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National summary" sheetId="1" r:id="rId1"/>
    <sheet name="Summary EC" sheetId="2" r:id="rId2"/>
    <sheet name="Summary FS" sheetId="3" r:id="rId3"/>
    <sheet name="Summary GT" sheetId="4" r:id="rId4"/>
    <sheet name="Summary KZ" sheetId="5" r:id="rId5"/>
    <sheet name="Summary LP" sheetId="6" r:id="rId6"/>
    <sheet name="Summary MP" sheetId="7" r:id="rId7"/>
    <sheet name="Summary NC" sheetId="8" r:id="rId8"/>
    <sheet name="Summary NW" sheetId="9" r:id="rId9"/>
    <sheet name="Summary WC" sheetId="10" r:id="rId10"/>
  </sheets>
  <externalReferences>
    <externalReference r:id="rId13"/>
  </externalReferences>
  <definedNames>
    <definedName name="_xlnm.Print_Area" localSheetId="0">'National summary'!$A$1:$N$213</definedName>
    <definedName name="_xlnm.Print_Area" localSheetId="1">'Summary EC'!$A$1:$N$213</definedName>
    <definedName name="_xlnm.Print_Area" localSheetId="2">'Summary FS'!$A$1:$N$213</definedName>
    <definedName name="_xlnm.Print_Area" localSheetId="3">'Summary GT'!$A$1:$N$213</definedName>
    <definedName name="_xlnm.Print_Area" localSheetId="4">'Summary KZ'!$A$1:$N$213</definedName>
    <definedName name="_xlnm.Print_Area" localSheetId="5">'Summary LP'!$A$1:$N$213</definedName>
    <definedName name="_xlnm.Print_Area" localSheetId="6">'Summary MP'!$A$1:$N$213</definedName>
    <definedName name="_xlnm.Print_Area" localSheetId="7">'Summary NC'!$A$1:$N$213</definedName>
    <definedName name="_xlnm.Print_Area" localSheetId="8">'Summary NW'!$A$1:$N$213</definedName>
    <definedName name="_xlnm.Print_Area" localSheetId="9">'Summary WC'!$A$1:$N$213</definedName>
  </definedNames>
  <calcPr fullCalcOnLoad="1"/>
</workbook>
</file>

<file path=xl/sharedStrings.xml><?xml version="1.0" encoding="utf-8"?>
<sst xmlns="http://schemas.openxmlformats.org/spreadsheetml/2006/main" count="2990" uniqueCount="111">
  <si>
    <t>AGGREGATED INFORMATION FOR EASTERN CAPE</t>
  </si>
  <si>
    <t>STATEMENT OF CAPITAL AND OPERATING EXPENDITURE FOR THE 1st QUARTER ENDED 30 SEPTEMBER 2010</t>
  </si>
  <si>
    <t>Part1: Operating Revenue and Expenditure</t>
  </si>
  <si>
    <t>2010/11</t>
  </si>
  <si>
    <t>2009/10</t>
  </si>
  <si>
    <t>Q1 of 2009/10 to Q1 of 2010/11</t>
  </si>
  <si>
    <t>Budget</t>
  </si>
  <si>
    <t>First Quarter</t>
  </si>
  <si>
    <t>Year to Date</t>
  </si>
  <si>
    <t>R thousands</t>
  </si>
  <si>
    <t>Main appropriation</t>
  </si>
  <si>
    <t>Actual Expenditure</t>
  </si>
  <si>
    <t>1st Q as % of Main appropriation</t>
  </si>
  <si>
    <t>Total Expenditure as % of main appropriation</t>
  </si>
  <si>
    <t>Operating Revenue and Expenditure</t>
  </si>
  <si>
    <t>Operating Revenue</t>
  </si>
  <si>
    <t>Billed Property rates</t>
  </si>
  <si>
    <t>Billed Service charges</t>
  </si>
  <si>
    <t>Other own revenue</t>
  </si>
  <si>
    <t>Operating Expenditure</t>
  </si>
  <si>
    <t>Employee related costs</t>
  </si>
  <si>
    <t>Bad and doubtful debt</t>
  </si>
  <si>
    <t>Bulk purchases</t>
  </si>
  <si>
    <t>Other expenditure</t>
  </si>
  <si>
    <t>Surplus/(Deficit)</t>
  </si>
  <si>
    <t>Capital transfers and other adjustments</t>
  </si>
  <si>
    <t>Revised Surplus/(Deficit)</t>
  </si>
  <si>
    <t>Part 2: Capital Revenue and Expenditure</t>
  </si>
  <si>
    <t>Capital Revenue and Expenditure</t>
  </si>
  <si>
    <t>Source of Finance</t>
  </si>
  <si>
    <t>External loans</t>
  </si>
  <si>
    <t>Internal contributions</t>
  </si>
  <si>
    <t>Transfers and subsidies</t>
  </si>
  <si>
    <t>Other</t>
  </si>
  <si>
    <t>Capital Expenditure</t>
  </si>
  <si>
    <t>Water and Sanitation</t>
  </si>
  <si>
    <t>Electricity</t>
  </si>
  <si>
    <t>Housing</t>
  </si>
  <si>
    <t>Roads, pavements, bridges and storm water</t>
  </si>
  <si>
    <t>Total Capital and Operating Expenditure</t>
  </si>
  <si>
    <t>Capital and Operating Revenue</t>
  </si>
  <si>
    <t>Capital Revenue</t>
  </si>
  <si>
    <t>Total Revenue</t>
  </si>
  <si>
    <t>Capital and Operating Expenditure</t>
  </si>
  <si>
    <t>Total Expenditure</t>
  </si>
  <si>
    <t>Part 3: Cash Receipts and Payments</t>
  </si>
  <si>
    <t>Cash Receipts and Payments</t>
  </si>
  <si>
    <t>Opening Cash Balance</t>
  </si>
  <si>
    <t>Cash receipts by source</t>
  </si>
  <si>
    <t>Statutory receipts (including VAT)</t>
  </si>
  <si>
    <t>Service charges</t>
  </si>
  <si>
    <t>Transfers (operational and capital)</t>
  </si>
  <si>
    <t>Other receipts</t>
  </si>
  <si>
    <t>Contributions recognised - cap. &amp; contr. assets</t>
  </si>
  <si>
    <t>Proceeds on disposal of PPE</t>
  </si>
  <si>
    <t>Net increase (decr.) in assets / liabilities</t>
  </si>
  <si>
    <t>Cash payments by type</t>
  </si>
  <si>
    <t>Grant and subsidies</t>
  </si>
  <si>
    <t>Bulk Purchases - electr., water and sewerage</t>
  </si>
  <si>
    <t>Other payments to service providers</t>
  </si>
  <si>
    <t>Capital assets</t>
  </si>
  <si>
    <t>Repayment of borrowing</t>
  </si>
  <si>
    <t>Other cash flows / payments</t>
  </si>
  <si>
    <t>Closing Cash Balance</t>
  </si>
  <si>
    <t>Part 4a: Operating Revenue and Expenditure by Function</t>
  </si>
  <si>
    <t>Water</t>
  </si>
  <si>
    <t>Part 4b: Operating Revenue and Expenditure by Function</t>
  </si>
  <si>
    <t>Part 4c: Operating Revenue and Expenditure by Function</t>
  </si>
  <si>
    <t>Waste Water Management</t>
  </si>
  <si>
    <t>Part 4d: Operating Revenue and Expenditure by Function</t>
  </si>
  <si>
    <t>Waste Management</t>
  </si>
  <si>
    <t>Part 5: Debtor Age Analysis</t>
  </si>
  <si>
    <t>0 - 30 Days</t>
  </si>
  <si>
    <t>31 - 60 Days</t>
  </si>
  <si>
    <t>61 - 90 Days</t>
  </si>
  <si>
    <t>Over 90 Days</t>
  </si>
  <si>
    <t>Total</t>
  </si>
  <si>
    <t>Written Off</t>
  </si>
  <si>
    <t>Amount</t>
  </si>
  <si>
    <t>%</t>
  </si>
  <si>
    <t>Debtor Age Analysis By Income Source</t>
  </si>
  <si>
    <t>Property Rates</t>
  </si>
  <si>
    <t>Sanitation</t>
  </si>
  <si>
    <t>Refuse Removal</t>
  </si>
  <si>
    <t>Total By Income Source</t>
  </si>
  <si>
    <t>Debtor Age Analysis By Customer Group</t>
  </si>
  <si>
    <t>Government</t>
  </si>
  <si>
    <t>Business</t>
  </si>
  <si>
    <t>Households</t>
  </si>
  <si>
    <t>Total By Customer Group</t>
  </si>
  <si>
    <t>Part 6: Creditor Age Analysis</t>
  </si>
  <si>
    <t>Creditor Age Analysis</t>
  </si>
  <si>
    <t>Bulk Electricity</t>
  </si>
  <si>
    <t>Bulk Water</t>
  </si>
  <si>
    <t>PAYE deductions</t>
  </si>
  <si>
    <t>VAT (output less input)</t>
  </si>
  <si>
    <t>Pensions / Retirement</t>
  </si>
  <si>
    <t>Loan repayments</t>
  </si>
  <si>
    <t>Trade Creditors</t>
  </si>
  <si>
    <t>Auditor-General</t>
  </si>
  <si>
    <t>Source Local Government Database</t>
  </si>
  <si>
    <t>1. All figures in this report are unaudited. Revenue reflected is billed revenue</t>
  </si>
  <si>
    <t>AGGREGATED INFORMATION FOR FREE STATE</t>
  </si>
  <si>
    <t>AGGREGATED INFORMATION FOR GAUTENG</t>
  </si>
  <si>
    <t>AGGREGATED INFORMATION FOR KAWZULU-NATAL</t>
  </si>
  <si>
    <t>AGGREGATED INFORMATION FOR LIMPOPO</t>
  </si>
  <si>
    <t>AGGREGATED INFORMATION FOR MPUMALANGA</t>
  </si>
  <si>
    <t>AGGREGATED INFORMATION FOR NORTHERN CAPE</t>
  </si>
  <si>
    <t>AGGREGATED INFORMATION FOR NORTH WEST</t>
  </si>
  <si>
    <t>AGGREGATED INFORMATION FOR WESTERN CAPE</t>
  </si>
  <si>
    <t>AGGREGATED INFORMATION FOR ALL PROVINCES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</si>
</sst>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"/>
    <numFmt numFmtId="177" formatCode="#,###.0\%"/>
    <numFmt numFmtId="178" formatCode="#,###_);\(#,###\);"/>
    <numFmt numFmtId="179" formatCode="#,###;\-#,###;"/>
    <numFmt numFmtId="180" formatCode="#,###.0;\-#,###.0;"/>
    <numFmt numFmtId="181" formatCode="_(* #,##0_);_(* \(#,##0\);_(* &quot;- &quot;?_);_(@_)"/>
    <numFmt numFmtId="182" formatCode="_(* #,##0_);_(* \(#,##0\);_(* &quot;-&quot;?_);_(@_)"/>
    <numFmt numFmtId="183" formatCode="#,###.0\%;\(#,###.0\%\);_(* &quot;- &quot;?_);_(@_)"/>
    <numFmt numFmtId="184" formatCode="0.0%;\(0.0%\);_(* &quot;- &quot;?_);_(@_)"/>
    <numFmt numFmtId="185" formatCode="_(* #,##0,_);_(* \(#,##0,\);_(* &quot;- &quot;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2" fillId="0" borderId="0" xfId="0" applyFont="1" applyAlignment="1">
      <alignment/>
    </xf>
    <xf numFmtId="181" fontId="2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182" fontId="23" fillId="0" borderId="0" xfId="0" applyNumberFormat="1" applyFont="1" applyBorder="1" applyAlignment="1" applyProtection="1">
      <alignment/>
      <protection/>
    </xf>
    <xf numFmtId="181" fontId="22" fillId="0" borderId="0" xfId="0" applyNumberFormat="1" applyFont="1" applyFill="1" applyBorder="1" applyAlignment="1" applyProtection="1">
      <alignment/>
      <protection/>
    </xf>
    <xf numFmtId="181" fontId="24" fillId="0" borderId="0" xfId="0" applyNumberFormat="1" applyFont="1" applyFill="1" applyBorder="1" applyAlignment="1" applyProtection="1">
      <alignment horizontal="left"/>
      <protection/>
    </xf>
    <xf numFmtId="181" fontId="25" fillId="0" borderId="10" xfId="0" applyNumberFormat="1" applyFont="1" applyFill="1" applyBorder="1" applyAlignment="1" applyProtection="1">
      <alignment/>
      <protection/>
    </xf>
    <xf numFmtId="181" fontId="22" fillId="0" borderId="11" xfId="57" applyNumberFormat="1" applyFont="1" applyFill="1" applyBorder="1" applyProtection="1">
      <alignment/>
      <protection/>
    </xf>
    <xf numFmtId="181" fontId="22" fillId="0" borderId="12" xfId="57" applyNumberFormat="1" applyFont="1" applyFill="1" applyBorder="1" applyProtection="1">
      <alignment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81" fontId="24" fillId="0" borderId="14" xfId="57" applyNumberFormat="1" applyFont="1" applyFill="1" applyBorder="1" applyAlignment="1" applyProtection="1">
      <alignment horizontal="left"/>
      <protection/>
    </xf>
    <xf numFmtId="181" fontId="24" fillId="0" borderId="15" xfId="0" applyNumberFormat="1" applyFont="1" applyFill="1" applyBorder="1" applyAlignment="1" applyProtection="1">
      <alignment horizontal="center" vertical="top" wrapText="1"/>
      <protection/>
    </xf>
    <xf numFmtId="181" fontId="24" fillId="0" borderId="16" xfId="0" applyNumberFormat="1" applyFont="1" applyFill="1" applyBorder="1" applyAlignment="1" applyProtection="1">
      <alignment horizontal="center" vertical="top" wrapText="1"/>
      <protection/>
    </xf>
    <xf numFmtId="181" fontId="24" fillId="0" borderId="17" xfId="0" applyNumberFormat="1" applyFont="1" applyFill="1" applyBorder="1" applyAlignment="1" applyProtection="1">
      <alignment horizontal="center" vertical="top" wrapText="1"/>
      <protection/>
    </xf>
    <xf numFmtId="181" fontId="24" fillId="0" borderId="12" xfId="57" applyNumberFormat="1" applyFont="1" applyFill="1" applyBorder="1" applyAlignment="1" applyProtection="1">
      <alignment horizontal="left"/>
      <protection/>
    </xf>
    <xf numFmtId="181" fontId="22" fillId="0" borderId="18" xfId="0" applyNumberFormat="1" applyFont="1" applyFill="1" applyBorder="1" applyAlignment="1" applyProtection="1">
      <alignment horizontal="center"/>
      <protection/>
    </xf>
    <xf numFmtId="183" fontId="22" fillId="0" borderId="18" xfId="0" applyNumberFormat="1" applyFont="1" applyFill="1" applyBorder="1" applyAlignment="1" applyProtection="1">
      <alignment horizontal="center"/>
      <protection/>
    </xf>
    <xf numFmtId="181" fontId="22" fillId="0" borderId="18" xfId="0" applyNumberFormat="1" applyFont="1" applyFill="1" applyBorder="1" applyAlignment="1" applyProtection="1">
      <alignment/>
      <protection/>
    </xf>
    <xf numFmtId="183" fontId="22" fillId="0" borderId="18" xfId="0" applyNumberFormat="1" applyFont="1" applyFill="1" applyBorder="1" applyAlignment="1" applyProtection="1">
      <alignment/>
      <protection/>
    </xf>
    <xf numFmtId="181" fontId="27" fillId="0" borderId="12" xfId="0" applyNumberFormat="1" applyFont="1" applyFill="1" applyBorder="1" applyAlignment="1" applyProtection="1">
      <alignment/>
      <protection/>
    </xf>
    <xf numFmtId="181" fontId="27" fillId="0" borderId="19" xfId="57" applyNumberFormat="1" applyFont="1" applyFill="1" applyBorder="1" applyProtection="1">
      <alignment/>
      <protection/>
    </xf>
    <xf numFmtId="183" fontId="27" fillId="0" borderId="19" xfId="57" applyNumberFormat="1" applyFont="1" applyFill="1" applyBorder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181" fontId="29" fillId="0" borderId="12" xfId="57" applyNumberFormat="1" applyFont="1" applyFill="1" applyBorder="1" applyAlignment="1" applyProtection="1">
      <alignment horizontal="left" indent="1"/>
      <protection/>
    </xf>
    <xf numFmtId="185" fontId="29" fillId="0" borderId="19" xfId="0" applyNumberFormat="1" applyFont="1" applyFill="1" applyBorder="1" applyAlignment="1" applyProtection="1">
      <alignment/>
      <protection/>
    </xf>
    <xf numFmtId="183" fontId="29" fillId="0" borderId="19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181" fontId="22" fillId="0" borderId="12" xfId="0" applyNumberFormat="1" applyFont="1" applyFill="1" applyBorder="1" applyAlignment="1" applyProtection="1">
      <alignment horizontal="left" indent="2"/>
      <protection/>
    </xf>
    <xf numFmtId="185" fontId="22" fillId="0" borderId="19" xfId="0" applyNumberFormat="1" applyFont="1" applyFill="1" applyBorder="1" applyAlignment="1" applyProtection="1">
      <alignment/>
      <protection/>
    </xf>
    <xf numFmtId="183" fontId="22" fillId="0" borderId="19" xfId="0" applyNumberFormat="1" applyFont="1" applyFill="1" applyBorder="1" applyAlignment="1" applyProtection="1">
      <alignment/>
      <protection/>
    </xf>
    <xf numFmtId="185" fontId="27" fillId="0" borderId="19" xfId="57" applyNumberFormat="1" applyFont="1" applyFill="1" applyBorder="1" applyProtection="1">
      <alignment/>
      <protection/>
    </xf>
    <xf numFmtId="181" fontId="22" fillId="0" borderId="12" xfId="57" applyNumberFormat="1" applyFont="1" applyFill="1" applyBorder="1" applyAlignment="1" applyProtection="1">
      <alignment horizontal="left" indent="2"/>
      <protection/>
    </xf>
    <xf numFmtId="181" fontId="27" fillId="0" borderId="20" xfId="0" applyNumberFormat="1" applyFont="1" applyFill="1" applyBorder="1" applyAlignment="1" applyProtection="1">
      <alignment vertical="center"/>
      <protection/>
    </xf>
    <xf numFmtId="185" fontId="27" fillId="0" borderId="21" xfId="0" applyNumberFormat="1" applyFont="1" applyFill="1" applyBorder="1" applyAlignment="1" applyProtection="1">
      <alignment vertical="center"/>
      <protection/>
    </xf>
    <xf numFmtId="183" fontId="27" fillId="20" borderId="21" xfId="0" applyNumberFormat="1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 applyProtection="1">
      <alignment/>
      <protection/>
    </xf>
    <xf numFmtId="181" fontId="27" fillId="0" borderId="22" xfId="0" applyNumberFormat="1" applyFont="1" applyFill="1" applyBorder="1" applyAlignment="1" applyProtection="1">
      <alignment/>
      <protection/>
    </xf>
    <xf numFmtId="181" fontId="27" fillId="0" borderId="22" xfId="57" applyNumberFormat="1" applyFont="1" applyFill="1" applyBorder="1" applyProtection="1">
      <alignment/>
      <protection/>
    </xf>
    <xf numFmtId="181" fontId="27" fillId="0" borderId="0" xfId="57" applyNumberFormat="1" applyFont="1" applyFill="1" applyBorder="1" applyProtection="1">
      <alignment/>
      <protection/>
    </xf>
    <xf numFmtId="181" fontId="24" fillId="0" borderId="18" xfId="57" applyNumberFormat="1" applyFont="1" applyFill="1" applyBorder="1" applyAlignment="1" applyProtection="1">
      <alignment horizontal="left"/>
      <protection/>
    </xf>
    <xf numFmtId="183" fontId="24" fillId="0" borderId="19" xfId="0" applyNumberFormat="1" applyFont="1" applyFill="1" applyBorder="1" applyAlignment="1" applyProtection="1">
      <alignment/>
      <protection/>
    </xf>
    <xf numFmtId="181" fontId="22" fillId="0" borderId="15" xfId="0" applyNumberFormat="1" applyFont="1" applyFill="1" applyBorder="1" applyAlignment="1" applyProtection="1">
      <alignment/>
      <protection/>
    </xf>
    <xf numFmtId="183" fontId="22" fillId="0" borderId="15" xfId="0" applyNumberFormat="1" applyFont="1" applyFill="1" applyBorder="1" applyAlignment="1" applyProtection="1">
      <alignment/>
      <protection/>
    </xf>
    <xf numFmtId="181" fontId="27" fillId="0" borderId="18" xfId="0" applyNumberFormat="1" applyFont="1" applyFill="1" applyBorder="1" applyAlignment="1" applyProtection="1">
      <alignment/>
      <protection/>
    </xf>
    <xf numFmtId="181" fontId="30" fillId="0" borderId="12" xfId="57" applyNumberFormat="1" applyFont="1" applyFill="1" applyBorder="1" applyAlignment="1" applyProtection="1">
      <alignment horizontal="left" indent="1"/>
      <protection/>
    </xf>
    <xf numFmtId="185" fontId="27" fillId="0" borderId="21" xfId="0" applyNumberFormat="1" applyFont="1" applyFill="1" applyBorder="1" applyAlignment="1" applyProtection="1">
      <alignment horizontal="right" vertical="center"/>
      <protection/>
    </xf>
    <xf numFmtId="183" fontId="27" fillId="0" borderId="21" xfId="0" applyNumberFormat="1" applyFont="1" applyFill="1" applyBorder="1" applyAlignment="1" applyProtection="1">
      <alignment/>
      <protection/>
    </xf>
    <xf numFmtId="181" fontId="31" fillId="0" borderId="0" xfId="0" applyNumberFormat="1" applyFont="1" applyFill="1" applyBorder="1" applyAlignment="1" applyProtection="1">
      <alignment horizontal="left" indent="1"/>
      <protection/>
    </xf>
    <xf numFmtId="181" fontId="31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181" fontId="22" fillId="0" borderId="15" xfId="57" applyNumberFormat="1" applyFont="1" applyFill="1" applyBorder="1" applyAlignment="1" applyProtection="1">
      <alignment horizontal="left" indent="2"/>
      <protection/>
    </xf>
    <xf numFmtId="181" fontId="22" fillId="0" borderId="0" xfId="0" applyNumberFormat="1" applyFont="1" applyFill="1" applyBorder="1" applyAlignment="1" applyProtection="1">
      <alignment horizontal="left" indent="2"/>
      <protection/>
    </xf>
    <xf numFmtId="181" fontId="24" fillId="0" borderId="20" xfId="0" applyNumberFormat="1" applyFont="1" applyFill="1" applyBorder="1" applyAlignment="1" applyProtection="1">
      <alignment horizontal="center" vertical="center" wrapText="1"/>
      <protection/>
    </xf>
    <xf numFmtId="181" fontId="24" fillId="0" borderId="23" xfId="0" applyNumberFormat="1" applyFont="1" applyFill="1" applyBorder="1" applyAlignment="1" applyProtection="1" quotePrefix="1">
      <alignment horizontal="center" vertical="center" wrapText="1"/>
      <protection/>
    </xf>
    <xf numFmtId="181" fontId="24" fillId="0" borderId="2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181" fontId="24" fillId="0" borderId="18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181" fontId="24" fillId="0" borderId="2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182" fontId="20" fillId="0" borderId="0" xfId="0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ee State Visi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.%20Consolidation%20of%20all%20municipalities%20-%201st%20Q%20S71%20-%2012%20November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1"/>
      <sheetName val="EC442"/>
      <sheetName val="DC44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  <sheetName val="EKU"/>
      <sheetName val="JHB"/>
      <sheetName val="TSH"/>
      <sheetName val="GT421"/>
      <sheetName val="GT422"/>
      <sheetName val="GT423"/>
      <sheetName val="DC42"/>
      <sheetName val="GT461"/>
      <sheetName val="GT462"/>
      <sheetName val="DC46"/>
      <sheetName val="GT481"/>
      <sheetName val="GT482"/>
      <sheetName val="GT483"/>
      <sheetName val="GT484"/>
      <sheetName val="DC48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12">
          <cell r="I12">
            <v>27.4</v>
          </cell>
          <cell r="J12">
            <v>14.9</v>
          </cell>
        </row>
        <row r="13">
          <cell r="I13">
            <v>32.2</v>
          </cell>
          <cell r="J13">
            <v>2.5</v>
          </cell>
        </row>
        <row r="14">
          <cell r="I14">
            <v>25.9</v>
          </cell>
          <cell r="J14">
            <v>21.6</v>
          </cell>
        </row>
        <row r="15">
          <cell r="I15">
            <v>26.9</v>
          </cell>
          <cell r="J15">
            <v>14.2</v>
          </cell>
        </row>
        <row r="17">
          <cell r="I17">
            <v>22.9</v>
          </cell>
          <cell r="J17">
            <v>12.1</v>
          </cell>
        </row>
        <row r="18">
          <cell r="I18">
            <v>26.2</v>
          </cell>
          <cell r="J18">
            <v>0.6</v>
          </cell>
        </row>
        <row r="19">
          <cell r="I19">
            <v>18.6</v>
          </cell>
          <cell r="J19">
            <v>37.1</v>
          </cell>
        </row>
        <row r="20">
          <cell r="I20">
            <v>0</v>
          </cell>
          <cell r="J20">
            <v>0</v>
          </cell>
        </row>
        <row r="21">
          <cell r="I21">
            <v>29.3</v>
          </cell>
          <cell r="J21">
            <v>26.4</v>
          </cell>
        </row>
        <row r="22">
          <cell r="I22">
            <v>18.1</v>
          </cell>
          <cell r="J22">
            <v>8.4</v>
          </cell>
        </row>
        <row r="34">
          <cell r="I34">
            <v>15.5</v>
          </cell>
          <cell r="J34">
            <v>-43.2</v>
          </cell>
        </row>
        <row r="35">
          <cell r="I35">
            <v>17</v>
          </cell>
          <cell r="J35">
            <v>-66.2</v>
          </cell>
        </row>
        <row r="36">
          <cell r="I36">
            <v>19.4</v>
          </cell>
          <cell r="J36">
            <v>-35.7</v>
          </cell>
        </row>
        <row r="37">
          <cell r="I37">
            <v>15.2</v>
          </cell>
          <cell r="J37">
            <v>-33.3</v>
          </cell>
        </row>
        <row r="38">
          <cell r="I38">
            <v>8.4</v>
          </cell>
          <cell r="J38">
            <v>-32.3</v>
          </cell>
        </row>
        <row r="40">
          <cell r="I40">
            <v>15.3</v>
          </cell>
          <cell r="J40">
            <v>-39.8</v>
          </cell>
        </row>
        <row r="41">
          <cell r="I41">
            <v>14.3</v>
          </cell>
          <cell r="J41">
            <v>-26.2</v>
          </cell>
        </row>
        <row r="42">
          <cell r="I42">
            <v>14.8</v>
          </cell>
          <cell r="J42">
            <v>-32.9</v>
          </cell>
        </row>
        <row r="43">
          <cell r="I43">
            <v>16.2</v>
          </cell>
          <cell r="J43">
            <v>-26.3</v>
          </cell>
        </row>
        <row r="44">
          <cell r="I44">
            <v>13.6</v>
          </cell>
          <cell r="J44">
            <v>-10.6</v>
          </cell>
        </row>
        <row r="45">
          <cell r="I45">
            <v>16.9</v>
          </cell>
          <cell r="J45">
            <v>-63.9</v>
          </cell>
        </row>
        <row r="53">
          <cell r="I53">
            <v>27.4</v>
          </cell>
          <cell r="J53">
            <v>14.9</v>
          </cell>
        </row>
        <row r="54">
          <cell r="I54">
            <v>15.5</v>
          </cell>
          <cell r="J54">
            <v>-43.2</v>
          </cell>
        </row>
        <row r="55">
          <cell r="I55">
            <v>24.9</v>
          </cell>
          <cell r="J55">
            <v>7.5</v>
          </cell>
        </row>
        <row r="57">
          <cell r="I57">
            <v>22.9</v>
          </cell>
          <cell r="J57">
            <v>12.1</v>
          </cell>
        </row>
        <row r="58">
          <cell r="I58">
            <v>15.3</v>
          </cell>
          <cell r="J58">
            <v>-39.8</v>
          </cell>
        </row>
        <row r="59">
          <cell r="I59">
            <v>21.3</v>
          </cell>
          <cell r="J59">
            <v>3.9</v>
          </cell>
        </row>
        <row r="67">
          <cell r="I67">
            <v>90.1</v>
          </cell>
          <cell r="J67">
            <v>-12.7</v>
          </cell>
        </row>
        <row r="68">
          <cell r="I68">
            <v>25.7</v>
          </cell>
          <cell r="J68">
            <v>4.3</v>
          </cell>
        </row>
        <row r="69">
          <cell r="I69">
            <v>29.8</v>
          </cell>
          <cell r="J69">
            <v>99.9</v>
          </cell>
        </row>
        <row r="70">
          <cell r="I70">
            <v>22.3</v>
          </cell>
          <cell r="J70">
            <v>-8.1</v>
          </cell>
        </row>
        <row r="71">
          <cell r="I71">
            <v>31.4</v>
          </cell>
          <cell r="J71">
            <v>7.3</v>
          </cell>
        </row>
        <row r="72">
          <cell r="I72">
            <v>28.2</v>
          </cell>
          <cell r="J72">
            <v>22</v>
          </cell>
        </row>
        <row r="73">
          <cell r="I73">
            <v>0</v>
          </cell>
          <cell r="J73">
            <v>-100</v>
          </cell>
        </row>
        <row r="74">
          <cell r="I74">
            <v>0</v>
          </cell>
          <cell r="J74">
            <v>-100</v>
          </cell>
        </row>
        <row r="75">
          <cell r="I75">
            <v>44.5</v>
          </cell>
          <cell r="J75">
            <v>-1.3</v>
          </cell>
        </row>
        <row r="76">
          <cell r="I76">
            <v>-52.2</v>
          </cell>
          <cell r="J76">
            <v>-6.8</v>
          </cell>
        </row>
        <row r="78">
          <cell r="I78">
            <v>25.6</v>
          </cell>
          <cell r="J78">
            <v>2</v>
          </cell>
        </row>
        <row r="79">
          <cell r="I79">
            <v>20.7</v>
          </cell>
          <cell r="J79">
            <v>10.6</v>
          </cell>
        </row>
        <row r="80">
          <cell r="I80">
            <v>42.3</v>
          </cell>
          <cell r="J80">
            <v>-66.1</v>
          </cell>
        </row>
        <row r="81">
          <cell r="I81">
            <v>0.6</v>
          </cell>
          <cell r="J81">
            <v>13270.1</v>
          </cell>
        </row>
        <row r="82">
          <cell r="I82">
            <v>31.2</v>
          </cell>
          <cell r="J82">
            <v>-4.3</v>
          </cell>
        </row>
        <row r="83">
          <cell r="I83">
            <v>20.2</v>
          </cell>
          <cell r="J83">
            <v>-26.7</v>
          </cell>
        </row>
        <row r="84">
          <cell r="I84">
            <v>21.3</v>
          </cell>
          <cell r="J84">
            <v>-17</v>
          </cell>
        </row>
        <row r="85">
          <cell r="I85">
            <v>36.1</v>
          </cell>
          <cell r="J85">
            <v>-27.5</v>
          </cell>
        </row>
        <row r="86">
          <cell r="I86">
            <v>86.6</v>
          </cell>
          <cell r="J86">
            <v>-4.3</v>
          </cell>
        </row>
        <row r="95">
          <cell r="I95">
            <v>21.4</v>
          </cell>
          <cell r="J95">
            <v>39</v>
          </cell>
        </row>
        <row r="96">
          <cell r="I96">
            <v>20</v>
          </cell>
          <cell r="J96">
            <v>34.5</v>
          </cell>
        </row>
        <row r="97">
          <cell r="I97">
            <v>32.4</v>
          </cell>
          <cell r="J97">
            <v>29.6</v>
          </cell>
        </row>
        <row r="98">
          <cell r="I98">
            <v>17.9</v>
          </cell>
          <cell r="J98">
            <v>92</v>
          </cell>
        </row>
        <row r="100">
          <cell r="I100">
            <v>20.1</v>
          </cell>
          <cell r="J100">
            <v>18.7</v>
          </cell>
        </row>
        <row r="101">
          <cell r="I101">
            <v>22.8</v>
          </cell>
          <cell r="J101">
            <v>16.9</v>
          </cell>
        </row>
        <row r="102">
          <cell r="I102">
            <v>21.6</v>
          </cell>
          <cell r="J102">
            <v>2.3</v>
          </cell>
        </row>
        <row r="103">
          <cell r="I103">
            <v>0</v>
          </cell>
          <cell r="J103">
            <v>0</v>
          </cell>
        </row>
        <row r="104">
          <cell r="I104">
            <v>21</v>
          </cell>
          <cell r="J104">
            <v>27</v>
          </cell>
        </row>
        <row r="105">
          <cell r="I105">
            <v>18.1</v>
          </cell>
          <cell r="J105">
            <v>14</v>
          </cell>
        </row>
        <row r="117">
          <cell r="I117">
            <v>26.9</v>
          </cell>
          <cell r="J117">
            <v>20.7</v>
          </cell>
        </row>
        <row r="118">
          <cell r="I118">
            <v>27</v>
          </cell>
          <cell r="J118">
            <v>22.6</v>
          </cell>
        </row>
        <row r="119">
          <cell r="I119">
            <v>25.5</v>
          </cell>
          <cell r="J119">
            <v>-1.3</v>
          </cell>
        </row>
        <row r="120">
          <cell r="I120">
            <v>25.5</v>
          </cell>
          <cell r="J120">
            <v>-10.7</v>
          </cell>
        </row>
        <row r="122">
          <cell r="I122">
            <v>27.9</v>
          </cell>
          <cell r="J122">
            <v>27</v>
          </cell>
        </row>
        <row r="123">
          <cell r="I123">
            <v>22.5</v>
          </cell>
          <cell r="J123">
            <v>15.9</v>
          </cell>
        </row>
        <row r="124">
          <cell r="I124">
            <v>23.4</v>
          </cell>
          <cell r="J124">
            <v>14</v>
          </cell>
        </row>
        <row r="125">
          <cell r="I125">
            <v>0</v>
          </cell>
          <cell r="J125">
            <v>0</v>
          </cell>
        </row>
        <row r="126">
          <cell r="I126">
            <v>31.6</v>
          </cell>
          <cell r="J126">
            <v>28</v>
          </cell>
        </row>
        <row r="127">
          <cell r="I127">
            <v>17.6</v>
          </cell>
          <cell r="J127">
            <v>28.8</v>
          </cell>
        </row>
        <row r="139">
          <cell r="I139">
            <v>31.3</v>
          </cell>
          <cell r="J139">
            <v>-5.4</v>
          </cell>
        </row>
        <row r="140">
          <cell r="I140">
            <v>35.6</v>
          </cell>
          <cell r="J140">
            <v>-4.3</v>
          </cell>
        </row>
        <row r="141">
          <cell r="I141">
            <v>23.8</v>
          </cell>
          <cell r="J141">
            <v>13.9</v>
          </cell>
        </row>
        <row r="142">
          <cell r="I142">
            <v>19.1</v>
          </cell>
          <cell r="J142">
            <v>-56.3</v>
          </cell>
        </row>
        <row r="144">
          <cell r="I144">
            <v>17</v>
          </cell>
          <cell r="J144">
            <v>0.9</v>
          </cell>
        </row>
        <row r="145">
          <cell r="I145">
            <v>23.6</v>
          </cell>
          <cell r="J145">
            <v>7.5</v>
          </cell>
        </row>
        <row r="146">
          <cell r="I146">
            <v>10.5</v>
          </cell>
          <cell r="J146">
            <v>28.1</v>
          </cell>
        </row>
        <row r="147">
          <cell r="I147">
            <v>0</v>
          </cell>
          <cell r="J147">
            <v>0</v>
          </cell>
        </row>
        <row r="148">
          <cell r="I148">
            <v>16.9</v>
          </cell>
          <cell r="J148">
            <v>-94.6</v>
          </cell>
        </row>
        <row r="149">
          <cell r="I149">
            <v>15.3</v>
          </cell>
          <cell r="J149">
            <v>-1.5</v>
          </cell>
        </row>
        <row r="161">
          <cell r="I161">
            <v>31</v>
          </cell>
          <cell r="J161">
            <v>5.3</v>
          </cell>
        </row>
        <row r="162">
          <cell r="I162">
            <v>24.5</v>
          </cell>
          <cell r="J162">
            <v>28.8</v>
          </cell>
        </row>
        <row r="163">
          <cell r="I163">
            <v>63.2</v>
          </cell>
          <cell r="J163">
            <v>-47</v>
          </cell>
        </row>
        <row r="164">
          <cell r="I164">
            <v>33.3</v>
          </cell>
          <cell r="J164">
            <v>26.4</v>
          </cell>
        </row>
        <row r="166">
          <cell r="I166">
            <v>19.4</v>
          </cell>
          <cell r="J166">
            <v>14.4</v>
          </cell>
        </row>
        <row r="167">
          <cell r="I167">
            <v>22.6</v>
          </cell>
          <cell r="J167">
            <v>22.8</v>
          </cell>
        </row>
        <row r="168">
          <cell r="I168">
            <v>11.5</v>
          </cell>
          <cell r="J168">
            <v>34.3</v>
          </cell>
        </row>
        <row r="169">
          <cell r="I169">
            <v>0</v>
          </cell>
          <cell r="J169">
            <v>0</v>
          </cell>
        </row>
        <row r="170">
          <cell r="I170">
            <v>8.7</v>
          </cell>
          <cell r="J170">
            <v>8.7</v>
          </cell>
        </row>
        <row r="171">
          <cell r="I171">
            <v>18.5</v>
          </cell>
          <cell r="J171">
            <v>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S213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2.7109375" style="4" customWidth="1"/>
    <col min="2" max="2" width="39.00390625" style="6" customWidth="1"/>
    <col min="3" max="15" width="12.28125" style="6" customWidth="1"/>
    <col min="16" max="16" width="2.7109375" style="4" customWidth="1"/>
    <col min="17" max="17" width="12.28125" style="4" customWidth="1"/>
    <col min="18" max="19" width="12.421875" style="2" customWidth="1"/>
    <col min="20" max="16384" width="9.140625" style="4" customWidth="1"/>
  </cols>
  <sheetData>
    <row r="2" spans="2:19" s="3" customFormat="1" ht="18" customHeight="1">
      <c r="B2" s="65" t="s">
        <v>110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  <c r="Q2" s="1"/>
      <c r="R2" s="2"/>
      <c r="S2" s="2"/>
    </row>
    <row r="3" spans="2:19" s="3" customFormat="1" ht="18" customHeight="1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  <c r="Q3" s="1"/>
      <c r="R3" s="2"/>
      <c r="S3" s="2"/>
    </row>
    <row r="4" spans="2:17" ht="15.75">
      <c r="B4" s="4"/>
      <c r="C4" s="5"/>
      <c r="P4" s="6"/>
      <c r="Q4" s="6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</row>
    <row r="6" spans="2:15" ht="18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N6" s="7"/>
      <c r="O6" s="7"/>
    </row>
    <row r="7" spans="2:10" ht="12.75">
      <c r="B7" s="9"/>
      <c r="C7" s="57" t="s">
        <v>3</v>
      </c>
      <c r="D7" s="58"/>
      <c r="E7" s="58"/>
      <c r="F7" s="58"/>
      <c r="G7" s="59"/>
      <c r="H7" s="57" t="s">
        <v>4</v>
      </c>
      <c r="I7" s="59"/>
      <c r="J7" s="60" t="s">
        <v>5</v>
      </c>
    </row>
    <row r="8" spans="2:19" ht="12.75">
      <c r="B8" s="10"/>
      <c r="C8" s="11" t="s">
        <v>6</v>
      </c>
      <c r="D8" s="63" t="s">
        <v>7</v>
      </c>
      <c r="E8" s="64"/>
      <c r="F8" s="63" t="s">
        <v>8</v>
      </c>
      <c r="G8" s="64"/>
      <c r="H8" s="63" t="s">
        <v>7</v>
      </c>
      <c r="I8" s="64"/>
      <c r="J8" s="61"/>
      <c r="K8" s="4"/>
      <c r="L8" s="4"/>
      <c r="M8" s="12"/>
      <c r="N8" s="12"/>
      <c r="O8" s="4"/>
      <c r="R8" s="4"/>
      <c r="S8" s="4"/>
    </row>
    <row r="9" spans="2:19" ht="51">
      <c r="B9" s="13" t="s">
        <v>9</v>
      </c>
      <c r="C9" s="14" t="s">
        <v>10</v>
      </c>
      <c r="D9" s="15" t="s">
        <v>11</v>
      </c>
      <c r="E9" s="16" t="s">
        <v>12</v>
      </c>
      <c r="F9" s="15" t="s">
        <v>11</v>
      </c>
      <c r="G9" s="16" t="s">
        <v>13</v>
      </c>
      <c r="H9" s="15" t="s">
        <v>11</v>
      </c>
      <c r="I9" s="16" t="s">
        <v>13</v>
      </c>
      <c r="J9" s="62"/>
      <c r="K9" s="4"/>
      <c r="L9" s="4"/>
      <c r="M9" s="12"/>
      <c r="N9" s="12"/>
      <c r="O9" s="4"/>
      <c r="R9" s="4"/>
      <c r="S9" s="4"/>
    </row>
    <row r="10" spans="2:19" ht="12.75">
      <c r="B10" s="17"/>
      <c r="C10" s="18"/>
      <c r="D10" s="18"/>
      <c r="E10" s="19"/>
      <c r="F10" s="18"/>
      <c r="G10" s="19"/>
      <c r="H10" s="20"/>
      <c r="I10" s="21"/>
      <c r="J10" s="21"/>
      <c r="K10" s="4"/>
      <c r="L10" s="4"/>
      <c r="M10" s="12"/>
      <c r="N10" s="12"/>
      <c r="O10" s="4"/>
      <c r="R10" s="4"/>
      <c r="S10" s="4"/>
    </row>
    <row r="11" spans="2:14" s="25" customFormat="1" ht="15.75">
      <c r="B11" s="22" t="s">
        <v>14</v>
      </c>
      <c r="C11" s="23"/>
      <c r="D11" s="23"/>
      <c r="E11" s="24"/>
      <c r="F11" s="23"/>
      <c r="G11" s="24"/>
      <c r="H11" s="23"/>
      <c r="I11" s="24"/>
      <c r="J11" s="24"/>
      <c r="M11" s="12"/>
      <c r="N11" s="12"/>
    </row>
    <row r="12" spans="2:14" s="29" customFormat="1" ht="16.5">
      <c r="B12" s="26" t="s">
        <v>15</v>
      </c>
      <c r="C12" s="27">
        <f>SUM(C13:C15)</f>
        <v>204534901698</v>
      </c>
      <c r="D12" s="27">
        <f>SUM(D13:D15)</f>
        <v>54510294981</v>
      </c>
      <c r="E12" s="28">
        <f>D12/C12*100</f>
        <v>26.650852509018524</v>
      </c>
      <c r="F12" s="27">
        <f>SUM(F13:F15)</f>
        <v>54510294981</v>
      </c>
      <c r="G12" s="28">
        <f>F12/C12*100</f>
        <v>26.650852509018524</v>
      </c>
      <c r="H12" s="27">
        <f>SUM(H13:H15)</f>
        <v>47451619106</v>
      </c>
      <c r="I12" s="28">
        <f>'[1]Summary'!$I12</f>
        <v>27.4</v>
      </c>
      <c r="J12" s="28">
        <f>'[1]Summary'!$J12</f>
        <v>14.9</v>
      </c>
      <c r="M12" s="12"/>
      <c r="N12" s="12"/>
    </row>
    <row r="13" spans="2:14" s="29" customFormat="1" ht="16.5">
      <c r="B13" s="30" t="s">
        <v>16</v>
      </c>
      <c r="C13" s="31">
        <f>SUM('Summary EC:Summary WC'!C13)</f>
        <v>31280528957</v>
      </c>
      <c r="D13" s="31">
        <f>SUM('Summary EC:Summary WC'!D13)</f>
        <v>9745591481</v>
      </c>
      <c r="E13" s="32">
        <f>D13/C13*100</f>
        <v>31.155456144609467</v>
      </c>
      <c r="F13" s="31">
        <f>SUM('Summary EC:Summary WC'!F13)</f>
        <v>9745591481</v>
      </c>
      <c r="G13" s="32">
        <f>F13/C13*100</f>
        <v>31.155456144609467</v>
      </c>
      <c r="H13" s="31">
        <f>SUM('Summary EC:Summary WC'!H13)</f>
        <v>9504559414</v>
      </c>
      <c r="I13" s="32">
        <f>'[1]Summary'!$I13</f>
        <v>32.2</v>
      </c>
      <c r="J13" s="32">
        <f>'[1]Summary'!$J13</f>
        <v>2.5</v>
      </c>
      <c r="M13" s="12"/>
      <c r="N13" s="12"/>
    </row>
    <row r="14" spans="2:19" ht="12.75">
      <c r="B14" s="30" t="s">
        <v>17</v>
      </c>
      <c r="C14" s="31">
        <f>SUM('Summary EC:Summary WC'!C14)</f>
        <v>91191170927</v>
      </c>
      <c r="D14" s="31">
        <f>SUM('Summary EC:Summary WC'!D14)</f>
        <v>23533386944</v>
      </c>
      <c r="E14" s="32">
        <f>D14/C14*100</f>
        <v>25.80665069301375</v>
      </c>
      <c r="F14" s="31">
        <f>SUM('Summary EC:Summary WC'!F14)</f>
        <v>23533386944</v>
      </c>
      <c r="G14" s="32">
        <f>F14/C14*100</f>
        <v>25.80665069301375</v>
      </c>
      <c r="H14" s="31">
        <f>SUM('Summary EC:Summary WC'!H14)</f>
        <v>19352157928</v>
      </c>
      <c r="I14" s="32">
        <f>'[1]Summary'!$I14</f>
        <v>25.9</v>
      </c>
      <c r="J14" s="32">
        <f>'[1]Summary'!$J14</f>
        <v>21.6</v>
      </c>
      <c r="K14" s="4"/>
      <c r="L14" s="4"/>
      <c r="M14" s="12"/>
      <c r="N14" s="12"/>
      <c r="O14" s="4"/>
      <c r="R14" s="4"/>
      <c r="S14" s="4"/>
    </row>
    <row r="15" spans="2:19" ht="12.75">
      <c r="B15" s="30" t="s">
        <v>18</v>
      </c>
      <c r="C15" s="31">
        <f>SUM('Summary EC:Summary WC'!C15)</f>
        <v>82063201814</v>
      </c>
      <c r="D15" s="31">
        <f>SUM('Summary EC:Summary WC'!D15)</f>
        <v>21231316556</v>
      </c>
      <c r="E15" s="32">
        <f>D15/C15*100</f>
        <v>25.871908585923503</v>
      </c>
      <c r="F15" s="31">
        <f>SUM('Summary EC:Summary WC'!F15)</f>
        <v>21231316556</v>
      </c>
      <c r="G15" s="32">
        <f>F15/C15*100</f>
        <v>25.871908585923503</v>
      </c>
      <c r="H15" s="31">
        <f>SUM('Summary EC:Summary WC'!H15)</f>
        <v>18594901764</v>
      </c>
      <c r="I15" s="32">
        <f>'[1]Summary'!$I15</f>
        <v>26.9</v>
      </c>
      <c r="J15" s="32">
        <f>'[1]Summary'!$J15</f>
        <v>14.2</v>
      </c>
      <c r="K15" s="4"/>
      <c r="L15" s="4"/>
      <c r="M15" s="12"/>
      <c r="N15" s="12"/>
      <c r="O15" s="4"/>
      <c r="R15" s="4"/>
      <c r="S15" s="4"/>
    </row>
    <row r="16" spans="2:14" s="25" customFormat="1" ht="15.75">
      <c r="B16" s="22"/>
      <c r="C16" s="33"/>
      <c r="D16" s="33"/>
      <c r="E16" s="24"/>
      <c r="F16" s="33"/>
      <c r="G16" s="24"/>
      <c r="H16" s="33"/>
      <c r="I16" s="24"/>
      <c r="J16" s="24"/>
      <c r="M16" s="12"/>
      <c r="N16" s="12"/>
    </row>
    <row r="17" spans="2:14" s="29" customFormat="1" ht="16.5">
      <c r="B17" s="26" t="s">
        <v>19</v>
      </c>
      <c r="C17" s="27">
        <f>SUM(C18:C22)</f>
        <v>191441226312</v>
      </c>
      <c r="D17" s="27">
        <f>SUM(D18:D22)</f>
        <v>41722903930</v>
      </c>
      <c r="E17" s="28">
        <f aca="true" t="shared" si="0" ref="E17:E22">D17/C17*100</f>
        <v>21.794106073057844</v>
      </c>
      <c r="F17" s="27">
        <f>SUM(F18:F22)</f>
        <v>41722903930</v>
      </c>
      <c r="G17" s="28">
        <f aca="true" t="shared" si="1" ref="G17:G22">F17/C17*100</f>
        <v>21.794106073057844</v>
      </c>
      <c r="H17" s="27">
        <f>SUM(H18:H22)</f>
        <v>37231357734</v>
      </c>
      <c r="I17" s="28">
        <f>'[1]Summary'!$I17</f>
        <v>22.9</v>
      </c>
      <c r="J17" s="28">
        <f>'[1]Summary'!$J17</f>
        <v>12.1</v>
      </c>
      <c r="M17" s="12"/>
      <c r="N17" s="12"/>
    </row>
    <row r="18" spans="2:19" ht="12.75">
      <c r="B18" s="30" t="s">
        <v>20</v>
      </c>
      <c r="C18" s="31">
        <f>SUM('Summary EC:Summary WC'!C18)</f>
        <v>51989073770</v>
      </c>
      <c r="D18" s="31">
        <f>SUM('Summary EC:Summary WC'!D18)</f>
        <v>11689340306</v>
      </c>
      <c r="E18" s="32">
        <f t="shared" si="0"/>
        <v>22.48422496948824</v>
      </c>
      <c r="F18" s="31">
        <f>SUM('Summary EC:Summary WC'!F18)</f>
        <v>11689340306</v>
      </c>
      <c r="G18" s="32">
        <f t="shared" si="1"/>
        <v>22.48422496948824</v>
      </c>
      <c r="H18" s="31">
        <f>SUM('Summary EC:Summary WC'!H18)</f>
        <v>11622231570</v>
      </c>
      <c r="I18" s="32">
        <f>'[1]Summary'!$I18</f>
        <v>26.2</v>
      </c>
      <c r="J18" s="32">
        <f>'[1]Summary'!$J18</f>
        <v>0.6</v>
      </c>
      <c r="K18" s="4"/>
      <c r="L18" s="4"/>
      <c r="M18" s="12"/>
      <c r="N18" s="12"/>
      <c r="O18" s="4"/>
      <c r="R18" s="4"/>
      <c r="S18" s="4"/>
    </row>
    <row r="19" spans="2:19" ht="12.75">
      <c r="B19" s="30" t="s">
        <v>21</v>
      </c>
      <c r="C19" s="31">
        <f>SUM('Summary EC:Summary WC'!C19)</f>
        <v>7211580770</v>
      </c>
      <c r="D19" s="31">
        <f>SUM('Summary EC:Summary WC'!D19)</f>
        <v>1281765098</v>
      </c>
      <c r="E19" s="32">
        <f t="shared" si="0"/>
        <v>17.773705084634308</v>
      </c>
      <c r="F19" s="31">
        <f>SUM('Summary EC:Summary WC'!F19)</f>
        <v>1281765098</v>
      </c>
      <c r="G19" s="32">
        <f t="shared" si="1"/>
        <v>17.773705084634308</v>
      </c>
      <c r="H19" s="31">
        <f>SUM('Summary EC:Summary WC'!H19)</f>
        <v>934962691</v>
      </c>
      <c r="I19" s="32">
        <f>'[1]Summary'!$I19</f>
        <v>18.6</v>
      </c>
      <c r="J19" s="32">
        <f>'[1]Summary'!$J19</f>
        <v>37.1</v>
      </c>
      <c r="K19" s="4"/>
      <c r="L19" s="4"/>
      <c r="M19" s="12"/>
      <c r="N19" s="12"/>
      <c r="O19" s="4"/>
      <c r="R19" s="4"/>
      <c r="S19" s="4"/>
    </row>
    <row r="20" spans="2:19" ht="12.75" hidden="1">
      <c r="B20" s="30"/>
      <c r="C20" s="31">
        <f>SUM('Summary EC:Summary WC'!C20)</f>
        <v>0</v>
      </c>
      <c r="D20" s="31">
        <f>SUM('Summary EC:Summary WC'!D20)</f>
        <v>0</v>
      </c>
      <c r="E20" s="32" t="e">
        <f t="shared" si="0"/>
        <v>#DIV/0!</v>
      </c>
      <c r="F20" s="31">
        <f>SUM('Summary EC:Summary WC'!F20)</f>
        <v>0</v>
      </c>
      <c r="G20" s="32" t="e">
        <f t="shared" si="1"/>
        <v>#DIV/0!</v>
      </c>
      <c r="H20" s="31">
        <f>SUM('Summary EC:Summary WC'!H20)</f>
        <v>0</v>
      </c>
      <c r="I20" s="32">
        <f>'[1]Summary'!$I20</f>
        <v>0</v>
      </c>
      <c r="J20" s="32">
        <f>'[1]Summary'!$J20</f>
        <v>0</v>
      </c>
      <c r="K20" s="4"/>
      <c r="L20" s="4"/>
      <c r="M20" s="12"/>
      <c r="N20" s="12"/>
      <c r="O20" s="4"/>
      <c r="R20" s="4"/>
      <c r="S20" s="4"/>
    </row>
    <row r="21" spans="2:19" ht="12.75">
      <c r="B21" s="30" t="s">
        <v>22</v>
      </c>
      <c r="C21" s="31">
        <f>SUM('Summary EC:Summary WC'!C21)</f>
        <v>48786068026</v>
      </c>
      <c r="D21" s="31">
        <f>SUM('Summary EC:Summary WC'!D21)</f>
        <v>14046566921</v>
      </c>
      <c r="E21" s="32">
        <f t="shared" si="0"/>
        <v>28.792168521377942</v>
      </c>
      <c r="F21" s="31">
        <f>SUM('Summary EC:Summary WC'!F21)</f>
        <v>14046566921</v>
      </c>
      <c r="G21" s="32">
        <f t="shared" si="1"/>
        <v>28.792168521377942</v>
      </c>
      <c r="H21" s="31">
        <f>SUM('Summary EC:Summary WC'!H21)</f>
        <v>11113265147</v>
      </c>
      <c r="I21" s="32">
        <f>'[1]Summary'!$I21</f>
        <v>29.3</v>
      </c>
      <c r="J21" s="32">
        <f>'[1]Summary'!$J21</f>
        <v>26.4</v>
      </c>
      <c r="K21" s="4"/>
      <c r="L21" s="4"/>
      <c r="M21" s="12"/>
      <c r="N21" s="12"/>
      <c r="O21" s="4"/>
      <c r="R21" s="4"/>
      <c r="S21" s="4"/>
    </row>
    <row r="22" spans="2:19" ht="12.75">
      <c r="B22" s="30" t="s">
        <v>23</v>
      </c>
      <c r="C22" s="31">
        <f>SUM('Summary EC:Summary WC'!C22)</f>
        <v>83454503746</v>
      </c>
      <c r="D22" s="31">
        <f>SUM('Summary EC:Summary WC'!D22)</f>
        <v>14705231605</v>
      </c>
      <c r="E22" s="32">
        <f t="shared" si="0"/>
        <v>17.620656699075784</v>
      </c>
      <c r="F22" s="31">
        <f>SUM('Summary EC:Summary WC'!F22)</f>
        <v>14705231605</v>
      </c>
      <c r="G22" s="32">
        <f t="shared" si="1"/>
        <v>17.620656699075784</v>
      </c>
      <c r="H22" s="31">
        <f>SUM('Summary EC:Summary WC'!H22)</f>
        <v>13560898326</v>
      </c>
      <c r="I22" s="32">
        <f>'[1]Summary'!$I22</f>
        <v>18.1</v>
      </c>
      <c r="J22" s="32">
        <f>'[1]Summary'!$J22</f>
        <v>8.4</v>
      </c>
      <c r="K22" s="4"/>
      <c r="L22" s="4"/>
      <c r="M22" s="12"/>
      <c r="N22" s="12"/>
      <c r="O22" s="4"/>
      <c r="R22" s="4"/>
      <c r="S22" s="4"/>
    </row>
    <row r="23" spans="2:19" ht="12.75">
      <c r="B23" s="34"/>
      <c r="C23" s="31"/>
      <c r="D23" s="31"/>
      <c r="E23" s="32"/>
      <c r="F23" s="31"/>
      <c r="G23" s="32"/>
      <c r="H23" s="31"/>
      <c r="I23" s="32"/>
      <c r="J23" s="32"/>
      <c r="K23" s="4"/>
      <c r="L23" s="4"/>
      <c r="M23" s="12"/>
      <c r="N23" s="12"/>
      <c r="O23" s="4"/>
      <c r="R23" s="4"/>
      <c r="S23" s="4"/>
    </row>
    <row r="24" spans="2:14" s="25" customFormat="1" ht="15.75">
      <c r="B24" s="35" t="s">
        <v>24</v>
      </c>
      <c r="C24" s="36">
        <f>C12-C17</f>
        <v>13093675386</v>
      </c>
      <c r="D24" s="36">
        <f>D12-D17</f>
        <v>12787391051</v>
      </c>
      <c r="E24" s="37"/>
      <c r="F24" s="36">
        <f>F12-F17</f>
        <v>12787391051</v>
      </c>
      <c r="G24" s="37"/>
      <c r="H24" s="36">
        <f>H12-H17</f>
        <v>10220261372</v>
      </c>
      <c r="I24" s="37"/>
      <c r="J24" s="37"/>
      <c r="K24" s="38"/>
      <c r="M24" s="12"/>
      <c r="N24" s="12"/>
    </row>
    <row r="25" spans="2:19" ht="12.75">
      <c r="B25" s="30" t="s">
        <v>25</v>
      </c>
      <c r="C25" s="31">
        <f>SUM('Summary EC:Summary WC'!C25)</f>
        <v>-5089655749</v>
      </c>
      <c r="D25" s="31">
        <f>SUM('Summary EC:Summary WC'!D25)</f>
        <v>165451419</v>
      </c>
      <c r="E25" s="32">
        <v>0</v>
      </c>
      <c r="F25" s="31">
        <f>SUM('Summary EC:Summary WC'!F25)</f>
        <v>165451419</v>
      </c>
      <c r="G25" s="32">
        <v>0</v>
      </c>
      <c r="H25" s="31">
        <f>SUM('Summary EC:Summary WC'!H25)</f>
        <v>104883262</v>
      </c>
      <c r="I25" s="32"/>
      <c r="J25" s="32"/>
      <c r="K25" s="4"/>
      <c r="L25" s="4"/>
      <c r="M25" s="12"/>
      <c r="N25" s="12"/>
      <c r="O25" s="4"/>
      <c r="R25" s="4"/>
      <c r="S25" s="4"/>
    </row>
    <row r="26" spans="2:14" s="25" customFormat="1" ht="15.75">
      <c r="B26" s="35" t="s">
        <v>26</v>
      </c>
      <c r="C26" s="36">
        <f>C24+C25</f>
        <v>8004019637</v>
      </c>
      <c r="D26" s="36">
        <f>D24+D25</f>
        <v>12952842470</v>
      </c>
      <c r="E26" s="37"/>
      <c r="F26" s="36">
        <f>F24+F25</f>
        <v>12952842470</v>
      </c>
      <c r="G26" s="37"/>
      <c r="H26" s="36">
        <f>H24+H25</f>
        <v>10325144634</v>
      </c>
      <c r="I26" s="37"/>
      <c r="J26" s="37"/>
      <c r="K26" s="38"/>
      <c r="M26" s="12"/>
      <c r="N26" s="12"/>
    </row>
    <row r="27" spans="2:19" s="25" customFormat="1" ht="15.75"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1"/>
      <c r="R27" s="2"/>
      <c r="S27" s="2"/>
    </row>
    <row r="28" spans="2:19" s="25" customFormat="1" ht="18">
      <c r="B28" s="8" t="s">
        <v>27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R28" s="2"/>
      <c r="S28" s="2"/>
    </row>
    <row r="29" spans="2:10" ht="12.75">
      <c r="B29" s="9"/>
      <c r="C29" s="57" t="s">
        <v>3</v>
      </c>
      <c r="D29" s="58"/>
      <c r="E29" s="58"/>
      <c r="F29" s="58"/>
      <c r="G29" s="59"/>
      <c r="H29" s="57" t="s">
        <v>4</v>
      </c>
      <c r="I29" s="59"/>
      <c r="J29" s="60" t="s">
        <v>5</v>
      </c>
    </row>
    <row r="30" spans="2:19" ht="12.75">
      <c r="B30" s="10"/>
      <c r="C30" s="11" t="s">
        <v>6</v>
      </c>
      <c r="D30" s="63" t="s">
        <v>7</v>
      </c>
      <c r="E30" s="64"/>
      <c r="F30" s="63" t="s">
        <v>8</v>
      </c>
      <c r="G30" s="64"/>
      <c r="H30" s="63" t="s">
        <v>7</v>
      </c>
      <c r="I30" s="64"/>
      <c r="J30" s="61"/>
      <c r="K30" s="4"/>
      <c r="L30" s="4"/>
      <c r="M30" s="4"/>
      <c r="N30" s="4"/>
      <c r="O30" s="12"/>
      <c r="P30" s="2"/>
      <c r="R30" s="4"/>
      <c r="S30" s="4"/>
    </row>
    <row r="31" spans="2:19" ht="51">
      <c r="B31" s="17" t="s">
        <v>9</v>
      </c>
      <c r="C31" s="15" t="s">
        <v>10</v>
      </c>
      <c r="D31" s="15" t="s">
        <v>11</v>
      </c>
      <c r="E31" s="16" t="s">
        <v>12</v>
      </c>
      <c r="F31" s="15" t="s">
        <v>11</v>
      </c>
      <c r="G31" s="16" t="s">
        <v>13</v>
      </c>
      <c r="H31" s="15" t="s">
        <v>11</v>
      </c>
      <c r="I31" s="16" t="s">
        <v>13</v>
      </c>
      <c r="J31" s="62"/>
      <c r="K31" s="4"/>
      <c r="L31" s="4"/>
      <c r="M31" s="12"/>
      <c r="N31" s="12"/>
      <c r="O31" s="4"/>
      <c r="R31" s="4"/>
      <c r="S31" s="4"/>
    </row>
    <row r="32" spans="2:19" ht="12.75">
      <c r="B32" s="42"/>
      <c r="C32" s="18"/>
      <c r="D32" s="18"/>
      <c r="E32" s="19"/>
      <c r="F32" s="18"/>
      <c r="G32" s="19"/>
      <c r="H32" s="20"/>
      <c r="I32" s="21"/>
      <c r="J32" s="21"/>
      <c r="K32" s="4"/>
      <c r="L32" s="4"/>
      <c r="M32" s="12"/>
      <c r="N32" s="12"/>
      <c r="O32" s="4"/>
      <c r="R32" s="4"/>
      <c r="S32" s="4"/>
    </row>
    <row r="33" spans="2:14" s="25" customFormat="1" ht="15.75">
      <c r="B33" s="22" t="s">
        <v>28</v>
      </c>
      <c r="C33" s="23"/>
      <c r="D33" s="23"/>
      <c r="E33" s="24"/>
      <c r="F33" s="23"/>
      <c r="G33" s="24"/>
      <c r="H33" s="23"/>
      <c r="I33" s="24"/>
      <c r="J33" s="24"/>
      <c r="M33" s="12"/>
      <c r="N33" s="12"/>
    </row>
    <row r="34" spans="2:14" s="29" customFormat="1" ht="16.5">
      <c r="B34" s="26" t="s">
        <v>29</v>
      </c>
      <c r="C34" s="27">
        <f>SUM(C35:C38)</f>
        <v>38892670742</v>
      </c>
      <c r="D34" s="27">
        <f>SUM(D35:D38)</f>
        <v>3940171914</v>
      </c>
      <c r="E34" s="28">
        <f>D34/C34*100</f>
        <v>10.130885431184925</v>
      </c>
      <c r="F34" s="27">
        <f>SUM(F35:F38)</f>
        <v>3940171914</v>
      </c>
      <c r="G34" s="28">
        <f>F34/C34*100</f>
        <v>10.130885431184925</v>
      </c>
      <c r="H34" s="27">
        <f>SUM(H35:H38)</f>
        <v>6932037703</v>
      </c>
      <c r="I34" s="28">
        <f>'[1]Summary'!$I34</f>
        <v>15.5</v>
      </c>
      <c r="J34" s="28">
        <f>'[1]Summary'!$J34</f>
        <v>-43.2</v>
      </c>
      <c r="M34" s="12"/>
      <c r="N34" s="12"/>
    </row>
    <row r="35" spans="2:19" ht="12.75">
      <c r="B35" s="30" t="s">
        <v>30</v>
      </c>
      <c r="C35" s="31">
        <f>SUM('Summary EC:Summary WC'!C35)</f>
        <v>8052512740</v>
      </c>
      <c r="D35" s="31">
        <f>SUM('Summary EC:Summary WC'!D35)</f>
        <v>679190828</v>
      </c>
      <c r="E35" s="32">
        <f aca="true" t="shared" si="2" ref="E35:E45">D35/C35*100</f>
        <v>8.434520378045375</v>
      </c>
      <c r="F35" s="31">
        <f>SUM('Summary EC:Summary WC'!F35)</f>
        <v>679190828</v>
      </c>
      <c r="G35" s="32">
        <f aca="true" t="shared" si="3" ref="G35:G45">F35/C35*100</f>
        <v>8.434520378045375</v>
      </c>
      <c r="H35" s="31">
        <f>SUM('Summary EC:Summary WC'!H35)</f>
        <v>2006573294</v>
      </c>
      <c r="I35" s="32">
        <f>'[1]Summary'!$I35</f>
        <v>17</v>
      </c>
      <c r="J35" s="32">
        <f>'[1]Summary'!$J35</f>
        <v>-66.2</v>
      </c>
      <c r="K35" s="4"/>
      <c r="L35" s="4"/>
      <c r="M35" s="12"/>
      <c r="N35" s="12"/>
      <c r="O35" s="4"/>
      <c r="R35" s="4"/>
      <c r="S35" s="4"/>
    </row>
    <row r="36" spans="2:19" ht="12.75">
      <c r="B36" s="30" t="s">
        <v>31</v>
      </c>
      <c r="C36" s="31">
        <f>SUM('Summary EC:Summary WC'!C36)</f>
        <v>6772947594</v>
      </c>
      <c r="D36" s="31">
        <f>SUM('Summary EC:Summary WC'!D36)</f>
        <v>737015055</v>
      </c>
      <c r="E36" s="32">
        <f t="shared" si="2"/>
        <v>10.881747492818413</v>
      </c>
      <c r="F36" s="31">
        <f>SUM('Summary EC:Summary WC'!F36)</f>
        <v>737015055</v>
      </c>
      <c r="G36" s="32">
        <f t="shared" si="3"/>
        <v>10.881747492818413</v>
      </c>
      <c r="H36" s="31">
        <f>SUM('Summary EC:Summary WC'!H36)</f>
        <v>1146366705</v>
      </c>
      <c r="I36" s="32">
        <f>'[1]Summary'!$I36</f>
        <v>19.4</v>
      </c>
      <c r="J36" s="32">
        <f>'[1]Summary'!$J36</f>
        <v>-35.7</v>
      </c>
      <c r="K36" s="4"/>
      <c r="L36" s="4"/>
      <c r="M36" s="12"/>
      <c r="N36" s="12"/>
      <c r="O36" s="4"/>
      <c r="R36" s="4"/>
      <c r="S36" s="4"/>
    </row>
    <row r="37" spans="2:19" ht="12.75">
      <c r="B37" s="30" t="s">
        <v>32</v>
      </c>
      <c r="C37" s="31">
        <f>SUM('Summary EC:Summary WC'!C37)</f>
        <v>21001915357</v>
      </c>
      <c r="D37" s="31">
        <f>SUM('Summary EC:Summary WC'!D37)</f>
        <v>2240998318</v>
      </c>
      <c r="E37" s="32">
        <f t="shared" si="2"/>
        <v>10.6704473373333</v>
      </c>
      <c r="F37" s="31">
        <f>SUM('Summary EC:Summary WC'!F37)</f>
        <v>2240998318</v>
      </c>
      <c r="G37" s="32">
        <f t="shared" si="3"/>
        <v>10.6704473373333</v>
      </c>
      <c r="H37" s="31">
        <f>SUM('Summary EC:Summary WC'!H37)</f>
        <v>3361058697</v>
      </c>
      <c r="I37" s="32">
        <f>'[1]Summary'!$I37</f>
        <v>15.2</v>
      </c>
      <c r="J37" s="32">
        <f>'[1]Summary'!$J37</f>
        <v>-33.3</v>
      </c>
      <c r="K37" s="4"/>
      <c r="L37" s="4"/>
      <c r="M37" s="12"/>
      <c r="N37" s="12"/>
      <c r="O37" s="4"/>
      <c r="R37" s="4"/>
      <c r="S37" s="4"/>
    </row>
    <row r="38" spans="2:19" ht="12.75">
      <c r="B38" s="30" t="s">
        <v>33</v>
      </c>
      <c r="C38" s="31">
        <f>SUM('Summary EC:Summary WC'!C38)</f>
        <v>3065295051</v>
      </c>
      <c r="D38" s="31">
        <f>SUM('Summary EC:Summary WC'!D38)</f>
        <v>282967713</v>
      </c>
      <c r="E38" s="32">
        <f t="shared" si="2"/>
        <v>9.231336895535932</v>
      </c>
      <c r="F38" s="31">
        <f>SUM('Summary EC:Summary WC'!F38)</f>
        <v>282967713</v>
      </c>
      <c r="G38" s="32">
        <f t="shared" si="3"/>
        <v>9.231336895535932</v>
      </c>
      <c r="H38" s="31">
        <f>SUM('Summary EC:Summary WC'!H38)</f>
        <v>418039007</v>
      </c>
      <c r="I38" s="32">
        <f>'[1]Summary'!$I38</f>
        <v>8.4</v>
      </c>
      <c r="J38" s="32">
        <f>'[1]Summary'!$J38</f>
        <v>-32.3</v>
      </c>
      <c r="K38" s="4"/>
      <c r="L38" s="4"/>
      <c r="M38" s="12"/>
      <c r="N38" s="12"/>
      <c r="O38" s="4"/>
      <c r="R38" s="4"/>
      <c r="S38" s="4"/>
    </row>
    <row r="39" spans="2:14" s="25" customFormat="1" ht="15.75">
      <c r="B39" s="22"/>
      <c r="C39" s="33"/>
      <c r="D39" s="33"/>
      <c r="E39" s="24"/>
      <c r="F39" s="33"/>
      <c r="G39" s="24"/>
      <c r="H39" s="33"/>
      <c r="I39" s="24"/>
      <c r="J39" s="24"/>
      <c r="M39" s="12"/>
      <c r="N39" s="12"/>
    </row>
    <row r="40" spans="2:14" s="29" customFormat="1" ht="16.5">
      <c r="B40" s="26" t="s">
        <v>34</v>
      </c>
      <c r="C40" s="27">
        <f>SUM(C41:C45)</f>
        <v>41190189657</v>
      </c>
      <c r="D40" s="27">
        <f>SUM(D41:D45)</f>
        <v>4220948660</v>
      </c>
      <c r="E40" s="28">
        <f t="shared" si="2"/>
        <v>10.247461094859704</v>
      </c>
      <c r="F40" s="27">
        <f>SUM(F41:F45)</f>
        <v>4220948660</v>
      </c>
      <c r="G40" s="28">
        <f t="shared" si="3"/>
        <v>10.247461094859704</v>
      </c>
      <c r="H40" s="27">
        <f>SUM(H41:H45)</f>
        <v>7005850819</v>
      </c>
      <c r="I40" s="28">
        <f>'[1]Summary'!$I40</f>
        <v>15.3</v>
      </c>
      <c r="J40" s="28">
        <f>'[1]Summary'!$J40</f>
        <v>-39.8</v>
      </c>
      <c r="M40" s="12"/>
      <c r="N40" s="12"/>
    </row>
    <row r="41" spans="2:19" ht="12.75">
      <c r="B41" s="30" t="s">
        <v>35</v>
      </c>
      <c r="C41" s="31">
        <f>SUM('Summary EC:Summary WC'!C41)</f>
        <v>11682114491</v>
      </c>
      <c r="D41" s="31">
        <f>SUM('Summary EC:Summary WC'!D41)</f>
        <v>1185286193</v>
      </c>
      <c r="E41" s="32">
        <f t="shared" si="2"/>
        <v>10.14616141549678</v>
      </c>
      <c r="F41" s="31">
        <f>SUM('Summary EC:Summary WC'!F41)</f>
        <v>1185286193</v>
      </c>
      <c r="G41" s="32">
        <f t="shared" si="3"/>
        <v>10.14616141549678</v>
      </c>
      <c r="H41" s="31">
        <f>SUM('Summary EC:Summary WC'!H41)</f>
        <v>1606769653</v>
      </c>
      <c r="I41" s="32">
        <f>'[1]Summary'!$I41</f>
        <v>14.3</v>
      </c>
      <c r="J41" s="32">
        <f>'[1]Summary'!$J41</f>
        <v>-26.2</v>
      </c>
      <c r="K41" s="4"/>
      <c r="L41" s="4"/>
      <c r="M41" s="12"/>
      <c r="N41" s="12"/>
      <c r="O41" s="4"/>
      <c r="R41" s="4"/>
      <c r="S41" s="4"/>
    </row>
    <row r="42" spans="2:19" ht="12.75">
      <c r="B42" s="30" t="s">
        <v>36</v>
      </c>
      <c r="C42" s="31">
        <f>SUM('Summary EC:Summary WC'!C42)</f>
        <v>5723614016</v>
      </c>
      <c r="D42" s="31">
        <f>SUM('Summary EC:Summary WC'!D42)</f>
        <v>547087424</v>
      </c>
      <c r="E42" s="32">
        <f t="shared" si="2"/>
        <v>9.558426240320395</v>
      </c>
      <c r="F42" s="31">
        <f>SUM('Summary EC:Summary WC'!F42)</f>
        <v>547087424</v>
      </c>
      <c r="G42" s="32">
        <f t="shared" si="3"/>
        <v>9.558426240320395</v>
      </c>
      <c r="H42" s="31">
        <f>SUM('Summary EC:Summary WC'!H42)</f>
        <v>815145997</v>
      </c>
      <c r="I42" s="32">
        <f>'[1]Summary'!$I42</f>
        <v>14.8</v>
      </c>
      <c r="J42" s="32">
        <f>'[1]Summary'!$J42</f>
        <v>-32.9</v>
      </c>
      <c r="K42" s="4"/>
      <c r="L42" s="4"/>
      <c r="M42" s="12"/>
      <c r="N42" s="12"/>
      <c r="O42" s="4"/>
      <c r="R42" s="4"/>
      <c r="S42" s="4"/>
    </row>
    <row r="43" spans="2:19" ht="12.75">
      <c r="B43" s="30" t="s">
        <v>37</v>
      </c>
      <c r="C43" s="31">
        <f>SUM('Summary EC:Summary WC'!C43)</f>
        <v>2853214748</v>
      </c>
      <c r="D43" s="31">
        <f>SUM('Summary EC:Summary WC'!D43)</f>
        <v>374210978</v>
      </c>
      <c r="E43" s="32">
        <f t="shared" si="2"/>
        <v>13.115415804657127</v>
      </c>
      <c r="F43" s="31">
        <f>SUM('Summary EC:Summary WC'!F43)</f>
        <v>374210978</v>
      </c>
      <c r="G43" s="32">
        <f t="shared" si="3"/>
        <v>13.115415804657127</v>
      </c>
      <c r="H43" s="31">
        <f>SUM('Summary EC:Summary WC'!H43)</f>
        <v>507912173</v>
      </c>
      <c r="I43" s="32">
        <f>'[1]Summary'!$I43</f>
        <v>16.2</v>
      </c>
      <c r="J43" s="32">
        <f>'[1]Summary'!$J43</f>
        <v>-26.3</v>
      </c>
      <c r="K43" s="4"/>
      <c r="L43" s="4"/>
      <c r="M43" s="12"/>
      <c r="N43" s="12"/>
      <c r="O43" s="4"/>
      <c r="R43" s="4"/>
      <c r="S43" s="4"/>
    </row>
    <row r="44" spans="2:19" ht="12.75">
      <c r="B44" s="30" t="s">
        <v>38</v>
      </c>
      <c r="C44" s="31">
        <f>SUM('Summary EC:Summary WC'!C44)</f>
        <v>7902642957</v>
      </c>
      <c r="D44" s="31">
        <f>SUM('Summary EC:Summary WC'!D44)</f>
        <v>1076004592</v>
      </c>
      <c r="E44" s="32">
        <f t="shared" si="2"/>
        <v>13.615756119247385</v>
      </c>
      <c r="F44" s="31">
        <f>SUM('Summary EC:Summary WC'!F44)</f>
        <v>1076004592</v>
      </c>
      <c r="G44" s="32">
        <f t="shared" si="3"/>
        <v>13.615756119247385</v>
      </c>
      <c r="H44" s="31">
        <f>SUM('Summary EC:Summary WC'!H44)</f>
        <v>1202970245</v>
      </c>
      <c r="I44" s="32">
        <f>'[1]Summary'!$I44</f>
        <v>13.6</v>
      </c>
      <c r="J44" s="32">
        <f>'[1]Summary'!$J44</f>
        <v>-10.6</v>
      </c>
      <c r="K44" s="4"/>
      <c r="L44" s="4"/>
      <c r="M44" s="12"/>
      <c r="N44" s="12"/>
      <c r="O44" s="4"/>
      <c r="R44" s="4"/>
      <c r="S44" s="4"/>
    </row>
    <row r="45" spans="2:19" ht="12.75">
      <c r="B45" s="30" t="s">
        <v>33</v>
      </c>
      <c r="C45" s="31">
        <f>SUM('Summary EC:Summary WC'!C45)</f>
        <v>13028603445</v>
      </c>
      <c r="D45" s="31">
        <f>SUM('Summary EC:Summary WC'!D45)</f>
        <v>1038359473</v>
      </c>
      <c r="E45" s="32">
        <f t="shared" si="2"/>
        <v>7.9698447909894155</v>
      </c>
      <c r="F45" s="31">
        <f>SUM('Summary EC:Summary WC'!F45)</f>
        <v>1038359473</v>
      </c>
      <c r="G45" s="32">
        <f t="shared" si="3"/>
        <v>7.9698447909894155</v>
      </c>
      <c r="H45" s="31">
        <f>SUM('Summary EC:Summary WC'!H45)</f>
        <v>2873052751</v>
      </c>
      <c r="I45" s="32">
        <f>'[1]Summary'!$I45</f>
        <v>16.9</v>
      </c>
      <c r="J45" s="32">
        <f>'[1]Summary'!$J45</f>
        <v>-63.9</v>
      </c>
      <c r="K45" s="4"/>
      <c r="L45" s="4"/>
      <c r="M45" s="12"/>
      <c r="N45" s="12"/>
      <c r="O45" s="4"/>
      <c r="R45" s="4"/>
      <c r="S45" s="4"/>
    </row>
    <row r="46" spans="2:19" ht="15.75">
      <c r="B46" s="34"/>
      <c r="C46" s="44"/>
      <c r="D46" s="44"/>
      <c r="E46" s="45"/>
      <c r="F46" s="44"/>
      <c r="G46" s="45"/>
      <c r="H46" s="44"/>
      <c r="I46" s="45"/>
      <c r="J46" s="45"/>
      <c r="K46" s="38"/>
      <c r="L46" s="25"/>
      <c r="M46" s="12"/>
      <c r="N46" s="12"/>
      <c r="O46" s="4"/>
      <c r="R46" s="4"/>
      <c r="S46" s="4"/>
    </row>
    <row r="47" spans="2:19" s="25" customFormat="1" ht="15.75">
      <c r="B47" s="39"/>
      <c r="C47" s="40"/>
      <c r="D47" s="40"/>
      <c r="E47" s="40"/>
      <c r="F47" s="40"/>
      <c r="G47" s="40"/>
      <c r="H47" s="40"/>
      <c r="I47" s="40"/>
      <c r="J47" s="40"/>
      <c r="K47" s="41"/>
      <c r="L47" s="41"/>
      <c r="M47" s="41"/>
      <c r="N47" s="41"/>
      <c r="O47" s="41"/>
      <c r="R47" s="2"/>
      <c r="S47" s="2"/>
    </row>
    <row r="48" spans="2:19" s="25" customFormat="1" ht="18">
      <c r="B48" s="8" t="s">
        <v>39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R48" s="2"/>
      <c r="S48" s="2"/>
    </row>
    <row r="49" spans="2:10" ht="12.75">
      <c r="B49" s="9"/>
      <c r="C49" s="57" t="s">
        <v>3</v>
      </c>
      <c r="D49" s="58"/>
      <c r="E49" s="58"/>
      <c r="F49" s="58"/>
      <c r="G49" s="59"/>
      <c r="H49" s="57" t="s">
        <v>4</v>
      </c>
      <c r="I49" s="59"/>
      <c r="J49" s="60" t="s">
        <v>5</v>
      </c>
    </row>
    <row r="50" spans="2:19" ht="12.75">
      <c r="B50" s="10"/>
      <c r="C50" s="11" t="s">
        <v>6</v>
      </c>
      <c r="D50" s="63" t="s">
        <v>7</v>
      </c>
      <c r="E50" s="64"/>
      <c r="F50" s="63" t="s">
        <v>8</v>
      </c>
      <c r="G50" s="64"/>
      <c r="H50" s="63" t="s">
        <v>7</v>
      </c>
      <c r="I50" s="64"/>
      <c r="J50" s="61"/>
      <c r="K50" s="4"/>
      <c r="L50" s="4"/>
      <c r="M50" s="12"/>
      <c r="N50" s="12"/>
      <c r="O50" s="4"/>
      <c r="R50" s="4"/>
      <c r="S50" s="4"/>
    </row>
    <row r="51" spans="2:19" ht="51">
      <c r="B51" s="17" t="s">
        <v>9</v>
      </c>
      <c r="C51" s="15" t="s">
        <v>10</v>
      </c>
      <c r="D51" s="15" t="s">
        <v>11</v>
      </c>
      <c r="E51" s="16" t="s">
        <v>12</v>
      </c>
      <c r="F51" s="15" t="s">
        <v>11</v>
      </c>
      <c r="G51" s="16" t="s">
        <v>13</v>
      </c>
      <c r="H51" s="15" t="s">
        <v>11</v>
      </c>
      <c r="I51" s="16" t="s">
        <v>13</v>
      </c>
      <c r="J51" s="62"/>
      <c r="K51" s="4"/>
      <c r="L51" s="4"/>
      <c r="M51" s="12"/>
      <c r="N51" s="12"/>
      <c r="O51" s="4"/>
      <c r="R51" s="4"/>
      <c r="S51" s="4"/>
    </row>
    <row r="52" spans="2:14" s="25" customFormat="1" ht="15.75">
      <c r="B52" s="46" t="s">
        <v>40</v>
      </c>
      <c r="C52" s="23"/>
      <c r="D52" s="23"/>
      <c r="E52" s="24"/>
      <c r="F52" s="23"/>
      <c r="G52" s="24"/>
      <c r="H52" s="23"/>
      <c r="I52" s="24"/>
      <c r="J52" s="24"/>
      <c r="M52" s="12"/>
      <c r="N52" s="12"/>
    </row>
    <row r="53" spans="2:14" s="29" customFormat="1" ht="16.5">
      <c r="B53" s="47" t="s">
        <v>15</v>
      </c>
      <c r="C53" s="31">
        <f>C12</f>
        <v>204534901698</v>
      </c>
      <c r="D53" s="31">
        <f>D12</f>
        <v>54510294981</v>
      </c>
      <c r="E53" s="32">
        <f aca="true" t="shared" si="4" ref="E53:E59">D53/C53*100</f>
        <v>26.650852509018524</v>
      </c>
      <c r="F53" s="31">
        <f>F12</f>
        <v>54510294981</v>
      </c>
      <c r="G53" s="32">
        <f aca="true" t="shared" si="5" ref="G53:G59">F53/C53*100</f>
        <v>26.650852509018524</v>
      </c>
      <c r="H53" s="31">
        <f>H12</f>
        <v>47451619106</v>
      </c>
      <c r="I53" s="32">
        <f>'[1]Summary'!$I53</f>
        <v>27.4</v>
      </c>
      <c r="J53" s="32">
        <f>'[1]Summary'!$J53</f>
        <v>14.9</v>
      </c>
      <c r="M53" s="12"/>
      <c r="N53" s="12"/>
    </row>
    <row r="54" spans="2:14" s="29" customFormat="1" ht="16.5">
      <c r="B54" s="47" t="s">
        <v>41</v>
      </c>
      <c r="C54" s="31">
        <f>C34</f>
        <v>38892670742</v>
      </c>
      <c r="D54" s="31">
        <f>D34</f>
        <v>3940171914</v>
      </c>
      <c r="E54" s="32">
        <f t="shared" si="4"/>
        <v>10.130885431184925</v>
      </c>
      <c r="F54" s="31">
        <f>F34</f>
        <v>3940171914</v>
      </c>
      <c r="G54" s="32">
        <f t="shared" si="5"/>
        <v>10.130885431184925</v>
      </c>
      <c r="H54" s="31">
        <f>H34</f>
        <v>6932037703</v>
      </c>
      <c r="I54" s="32">
        <f>'[1]Summary'!$I54</f>
        <v>15.5</v>
      </c>
      <c r="J54" s="32">
        <f>'[1]Summary'!$J54</f>
        <v>-43.2</v>
      </c>
      <c r="M54" s="12"/>
      <c r="N54" s="12"/>
    </row>
    <row r="55" spans="2:14" s="25" customFormat="1" ht="15.75">
      <c r="B55" s="35" t="s">
        <v>42</v>
      </c>
      <c r="C55" s="48">
        <f>SUM(C53:C54)</f>
        <v>243427572440</v>
      </c>
      <c r="D55" s="48">
        <f>SUM(D53:D54)</f>
        <v>58450466895</v>
      </c>
      <c r="E55" s="49">
        <f t="shared" si="4"/>
        <v>24.011440573112097</v>
      </c>
      <c r="F55" s="48">
        <f>SUM(F53:F54)</f>
        <v>58450466895</v>
      </c>
      <c r="G55" s="49">
        <f t="shared" si="5"/>
        <v>24.011440573112097</v>
      </c>
      <c r="H55" s="48">
        <f>SUM(H53:H54)</f>
        <v>54383656809</v>
      </c>
      <c r="I55" s="49">
        <f>'[1]Summary'!$I55</f>
        <v>24.9</v>
      </c>
      <c r="J55" s="49">
        <f>'[1]Summary'!$J55</f>
        <v>7.5</v>
      </c>
      <c r="M55" s="12"/>
      <c r="N55" s="12"/>
    </row>
    <row r="56" spans="2:14" s="25" customFormat="1" ht="15.75">
      <c r="B56" s="22" t="s">
        <v>43</v>
      </c>
      <c r="C56" s="33"/>
      <c r="D56" s="33"/>
      <c r="E56" s="24"/>
      <c r="F56" s="33"/>
      <c r="G56" s="24"/>
      <c r="H56" s="33"/>
      <c r="I56" s="24"/>
      <c r="J56" s="24"/>
      <c r="M56" s="12"/>
      <c r="N56" s="12"/>
    </row>
    <row r="57" spans="2:14" s="29" customFormat="1" ht="16.5">
      <c r="B57" s="47" t="s">
        <v>19</v>
      </c>
      <c r="C57" s="31">
        <f>C17</f>
        <v>191441226312</v>
      </c>
      <c r="D57" s="31">
        <f>D17</f>
        <v>41722903930</v>
      </c>
      <c r="E57" s="32">
        <f t="shared" si="4"/>
        <v>21.794106073057844</v>
      </c>
      <c r="F57" s="31">
        <f>F17</f>
        <v>41722903930</v>
      </c>
      <c r="G57" s="32">
        <f t="shared" si="5"/>
        <v>21.794106073057844</v>
      </c>
      <c r="H57" s="31">
        <f>H17</f>
        <v>37231357734</v>
      </c>
      <c r="I57" s="32">
        <f>'[1]Summary'!$I57</f>
        <v>22.9</v>
      </c>
      <c r="J57" s="32">
        <f>'[1]Summary'!$J57</f>
        <v>12.1</v>
      </c>
      <c r="M57" s="12"/>
      <c r="N57" s="12"/>
    </row>
    <row r="58" spans="2:14" s="29" customFormat="1" ht="16.5">
      <c r="B58" s="47" t="s">
        <v>34</v>
      </c>
      <c r="C58" s="31">
        <f>C40</f>
        <v>41190189657</v>
      </c>
      <c r="D58" s="31">
        <f>D40</f>
        <v>4220948660</v>
      </c>
      <c r="E58" s="32">
        <f t="shared" si="4"/>
        <v>10.247461094859704</v>
      </c>
      <c r="F58" s="31">
        <f>F40</f>
        <v>4220948660</v>
      </c>
      <c r="G58" s="32">
        <f t="shared" si="5"/>
        <v>10.247461094859704</v>
      </c>
      <c r="H58" s="31">
        <f>H40</f>
        <v>7005850819</v>
      </c>
      <c r="I58" s="32">
        <f>'[1]Summary'!$I58</f>
        <v>15.3</v>
      </c>
      <c r="J58" s="32">
        <f>'[1]Summary'!$J58</f>
        <v>-39.8</v>
      </c>
      <c r="M58" s="12"/>
      <c r="N58" s="12"/>
    </row>
    <row r="59" spans="2:14" s="25" customFormat="1" ht="15.75">
      <c r="B59" s="35" t="s">
        <v>44</v>
      </c>
      <c r="C59" s="48">
        <f>SUM(C57:C58)</f>
        <v>232631415969</v>
      </c>
      <c r="D59" s="48">
        <f>SUM(D57:D58)</f>
        <v>45943852590</v>
      </c>
      <c r="E59" s="49">
        <f t="shared" si="4"/>
        <v>19.74963372794085</v>
      </c>
      <c r="F59" s="48">
        <f>SUM(F57:F58)</f>
        <v>45943852590</v>
      </c>
      <c r="G59" s="49">
        <f t="shared" si="5"/>
        <v>19.74963372794085</v>
      </c>
      <c r="H59" s="48">
        <f>SUM(H57:H58)</f>
        <v>44237208553</v>
      </c>
      <c r="I59" s="49">
        <f>'[1]Summary'!$I59</f>
        <v>21.3</v>
      </c>
      <c r="J59" s="49">
        <f>'[1]Summary'!$J59</f>
        <v>3.9</v>
      </c>
      <c r="M59" s="12"/>
      <c r="N59" s="12"/>
    </row>
    <row r="60" spans="2:19" s="52" customFormat="1" ht="12.75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R60" s="2"/>
      <c r="S60" s="2"/>
    </row>
    <row r="61" spans="2:19" s="25" customFormat="1" ht="18">
      <c r="B61" s="8" t="s">
        <v>45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R61" s="2"/>
      <c r="S61" s="2"/>
    </row>
    <row r="62" spans="2:10" ht="12.75">
      <c r="B62" s="9"/>
      <c r="C62" s="57" t="s">
        <v>3</v>
      </c>
      <c r="D62" s="58"/>
      <c r="E62" s="58"/>
      <c r="F62" s="58"/>
      <c r="G62" s="59"/>
      <c r="H62" s="57" t="s">
        <v>4</v>
      </c>
      <c r="I62" s="59"/>
      <c r="J62" s="60" t="s">
        <v>5</v>
      </c>
    </row>
    <row r="63" spans="2:19" ht="12.75">
      <c r="B63" s="10"/>
      <c r="C63" s="11" t="s">
        <v>6</v>
      </c>
      <c r="D63" s="63" t="s">
        <v>7</v>
      </c>
      <c r="E63" s="64"/>
      <c r="F63" s="63" t="s">
        <v>8</v>
      </c>
      <c r="G63" s="64"/>
      <c r="H63" s="63" t="s">
        <v>7</v>
      </c>
      <c r="I63" s="64"/>
      <c r="J63" s="61"/>
      <c r="K63" s="4"/>
      <c r="L63" s="4"/>
      <c r="M63" s="4"/>
      <c r="N63" s="4"/>
      <c r="O63" s="12"/>
      <c r="P63" s="2"/>
      <c r="R63" s="4"/>
      <c r="S63" s="4"/>
    </row>
    <row r="64" spans="2:19" ht="51">
      <c r="B64" s="17" t="s">
        <v>9</v>
      </c>
      <c r="C64" s="15" t="s">
        <v>10</v>
      </c>
      <c r="D64" s="15" t="s">
        <v>11</v>
      </c>
      <c r="E64" s="16" t="s">
        <v>12</v>
      </c>
      <c r="F64" s="15" t="s">
        <v>11</v>
      </c>
      <c r="G64" s="16" t="s">
        <v>13</v>
      </c>
      <c r="H64" s="15" t="s">
        <v>11</v>
      </c>
      <c r="I64" s="16" t="s">
        <v>13</v>
      </c>
      <c r="J64" s="62"/>
      <c r="K64" s="4"/>
      <c r="L64" s="4"/>
      <c r="M64" s="12"/>
      <c r="N64" s="12"/>
      <c r="O64" s="4"/>
      <c r="R64" s="4"/>
      <c r="S64" s="4"/>
    </row>
    <row r="65" spans="2:19" ht="12.75">
      <c r="B65" s="42"/>
      <c r="C65" s="18"/>
      <c r="D65" s="18"/>
      <c r="E65" s="19"/>
      <c r="F65" s="18"/>
      <c r="G65" s="19"/>
      <c r="H65" s="20"/>
      <c r="I65" s="21"/>
      <c r="J65" s="21"/>
      <c r="K65" s="4"/>
      <c r="L65" s="4"/>
      <c r="M65" s="12"/>
      <c r="N65" s="12"/>
      <c r="O65" s="4"/>
      <c r="R65" s="4"/>
      <c r="S65" s="4"/>
    </row>
    <row r="66" spans="2:14" s="25" customFormat="1" ht="15.75">
      <c r="B66" s="22" t="s">
        <v>46</v>
      </c>
      <c r="C66" s="23"/>
      <c r="D66" s="23"/>
      <c r="E66" s="24"/>
      <c r="F66" s="23"/>
      <c r="G66" s="24"/>
      <c r="H66" s="23"/>
      <c r="I66" s="24"/>
      <c r="J66" s="24"/>
      <c r="M66" s="12"/>
      <c r="N66" s="12"/>
    </row>
    <row r="67" spans="2:14" s="25" customFormat="1" ht="15.75">
      <c r="B67" s="22" t="s">
        <v>47</v>
      </c>
      <c r="C67" s="33">
        <f>SUM('Summary EC:Summary WC'!C67)</f>
        <v>9900461048</v>
      </c>
      <c r="D67" s="33">
        <f>SUM('Summary EC:Summary WC'!D67)</f>
        <v>13118045835</v>
      </c>
      <c r="E67" s="24">
        <f>D67/C67*100</f>
        <v>132.49934292352967</v>
      </c>
      <c r="F67" s="33">
        <f>SUM('Summary EC:Summary WC'!F67)</f>
        <v>13118045835</v>
      </c>
      <c r="G67" s="24">
        <f>F67/C67*100</f>
        <v>132.49934292352967</v>
      </c>
      <c r="H67" s="33">
        <f>SUM('Summary EC:Summary WC'!H67)</f>
        <v>15033476458</v>
      </c>
      <c r="I67" s="24">
        <f>'[1]Summary'!$I67</f>
        <v>90.1</v>
      </c>
      <c r="J67" s="24">
        <f>'[1]Summary'!$J67</f>
        <v>-12.7</v>
      </c>
      <c r="M67" s="12"/>
      <c r="N67" s="12"/>
    </row>
    <row r="68" spans="2:14" s="29" customFormat="1" ht="16.5">
      <c r="B68" s="26" t="s">
        <v>48</v>
      </c>
      <c r="C68" s="27">
        <f>SUM(C69:C76)</f>
        <v>194678888339</v>
      </c>
      <c r="D68" s="27">
        <f>SUM(D69:D76)</f>
        <v>53706801357</v>
      </c>
      <c r="E68" s="28">
        <f aca="true" t="shared" si="6" ref="E68:E76">D68/C68*100</f>
        <v>27.587378279805453</v>
      </c>
      <c r="F68" s="27">
        <f>SUM(F69:F76)</f>
        <v>53706801357</v>
      </c>
      <c r="G68" s="28">
        <f aca="true" t="shared" si="7" ref="G68:G76">F68/C68*100</f>
        <v>27.587378279805453</v>
      </c>
      <c r="H68" s="27">
        <f>SUM(H69:H76)</f>
        <v>51512855859</v>
      </c>
      <c r="I68" s="28">
        <f>'[1]Summary'!$I68</f>
        <v>25.7</v>
      </c>
      <c r="J68" s="28">
        <f>'[1]Summary'!$J68</f>
        <v>4.3</v>
      </c>
      <c r="M68" s="12"/>
      <c r="N68" s="12"/>
    </row>
    <row r="69" spans="2:19" ht="12.75">
      <c r="B69" s="30" t="s">
        <v>49</v>
      </c>
      <c r="C69" s="31">
        <f>SUM('Summary EC:Summary WC'!C69)</f>
        <v>22062908399</v>
      </c>
      <c r="D69" s="31">
        <f>SUM('Summary EC:Summary WC'!D69)</f>
        <v>4200584231</v>
      </c>
      <c r="E69" s="32">
        <f t="shared" si="6"/>
        <v>19.039122834731938</v>
      </c>
      <c r="F69" s="31">
        <f>SUM('Summary EC:Summary WC'!F69)</f>
        <v>4200584231</v>
      </c>
      <c r="G69" s="32">
        <f t="shared" si="7"/>
        <v>19.039122834731938</v>
      </c>
      <c r="H69" s="31">
        <f>SUM('Summary EC:Summary WC'!H69)</f>
        <v>2101515455</v>
      </c>
      <c r="I69" s="32">
        <f>'[1]Summary'!$I69</f>
        <v>29.8</v>
      </c>
      <c r="J69" s="32">
        <f>'[1]Summary'!$J69</f>
        <v>99.9</v>
      </c>
      <c r="K69" s="4"/>
      <c r="L69" s="4"/>
      <c r="M69" s="12"/>
      <c r="N69" s="12"/>
      <c r="O69" s="4"/>
      <c r="R69" s="4"/>
      <c r="S69" s="4"/>
    </row>
    <row r="70" spans="2:19" ht="12.75">
      <c r="B70" s="30" t="s">
        <v>50</v>
      </c>
      <c r="C70" s="31">
        <f>SUM('Summary EC:Summary WC'!C70)</f>
        <v>91852201289</v>
      </c>
      <c r="D70" s="31">
        <f>SUM('Summary EC:Summary WC'!D70)</f>
        <v>23055132305</v>
      </c>
      <c r="E70" s="32">
        <f t="shared" si="6"/>
        <v>25.10025016434857</v>
      </c>
      <c r="F70" s="31">
        <f>SUM('Summary EC:Summary WC'!F70)</f>
        <v>23055132305</v>
      </c>
      <c r="G70" s="32">
        <f t="shared" si="7"/>
        <v>25.10025016434857</v>
      </c>
      <c r="H70" s="31">
        <f>SUM('Summary EC:Summary WC'!H70)</f>
        <v>25085219960</v>
      </c>
      <c r="I70" s="32">
        <f>'[1]Summary'!$I70</f>
        <v>22.3</v>
      </c>
      <c r="J70" s="32">
        <f>'[1]Summary'!$J70</f>
        <v>-8.1</v>
      </c>
      <c r="K70" s="4"/>
      <c r="L70" s="4"/>
      <c r="M70" s="12"/>
      <c r="N70" s="12"/>
      <c r="O70" s="4"/>
      <c r="R70" s="4"/>
      <c r="S70" s="4"/>
    </row>
    <row r="71" spans="2:19" ht="12.75">
      <c r="B71" s="30" t="s">
        <v>51</v>
      </c>
      <c r="C71" s="31">
        <f>SUM('Summary EC:Summary WC'!C71)</f>
        <v>52103296016</v>
      </c>
      <c r="D71" s="31">
        <f>SUM('Summary EC:Summary WC'!D71)</f>
        <v>18175012875</v>
      </c>
      <c r="E71" s="32">
        <f t="shared" si="6"/>
        <v>34.882654773737876</v>
      </c>
      <c r="F71" s="31">
        <f>SUM('Summary EC:Summary WC'!F71)</f>
        <v>18175012875</v>
      </c>
      <c r="G71" s="32">
        <f t="shared" si="7"/>
        <v>34.882654773737876</v>
      </c>
      <c r="H71" s="31">
        <f>SUM('Summary EC:Summary WC'!H71)</f>
        <v>16937843217</v>
      </c>
      <c r="I71" s="32">
        <f>'[1]Summary'!$I71</f>
        <v>31.4</v>
      </c>
      <c r="J71" s="32">
        <f>'[1]Summary'!$J71</f>
        <v>7.3</v>
      </c>
      <c r="K71" s="4"/>
      <c r="L71" s="4"/>
      <c r="M71" s="12"/>
      <c r="N71" s="12"/>
      <c r="O71" s="4"/>
      <c r="R71" s="4"/>
      <c r="S71" s="4"/>
    </row>
    <row r="72" spans="2:19" ht="12.75">
      <c r="B72" s="30" t="s">
        <v>52</v>
      </c>
      <c r="C72" s="31">
        <f>SUM('Summary EC:Summary WC'!C72)</f>
        <v>17054643785</v>
      </c>
      <c r="D72" s="31">
        <f>SUM('Summary EC:Summary WC'!D72)</f>
        <v>4547928844</v>
      </c>
      <c r="E72" s="32">
        <f t="shared" si="6"/>
        <v>26.666806421369067</v>
      </c>
      <c r="F72" s="31">
        <f>SUM('Summary EC:Summary WC'!F72)</f>
        <v>4547928844</v>
      </c>
      <c r="G72" s="32">
        <f t="shared" si="7"/>
        <v>26.666806421369067</v>
      </c>
      <c r="H72" s="31">
        <f>SUM('Summary EC:Summary WC'!H72)</f>
        <v>3726775573</v>
      </c>
      <c r="I72" s="32">
        <f>'[1]Summary'!$I72</f>
        <v>28.2</v>
      </c>
      <c r="J72" s="32">
        <f>'[1]Summary'!$J72</f>
        <v>22</v>
      </c>
      <c r="K72" s="4"/>
      <c r="L72" s="4"/>
      <c r="M72" s="12"/>
      <c r="N72" s="12"/>
      <c r="O72" s="4"/>
      <c r="R72" s="4"/>
      <c r="S72" s="4"/>
    </row>
    <row r="73" spans="2:19" ht="12.75">
      <c r="B73" s="30" t="s">
        <v>53</v>
      </c>
      <c r="C73" s="31">
        <f>SUM('Summary EC:Summary WC'!C73)</f>
        <v>141756945</v>
      </c>
      <c r="D73" s="31">
        <f>SUM('Summary EC:Summary WC'!D73)</f>
        <v>32644771</v>
      </c>
      <c r="E73" s="32">
        <f t="shared" si="6"/>
        <v>23.02869252719858</v>
      </c>
      <c r="F73" s="31">
        <f>SUM('Summary EC:Summary WC'!F73)</f>
        <v>32644771</v>
      </c>
      <c r="G73" s="32">
        <f t="shared" si="7"/>
        <v>23.02869252719858</v>
      </c>
      <c r="H73" s="31">
        <f>SUM('Summary EC:Summary WC'!H73)</f>
        <v>0</v>
      </c>
      <c r="I73" s="32">
        <f>'[1]Summary'!$I73</f>
        <v>0</v>
      </c>
      <c r="J73" s="32">
        <f>'[1]Summary'!$J73</f>
        <v>-100</v>
      </c>
      <c r="K73" s="4"/>
      <c r="L73" s="4"/>
      <c r="M73" s="12"/>
      <c r="N73" s="12"/>
      <c r="O73" s="4"/>
      <c r="R73" s="4"/>
      <c r="S73" s="4"/>
    </row>
    <row r="74" spans="2:19" ht="12.75">
      <c r="B74" s="30" t="s">
        <v>54</v>
      </c>
      <c r="C74" s="31">
        <f>SUM('Summary EC:Summary WC'!C74)</f>
        <v>153921271</v>
      </c>
      <c r="D74" s="31">
        <f>SUM('Summary EC:Summary WC'!D74)</f>
        <v>7726639</v>
      </c>
      <c r="E74" s="32">
        <f t="shared" si="6"/>
        <v>5.019864343505843</v>
      </c>
      <c r="F74" s="31">
        <f>SUM('Summary EC:Summary WC'!F74)</f>
        <v>7726639</v>
      </c>
      <c r="G74" s="32">
        <f t="shared" si="7"/>
        <v>5.019864343505843</v>
      </c>
      <c r="H74" s="31">
        <f>SUM('Summary EC:Summary WC'!H74)</f>
        <v>0</v>
      </c>
      <c r="I74" s="32">
        <f>'[1]Summary'!$I74</f>
        <v>0</v>
      </c>
      <c r="J74" s="32">
        <f>'[1]Summary'!$J74</f>
        <v>-100</v>
      </c>
      <c r="K74" s="4"/>
      <c r="L74" s="4"/>
      <c r="M74" s="12"/>
      <c r="N74" s="12"/>
      <c r="O74" s="4"/>
      <c r="R74" s="4"/>
      <c r="S74" s="4"/>
    </row>
    <row r="75" spans="2:19" ht="12.75">
      <c r="B75" s="30" t="s">
        <v>30</v>
      </c>
      <c r="C75" s="31">
        <f>SUM('Summary EC:Summary WC'!C75)</f>
        <v>9973535083</v>
      </c>
      <c r="D75" s="31">
        <f>SUM('Summary EC:Summary WC'!D75)</f>
        <v>4907919467</v>
      </c>
      <c r="E75" s="32">
        <f t="shared" si="6"/>
        <v>49.209427010144104</v>
      </c>
      <c r="F75" s="31">
        <f>SUM('Summary EC:Summary WC'!F75)</f>
        <v>4907919467</v>
      </c>
      <c r="G75" s="32">
        <f t="shared" si="7"/>
        <v>49.209427010144104</v>
      </c>
      <c r="H75" s="31">
        <f>SUM('Summary EC:Summary WC'!H75)</f>
        <v>4970352502</v>
      </c>
      <c r="I75" s="32">
        <f>'[1]Summary'!$I75</f>
        <v>44.5</v>
      </c>
      <c r="J75" s="32">
        <f>'[1]Summary'!$J75</f>
        <v>-1.3</v>
      </c>
      <c r="K75" s="4"/>
      <c r="L75" s="4"/>
      <c r="M75" s="12"/>
      <c r="N75" s="12"/>
      <c r="O75" s="4"/>
      <c r="R75" s="4"/>
      <c r="S75" s="4"/>
    </row>
    <row r="76" spans="2:19" ht="12.75">
      <c r="B76" s="30" t="s">
        <v>55</v>
      </c>
      <c r="C76" s="31">
        <f>SUM('Summary EC:Summary WC'!C76)</f>
        <v>1336625551</v>
      </c>
      <c r="D76" s="31">
        <f>SUM('Summary EC:Summary WC'!D76)</f>
        <v>-1220147775</v>
      </c>
      <c r="E76" s="32">
        <f t="shared" si="6"/>
        <v>-91.2856838691392</v>
      </c>
      <c r="F76" s="31">
        <f>SUM('Summary EC:Summary WC'!F76)</f>
        <v>-1220147775</v>
      </c>
      <c r="G76" s="32">
        <f t="shared" si="7"/>
        <v>-91.2856838691392</v>
      </c>
      <c r="H76" s="31">
        <f>SUM('Summary EC:Summary WC'!H76)</f>
        <v>-1308850848</v>
      </c>
      <c r="I76" s="32">
        <f>'[1]Summary'!$I76</f>
        <v>-52.2</v>
      </c>
      <c r="J76" s="32">
        <f>'[1]Summary'!$J76</f>
        <v>-6.8</v>
      </c>
      <c r="K76" s="4"/>
      <c r="L76" s="4"/>
      <c r="M76" s="12"/>
      <c r="N76" s="12"/>
      <c r="O76" s="4"/>
      <c r="R76" s="4"/>
      <c r="S76" s="4"/>
    </row>
    <row r="77" spans="2:14" s="25" customFormat="1" ht="15.75">
      <c r="B77" s="22"/>
      <c r="C77" s="33"/>
      <c r="D77" s="33"/>
      <c r="E77" s="24"/>
      <c r="F77" s="33"/>
      <c r="G77" s="24"/>
      <c r="H77" s="33"/>
      <c r="I77" s="24"/>
      <c r="J77" s="24"/>
      <c r="M77" s="12"/>
      <c r="N77" s="12"/>
    </row>
    <row r="78" spans="2:14" s="29" customFormat="1" ht="16.5">
      <c r="B78" s="26" t="s">
        <v>56</v>
      </c>
      <c r="C78" s="27">
        <f>SUM(C79:C85)</f>
        <v>185774038370</v>
      </c>
      <c r="D78" s="27">
        <f>SUM(D79:D85)</f>
        <v>51952420001</v>
      </c>
      <c r="E78" s="28">
        <f aca="true" t="shared" si="8" ref="E78:E86">D78/C78*100</f>
        <v>27.965382276681787</v>
      </c>
      <c r="F78" s="27">
        <f>SUM(F79:F85)</f>
        <v>51952420001</v>
      </c>
      <c r="G78" s="28">
        <f aca="true" t="shared" si="9" ref="G78:G86">F78/C78*100</f>
        <v>27.965382276681787</v>
      </c>
      <c r="H78" s="27">
        <f>SUM(H79:H85)</f>
        <v>50946641892</v>
      </c>
      <c r="I78" s="28">
        <f>'[1]Summary'!$I78</f>
        <v>25.6</v>
      </c>
      <c r="J78" s="28">
        <f>'[1]Summary'!$J78</f>
        <v>2</v>
      </c>
      <c r="M78" s="12"/>
      <c r="N78" s="12"/>
    </row>
    <row r="79" spans="2:19" ht="12.75">
      <c r="B79" s="30" t="s">
        <v>20</v>
      </c>
      <c r="C79" s="31">
        <f>SUM('Summary EC:Summary WC'!C79)</f>
        <v>48157270699</v>
      </c>
      <c r="D79" s="31">
        <f>SUM('Summary EC:Summary WC'!D79)</f>
        <v>11335131332</v>
      </c>
      <c r="E79" s="32">
        <f t="shared" si="8"/>
        <v>23.53773618702062</v>
      </c>
      <c r="F79" s="31">
        <f>SUM('Summary EC:Summary WC'!F79)</f>
        <v>11335131332</v>
      </c>
      <c r="G79" s="32">
        <f t="shared" si="9"/>
        <v>23.53773618702062</v>
      </c>
      <c r="H79" s="31">
        <f>SUM('Summary EC:Summary WC'!H79)</f>
        <v>10244992605</v>
      </c>
      <c r="I79" s="32">
        <f>'[1]Summary'!$I79</f>
        <v>20.7</v>
      </c>
      <c r="J79" s="32">
        <f>'[1]Summary'!$J79</f>
        <v>10.6</v>
      </c>
      <c r="K79" s="4"/>
      <c r="L79" s="4"/>
      <c r="M79" s="12"/>
      <c r="N79" s="12"/>
      <c r="O79" s="4"/>
      <c r="R79" s="4"/>
      <c r="S79" s="4"/>
    </row>
    <row r="80" spans="2:19" ht="12.75">
      <c r="B80" s="30" t="s">
        <v>57</v>
      </c>
      <c r="C80" s="31">
        <f>SUM('Summary EC:Summary WC'!C80)</f>
        <v>2990207800</v>
      </c>
      <c r="D80" s="31">
        <f>SUM('Summary EC:Summary WC'!D80)</f>
        <v>490395184</v>
      </c>
      <c r="E80" s="32">
        <f t="shared" si="8"/>
        <v>16.400036947265004</v>
      </c>
      <c r="F80" s="31">
        <f>SUM('Summary EC:Summary WC'!F80)</f>
        <v>490395184</v>
      </c>
      <c r="G80" s="32">
        <f t="shared" si="9"/>
        <v>16.400036947265004</v>
      </c>
      <c r="H80" s="31">
        <f>SUM('Summary EC:Summary WC'!H80)</f>
        <v>1448184352</v>
      </c>
      <c r="I80" s="32">
        <f>'[1]Summary'!$I80</f>
        <v>42.3</v>
      </c>
      <c r="J80" s="32">
        <f>'[1]Summary'!$J80</f>
        <v>-66.1</v>
      </c>
      <c r="K80" s="4"/>
      <c r="L80" s="4"/>
      <c r="M80" s="12"/>
      <c r="N80" s="12"/>
      <c r="O80" s="4"/>
      <c r="R80" s="4"/>
      <c r="S80" s="4"/>
    </row>
    <row r="81" spans="2:19" ht="12.75">
      <c r="B81" s="30" t="s">
        <v>58</v>
      </c>
      <c r="C81" s="31">
        <f>SUM('Summary EC:Summary WC'!C81)</f>
        <v>36890342803</v>
      </c>
      <c r="D81" s="31">
        <f>SUM('Summary EC:Summary WC'!D81)</f>
        <v>5943085860</v>
      </c>
      <c r="E81" s="32">
        <f t="shared" si="8"/>
        <v>16.11013996735399</v>
      </c>
      <c r="F81" s="31">
        <f>SUM('Summary EC:Summary WC'!F81)</f>
        <v>5943085860</v>
      </c>
      <c r="G81" s="32">
        <f t="shared" si="9"/>
        <v>16.11013996735399</v>
      </c>
      <c r="H81" s="31">
        <f>SUM('Summary EC:Summary WC'!H81)</f>
        <v>44450646</v>
      </c>
      <c r="I81" s="32">
        <f>'[1]Summary'!$I81</f>
        <v>0.6</v>
      </c>
      <c r="J81" s="32">
        <f>'[1]Summary'!$J81</f>
        <v>13270.1</v>
      </c>
      <c r="K81" s="4"/>
      <c r="L81" s="4"/>
      <c r="M81" s="12"/>
      <c r="N81" s="12"/>
      <c r="O81" s="4"/>
      <c r="R81" s="4"/>
      <c r="S81" s="4"/>
    </row>
    <row r="82" spans="2:19" ht="12.75">
      <c r="B82" s="30" t="s">
        <v>59</v>
      </c>
      <c r="C82" s="31">
        <f>SUM('Summary EC:Summary WC'!C82)</f>
        <v>53733657623</v>
      </c>
      <c r="D82" s="31">
        <f>SUM('Summary EC:Summary WC'!D82)</f>
        <v>23036046213</v>
      </c>
      <c r="E82" s="32">
        <f t="shared" si="8"/>
        <v>42.87079501384942</v>
      </c>
      <c r="F82" s="31">
        <f>SUM('Summary EC:Summary WC'!F82)</f>
        <v>23036046213</v>
      </c>
      <c r="G82" s="32">
        <f t="shared" si="9"/>
        <v>42.87079501384942</v>
      </c>
      <c r="H82" s="31">
        <f>SUM('Summary EC:Summary WC'!H82)</f>
        <v>24075118948</v>
      </c>
      <c r="I82" s="32">
        <f>'[1]Summary'!$I82</f>
        <v>31.2</v>
      </c>
      <c r="J82" s="32">
        <f>'[1]Summary'!$J82</f>
        <v>-4.3</v>
      </c>
      <c r="K82" s="4"/>
      <c r="L82" s="4"/>
      <c r="M82" s="12"/>
      <c r="N82" s="12"/>
      <c r="O82" s="4"/>
      <c r="R82" s="4"/>
      <c r="S82" s="4"/>
    </row>
    <row r="83" spans="2:19" ht="12.75">
      <c r="B83" s="30" t="s">
        <v>60</v>
      </c>
      <c r="C83" s="31">
        <f>SUM('Summary EC:Summary WC'!C83)</f>
        <v>33076443691</v>
      </c>
      <c r="D83" s="31">
        <f>SUM('Summary EC:Summary WC'!D83)</f>
        <v>5998597142</v>
      </c>
      <c r="E83" s="32">
        <f t="shared" si="8"/>
        <v>18.13555652487574</v>
      </c>
      <c r="F83" s="31">
        <f>SUM('Summary EC:Summary WC'!F83)</f>
        <v>5998597142</v>
      </c>
      <c r="G83" s="32">
        <f t="shared" si="9"/>
        <v>18.13555652487574</v>
      </c>
      <c r="H83" s="31">
        <f>SUM('Summary EC:Summary WC'!H83)</f>
        <v>8187934781</v>
      </c>
      <c r="I83" s="32">
        <f>'[1]Summary'!$I83</f>
        <v>20.2</v>
      </c>
      <c r="J83" s="32">
        <f>'[1]Summary'!$J83</f>
        <v>-26.7</v>
      </c>
      <c r="K83" s="4"/>
      <c r="L83" s="4"/>
      <c r="M83" s="12"/>
      <c r="N83" s="12"/>
      <c r="O83" s="4"/>
      <c r="R83" s="4"/>
      <c r="S83" s="4"/>
    </row>
    <row r="84" spans="2:19" ht="12.75">
      <c r="B84" s="30" t="s">
        <v>61</v>
      </c>
      <c r="C84" s="31">
        <f>SUM('Summary EC:Summary WC'!C84)</f>
        <v>3056046189</v>
      </c>
      <c r="D84" s="31">
        <f>SUM('Summary EC:Summary WC'!D84)</f>
        <v>898862979</v>
      </c>
      <c r="E84" s="32">
        <f t="shared" si="8"/>
        <v>29.41261104741765</v>
      </c>
      <c r="F84" s="31">
        <f>SUM('Summary EC:Summary WC'!F84)</f>
        <v>898862979</v>
      </c>
      <c r="G84" s="32">
        <f t="shared" si="9"/>
        <v>29.41261104741765</v>
      </c>
      <c r="H84" s="31">
        <f>SUM('Summary EC:Summary WC'!H84)</f>
        <v>1082488457</v>
      </c>
      <c r="I84" s="32">
        <f>'[1]Summary'!$I84</f>
        <v>21.3</v>
      </c>
      <c r="J84" s="32">
        <f>'[1]Summary'!$J84</f>
        <v>-17</v>
      </c>
      <c r="K84" s="4"/>
      <c r="L84" s="4"/>
      <c r="M84" s="12"/>
      <c r="N84" s="12"/>
      <c r="O84" s="4"/>
      <c r="R84" s="4"/>
      <c r="S84" s="4"/>
    </row>
    <row r="85" spans="2:19" ht="12.75">
      <c r="B85" s="30" t="s">
        <v>62</v>
      </c>
      <c r="C85" s="31">
        <f>SUM('Summary EC:Summary WC'!C85)</f>
        <v>7870069565</v>
      </c>
      <c r="D85" s="31">
        <f>SUM('Summary EC:Summary WC'!D85)</f>
        <v>4250301291</v>
      </c>
      <c r="E85" s="32">
        <f t="shared" si="8"/>
        <v>54.00589227193191</v>
      </c>
      <c r="F85" s="31">
        <f>SUM('Summary EC:Summary WC'!F85)</f>
        <v>4250301291</v>
      </c>
      <c r="G85" s="32">
        <f t="shared" si="9"/>
        <v>54.00589227193191</v>
      </c>
      <c r="H85" s="31">
        <f>SUM('Summary EC:Summary WC'!H85)</f>
        <v>5863472103</v>
      </c>
      <c r="I85" s="32">
        <f>'[1]Summary'!$I85</f>
        <v>36.1</v>
      </c>
      <c r="J85" s="32">
        <f>'[1]Summary'!$J85</f>
        <v>-27.5</v>
      </c>
      <c r="K85" s="4"/>
      <c r="L85" s="4"/>
      <c r="M85" s="12"/>
      <c r="N85" s="12"/>
      <c r="O85" s="4"/>
      <c r="R85" s="4"/>
      <c r="S85" s="4"/>
    </row>
    <row r="86" spans="2:14" s="25" customFormat="1" ht="15.75">
      <c r="B86" s="22" t="s">
        <v>63</v>
      </c>
      <c r="C86" s="33">
        <f>C67+C68-C78</f>
        <v>18805311017</v>
      </c>
      <c r="D86" s="33">
        <f>D67+D68-D78</f>
        <v>14872427191</v>
      </c>
      <c r="E86" s="24">
        <f t="shared" si="8"/>
        <v>79.08631331625054</v>
      </c>
      <c r="F86" s="33">
        <f>F67+F68-F78</f>
        <v>14872427191</v>
      </c>
      <c r="G86" s="24">
        <f t="shared" si="9"/>
        <v>79.08631331625054</v>
      </c>
      <c r="H86" s="33">
        <f>H67+H68-H78</f>
        <v>15599690425</v>
      </c>
      <c r="I86" s="24">
        <f>'[1]Summary'!$I86</f>
        <v>86.6</v>
      </c>
      <c r="J86" s="24">
        <f>'[1]Summary'!$J86</f>
        <v>-4.3</v>
      </c>
      <c r="M86" s="12"/>
      <c r="N86" s="12"/>
    </row>
    <row r="87" spans="2:19" ht="12.75">
      <c r="B87" s="53"/>
      <c r="C87" s="44"/>
      <c r="D87" s="44"/>
      <c r="E87" s="45"/>
      <c r="F87" s="44"/>
      <c r="G87" s="45"/>
      <c r="H87" s="44"/>
      <c r="I87" s="45"/>
      <c r="J87" s="45"/>
      <c r="K87" s="4"/>
      <c r="L87" s="4"/>
      <c r="M87" s="12"/>
      <c r="N87" s="12"/>
      <c r="O87" s="4"/>
      <c r="R87" s="4"/>
      <c r="S87" s="4"/>
    </row>
    <row r="89" ht="18">
      <c r="B89" s="8" t="s">
        <v>64</v>
      </c>
    </row>
    <row r="90" spans="2:10" ht="12.75">
      <c r="B90" s="9"/>
      <c r="C90" s="57" t="s">
        <v>3</v>
      </c>
      <c r="D90" s="58"/>
      <c r="E90" s="58"/>
      <c r="F90" s="58"/>
      <c r="G90" s="59"/>
      <c r="H90" s="57" t="s">
        <v>4</v>
      </c>
      <c r="I90" s="59"/>
      <c r="J90" s="60" t="s">
        <v>5</v>
      </c>
    </row>
    <row r="91" spans="2:19" ht="12.75">
      <c r="B91" s="10"/>
      <c r="C91" s="11" t="s">
        <v>6</v>
      </c>
      <c r="D91" s="63" t="s">
        <v>7</v>
      </c>
      <c r="E91" s="64"/>
      <c r="F91" s="63" t="s">
        <v>8</v>
      </c>
      <c r="G91" s="64"/>
      <c r="H91" s="63" t="s">
        <v>7</v>
      </c>
      <c r="I91" s="64"/>
      <c r="J91" s="61"/>
      <c r="K91" s="4"/>
      <c r="L91" s="4"/>
      <c r="M91" s="4"/>
      <c r="N91" s="12"/>
      <c r="O91" s="12"/>
      <c r="R91" s="4"/>
      <c r="S91" s="4"/>
    </row>
    <row r="92" spans="2:19" ht="51">
      <c r="B92" s="13" t="s">
        <v>9</v>
      </c>
      <c r="C92" s="15" t="s">
        <v>10</v>
      </c>
      <c r="D92" s="15" t="s">
        <v>11</v>
      </c>
      <c r="E92" s="16" t="s">
        <v>12</v>
      </c>
      <c r="F92" s="15" t="s">
        <v>11</v>
      </c>
      <c r="G92" s="16" t="s">
        <v>13</v>
      </c>
      <c r="H92" s="15" t="s">
        <v>11</v>
      </c>
      <c r="I92" s="16" t="s">
        <v>13</v>
      </c>
      <c r="J92" s="62"/>
      <c r="K92" s="4"/>
      <c r="L92" s="4"/>
      <c r="M92" s="12"/>
      <c r="N92" s="12"/>
      <c r="O92" s="4"/>
      <c r="R92" s="4"/>
      <c r="S92" s="4"/>
    </row>
    <row r="93" spans="2:19" ht="12.75">
      <c r="B93" s="17"/>
      <c r="C93" s="18"/>
      <c r="D93" s="18"/>
      <c r="E93" s="19"/>
      <c r="F93" s="18"/>
      <c r="G93" s="19"/>
      <c r="H93" s="20"/>
      <c r="I93" s="21"/>
      <c r="J93" s="21"/>
      <c r="K93" s="4"/>
      <c r="L93" s="4"/>
      <c r="M93" s="12"/>
      <c r="N93" s="12"/>
      <c r="O93" s="4"/>
      <c r="R93" s="4"/>
      <c r="S93" s="4"/>
    </row>
    <row r="94" spans="2:14" s="25" customFormat="1" ht="15.75">
      <c r="B94" s="22" t="s">
        <v>65</v>
      </c>
      <c r="C94" s="23"/>
      <c r="D94" s="23"/>
      <c r="E94" s="24"/>
      <c r="F94" s="23"/>
      <c r="G94" s="24"/>
      <c r="H94" s="23"/>
      <c r="I94" s="24"/>
      <c r="J94" s="24"/>
      <c r="M94" s="12"/>
      <c r="N94" s="12"/>
    </row>
    <row r="95" spans="2:14" s="29" customFormat="1" ht="16.5">
      <c r="B95" s="26" t="s">
        <v>15</v>
      </c>
      <c r="C95" s="27">
        <f>SUM(C96:C98)</f>
        <v>25428512213</v>
      </c>
      <c r="D95" s="27">
        <f>SUM(D96:D98)</f>
        <v>6726663691</v>
      </c>
      <c r="E95" s="28">
        <f>D95/C95*100</f>
        <v>26.45323342024344</v>
      </c>
      <c r="F95" s="27">
        <f>SUM(F96:F98)</f>
        <v>6726663691</v>
      </c>
      <c r="G95" s="28">
        <f>F95/C95*100</f>
        <v>26.45323342024344</v>
      </c>
      <c r="H95" s="27">
        <f>SUM(H96:H98)</f>
        <v>4840357254</v>
      </c>
      <c r="I95" s="28">
        <f>'[1]Summary'!$I95</f>
        <v>21.4</v>
      </c>
      <c r="J95" s="28">
        <f>'[1]Summary'!$J95</f>
        <v>39</v>
      </c>
      <c r="M95" s="12"/>
      <c r="N95" s="12"/>
    </row>
    <row r="96" spans="2:19" ht="12.75">
      <c r="B96" s="30" t="s">
        <v>17</v>
      </c>
      <c r="C96" s="31">
        <f>SUM('Summary EC:Summary WC'!C96)</f>
        <v>17676344693</v>
      </c>
      <c r="D96" s="31">
        <f>SUM('Summary EC:Summary WC'!D96)</f>
        <v>4599112352</v>
      </c>
      <c r="E96" s="32">
        <f>D96/C96*100</f>
        <v>26.01845818169235</v>
      </c>
      <c r="F96" s="31">
        <f>SUM('Summary EC:Summary WC'!F96)</f>
        <v>4599112352</v>
      </c>
      <c r="G96" s="32">
        <f>F96/C96*100</f>
        <v>26.01845818169235</v>
      </c>
      <c r="H96" s="31">
        <f>SUM('Summary EC:Summary WC'!H96)</f>
        <v>3419862079</v>
      </c>
      <c r="I96" s="32">
        <f>'[1]Summary'!$I96</f>
        <v>20</v>
      </c>
      <c r="J96" s="32">
        <f>'[1]Summary'!$J96</f>
        <v>34.5</v>
      </c>
      <c r="K96" s="4"/>
      <c r="L96" s="4"/>
      <c r="M96" s="12"/>
      <c r="N96" s="12"/>
      <c r="O96" s="4"/>
      <c r="R96" s="4"/>
      <c r="S96" s="4"/>
    </row>
    <row r="97" spans="2:19" ht="12.75">
      <c r="B97" s="30" t="s">
        <v>32</v>
      </c>
      <c r="C97" s="31">
        <f>SUM('Summary EC:Summary WC'!C97)</f>
        <v>4590534386</v>
      </c>
      <c r="D97" s="31">
        <f>SUM('Summary EC:Summary WC'!D97)</f>
        <v>1244713670</v>
      </c>
      <c r="E97" s="32">
        <f>D97/C97*100</f>
        <v>27.11478806903332</v>
      </c>
      <c r="F97" s="31">
        <f>SUM('Summary EC:Summary WC'!F97)</f>
        <v>1244713670</v>
      </c>
      <c r="G97" s="32">
        <f>F97/C97*100</f>
        <v>27.11478806903332</v>
      </c>
      <c r="H97" s="31">
        <f>SUM('Summary EC:Summary WC'!H97)</f>
        <v>960633429</v>
      </c>
      <c r="I97" s="32">
        <f>'[1]Summary'!$I97</f>
        <v>32.4</v>
      </c>
      <c r="J97" s="32">
        <f>'[1]Summary'!$J97</f>
        <v>29.6</v>
      </c>
      <c r="K97" s="4"/>
      <c r="L97" s="4"/>
      <c r="M97" s="12"/>
      <c r="N97" s="12"/>
      <c r="O97" s="4"/>
      <c r="R97" s="4"/>
      <c r="S97" s="4"/>
    </row>
    <row r="98" spans="2:19" ht="12.75">
      <c r="B98" s="30" t="s">
        <v>18</v>
      </c>
      <c r="C98" s="31">
        <f>SUM('Summary EC:Summary WC'!C98)</f>
        <v>3161633134</v>
      </c>
      <c r="D98" s="31">
        <f>SUM('Summary EC:Summary WC'!D98)</f>
        <v>882837669</v>
      </c>
      <c r="E98" s="32">
        <f>D98/C98*100</f>
        <v>27.92346966211925</v>
      </c>
      <c r="F98" s="31">
        <f>SUM('Summary EC:Summary WC'!F98)</f>
        <v>882837669</v>
      </c>
      <c r="G98" s="32">
        <f>F98/C98*100</f>
        <v>27.92346966211925</v>
      </c>
      <c r="H98" s="31">
        <f>SUM('Summary EC:Summary WC'!H98)</f>
        <v>459861746</v>
      </c>
      <c r="I98" s="32">
        <f>'[1]Summary'!$I98</f>
        <v>17.9</v>
      </c>
      <c r="J98" s="32">
        <f>'[1]Summary'!$J98</f>
        <v>92</v>
      </c>
      <c r="K98" s="4"/>
      <c r="L98" s="4"/>
      <c r="M98" s="12"/>
      <c r="N98" s="12"/>
      <c r="O98" s="4"/>
      <c r="R98" s="4"/>
      <c r="S98" s="4"/>
    </row>
    <row r="99" spans="2:14" s="25" customFormat="1" ht="15.75">
      <c r="B99" s="22"/>
      <c r="C99" s="33"/>
      <c r="D99" s="33"/>
      <c r="E99" s="24"/>
      <c r="F99" s="33"/>
      <c r="G99" s="24"/>
      <c r="H99" s="33"/>
      <c r="I99" s="24"/>
      <c r="J99" s="24"/>
      <c r="M99" s="12"/>
      <c r="N99" s="12"/>
    </row>
    <row r="100" spans="2:14" s="29" customFormat="1" ht="16.5">
      <c r="B100" s="26" t="s">
        <v>19</v>
      </c>
      <c r="C100" s="27">
        <f>SUM(C101:C105)</f>
        <v>23352786382</v>
      </c>
      <c r="D100" s="27">
        <f>SUM(D101:D105)</f>
        <v>5136813645</v>
      </c>
      <c r="E100" s="28">
        <f aca="true" t="shared" si="10" ref="E100:E105">D100/C100*100</f>
        <v>21.996577029280683</v>
      </c>
      <c r="F100" s="27">
        <f>SUM(F101:F105)</f>
        <v>5136813645</v>
      </c>
      <c r="G100" s="28">
        <f aca="true" t="shared" si="11" ref="G100:G105">F100/C100*100</f>
        <v>21.996577029280683</v>
      </c>
      <c r="H100" s="27">
        <f>SUM(H101:H105)</f>
        <v>4326573564</v>
      </c>
      <c r="I100" s="28">
        <f>'[1]Summary'!$I100</f>
        <v>20.1</v>
      </c>
      <c r="J100" s="28">
        <f>'[1]Summary'!$J100</f>
        <v>18.7</v>
      </c>
      <c r="M100" s="12"/>
      <c r="N100" s="12"/>
    </row>
    <row r="101" spans="2:19" ht="12.75">
      <c r="B101" s="30" t="s">
        <v>20</v>
      </c>
      <c r="C101" s="31">
        <f>SUM('Summary EC:Summary WC'!C101)</f>
        <v>3546427953</v>
      </c>
      <c r="D101" s="31">
        <f>SUM('Summary EC:Summary WC'!D101)</f>
        <v>925118928</v>
      </c>
      <c r="E101" s="32">
        <f t="shared" si="10"/>
        <v>26.08593605341459</v>
      </c>
      <c r="F101" s="31">
        <f>SUM('Summary EC:Summary WC'!F101)</f>
        <v>925118928</v>
      </c>
      <c r="G101" s="32">
        <f t="shared" si="11"/>
        <v>26.08593605341459</v>
      </c>
      <c r="H101" s="31">
        <f>SUM('Summary EC:Summary WC'!H101)</f>
        <v>791338664</v>
      </c>
      <c r="I101" s="32">
        <f>'[1]Summary'!$I101</f>
        <v>22.8</v>
      </c>
      <c r="J101" s="32">
        <f>'[1]Summary'!$J101</f>
        <v>16.9</v>
      </c>
      <c r="K101" s="4"/>
      <c r="L101" s="4"/>
      <c r="M101" s="12"/>
      <c r="N101" s="12"/>
      <c r="O101" s="4"/>
      <c r="R101" s="4"/>
      <c r="S101" s="4"/>
    </row>
    <row r="102" spans="2:19" ht="12.75">
      <c r="B102" s="30" t="s">
        <v>21</v>
      </c>
      <c r="C102" s="31">
        <f>SUM('Summary EC:Summary WC'!C102)</f>
        <v>1131172682</v>
      </c>
      <c r="D102" s="31">
        <f>SUM('Summary EC:Summary WC'!D102)</f>
        <v>267035892</v>
      </c>
      <c r="E102" s="32">
        <f t="shared" si="10"/>
        <v>23.606996195122047</v>
      </c>
      <c r="F102" s="31">
        <f>SUM('Summary EC:Summary WC'!F102)</f>
        <v>267035892</v>
      </c>
      <c r="G102" s="32">
        <f t="shared" si="11"/>
        <v>23.606996195122047</v>
      </c>
      <c r="H102" s="31">
        <f>SUM('Summary EC:Summary WC'!H102)</f>
        <v>260966966</v>
      </c>
      <c r="I102" s="32">
        <f>'[1]Summary'!$I102</f>
        <v>21.6</v>
      </c>
      <c r="J102" s="32">
        <f>'[1]Summary'!$J102</f>
        <v>2.3</v>
      </c>
      <c r="K102" s="4"/>
      <c r="L102" s="4"/>
      <c r="M102" s="12"/>
      <c r="N102" s="12"/>
      <c r="O102" s="4"/>
      <c r="R102" s="4"/>
      <c r="S102" s="4"/>
    </row>
    <row r="103" spans="2:19" ht="12.75" hidden="1">
      <c r="B103" s="30"/>
      <c r="C103" s="31">
        <f>SUM('Summary EC:Summary WC'!C103)</f>
        <v>0</v>
      </c>
      <c r="D103" s="31">
        <f>SUM('Summary EC:Summary WC'!D103)</f>
        <v>0</v>
      </c>
      <c r="E103" s="32" t="e">
        <f t="shared" si="10"/>
        <v>#DIV/0!</v>
      </c>
      <c r="F103" s="31">
        <f>SUM('Summary EC:Summary WC'!F103)</f>
        <v>0</v>
      </c>
      <c r="G103" s="32" t="e">
        <f t="shared" si="11"/>
        <v>#DIV/0!</v>
      </c>
      <c r="H103" s="31">
        <f>SUM('Summary EC:Summary WC'!H103)</f>
        <v>0</v>
      </c>
      <c r="I103" s="32">
        <f>'[1]Summary'!$I103</f>
        <v>0</v>
      </c>
      <c r="J103" s="32">
        <f>'[1]Summary'!$J103</f>
        <v>0</v>
      </c>
      <c r="K103" s="4"/>
      <c r="L103" s="4"/>
      <c r="M103" s="12"/>
      <c r="N103" s="12"/>
      <c r="O103" s="4"/>
      <c r="R103" s="4"/>
      <c r="S103" s="4"/>
    </row>
    <row r="104" spans="2:19" ht="12.75">
      <c r="B104" s="30" t="s">
        <v>22</v>
      </c>
      <c r="C104" s="31">
        <f>SUM('Summary EC:Summary WC'!C104)</f>
        <v>8396090643</v>
      </c>
      <c r="D104" s="31">
        <f>SUM('Summary EC:Summary WC'!D104)</f>
        <v>2059063935</v>
      </c>
      <c r="E104" s="32">
        <f t="shared" si="10"/>
        <v>24.52407939064695</v>
      </c>
      <c r="F104" s="31">
        <f>SUM('Summary EC:Summary WC'!F104)</f>
        <v>2059063935</v>
      </c>
      <c r="G104" s="32">
        <f t="shared" si="11"/>
        <v>24.52407939064695</v>
      </c>
      <c r="H104" s="31">
        <f>SUM('Summary EC:Summary WC'!H104)</f>
        <v>1620755834</v>
      </c>
      <c r="I104" s="32">
        <f>'[1]Summary'!$I104</f>
        <v>21</v>
      </c>
      <c r="J104" s="32">
        <f>'[1]Summary'!$J104</f>
        <v>27</v>
      </c>
      <c r="K104" s="4"/>
      <c r="L104" s="4"/>
      <c r="M104" s="12"/>
      <c r="N104" s="12"/>
      <c r="O104" s="4"/>
      <c r="R104" s="4"/>
      <c r="S104" s="4"/>
    </row>
    <row r="105" spans="2:19" ht="12.75">
      <c r="B105" s="30" t="s">
        <v>23</v>
      </c>
      <c r="C105" s="31">
        <f>SUM('Summary EC:Summary WC'!C105)</f>
        <v>10279095104</v>
      </c>
      <c r="D105" s="31">
        <f>SUM('Summary EC:Summary WC'!D105)</f>
        <v>1885594890</v>
      </c>
      <c r="E105" s="32">
        <f t="shared" si="10"/>
        <v>18.343977470023027</v>
      </c>
      <c r="F105" s="31">
        <f>SUM('Summary EC:Summary WC'!F105)</f>
        <v>1885594890</v>
      </c>
      <c r="G105" s="32">
        <f t="shared" si="11"/>
        <v>18.343977470023027</v>
      </c>
      <c r="H105" s="31">
        <f>SUM('Summary EC:Summary WC'!H105)</f>
        <v>1653512100</v>
      </c>
      <c r="I105" s="32">
        <f>'[1]Summary'!$I105</f>
        <v>18.1</v>
      </c>
      <c r="J105" s="32">
        <f>'[1]Summary'!$J105</f>
        <v>14</v>
      </c>
      <c r="K105" s="4"/>
      <c r="L105" s="4"/>
      <c r="M105" s="12"/>
      <c r="N105" s="12"/>
      <c r="O105" s="4"/>
      <c r="R105" s="4"/>
      <c r="S105" s="4"/>
    </row>
    <row r="106" spans="2:19" ht="12.75">
      <c r="B106" s="34"/>
      <c r="C106" s="31"/>
      <c r="D106" s="31"/>
      <c r="E106" s="32"/>
      <c r="F106" s="31"/>
      <c r="G106" s="32"/>
      <c r="H106" s="31"/>
      <c r="I106" s="32"/>
      <c r="J106" s="32"/>
      <c r="K106" s="4"/>
      <c r="L106" s="4"/>
      <c r="M106" s="12"/>
      <c r="N106" s="12"/>
      <c r="O106" s="4"/>
      <c r="R106" s="4"/>
      <c r="S106" s="4"/>
    </row>
    <row r="107" spans="2:14" s="25" customFormat="1" ht="15.75">
      <c r="B107" s="35" t="s">
        <v>24</v>
      </c>
      <c r="C107" s="36">
        <f>C95-C100</f>
        <v>2075725831</v>
      </c>
      <c r="D107" s="36">
        <f>D95-D100</f>
        <v>1589850046</v>
      </c>
      <c r="E107" s="37"/>
      <c r="F107" s="36">
        <f>F95-F100</f>
        <v>1589850046</v>
      </c>
      <c r="G107" s="37"/>
      <c r="H107" s="36">
        <f>H95-H100</f>
        <v>513783690</v>
      </c>
      <c r="I107" s="37"/>
      <c r="J107" s="37"/>
      <c r="M107" s="12"/>
      <c r="N107" s="12"/>
    </row>
    <row r="108" spans="2:19" ht="12.75">
      <c r="B108" s="30" t="s">
        <v>25</v>
      </c>
      <c r="C108" s="31">
        <f>SUM('Summary EC:Summary WC'!C108)</f>
        <v>-173720009</v>
      </c>
      <c r="D108" s="31">
        <f>SUM('Summary EC:Summary WC'!D108)</f>
        <v>27907317</v>
      </c>
      <c r="E108" s="32">
        <v>0</v>
      </c>
      <c r="F108" s="31">
        <f>SUM('Summary EC:Summary WC'!F108)</f>
        <v>27907317</v>
      </c>
      <c r="G108" s="32">
        <v>0</v>
      </c>
      <c r="H108" s="31">
        <f>SUM('Summary EC:Summary WC'!H108)</f>
        <v>3038906</v>
      </c>
      <c r="I108" s="32"/>
      <c r="J108" s="32"/>
      <c r="K108" s="4"/>
      <c r="L108" s="4"/>
      <c r="M108" s="12"/>
      <c r="N108" s="12"/>
      <c r="O108" s="4"/>
      <c r="R108" s="4"/>
      <c r="S108" s="4"/>
    </row>
    <row r="109" spans="2:14" s="25" customFormat="1" ht="15.75">
      <c r="B109" s="35" t="s">
        <v>26</v>
      </c>
      <c r="C109" s="36">
        <f>C107+C108</f>
        <v>1902005822</v>
      </c>
      <c r="D109" s="36">
        <f>D107+D108</f>
        <v>1617757363</v>
      </c>
      <c r="E109" s="37"/>
      <c r="F109" s="36">
        <f>F107+F108</f>
        <v>1617757363</v>
      </c>
      <c r="G109" s="37"/>
      <c r="H109" s="36">
        <f>H107+H108</f>
        <v>516822596</v>
      </c>
      <c r="I109" s="37"/>
      <c r="J109" s="37"/>
      <c r="M109" s="12"/>
      <c r="N109" s="12"/>
    </row>
    <row r="111" ht="18">
      <c r="B111" s="8" t="s">
        <v>66</v>
      </c>
    </row>
    <row r="112" spans="2:10" ht="12.75">
      <c r="B112" s="9"/>
      <c r="C112" s="57" t="s">
        <v>3</v>
      </c>
      <c r="D112" s="58"/>
      <c r="E112" s="58"/>
      <c r="F112" s="58"/>
      <c r="G112" s="59"/>
      <c r="H112" s="57" t="s">
        <v>4</v>
      </c>
      <c r="I112" s="59"/>
      <c r="J112" s="60" t="s">
        <v>5</v>
      </c>
    </row>
    <row r="113" spans="2:19" ht="12.75">
      <c r="B113" s="10"/>
      <c r="C113" s="11" t="s">
        <v>6</v>
      </c>
      <c r="D113" s="63" t="s">
        <v>7</v>
      </c>
      <c r="E113" s="64"/>
      <c r="F113" s="63" t="s">
        <v>8</v>
      </c>
      <c r="G113" s="64"/>
      <c r="H113" s="63" t="s">
        <v>7</v>
      </c>
      <c r="I113" s="64"/>
      <c r="J113" s="61"/>
      <c r="K113" s="4"/>
      <c r="L113" s="4"/>
      <c r="M113" s="4"/>
      <c r="N113" s="4"/>
      <c r="O113" s="4"/>
      <c r="P113" s="2"/>
      <c r="Q113" s="2"/>
      <c r="R113" s="4"/>
      <c r="S113" s="4"/>
    </row>
    <row r="114" spans="2:19" ht="51">
      <c r="B114" s="13" t="s">
        <v>9</v>
      </c>
      <c r="C114" s="15" t="s">
        <v>10</v>
      </c>
      <c r="D114" s="15" t="s">
        <v>11</v>
      </c>
      <c r="E114" s="16" t="s">
        <v>12</v>
      </c>
      <c r="F114" s="15" t="s">
        <v>11</v>
      </c>
      <c r="G114" s="16" t="s">
        <v>13</v>
      </c>
      <c r="H114" s="15" t="s">
        <v>11</v>
      </c>
      <c r="I114" s="16" t="s">
        <v>13</v>
      </c>
      <c r="J114" s="62"/>
      <c r="K114" s="4"/>
      <c r="L114" s="4"/>
      <c r="M114" s="12"/>
      <c r="N114" s="12"/>
      <c r="O114" s="4"/>
      <c r="R114" s="4"/>
      <c r="S114" s="4"/>
    </row>
    <row r="115" spans="2:19" ht="12.75">
      <c r="B115" s="17"/>
      <c r="C115" s="18"/>
      <c r="D115" s="18"/>
      <c r="E115" s="19"/>
      <c r="F115" s="18"/>
      <c r="G115" s="19"/>
      <c r="H115" s="20"/>
      <c r="I115" s="21"/>
      <c r="J115" s="21"/>
      <c r="K115" s="4"/>
      <c r="L115" s="4"/>
      <c r="M115" s="12"/>
      <c r="N115" s="12"/>
      <c r="O115" s="4"/>
      <c r="R115" s="4"/>
      <c r="S115" s="4"/>
    </row>
    <row r="116" spans="2:14" s="25" customFormat="1" ht="15.75">
      <c r="B116" s="22" t="s">
        <v>36</v>
      </c>
      <c r="C116" s="23"/>
      <c r="D116" s="23"/>
      <c r="E116" s="24"/>
      <c r="F116" s="23"/>
      <c r="G116" s="24"/>
      <c r="H116" s="23"/>
      <c r="I116" s="24"/>
      <c r="J116" s="24"/>
      <c r="M116" s="12"/>
      <c r="N116" s="12"/>
    </row>
    <row r="117" spans="2:14" s="29" customFormat="1" ht="16.5">
      <c r="B117" s="26" t="s">
        <v>15</v>
      </c>
      <c r="C117" s="27">
        <f>SUM(C118:C120)</f>
        <v>63232205138</v>
      </c>
      <c r="D117" s="27">
        <f>SUM(D118:D120)</f>
        <v>16297673385</v>
      </c>
      <c r="E117" s="28">
        <f>D117/C117*100</f>
        <v>25.774323937353493</v>
      </c>
      <c r="F117" s="27">
        <f>SUM(F118:F120)</f>
        <v>16297673385</v>
      </c>
      <c r="G117" s="28">
        <f>F117/C117*100</f>
        <v>25.774323937353493</v>
      </c>
      <c r="H117" s="27">
        <f>SUM(H118:H120)</f>
        <v>13508026722</v>
      </c>
      <c r="I117" s="28">
        <f>'[1]Summary'!$I117</f>
        <v>26.9</v>
      </c>
      <c r="J117" s="28">
        <f>'[1]Summary'!$J117</f>
        <v>20.7</v>
      </c>
      <c r="M117" s="12"/>
      <c r="N117" s="12"/>
    </row>
    <row r="118" spans="2:19" ht="12.75">
      <c r="B118" s="30" t="s">
        <v>17</v>
      </c>
      <c r="C118" s="31">
        <f>SUM('Summary EC:Summary WC'!C118)</f>
        <v>58977901742</v>
      </c>
      <c r="D118" s="31">
        <f>SUM('Summary EC:Summary WC'!D118)</f>
        <v>15506602571</v>
      </c>
      <c r="E118" s="32">
        <f>D118/C118*100</f>
        <v>26.292224906260554</v>
      </c>
      <c r="F118" s="31">
        <f>SUM('Summary EC:Summary WC'!F118)</f>
        <v>15506602571</v>
      </c>
      <c r="G118" s="32">
        <f>F118/C118*100</f>
        <v>26.292224906260554</v>
      </c>
      <c r="H118" s="31">
        <f>SUM('Summary EC:Summary WC'!H118)</f>
        <v>12648749696</v>
      </c>
      <c r="I118" s="32">
        <f>'[1]Summary'!$I118</f>
        <v>27</v>
      </c>
      <c r="J118" s="32">
        <f>'[1]Summary'!$J118</f>
        <v>22.6</v>
      </c>
      <c r="K118" s="4"/>
      <c r="L118" s="4"/>
      <c r="M118" s="12"/>
      <c r="N118" s="12"/>
      <c r="O118" s="4"/>
      <c r="R118" s="4"/>
      <c r="S118" s="4"/>
    </row>
    <row r="119" spans="2:19" ht="12.75">
      <c r="B119" s="30" t="s">
        <v>32</v>
      </c>
      <c r="C119" s="31">
        <f>SUM('Summary EC:Summary WC'!C119)</f>
        <v>1551856883</v>
      </c>
      <c r="D119" s="31">
        <f>SUM('Summary EC:Summary WC'!D119)</f>
        <v>253363029</v>
      </c>
      <c r="E119" s="32">
        <f>D119/C119*100</f>
        <v>16.326442971352275</v>
      </c>
      <c r="F119" s="31">
        <f>SUM('Summary EC:Summary WC'!F119)</f>
        <v>253363029</v>
      </c>
      <c r="G119" s="32">
        <f>F119/C119*100</f>
        <v>16.326442971352275</v>
      </c>
      <c r="H119" s="31">
        <f>SUM('Summary EC:Summary WC'!H119)</f>
        <v>256825850</v>
      </c>
      <c r="I119" s="32">
        <f>'[1]Summary'!$I119</f>
        <v>25.5</v>
      </c>
      <c r="J119" s="32">
        <f>'[1]Summary'!$J119</f>
        <v>-1.3</v>
      </c>
      <c r="K119" s="4"/>
      <c r="L119" s="4"/>
      <c r="M119" s="12"/>
      <c r="N119" s="12"/>
      <c r="O119" s="4"/>
      <c r="R119" s="4"/>
      <c r="S119" s="4"/>
    </row>
    <row r="120" spans="2:19" ht="12.75">
      <c r="B120" s="30" t="s">
        <v>18</v>
      </c>
      <c r="C120" s="31">
        <f>SUM('Summary EC:Summary WC'!C120)</f>
        <v>2702446513</v>
      </c>
      <c r="D120" s="31">
        <f>SUM('Summary EC:Summary WC'!D120)</f>
        <v>537707785</v>
      </c>
      <c r="E120" s="32">
        <f>D120/C120*100</f>
        <v>19.897074092433666</v>
      </c>
      <c r="F120" s="31">
        <f>SUM('Summary EC:Summary WC'!F120)</f>
        <v>537707785</v>
      </c>
      <c r="G120" s="32">
        <f>F120/C120*100</f>
        <v>19.897074092433666</v>
      </c>
      <c r="H120" s="31">
        <f>SUM('Summary EC:Summary WC'!H120)</f>
        <v>602451176</v>
      </c>
      <c r="I120" s="32">
        <f>'[1]Summary'!$I120</f>
        <v>25.5</v>
      </c>
      <c r="J120" s="32">
        <f>'[1]Summary'!$J120</f>
        <v>-10.7</v>
      </c>
      <c r="K120" s="4"/>
      <c r="L120" s="4"/>
      <c r="M120" s="12"/>
      <c r="N120" s="12"/>
      <c r="O120" s="4"/>
      <c r="R120" s="4"/>
      <c r="S120" s="4"/>
    </row>
    <row r="121" spans="2:14" s="25" customFormat="1" ht="15.75">
      <c r="B121" s="22"/>
      <c r="C121" s="33"/>
      <c r="D121" s="33"/>
      <c r="E121" s="24"/>
      <c r="F121" s="33"/>
      <c r="G121" s="24"/>
      <c r="H121" s="33"/>
      <c r="I121" s="24"/>
      <c r="J121" s="24"/>
      <c r="M121" s="12"/>
      <c r="N121" s="12"/>
    </row>
    <row r="122" spans="2:14" s="29" customFormat="1" ht="16.5">
      <c r="B122" s="26" t="s">
        <v>19</v>
      </c>
      <c r="C122" s="27">
        <f>SUM(C123:C127)</f>
        <v>55355925419</v>
      </c>
      <c r="D122" s="27">
        <f>SUM(D123:D127)</f>
        <v>15133787039</v>
      </c>
      <c r="E122" s="28">
        <f aca="true" t="shared" si="12" ref="E122:E127">D122/C122*100</f>
        <v>27.339055258220974</v>
      </c>
      <c r="F122" s="27">
        <f>SUM(F123:F127)</f>
        <v>15133787039</v>
      </c>
      <c r="G122" s="28">
        <f aca="true" t="shared" si="13" ref="G122:G127">F122/C122*100</f>
        <v>27.339055258220974</v>
      </c>
      <c r="H122" s="27">
        <f>SUM(H123:H127)</f>
        <v>11915557998</v>
      </c>
      <c r="I122" s="28">
        <f>'[1]Summary'!$I122</f>
        <v>27.9</v>
      </c>
      <c r="J122" s="28">
        <f>'[1]Summary'!$J122</f>
        <v>27</v>
      </c>
      <c r="M122" s="12"/>
      <c r="N122" s="12"/>
    </row>
    <row r="123" spans="2:19" ht="12.75">
      <c r="B123" s="30" t="s">
        <v>20</v>
      </c>
      <c r="C123" s="31">
        <f>SUM('Summary EC:Summary WC'!C123)</f>
        <v>3914848818</v>
      </c>
      <c r="D123" s="31">
        <f>SUM('Summary EC:Summary WC'!D123)</f>
        <v>921889200</v>
      </c>
      <c r="E123" s="32">
        <f t="shared" si="12"/>
        <v>23.548526210291065</v>
      </c>
      <c r="F123" s="31">
        <f>SUM('Summary EC:Summary WC'!F123)</f>
        <v>921889200</v>
      </c>
      <c r="G123" s="32">
        <f t="shared" si="13"/>
        <v>23.548526210291065</v>
      </c>
      <c r="H123" s="31">
        <f>SUM('Summary EC:Summary WC'!H123)</f>
        <v>795438375</v>
      </c>
      <c r="I123" s="32">
        <f>'[1]Summary'!$I123</f>
        <v>22.5</v>
      </c>
      <c r="J123" s="32">
        <f>'[1]Summary'!$J123</f>
        <v>15.9</v>
      </c>
      <c r="K123" s="4"/>
      <c r="L123" s="4"/>
      <c r="M123" s="12"/>
      <c r="N123" s="12"/>
      <c r="O123" s="4"/>
      <c r="R123" s="4"/>
      <c r="S123" s="4"/>
    </row>
    <row r="124" spans="2:19" ht="12.75">
      <c r="B124" s="30" t="s">
        <v>21</v>
      </c>
      <c r="C124" s="31">
        <f>SUM('Summary EC:Summary WC'!C124)</f>
        <v>1559382530</v>
      </c>
      <c r="D124" s="31">
        <f>SUM('Summary EC:Summary WC'!D124)</f>
        <v>283594469</v>
      </c>
      <c r="E124" s="32">
        <f t="shared" si="12"/>
        <v>18.186331034502484</v>
      </c>
      <c r="F124" s="31">
        <f>SUM('Summary EC:Summary WC'!F124)</f>
        <v>283594469</v>
      </c>
      <c r="G124" s="32">
        <f t="shared" si="13"/>
        <v>18.186331034502484</v>
      </c>
      <c r="H124" s="31">
        <f>SUM('Summary EC:Summary WC'!H124)</f>
        <v>248672368</v>
      </c>
      <c r="I124" s="32">
        <f>'[1]Summary'!$I124</f>
        <v>23.4</v>
      </c>
      <c r="J124" s="32">
        <f>'[1]Summary'!$J124</f>
        <v>14</v>
      </c>
      <c r="K124" s="4"/>
      <c r="L124" s="4"/>
      <c r="M124" s="12"/>
      <c r="N124" s="12"/>
      <c r="O124" s="4"/>
      <c r="R124" s="4"/>
      <c r="S124" s="4"/>
    </row>
    <row r="125" spans="2:19" ht="12.75" hidden="1">
      <c r="B125" s="30"/>
      <c r="C125" s="31">
        <f>SUM('Summary EC:Summary WC'!C125)</f>
        <v>0</v>
      </c>
      <c r="D125" s="31">
        <f>SUM('Summary EC:Summary WC'!D125)</f>
        <v>0</v>
      </c>
      <c r="E125" s="32" t="e">
        <f t="shared" si="12"/>
        <v>#DIV/0!</v>
      </c>
      <c r="F125" s="31">
        <f>SUM('Summary EC:Summary WC'!F125)</f>
        <v>0</v>
      </c>
      <c r="G125" s="32" t="e">
        <f t="shared" si="13"/>
        <v>#DIV/0!</v>
      </c>
      <c r="H125" s="31">
        <f>SUM('Summary EC:Summary WC'!H125)</f>
        <v>0</v>
      </c>
      <c r="I125" s="32">
        <f>'[1]Summary'!$I125</f>
        <v>0</v>
      </c>
      <c r="J125" s="32">
        <f>'[1]Summary'!$J125</f>
        <v>0</v>
      </c>
      <c r="K125" s="4"/>
      <c r="L125" s="4"/>
      <c r="M125" s="12"/>
      <c r="N125" s="12"/>
      <c r="O125" s="4"/>
      <c r="R125" s="4"/>
      <c r="S125" s="4"/>
    </row>
    <row r="126" spans="2:19" ht="12.75">
      <c r="B126" s="30" t="s">
        <v>22</v>
      </c>
      <c r="C126" s="31">
        <f>SUM('Summary EC:Summary WC'!C126)</f>
        <v>38794372257</v>
      </c>
      <c r="D126" s="31">
        <f>SUM('Summary EC:Summary WC'!D126)</f>
        <v>11962419034</v>
      </c>
      <c r="E126" s="32">
        <f t="shared" si="12"/>
        <v>30.8354494171291</v>
      </c>
      <c r="F126" s="31">
        <f>SUM('Summary EC:Summary WC'!F126)</f>
        <v>11962419034</v>
      </c>
      <c r="G126" s="32">
        <f t="shared" si="13"/>
        <v>30.8354494171291</v>
      </c>
      <c r="H126" s="31">
        <f>SUM('Summary EC:Summary WC'!H126)</f>
        <v>9344678236</v>
      </c>
      <c r="I126" s="32">
        <f>'[1]Summary'!$I126</f>
        <v>31.6</v>
      </c>
      <c r="J126" s="32">
        <f>'[1]Summary'!$J126</f>
        <v>28</v>
      </c>
      <c r="K126" s="4"/>
      <c r="L126" s="4"/>
      <c r="M126" s="12"/>
      <c r="N126" s="12"/>
      <c r="O126" s="4"/>
      <c r="R126" s="4"/>
      <c r="S126" s="4"/>
    </row>
    <row r="127" spans="2:19" ht="12.75">
      <c r="B127" s="30" t="s">
        <v>23</v>
      </c>
      <c r="C127" s="31">
        <f>SUM('Summary EC:Summary WC'!C127)</f>
        <v>11087321814</v>
      </c>
      <c r="D127" s="31">
        <f>SUM('Summary EC:Summary WC'!D127)</f>
        <v>1965884336</v>
      </c>
      <c r="E127" s="32">
        <f t="shared" si="12"/>
        <v>17.7309215785337</v>
      </c>
      <c r="F127" s="31">
        <f>SUM('Summary EC:Summary WC'!F127)</f>
        <v>1965884336</v>
      </c>
      <c r="G127" s="32">
        <f t="shared" si="13"/>
        <v>17.7309215785337</v>
      </c>
      <c r="H127" s="31">
        <f>SUM('Summary EC:Summary WC'!H127)</f>
        <v>1526769019</v>
      </c>
      <c r="I127" s="32">
        <f>'[1]Summary'!$I127</f>
        <v>17.6</v>
      </c>
      <c r="J127" s="32">
        <f>'[1]Summary'!$J127</f>
        <v>28.8</v>
      </c>
      <c r="K127" s="4"/>
      <c r="L127" s="4"/>
      <c r="M127" s="12"/>
      <c r="N127" s="12"/>
      <c r="O127" s="4"/>
      <c r="R127" s="4"/>
      <c r="S127" s="4"/>
    </row>
    <row r="128" spans="2:19" ht="12.75">
      <c r="B128" s="34"/>
      <c r="C128" s="31"/>
      <c r="D128" s="31"/>
      <c r="E128" s="32"/>
      <c r="F128" s="31"/>
      <c r="G128" s="32"/>
      <c r="H128" s="31"/>
      <c r="I128" s="32"/>
      <c r="J128" s="32"/>
      <c r="K128" s="4"/>
      <c r="L128" s="4"/>
      <c r="M128" s="12"/>
      <c r="N128" s="12"/>
      <c r="O128" s="4"/>
      <c r="R128" s="4"/>
      <c r="S128" s="4"/>
    </row>
    <row r="129" spans="2:14" s="25" customFormat="1" ht="15.75">
      <c r="B129" s="35" t="s">
        <v>24</v>
      </c>
      <c r="C129" s="36">
        <f>C117-C122</f>
        <v>7876279719</v>
      </c>
      <c r="D129" s="36">
        <f>D117-D122</f>
        <v>1163886346</v>
      </c>
      <c r="E129" s="37"/>
      <c r="F129" s="36">
        <f>F117-F122</f>
        <v>1163886346</v>
      </c>
      <c r="G129" s="37"/>
      <c r="H129" s="36">
        <f>H117-H122</f>
        <v>1592468724</v>
      </c>
      <c r="I129" s="37"/>
      <c r="J129" s="37"/>
      <c r="M129" s="12"/>
      <c r="N129" s="12"/>
    </row>
    <row r="130" spans="2:19" ht="12.75">
      <c r="B130" s="30" t="s">
        <v>25</v>
      </c>
      <c r="C130" s="31">
        <f>SUM('Summary EC:Summary WC'!C130)</f>
        <v>-1357613323</v>
      </c>
      <c r="D130" s="31">
        <f>SUM('Summary EC:Summary WC'!D130)</f>
        <v>-252515537</v>
      </c>
      <c r="E130" s="32">
        <v>0</v>
      </c>
      <c r="F130" s="31">
        <f>SUM('Summary EC:Summary WC'!F130)</f>
        <v>-252515537</v>
      </c>
      <c r="G130" s="32">
        <v>0</v>
      </c>
      <c r="H130" s="31">
        <f>SUM('Summary EC:Summary WC'!H130)</f>
        <v>-166338393</v>
      </c>
      <c r="I130" s="32"/>
      <c r="J130" s="32"/>
      <c r="K130" s="4"/>
      <c r="L130" s="4"/>
      <c r="M130" s="12"/>
      <c r="N130" s="12"/>
      <c r="O130" s="4"/>
      <c r="R130" s="4"/>
      <c r="S130" s="4"/>
    </row>
    <row r="131" spans="2:14" s="25" customFormat="1" ht="15.75">
      <c r="B131" s="35" t="s">
        <v>26</v>
      </c>
      <c r="C131" s="36">
        <f>C129+C130</f>
        <v>6518666396</v>
      </c>
      <c r="D131" s="36">
        <f>D129+D130</f>
        <v>911370809</v>
      </c>
      <c r="E131" s="37"/>
      <c r="F131" s="36">
        <f>F129+F130</f>
        <v>911370809</v>
      </c>
      <c r="G131" s="37"/>
      <c r="H131" s="36">
        <f>H129+H130</f>
        <v>1426130331</v>
      </c>
      <c r="I131" s="37"/>
      <c r="J131" s="37"/>
      <c r="M131" s="12"/>
      <c r="N131" s="12"/>
    </row>
    <row r="133" ht="18">
      <c r="B133" s="8" t="s">
        <v>67</v>
      </c>
    </row>
    <row r="134" spans="2:10" ht="12.75">
      <c r="B134" s="9"/>
      <c r="C134" s="57" t="s">
        <v>3</v>
      </c>
      <c r="D134" s="58"/>
      <c r="E134" s="58"/>
      <c r="F134" s="58"/>
      <c r="G134" s="59"/>
      <c r="H134" s="57" t="s">
        <v>4</v>
      </c>
      <c r="I134" s="59"/>
      <c r="J134" s="60" t="s">
        <v>5</v>
      </c>
    </row>
    <row r="135" spans="2:19" ht="12.75">
      <c r="B135" s="10"/>
      <c r="C135" s="11" t="s">
        <v>6</v>
      </c>
      <c r="D135" s="63" t="s">
        <v>7</v>
      </c>
      <c r="E135" s="64"/>
      <c r="F135" s="63" t="s">
        <v>8</v>
      </c>
      <c r="G135" s="64"/>
      <c r="H135" s="63" t="s">
        <v>7</v>
      </c>
      <c r="I135" s="64"/>
      <c r="J135" s="61"/>
      <c r="K135" s="4"/>
      <c r="L135" s="4"/>
      <c r="M135" s="4"/>
      <c r="N135" s="12"/>
      <c r="O135" s="12"/>
      <c r="R135" s="4"/>
      <c r="S135" s="4"/>
    </row>
    <row r="136" spans="2:19" ht="51">
      <c r="B136" s="13" t="s">
        <v>9</v>
      </c>
      <c r="C136" s="15" t="s">
        <v>10</v>
      </c>
      <c r="D136" s="15" t="s">
        <v>11</v>
      </c>
      <c r="E136" s="16" t="s">
        <v>12</v>
      </c>
      <c r="F136" s="15" t="s">
        <v>11</v>
      </c>
      <c r="G136" s="16" t="s">
        <v>13</v>
      </c>
      <c r="H136" s="15" t="s">
        <v>11</v>
      </c>
      <c r="I136" s="16" t="s">
        <v>13</v>
      </c>
      <c r="J136" s="62"/>
      <c r="K136" s="4"/>
      <c r="L136" s="4"/>
      <c r="M136" s="12"/>
      <c r="N136" s="12"/>
      <c r="O136" s="4"/>
      <c r="R136" s="4"/>
      <c r="S136" s="4"/>
    </row>
    <row r="137" spans="2:19" ht="12.75">
      <c r="B137" s="17"/>
      <c r="C137" s="18"/>
      <c r="D137" s="18"/>
      <c r="E137" s="19"/>
      <c r="F137" s="18"/>
      <c r="G137" s="19"/>
      <c r="H137" s="20"/>
      <c r="I137" s="21"/>
      <c r="J137" s="21"/>
      <c r="K137" s="4"/>
      <c r="L137" s="4"/>
      <c r="M137" s="12"/>
      <c r="N137" s="12"/>
      <c r="O137" s="4"/>
      <c r="R137" s="4"/>
      <c r="S137" s="4"/>
    </row>
    <row r="138" spans="2:14" s="25" customFormat="1" ht="15.75">
      <c r="B138" s="22" t="s">
        <v>68</v>
      </c>
      <c r="C138" s="23"/>
      <c r="D138" s="23"/>
      <c r="E138" s="24"/>
      <c r="F138" s="23"/>
      <c r="G138" s="24"/>
      <c r="H138" s="23"/>
      <c r="I138" s="24"/>
      <c r="J138" s="24"/>
      <c r="M138" s="12"/>
      <c r="N138" s="12"/>
    </row>
    <row r="139" spans="2:14" s="29" customFormat="1" ht="16.5">
      <c r="B139" s="26" t="s">
        <v>15</v>
      </c>
      <c r="C139" s="27">
        <f>SUM(C140:C142)</f>
        <v>10107994359</v>
      </c>
      <c r="D139" s="27">
        <f>SUM(D140:D142)</f>
        <v>2146843944</v>
      </c>
      <c r="E139" s="28">
        <f>D139/C139*100</f>
        <v>21.23906947067579</v>
      </c>
      <c r="F139" s="27">
        <f>SUM(F140:F142)</f>
        <v>2146843944</v>
      </c>
      <c r="G139" s="28">
        <f>F139/C139*100</f>
        <v>21.23906947067579</v>
      </c>
      <c r="H139" s="27">
        <f>SUM(H140:H142)</f>
        <v>2270429263</v>
      </c>
      <c r="I139" s="28">
        <f>'[1]Summary'!$I139</f>
        <v>31.3</v>
      </c>
      <c r="J139" s="28">
        <f>'[1]Summary'!$J139</f>
        <v>-5.4</v>
      </c>
      <c r="M139" s="12"/>
      <c r="N139" s="12"/>
    </row>
    <row r="140" spans="2:19" ht="12.75">
      <c r="B140" s="30" t="s">
        <v>17</v>
      </c>
      <c r="C140" s="31">
        <f>SUM('Summary EC:Summary WC'!C140)</f>
        <v>7333567185</v>
      </c>
      <c r="D140" s="31">
        <f>SUM('Summary EC:Summary WC'!D140)</f>
        <v>1688626837</v>
      </c>
      <c r="E140" s="32">
        <f>D140/C140*100</f>
        <v>23.025995322629612</v>
      </c>
      <c r="F140" s="31">
        <f>SUM('Summary EC:Summary WC'!F140)</f>
        <v>1688626837</v>
      </c>
      <c r="G140" s="32">
        <f>F140/C140*100</f>
        <v>23.025995322629612</v>
      </c>
      <c r="H140" s="31">
        <f>SUM('Summary EC:Summary WC'!H140)</f>
        <v>1764989093</v>
      </c>
      <c r="I140" s="32">
        <f>'[1]Summary'!$I140</f>
        <v>35.6</v>
      </c>
      <c r="J140" s="32">
        <f>'[1]Summary'!$J140</f>
        <v>-4.3</v>
      </c>
      <c r="K140" s="4"/>
      <c r="L140" s="4"/>
      <c r="M140" s="12"/>
      <c r="N140" s="12"/>
      <c r="O140" s="4"/>
      <c r="R140" s="4"/>
      <c r="S140" s="4"/>
    </row>
    <row r="141" spans="2:19" ht="12.75">
      <c r="B141" s="30" t="s">
        <v>32</v>
      </c>
      <c r="C141" s="31">
        <f>SUM('Summary EC:Summary WC'!C141)</f>
        <v>2164361090</v>
      </c>
      <c r="D141" s="31">
        <f>SUM('Summary EC:Summary WC'!D141)</f>
        <v>385082124</v>
      </c>
      <c r="E141" s="32">
        <f>D141/C141*100</f>
        <v>17.791953744649884</v>
      </c>
      <c r="F141" s="31">
        <f>SUM('Summary EC:Summary WC'!F141)</f>
        <v>385082124</v>
      </c>
      <c r="G141" s="32">
        <f>F141/C141*100</f>
        <v>17.791953744649884</v>
      </c>
      <c r="H141" s="31">
        <f>SUM('Summary EC:Summary WC'!H141)</f>
        <v>338115065</v>
      </c>
      <c r="I141" s="32">
        <f>'[1]Summary'!$I141</f>
        <v>23.8</v>
      </c>
      <c r="J141" s="32">
        <f>'[1]Summary'!$J141</f>
        <v>13.9</v>
      </c>
      <c r="K141" s="4"/>
      <c r="L141" s="4"/>
      <c r="M141" s="12"/>
      <c r="N141" s="12"/>
      <c r="O141" s="4"/>
      <c r="R141" s="4"/>
      <c r="S141" s="4"/>
    </row>
    <row r="142" spans="2:19" ht="12.75">
      <c r="B142" s="30" t="s">
        <v>18</v>
      </c>
      <c r="C142" s="31">
        <f>SUM('Summary EC:Summary WC'!C142)</f>
        <v>610066084</v>
      </c>
      <c r="D142" s="31">
        <f>SUM('Summary EC:Summary WC'!D142)</f>
        <v>73134983</v>
      </c>
      <c r="E142" s="32">
        <f>D142/C142*100</f>
        <v>11.988042757676068</v>
      </c>
      <c r="F142" s="31">
        <f>SUM('Summary EC:Summary WC'!F142)</f>
        <v>73134983</v>
      </c>
      <c r="G142" s="32">
        <f>F142/C142*100</f>
        <v>11.988042757676068</v>
      </c>
      <c r="H142" s="31">
        <f>SUM('Summary EC:Summary WC'!H142)</f>
        <v>167325105</v>
      </c>
      <c r="I142" s="32">
        <f>'[1]Summary'!$I142</f>
        <v>19.1</v>
      </c>
      <c r="J142" s="32">
        <f>'[1]Summary'!$J142</f>
        <v>-56.3</v>
      </c>
      <c r="K142" s="4"/>
      <c r="L142" s="4"/>
      <c r="M142" s="12"/>
      <c r="N142" s="12"/>
      <c r="O142" s="4"/>
      <c r="R142" s="4"/>
      <c r="S142" s="4"/>
    </row>
    <row r="143" spans="2:14" s="25" customFormat="1" ht="15.75">
      <c r="B143" s="22"/>
      <c r="C143" s="33"/>
      <c r="D143" s="33"/>
      <c r="E143" s="24"/>
      <c r="F143" s="33"/>
      <c r="G143" s="24"/>
      <c r="H143" s="33"/>
      <c r="I143" s="24"/>
      <c r="J143" s="24"/>
      <c r="M143" s="12"/>
      <c r="N143" s="12"/>
    </row>
    <row r="144" spans="2:14" s="29" customFormat="1" ht="16.5">
      <c r="B144" s="26" t="s">
        <v>19</v>
      </c>
      <c r="C144" s="27">
        <f>SUM(C145:C149)</f>
        <v>8589571994</v>
      </c>
      <c r="D144" s="27">
        <f>SUM(D145:D149)</f>
        <v>1114809225</v>
      </c>
      <c r="E144" s="28">
        <f aca="true" t="shared" si="14" ref="E144:E149">D144/C144*100</f>
        <v>12.978635324073402</v>
      </c>
      <c r="F144" s="27">
        <f>SUM(F145:F149)</f>
        <v>1114809225</v>
      </c>
      <c r="G144" s="28">
        <f aca="true" t="shared" si="15" ref="G144:G149">F144/C144*100</f>
        <v>12.978635324073402</v>
      </c>
      <c r="H144" s="27">
        <f>SUM(H145:H149)</f>
        <v>1104443372</v>
      </c>
      <c r="I144" s="28">
        <f>'[1]Summary'!$I144</f>
        <v>17</v>
      </c>
      <c r="J144" s="28">
        <f>'[1]Summary'!$J144</f>
        <v>0.9</v>
      </c>
      <c r="M144" s="12"/>
      <c r="N144" s="12"/>
    </row>
    <row r="145" spans="2:19" ht="12.75">
      <c r="B145" s="30" t="s">
        <v>20</v>
      </c>
      <c r="C145" s="31">
        <f>SUM('Summary EC:Summary WC'!C145)</f>
        <v>2031910123</v>
      </c>
      <c r="D145" s="31">
        <f>SUM('Summary EC:Summary WC'!D145)</f>
        <v>389257912</v>
      </c>
      <c r="E145" s="32">
        <f t="shared" si="14"/>
        <v>19.157240647301997</v>
      </c>
      <c r="F145" s="31">
        <f>SUM('Summary EC:Summary WC'!F145)</f>
        <v>389257912</v>
      </c>
      <c r="G145" s="32">
        <f t="shared" si="15"/>
        <v>19.157240647301997</v>
      </c>
      <c r="H145" s="31">
        <f>SUM('Summary EC:Summary WC'!H145)</f>
        <v>361960959</v>
      </c>
      <c r="I145" s="32">
        <f>'[1]Summary'!$I145</f>
        <v>23.6</v>
      </c>
      <c r="J145" s="32">
        <f>'[1]Summary'!$J145</f>
        <v>7.5</v>
      </c>
      <c r="K145" s="4"/>
      <c r="L145" s="4"/>
      <c r="M145" s="12"/>
      <c r="N145" s="12"/>
      <c r="O145" s="4"/>
      <c r="R145" s="4"/>
      <c r="S145" s="4"/>
    </row>
    <row r="146" spans="2:19" ht="12.75">
      <c r="B146" s="30" t="s">
        <v>21</v>
      </c>
      <c r="C146" s="31">
        <f>SUM('Summary EC:Summary WC'!C146)</f>
        <v>681670553</v>
      </c>
      <c r="D146" s="31">
        <f>SUM('Summary EC:Summary WC'!D146)</f>
        <v>54669226</v>
      </c>
      <c r="E146" s="32">
        <f t="shared" si="14"/>
        <v>8.019889631348063</v>
      </c>
      <c r="F146" s="31">
        <f>SUM('Summary EC:Summary WC'!F146)</f>
        <v>54669226</v>
      </c>
      <c r="G146" s="32">
        <f t="shared" si="15"/>
        <v>8.019889631348063</v>
      </c>
      <c r="H146" s="31">
        <f>SUM('Summary EC:Summary WC'!H146)</f>
        <v>42691974</v>
      </c>
      <c r="I146" s="32">
        <f>'[1]Summary'!$I146</f>
        <v>10.5</v>
      </c>
      <c r="J146" s="32">
        <f>'[1]Summary'!$J146</f>
        <v>28.1</v>
      </c>
      <c r="K146" s="4"/>
      <c r="L146" s="4"/>
      <c r="M146" s="12"/>
      <c r="N146" s="12"/>
      <c r="O146" s="4"/>
      <c r="R146" s="4"/>
      <c r="S146" s="4"/>
    </row>
    <row r="147" spans="2:19" ht="12.75" hidden="1">
      <c r="B147" s="30"/>
      <c r="C147" s="31">
        <f>SUM('Summary EC:Summary WC'!C147)</f>
        <v>0</v>
      </c>
      <c r="D147" s="31">
        <f>SUM('Summary EC:Summary WC'!D147)</f>
        <v>0</v>
      </c>
      <c r="E147" s="32" t="e">
        <f t="shared" si="14"/>
        <v>#DIV/0!</v>
      </c>
      <c r="F147" s="31">
        <f>SUM('Summary EC:Summary WC'!F147)</f>
        <v>0</v>
      </c>
      <c r="G147" s="32" t="e">
        <f t="shared" si="15"/>
        <v>#DIV/0!</v>
      </c>
      <c r="H147" s="31">
        <f>SUM('Summary EC:Summary WC'!H147)</f>
        <v>0</v>
      </c>
      <c r="I147" s="32">
        <f>'[1]Summary'!$I147</f>
        <v>0</v>
      </c>
      <c r="J147" s="32">
        <f>'[1]Summary'!$J147</f>
        <v>0</v>
      </c>
      <c r="K147" s="4"/>
      <c r="L147" s="4"/>
      <c r="M147" s="12"/>
      <c r="N147" s="12"/>
      <c r="O147" s="4"/>
      <c r="R147" s="4"/>
      <c r="S147" s="4"/>
    </row>
    <row r="148" spans="2:19" ht="12.75">
      <c r="B148" s="30" t="s">
        <v>22</v>
      </c>
      <c r="C148" s="31">
        <f>SUM('Summary EC:Summary WC'!C148)</f>
        <v>1011010089</v>
      </c>
      <c r="D148" s="31">
        <f>SUM('Summary EC:Summary WC'!D148)</f>
        <v>1062108</v>
      </c>
      <c r="E148" s="32">
        <f t="shared" si="14"/>
        <v>0.10505414451902664</v>
      </c>
      <c r="F148" s="31">
        <f>SUM('Summary EC:Summary WC'!F148)</f>
        <v>1062108</v>
      </c>
      <c r="G148" s="32">
        <f t="shared" si="15"/>
        <v>0.10505414451902664</v>
      </c>
      <c r="H148" s="31">
        <f>SUM('Summary EC:Summary WC'!H148)</f>
        <v>19659611</v>
      </c>
      <c r="I148" s="32">
        <f>'[1]Summary'!$I148</f>
        <v>16.9</v>
      </c>
      <c r="J148" s="32">
        <f>'[1]Summary'!$J148</f>
        <v>-94.6</v>
      </c>
      <c r="K148" s="4"/>
      <c r="L148" s="4"/>
      <c r="M148" s="12"/>
      <c r="N148" s="12"/>
      <c r="O148" s="4"/>
      <c r="R148" s="4"/>
      <c r="S148" s="4"/>
    </row>
    <row r="149" spans="2:19" ht="12.75">
      <c r="B149" s="30" t="s">
        <v>23</v>
      </c>
      <c r="C149" s="31">
        <f>SUM('Summary EC:Summary WC'!C149)</f>
        <v>4864981229</v>
      </c>
      <c r="D149" s="31">
        <f>SUM('Summary EC:Summary WC'!D149)</f>
        <v>669819979</v>
      </c>
      <c r="E149" s="32">
        <f t="shared" si="14"/>
        <v>13.768192465106017</v>
      </c>
      <c r="F149" s="31">
        <f>SUM('Summary EC:Summary WC'!F149)</f>
        <v>669819979</v>
      </c>
      <c r="G149" s="32">
        <f t="shared" si="15"/>
        <v>13.768192465106017</v>
      </c>
      <c r="H149" s="31">
        <f>SUM('Summary EC:Summary WC'!H149)</f>
        <v>680130828</v>
      </c>
      <c r="I149" s="32">
        <f>'[1]Summary'!$I149</f>
        <v>15.3</v>
      </c>
      <c r="J149" s="32">
        <f>'[1]Summary'!$J149</f>
        <v>-1.5</v>
      </c>
      <c r="K149" s="4"/>
      <c r="L149" s="4"/>
      <c r="M149" s="12"/>
      <c r="N149" s="12"/>
      <c r="O149" s="4"/>
      <c r="R149" s="4"/>
      <c r="S149" s="4"/>
    </row>
    <row r="150" spans="2:19" ht="12.75">
      <c r="B150" s="34"/>
      <c r="C150" s="31"/>
      <c r="D150" s="31"/>
      <c r="E150" s="32"/>
      <c r="F150" s="31"/>
      <c r="G150" s="32"/>
      <c r="H150" s="31"/>
      <c r="I150" s="32"/>
      <c r="J150" s="32"/>
      <c r="K150" s="4"/>
      <c r="L150" s="4"/>
      <c r="M150" s="12"/>
      <c r="N150" s="12"/>
      <c r="O150" s="4"/>
      <c r="R150" s="4"/>
      <c r="S150" s="4"/>
    </row>
    <row r="151" spans="2:14" s="25" customFormat="1" ht="15.75">
      <c r="B151" s="35" t="s">
        <v>24</v>
      </c>
      <c r="C151" s="36">
        <f>C139-C144</f>
        <v>1518422365</v>
      </c>
      <c r="D151" s="36">
        <f>D139-D144</f>
        <v>1032034719</v>
      </c>
      <c r="E151" s="37"/>
      <c r="F151" s="36">
        <f>F139-F144</f>
        <v>1032034719</v>
      </c>
      <c r="G151" s="37"/>
      <c r="H151" s="36">
        <f>H139-H144</f>
        <v>1165985891</v>
      </c>
      <c r="I151" s="37"/>
      <c r="J151" s="37"/>
      <c r="M151" s="12"/>
      <c r="N151" s="12"/>
    </row>
    <row r="152" spans="2:19" ht="12.75">
      <c r="B152" s="30" t="s">
        <v>25</v>
      </c>
      <c r="C152" s="31">
        <f>SUM('Summary EC:Summary WC'!C152)</f>
        <v>-604163598</v>
      </c>
      <c r="D152" s="31">
        <f>SUM('Summary EC:Summary WC'!D152)</f>
        <v>-3102681</v>
      </c>
      <c r="E152" s="32">
        <v>0</v>
      </c>
      <c r="F152" s="31">
        <f>SUM('Summary EC:Summary WC'!F152)</f>
        <v>-3102681</v>
      </c>
      <c r="G152" s="32">
        <v>0</v>
      </c>
      <c r="H152" s="31">
        <f>SUM('Summary EC:Summary WC'!H152)</f>
        <v>-34740493</v>
      </c>
      <c r="I152" s="32"/>
      <c r="J152" s="32"/>
      <c r="K152" s="4"/>
      <c r="L152" s="4"/>
      <c r="M152" s="12"/>
      <c r="N152" s="12"/>
      <c r="O152" s="4"/>
      <c r="R152" s="4"/>
      <c r="S152" s="4"/>
    </row>
    <row r="153" spans="2:14" s="25" customFormat="1" ht="15.75">
      <c r="B153" s="35" t="s">
        <v>26</v>
      </c>
      <c r="C153" s="36">
        <f>C151+C152</f>
        <v>914258767</v>
      </c>
      <c r="D153" s="36">
        <f>D151+D152</f>
        <v>1028932038</v>
      </c>
      <c r="E153" s="37"/>
      <c r="F153" s="36">
        <f>F151+F152</f>
        <v>1028932038</v>
      </c>
      <c r="G153" s="37"/>
      <c r="H153" s="36">
        <f>H151+H152</f>
        <v>1131245398</v>
      </c>
      <c r="I153" s="37"/>
      <c r="J153" s="37"/>
      <c r="M153" s="12"/>
      <c r="N153" s="12"/>
    </row>
    <row r="155" ht="18">
      <c r="B155" s="8" t="s">
        <v>69</v>
      </c>
    </row>
    <row r="156" spans="2:10" ht="12.75">
      <c r="B156" s="9"/>
      <c r="C156" s="57" t="s">
        <v>3</v>
      </c>
      <c r="D156" s="58"/>
      <c r="E156" s="58"/>
      <c r="F156" s="58"/>
      <c r="G156" s="59"/>
      <c r="H156" s="57" t="s">
        <v>4</v>
      </c>
      <c r="I156" s="59"/>
      <c r="J156" s="60" t="s">
        <v>5</v>
      </c>
    </row>
    <row r="157" spans="2:19" ht="12.75">
      <c r="B157" s="10"/>
      <c r="C157" s="11" t="s">
        <v>6</v>
      </c>
      <c r="D157" s="63" t="s">
        <v>7</v>
      </c>
      <c r="E157" s="64"/>
      <c r="F157" s="63" t="s">
        <v>8</v>
      </c>
      <c r="G157" s="64"/>
      <c r="H157" s="63" t="s">
        <v>7</v>
      </c>
      <c r="I157" s="64"/>
      <c r="J157" s="61"/>
      <c r="K157" s="4"/>
      <c r="L157" s="4"/>
      <c r="M157" s="4"/>
      <c r="N157" s="12"/>
      <c r="O157" s="12"/>
      <c r="R157" s="4"/>
      <c r="S157" s="4"/>
    </row>
    <row r="158" spans="2:19" ht="51">
      <c r="B158" s="13" t="s">
        <v>9</v>
      </c>
      <c r="C158" s="15" t="s">
        <v>10</v>
      </c>
      <c r="D158" s="15" t="s">
        <v>11</v>
      </c>
      <c r="E158" s="16" t="s">
        <v>12</v>
      </c>
      <c r="F158" s="15" t="s">
        <v>11</v>
      </c>
      <c r="G158" s="16" t="s">
        <v>13</v>
      </c>
      <c r="H158" s="15" t="s">
        <v>11</v>
      </c>
      <c r="I158" s="16" t="s">
        <v>13</v>
      </c>
      <c r="J158" s="62"/>
      <c r="K158" s="4"/>
      <c r="L158" s="4"/>
      <c r="M158" s="12"/>
      <c r="N158" s="12"/>
      <c r="O158" s="4"/>
      <c r="R158" s="4"/>
      <c r="S158" s="4"/>
    </row>
    <row r="159" spans="2:19" ht="12.75">
      <c r="B159" s="17"/>
      <c r="C159" s="18"/>
      <c r="D159" s="18"/>
      <c r="E159" s="19"/>
      <c r="F159" s="18"/>
      <c r="G159" s="19"/>
      <c r="H159" s="20"/>
      <c r="I159" s="21"/>
      <c r="J159" s="21"/>
      <c r="K159" s="4"/>
      <c r="L159" s="4"/>
      <c r="M159" s="12"/>
      <c r="N159" s="12"/>
      <c r="O159" s="4"/>
      <c r="R159" s="4"/>
      <c r="S159" s="4"/>
    </row>
    <row r="160" spans="2:14" s="25" customFormat="1" ht="15.75">
      <c r="B160" s="22" t="s">
        <v>70</v>
      </c>
      <c r="C160" s="23"/>
      <c r="D160" s="23"/>
      <c r="E160" s="24"/>
      <c r="F160" s="23"/>
      <c r="G160" s="24"/>
      <c r="H160" s="23"/>
      <c r="I160" s="24"/>
      <c r="J160" s="24"/>
      <c r="M160" s="12"/>
      <c r="N160" s="12"/>
    </row>
    <row r="161" spans="2:14" s="29" customFormat="1" ht="16.5">
      <c r="B161" s="26" t="s">
        <v>15</v>
      </c>
      <c r="C161" s="27">
        <f>SUM(C162:C164)</f>
        <v>6820435219</v>
      </c>
      <c r="D161" s="27">
        <f>SUM(D162:D164)</f>
        <v>1672760260</v>
      </c>
      <c r="E161" s="28">
        <f>D161/C161*100</f>
        <v>24.52571142879731</v>
      </c>
      <c r="F161" s="27">
        <f>SUM(F162:F164)</f>
        <v>1672760260</v>
      </c>
      <c r="G161" s="28">
        <f>F161/C161*100</f>
        <v>24.52571142879731</v>
      </c>
      <c r="H161" s="27">
        <f>SUM(H162:H164)</f>
        <v>1588692964</v>
      </c>
      <c r="I161" s="28">
        <f>'[1]Summary'!$I161</f>
        <v>31</v>
      </c>
      <c r="J161" s="28">
        <f>'[1]Summary'!$J161</f>
        <v>5.3</v>
      </c>
      <c r="M161" s="12"/>
      <c r="N161" s="12"/>
    </row>
    <row r="162" spans="2:19" ht="12.75">
      <c r="B162" s="30" t="s">
        <v>17</v>
      </c>
      <c r="C162" s="31">
        <f>SUM('Summary EC:Summary WC'!C162)</f>
        <v>4747087158</v>
      </c>
      <c r="D162" s="31">
        <f>SUM('Summary EC:Summary WC'!D162)</f>
        <v>1252293129</v>
      </c>
      <c r="E162" s="32">
        <f>D162/C162*100</f>
        <v>26.380243027338995</v>
      </c>
      <c r="F162" s="31">
        <f>SUM('Summary EC:Summary WC'!F162)</f>
        <v>1252293129</v>
      </c>
      <c r="G162" s="32">
        <f>F162/C162*100</f>
        <v>26.380243027338995</v>
      </c>
      <c r="H162" s="31">
        <f>SUM('Summary EC:Summary WC'!H162)</f>
        <v>972105489</v>
      </c>
      <c r="I162" s="32">
        <f>'[1]Summary'!$I162</f>
        <v>24.5</v>
      </c>
      <c r="J162" s="32">
        <f>'[1]Summary'!$J162</f>
        <v>28.8</v>
      </c>
      <c r="K162" s="4"/>
      <c r="L162" s="4"/>
      <c r="M162" s="12"/>
      <c r="N162" s="12"/>
      <c r="O162" s="4"/>
      <c r="R162" s="4"/>
      <c r="S162" s="4"/>
    </row>
    <row r="163" spans="2:19" ht="12.75">
      <c r="B163" s="30" t="s">
        <v>32</v>
      </c>
      <c r="C163" s="31">
        <f>SUM('Summary EC:Summary WC'!C163)</f>
        <v>1232388211</v>
      </c>
      <c r="D163" s="31">
        <f>SUM('Summary EC:Summary WC'!D163)</f>
        <v>259478208</v>
      </c>
      <c r="E163" s="32">
        <f>D163/C163*100</f>
        <v>21.054908322228343</v>
      </c>
      <c r="F163" s="31">
        <f>SUM('Summary EC:Summary WC'!F163)</f>
        <v>259478208</v>
      </c>
      <c r="G163" s="32">
        <f>F163/C163*100</f>
        <v>21.054908322228343</v>
      </c>
      <c r="H163" s="31">
        <f>SUM('Summary EC:Summary WC'!H163)</f>
        <v>489268962</v>
      </c>
      <c r="I163" s="32">
        <f>'[1]Summary'!$I163</f>
        <v>63.2</v>
      </c>
      <c r="J163" s="32">
        <f>'[1]Summary'!$J163</f>
        <v>-47</v>
      </c>
      <c r="K163" s="4"/>
      <c r="L163" s="4"/>
      <c r="M163" s="12"/>
      <c r="N163" s="12"/>
      <c r="O163" s="4"/>
      <c r="R163" s="4"/>
      <c r="S163" s="4"/>
    </row>
    <row r="164" spans="2:19" ht="12.75">
      <c r="B164" s="30" t="s">
        <v>18</v>
      </c>
      <c r="C164" s="31">
        <f>SUM('Summary EC:Summary WC'!C164)</f>
        <v>840959850</v>
      </c>
      <c r="D164" s="31">
        <f>SUM('Summary EC:Summary WC'!D164)</f>
        <v>160988923</v>
      </c>
      <c r="E164" s="32">
        <f>D164/C164*100</f>
        <v>19.14347313965108</v>
      </c>
      <c r="F164" s="31">
        <f>SUM('Summary EC:Summary WC'!F164)</f>
        <v>160988923</v>
      </c>
      <c r="G164" s="32">
        <f>F164/C164*100</f>
        <v>19.14347313965108</v>
      </c>
      <c r="H164" s="31">
        <f>SUM('Summary EC:Summary WC'!H164)</f>
        <v>127318513</v>
      </c>
      <c r="I164" s="32">
        <f>'[1]Summary'!$I164</f>
        <v>33.3</v>
      </c>
      <c r="J164" s="32">
        <f>'[1]Summary'!$J164</f>
        <v>26.4</v>
      </c>
      <c r="K164" s="4"/>
      <c r="L164" s="4"/>
      <c r="M164" s="12"/>
      <c r="N164" s="12"/>
      <c r="O164" s="4"/>
      <c r="R164" s="4"/>
      <c r="S164" s="4"/>
    </row>
    <row r="165" spans="2:14" s="25" customFormat="1" ht="15.75">
      <c r="B165" s="22"/>
      <c r="C165" s="33"/>
      <c r="D165" s="33"/>
      <c r="E165" s="24"/>
      <c r="F165" s="33"/>
      <c r="G165" s="24"/>
      <c r="H165" s="33"/>
      <c r="I165" s="24"/>
      <c r="J165" s="24"/>
      <c r="M165" s="12"/>
      <c r="N165" s="12"/>
    </row>
    <row r="166" spans="2:14" s="29" customFormat="1" ht="16.5">
      <c r="B166" s="26" t="s">
        <v>19</v>
      </c>
      <c r="C166" s="27">
        <f>SUM(C167:C171)</f>
        <v>8690897285</v>
      </c>
      <c r="D166" s="27">
        <f>SUM(D167:D171)</f>
        <v>1619825108</v>
      </c>
      <c r="E166" s="28">
        <f aca="true" t="shared" si="16" ref="E166:E171">D166/C166*100</f>
        <v>18.638180326854478</v>
      </c>
      <c r="F166" s="27">
        <f>SUM(F167:F171)</f>
        <v>1619825108</v>
      </c>
      <c r="G166" s="28">
        <f aca="true" t="shared" si="17" ref="G166:G171">F166/C166*100</f>
        <v>18.638180326854478</v>
      </c>
      <c r="H166" s="27">
        <f>SUM(H167:H171)</f>
        <v>1415518512</v>
      </c>
      <c r="I166" s="28">
        <f>'[1]Summary'!$I166</f>
        <v>19.4</v>
      </c>
      <c r="J166" s="28">
        <f>'[1]Summary'!$J166</f>
        <v>14.4</v>
      </c>
      <c r="M166" s="12"/>
      <c r="N166" s="12"/>
    </row>
    <row r="167" spans="2:19" ht="12.75">
      <c r="B167" s="30" t="s">
        <v>20</v>
      </c>
      <c r="C167" s="31">
        <f>SUM('Summary EC:Summary WC'!C167)</f>
        <v>2896206200</v>
      </c>
      <c r="D167" s="31">
        <f>SUM('Summary EC:Summary WC'!D167)</f>
        <v>676233960</v>
      </c>
      <c r="E167" s="32">
        <f t="shared" si="16"/>
        <v>23.348957681259023</v>
      </c>
      <c r="F167" s="31">
        <f>SUM('Summary EC:Summary WC'!F167)</f>
        <v>676233960</v>
      </c>
      <c r="G167" s="32">
        <f t="shared" si="17"/>
        <v>23.348957681259023</v>
      </c>
      <c r="H167" s="31">
        <f>SUM('Summary EC:Summary WC'!H167)</f>
        <v>550876650</v>
      </c>
      <c r="I167" s="32">
        <f>'[1]Summary'!$I167</f>
        <v>22.6</v>
      </c>
      <c r="J167" s="32">
        <f>'[1]Summary'!$J167</f>
        <v>22.8</v>
      </c>
      <c r="K167" s="4"/>
      <c r="L167" s="4"/>
      <c r="M167" s="12"/>
      <c r="N167" s="12"/>
      <c r="O167" s="4"/>
      <c r="R167" s="4"/>
      <c r="S167" s="4"/>
    </row>
    <row r="168" spans="2:19" ht="12.75">
      <c r="B168" s="30" t="s">
        <v>21</v>
      </c>
      <c r="C168" s="31">
        <f>SUM('Summary EC:Summary WC'!C168)</f>
        <v>425371346</v>
      </c>
      <c r="D168" s="31">
        <f>SUM('Summary EC:Summary WC'!D168)</f>
        <v>51615686</v>
      </c>
      <c r="E168" s="32">
        <f t="shared" si="16"/>
        <v>12.134264915907147</v>
      </c>
      <c r="F168" s="31">
        <f>SUM('Summary EC:Summary WC'!F168)</f>
        <v>51615686</v>
      </c>
      <c r="G168" s="32">
        <f t="shared" si="17"/>
        <v>12.134264915907147</v>
      </c>
      <c r="H168" s="31">
        <f>SUM('Summary EC:Summary WC'!H168)</f>
        <v>38419634</v>
      </c>
      <c r="I168" s="32">
        <f>'[1]Summary'!$I168</f>
        <v>11.5</v>
      </c>
      <c r="J168" s="32">
        <f>'[1]Summary'!$J168</f>
        <v>34.3</v>
      </c>
      <c r="K168" s="4"/>
      <c r="L168" s="4"/>
      <c r="M168" s="12"/>
      <c r="N168" s="12"/>
      <c r="O168" s="4"/>
      <c r="R168" s="4"/>
      <c r="S168" s="4"/>
    </row>
    <row r="169" spans="2:19" ht="12.75" hidden="1">
      <c r="B169" s="30"/>
      <c r="C169" s="31">
        <f>SUM('Summary EC:Summary WC'!C169)</f>
        <v>0</v>
      </c>
      <c r="D169" s="31">
        <f>SUM('Summary EC:Summary WC'!D169)</f>
        <v>0</v>
      </c>
      <c r="E169" s="32" t="e">
        <f t="shared" si="16"/>
        <v>#DIV/0!</v>
      </c>
      <c r="F169" s="31">
        <f>SUM('Summary EC:Summary WC'!F169)</f>
        <v>0</v>
      </c>
      <c r="G169" s="32" t="e">
        <f t="shared" si="17"/>
        <v>#DIV/0!</v>
      </c>
      <c r="H169" s="31">
        <f>SUM('Summary EC:Summary WC'!H169)</f>
        <v>0</v>
      </c>
      <c r="I169" s="32">
        <f>'[1]Summary'!$I169</f>
        <v>0</v>
      </c>
      <c r="J169" s="32">
        <f>'[1]Summary'!$J169</f>
        <v>0</v>
      </c>
      <c r="K169" s="4"/>
      <c r="L169" s="4"/>
      <c r="M169" s="12"/>
      <c r="N169" s="12"/>
      <c r="O169" s="4"/>
      <c r="R169" s="4"/>
      <c r="S169" s="4"/>
    </row>
    <row r="170" spans="2:19" ht="12.75">
      <c r="B170" s="30" t="s">
        <v>22</v>
      </c>
      <c r="C170" s="31">
        <f>SUM('Summary EC:Summary WC'!C170)</f>
        <v>44103338</v>
      </c>
      <c r="D170" s="31">
        <f>SUM('Summary EC:Summary WC'!D170)</f>
        <v>11397988</v>
      </c>
      <c r="E170" s="32">
        <f t="shared" si="16"/>
        <v>25.843821617311598</v>
      </c>
      <c r="F170" s="31">
        <f>SUM('Summary EC:Summary WC'!F170)</f>
        <v>11397988</v>
      </c>
      <c r="G170" s="32">
        <f t="shared" si="17"/>
        <v>25.843821617311598</v>
      </c>
      <c r="H170" s="31">
        <f>SUM('Summary EC:Summary WC'!H170)</f>
        <v>10487987</v>
      </c>
      <c r="I170" s="32">
        <f>'[1]Summary'!$I170</f>
        <v>8.7</v>
      </c>
      <c r="J170" s="32">
        <f>'[1]Summary'!$J170</f>
        <v>8.7</v>
      </c>
      <c r="K170" s="4"/>
      <c r="L170" s="4"/>
      <c r="M170" s="12"/>
      <c r="N170" s="12"/>
      <c r="O170" s="4"/>
      <c r="R170" s="4"/>
      <c r="S170" s="4"/>
    </row>
    <row r="171" spans="2:19" ht="12.75">
      <c r="B171" s="30" t="s">
        <v>23</v>
      </c>
      <c r="C171" s="31">
        <f>SUM('Summary EC:Summary WC'!C171)</f>
        <v>5325216401</v>
      </c>
      <c r="D171" s="31">
        <f>SUM('Summary EC:Summary WC'!D171)</f>
        <v>880577474</v>
      </c>
      <c r="E171" s="32">
        <f t="shared" si="16"/>
        <v>16.535994177337844</v>
      </c>
      <c r="F171" s="31">
        <f>SUM('Summary EC:Summary WC'!F171)</f>
        <v>880577474</v>
      </c>
      <c r="G171" s="32">
        <f t="shared" si="17"/>
        <v>16.535994177337844</v>
      </c>
      <c r="H171" s="31">
        <f>SUM('Summary EC:Summary WC'!H171)</f>
        <v>815734241</v>
      </c>
      <c r="I171" s="32">
        <f>'[1]Summary'!$I171</f>
        <v>18.5</v>
      </c>
      <c r="J171" s="32">
        <f>'[1]Summary'!$J171</f>
        <v>7.9</v>
      </c>
      <c r="K171" s="4"/>
      <c r="L171" s="4"/>
      <c r="M171" s="12"/>
      <c r="N171" s="12"/>
      <c r="O171" s="4"/>
      <c r="R171" s="4"/>
      <c r="S171" s="4"/>
    </row>
    <row r="172" spans="2:19" ht="12.75">
      <c r="B172" s="34"/>
      <c r="C172" s="31"/>
      <c r="D172" s="31"/>
      <c r="E172" s="32"/>
      <c r="F172" s="31"/>
      <c r="G172" s="32"/>
      <c r="H172" s="31"/>
      <c r="I172" s="32"/>
      <c r="J172" s="32"/>
      <c r="K172" s="4"/>
      <c r="L172" s="4"/>
      <c r="M172" s="12"/>
      <c r="N172" s="12"/>
      <c r="O172" s="4"/>
      <c r="R172" s="4"/>
      <c r="S172" s="4"/>
    </row>
    <row r="173" spans="2:14" s="25" customFormat="1" ht="15.75">
      <c r="B173" s="35" t="s">
        <v>24</v>
      </c>
      <c r="C173" s="36">
        <f>C161-C166</f>
        <v>-1870462066</v>
      </c>
      <c r="D173" s="36">
        <f>D161-D166</f>
        <v>52935152</v>
      </c>
      <c r="E173" s="37"/>
      <c r="F173" s="36">
        <f>F161-F166</f>
        <v>52935152</v>
      </c>
      <c r="G173" s="37"/>
      <c r="H173" s="36">
        <f>H161-H166</f>
        <v>173174452</v>
      </c>
      <c r="I173" s="37"/>
      <c r="J173" s="37"/>
      <c r="M173" s="12"/>
      <c r="N173" s="12"/>
    </row>
    <row r="174" spans="2:19" ht="12.75">
      <c r="B174" s="30" t="s">
        <v>25</v>
      </c>
      <c r="C174" s="31">
        <f>SUM('Summary EC:Summary WC'!C174)</f>
        <v>658119730</v>
      </c>
      <c r="D174" s="31">
        <f>SUM('Summary EC:Summary WC'!D174)</f>
        <v>178273099</v>
      </c>
      <c r="E174" s="32">
        <v>0</v>
      </c>
      <c r="F174" s="31">
        <f>SUM('Summary EC:Summary WC'!F174)</f>
        <v>178273099</v>
      </c>
      <c r="G174" s="32">
        <v>0</v>
      </c>
      <c r="H174" s="31">
        <f>SUM('Summary EC:Summary WC'!H174)</f>
        <v>137337074</v>
      </c>
      <c r="I174" s="32"/>
      <c r="J174" s="32"/>
      <c r="K174" s="4"/>
      <c r="L174" s="4"/>
      <c r="M174" s="12"/>
      <c r="N174" s="12"/>
      <c r="O174" s="4"/>
      <c r="R174" s="4"/>
      <c r="S174" s="4"/>
    </row>
    <row r="175" spans="2:14" s="25" customFormat="1" ht="15.75">
      <c r="B175" s="35" t="s">
        <v>26</v>
      </c>
      <c r="C175" s="36">
        <f>C173+C174</f>
        <v>-1212342336</v>
      </c>
      <c r="D175" s="36">
        <f>D173+D174</f>
        <v>231208251</v>
      </c>
      <c r="E175" s="37"/>
      <c r="F175" s="36">
        <f>F173+F174</f>
        <v>231208251</v>
      </c>
      <c r="G175" s="37"/>
      <c r="H175" s="36">
        <f>H173+H174</f>
        <v>310511526</v>
      </c>
      <c r="I175" s="37"/>
      <c r="J175" s="37"/>
      <c r="M175" s="12"/>
      <c r="N175" s="12"/>
    </row>
    <row r="177" ht="18">
      <c r="B177" s="8" t="s">
        <v>71</v>
      </c>
    </row>
    <row r="178" spans="2:15" ht="12.75">
      <c r="B178" s="9"/>
      <c r="C178" s="55" t="s">
        <v>72</v>
      </c>
      <c r="D178" s="56"/>
      <c r="E178" s="55" t="s">
        <v>73</v>
      </c>
      <c r="F178" s="56"/>
      <c r="G178" s="55" t="s">
        <v>74</v>
      </c>
      <c r="H178" s="56"/>
      <c r="I178" s="55" t="s">
        <v>75</v>
      </c>
      <c r="J178" s="56"/>
      <c r="K178" s="55" t="s">
        <v>76</v>
      </c>
      <c r="L178" s="56"/>
      <c r="M178" s="55" t="s">
        <v>77</v>
      </c>
      <c r="N178" s="56"/>
      <c r="O178" s="12"/>
    </row>
    <row r="179" spans="2:15" ht="12.75">
      <c r="B179" s="13" t="s">
        <v>9</v>
      </c>
      <c r="C179" s="14" t="s">
        <v>78</v>
      </c>
      <c r="D179" s="14" t="s">
        <v>79</v>
      </c>
      <c r="E179" s="14" t="s">
        <v>78</v>
      </c>
      <c r="F179" s="14" t="s">
        <v>79</v>
      </c>
      <c r="G179" s="14" t="s">
        <v>78</v>
      </c>
      <c r="H179" s="14" t="s">
        <v>79</v>
      </c>
      <c r="I179" s="14" t="s">
        <v>78</v>
      </c>
      <c r="J179" s="14" t="s">
        <v>79</v>
      </c>
      <c r="K179" s="14" t="s">
        <v>78</v>
      </c>
      <c r="L179" s="14" t="s">
        <v>79</v>
      </c>
      <c r="M179" s="14" t="s">
        <v>78</v>
      </c>
      <c r="N179" s="14" t="s">
        <v>79</v>
      </c>
      <c r="O179" s="12"/>
    </row>
    <row r="180" spans="2:18" s="25" customFormat="1" ht="15.75">
      <c r="B180" s="22" t="s">
        <v>80</v>
      </c>
      <c r="C180" s="23"/>
      <c r="D180" s="24"/>
      <c r="E180" s="23"/>
      <c r="F180" s="24"/>
      <c r="G180" s="23"/>
      <c r="H180" s="24"/>
      <c r="I180" s="23"/>
      <c r="J180" s="24"/>
      <c r="K180" s="23"/>
      <c r="L180" s="24"/>
      <c r="M180" s="23"/>
      <c r="N180" s="24"/>
      <c r="Q180" s="2"/>
      <c r="R180" s="2"/>
    </row>
    <row r="181" spans="2:19" ht="12.75">
      <c r="B181" s="30" t="s">
        <v>65</v>
      </c>
      <c r="C181" s="31">
        <f>SUM('Summary EC:Summary WC'!C181)</f>
        <v>2252379479</v>
      </c>
      <c r="D181" s="32">
        <f>C181/K181*100</f>
        <v>12.808334446874547</v>
      </c>
      <c r="E181" s="31">
        <f>SUM('Summary EC:Summary WC'!E181)</f>
        <v>783026334</v>
      </c>
      <c r="F181" s="32">
        <f>E181/K181*100</f>
        <v>4.4527413165009095</v>
      </c>
      <c r="G181" s="31">
        <f>SUM('Summary EC:Summary WC'!G181)</f>
        <v>612982506</v>
      </c>
      <c r="H181" s="32">
        <f>G181/K181*100</f>
        <v>3.485773609701442</v>
      </c>
      <c r="I181" s="31">
        <f>SUM('Summary EC:Summary WC'!I181)</f>
        <v>13936876091</v>
      </c>
      <c r="J181" s="32">
        <f>I181/K181*100</f>
        <v>79.2531506269231</v>
      </c>
      <c r="K181" s="31">
        <f>SUM('Summary EC:Summary WC'!K181)</f>
        <v>17585264410</v>
      </c>
      <c r="L181" s="32">
        <f>K181/$K$187*100</f>
        <v>27.44768954172061</v>
      </c>
      <c r="M181" s="31">
        <f>SUM('Summary EC:Summary WC'!M181)</f>
        <v>73967109</v>
      </c>
      <c r="N181" s="32">
        <f>M181/K181*100</f>
        <v>0.4206198284851379</v>
      </c>
      <c r="O181" s="4"/>
      <c r="Q181" s="2"/>
      <c r="S181" s="4"/>
    </row>
    <row r="182" spans="2:19" ht="12.75">
      <c r="B182" s="30" t="s">
        <v>36</v>
      </c>
      <c r="C182" s="31">
        <f>SUM('Summary EC:Summary WC'!C182)</f>
        <v>5282479401</v>
      </c>
      <c r="D182" s="32">
        <f aca="true" t="shared" si="18" ref="D182:D187">C182/K182*100</f>
        <v>49.677370846091996</v>
      </c>
      <c r="E182" s="31">
        <f>SUM('Summary EC:Summary WC'!E182)</f>
        <v>831072000</v>
      </c>
      <c r="F182" s="32">
        <f aca="true" t="shared" si="19" ref="F182:F187">E182/K182*100</f>
        <v>7.815548118557324</v>
      </c>
      <c r="G182" s="31">
        <f>SUM('Summary EC:Summary WC'!G182)</f>
        <v>364693707</v>
      </c>
      <c r="H182" s="32">
        <f aca="true" t="shared" si="20" ref="H182:H187">G182/K182*100</f>
        <v>3.4296441410534175</v>
      </c>
      <c r="I182" s="31">
        <f>SUM('Summary EC:Summary WC'!I182)</f>
        <v>4155327706</v>
      </c>
      <c r="J182" s="32">
        <f aca="true" t="shared" si="21" ref="J182:J187">I182/K182*100</f>
        <v>39.07743689429727</v>
      </c>
      <c r="K182" s="31">
        <f>SUM('Summary EC:Summary WC'!K182)</f>
        <v>10633572814</v>
      </c>
      <c r="L182" s="32">
        <f aca="true" t="shared" si="22" ref="L182:L187">K182/$K$187*100</f>
        <v>16.597248611853676</v>
      </c>
      <c r="M182" s="31">
        <f>SUM('Summary EC:Summary WC'!M182)</f>
        <v>5850537</v>
      </c>
      <c r="N182" s="32">
        <f aca="true" t="shared" si="23" ref="N182:N187">M182/K182*100</f>
        <v>0.05501948500599227</v>
      </c>
      <c r="O182" s="4"/>
      <c r="Q182" s="2"/>
      <c r="S182" s="4"/>
    </row>
    <row r="183" spans="2:19" ht="12.75">
      <c r="B183" s="30" t="s">
        <v>81</v>
      </c>
      <c r="C183" s="31">
        <f>SUM('Summary EC:Summary WC'!C183)</f>
        <v>3158467012</v>
      </c>
      <c r="D183" s="32">
        <f t="shared" si="18"/>
        <v>19.293173419958578</v>
      </c>
      <c r="E183" s="31">
        <f>SUM('Summary EC:Summary WC'!E183)</f>
        <v>770568301</v>
      </c>
      <c r="F183" s="32">
        <f t="shared" si="19"/>
        <v>4.70693782984992</v>
      </c>
      <c r="G183" s="31">
        <f>SUM('Summary EC:Summary WC'!G183)</f>
        <v>901568013</v>
      </c>
      <c r="H183" s="32">
        <f t="shared" si="20"/>
        <v>5.50713620202802</v>
      </c>
      <c r="I183" s="31">
        <f>SUM('Summary EC:Summary WC'!I183)</f>
        <v>11540301259</v>
      </c>
      <c r="J183" s="32">
        <f t="shared" si="21"/>
        <v>70.49275254816348</v>
      </c>
      <c r="K183" s="31">
        <f>SUM('Summary EC:Summary WC'!K183)</f>
        <v>16370904585</v>
      </c>
      <c r="L183" s="32">
        <f t="shared" si="22"/>
        <v>25.55227468235779</v>
      </c>
      <c r="M183" s="31">
        <f>SUM('Summary EC:Summary WC'!M183)</f>
        <v>107307719</v>
      </c>
      <c r="N183" s="32">
        <f t="shared" si="23"/>
        <v>0.6554782507151238</v>
      </c>
      <c r="O183" s="4"/>
      <c r="Q183" s="2"/>
      <c r="S183" s="4"/>
    </row>
    <row r="184" spans="2:19" ht="12.75">
      <c r="B184" s="30" t="s">
        <v>82</v>
      </c>
      <c r="C184" s="31">
        <f>SUM('Summary EC:Summary WC'!C184)</f>
        <v>535383681</v>
      </c>
      <c r="D184" s="32">
        <f t="shared" si="18"/>
        <v>12.874646105824898</v>
      </c>
      <c r="E184" s="31">
        <f>SUM('Summary EC:Summary WC'!E184)</f>
        <v>194090115</v>
      </c>
      <c r="F184" s="32">
        <f t="shared" si="19"/>
        <v>4.667384591544651</v>
      </c>
      <c r="G184" s="31">
        <f>SUM('Summary EC:Summary WC'!G184)</f>
        <v>137486308</v>
      </c>
      <c r="H184" s="32">
        <f t="shared" si="20"/>
        <v>3.306203798722887</v>
      </c>
      <c r="I184" s="31">
        <f>SUM('Summary EC:Summary WC'!I184)</f>
        <v>3291474051</v>
      </c>
      <c r="J184" s="32">
        <f t="shared" si="21"/>
        <v>79.15176550390757</v>
      </c>
      <c r="K184" s="31">
        <f>SUM('Summary EC:Summary WC'!K184)</f>
        <v>4158434155</v>
      </c>
      <c r="L184" s="32">
        <f t="shared" si="22"/>
        <v>6.490628005639825</v>
      </c>
      <c r="M184" s="31">
        <f>SUM('Summary EC:Summary WC'!M184)</f>
        <v>26199252</v>
      </c>
      <c r="N184" s="32">
        <f t="shared" si="23"/>
        <v>0.6300268568277956</v>
      </c>
      <c r="O184" s="4"/>
      <c r="Q184" s="2"/>
      <c r="S184" s="4"/>
    </row>
    <row r="185" spans="2:19" ht="12.75">
      <c r="B185" s="30" t="s">
        <v>83</v>
      </c>
      <c r="C185" s="31">
        <f>SUM('Summary EC:Summary WC'!C185)</f>
        <v>425814668</v>
      </c>
      <c r="D185" s="32">
        <f t="shared" si="18"/>
        <v>10.214261811676899</v>
      </c>
      <c r="E185" s="31">
        <f>SUM('Summary EC:Summary WC'!E185)</f>
        <v>166785494</v>
      </c>
      <c r="F185" s="32">
        <f t="shared" si="19"/>
        <v>4.000779752626714</v>
      </c>
      <c r="G185" s="31">
        <f>SUM('Summary EC:Summary WC'!G185)</f>
        <v>149563324</v>
      </c>
      <c r="H185" s="32">
        <f t="shared" si="20"/>
        <v>3.5876616367772916</v>
      </c>
      <c r="I185" s="31">
        <f>SUM('Summary EC:Summary WC'!I185)</f>
        <v>3426661201</v>
      </c>
      <c r="J185" s="32">
        <f t="shared" si="21"/>
        <v>82.1972967989191</v>
      </c>
      <c r="K185" s="31">
        <f>SUM('Summary EC:Summary WC'!K185)</f>
        <v>4168824687</v>
      </c>
      <c r="L185" s="32">
        <f t="shared" si="22"/>
        <v>6.506845907734441</v>
      </c>
      <c r="M185" s="31">
        <f>SUM('Summary EC:Summary WC'!M185)</f>
        <v>30712985</v>
      </c>
      <c r="N185" s="32">
        <f t="shared" si="23"/>
        <v>0.7367300691673341</v>
      </c>
      <c r="O185" s="4"/>
      <c r="Q185" s="2"/>
      <c r="S185" s="4"/>
    </row>
    <row r="186" spans="2:19" ht="12.75">
      <c r="B186" s="30" t="s">
        <v>33</v>
      </c>
      <c r="C186" s="31">
        <f>SUM('Summary EC:Summary WC'!C186)</f>
        <v>193454362</v>
      </c>
      <c r="D186" s="32">
        <f t="shared" si="18"/>
        <v>1.7348166148273736</v>
      </c>
      <c r="E186" s="31">
        <f>SUM('Summary EC:Summary WC'!E186)</f>
        <v>342721432</v>
      </c>
      <c r="F186" s="32">
        <f t="shared" si="19"/>
        <v>3.0733803484411992</v>
      </c>
      <c r="G186" s="31">
        <f>SUM('Summary EC:Summary WC'!G186)</f>
        <v>323470446</v>
      </c>
      <c r="H186" s="32">
        <f t="shared" si="20"/>
        <v>2.9007456762666366</v>
      </c>
      <c r="I186" s="31">
        <f>SUM('Summary EC:Summary WC'!I186)</f>
        <v>10291639743</v>
      </c>
      <c r="J186" s="32">
        <f t="shared" si="21"/>
        <v>92.29105736046479</v>
      </c>
      <c r="K186" s="31">
        <f>SUM('Summary EC:Summary WC'!K186)</f>
        <v>11151285983</v>
      </c>
      <c r="L186" s="32">
        <f t="shared" si="22"/>
        <v>17.405313250693666</v>
      </c>
      <c r="M186" s="31">
        <f>SUM('Summary EC:Summary WC'!M186)</f>
        <v>27563205</v>
      </c>
      <c r="N186" s="32">
        <f t="shared" si="23"/>
        <v>0.24717512439390193</v>
      </c>
      <c r="O186" s="4"/>
      <c r="Q186" s="2"/>
      <c r="S186" s="4"/>
    </row>
    <row r="187" spans="2:18" s="25" customFormat="1" ht="15.75">
      <c r="B187" s="35" t="s">
        <v>84</v>
      </c>
      <c r="C187" s="36">
        <f>SUM('Summary EC:Summary WC'!C187)</f>
        <v>11847978603</v>
      </c>
      <c r="D187" s="49">
        <f t="shared" si="18"/>
        <v>18.4927352134191</v>
      </c>
      <c r="E187" s="36">
        <f>SUM('Summary EC:Summary WC'!E187)</f>
        <v>3088263676</v>
      </c>
      <c r="F187" s="49">
        <f t="shared" si="19"/>
        <v>4.820268869748592</v>
      </c>
      <c r="G187" s="36">
        <f>SUM('Summary EC:Summary WC'!G187)</f>
        <v>2489764304</v>
      </c>
      <c r="H187" s="49">
        <f t="shared" si="20"/>
        <v>3.8861103282239524</v>
      </c>
      <c r="I187" s="36">
        <f>SUM('Summary EC:Summary WC'!I187)</f>
        <v>46642280051</v>
      </c>
      <c r="J187" s="49">
        <f t="shared" si="21"/>
        <v>72.80088558860835</v>
      </c>
      <c r="K187" s="36">
        <f>SUM('Summary EC:Summary WC'!K187)</f>
        <v>64068286634</v>
      </c>
      <c r="L187" s="49">
        <f t="shared" si="22"/>
        <v>100</v>
      </c>
      <c r="M187" s="36">
        <f>SUM('Summary EC:Summary WC'!M187)</f>
        <v>271600807</v>
      </c>
      <c r="N187" s="49">
        <f t="shared" si="23"/>
        <v>0.4239239431382981</v>
      </c>
      <c r="Q187" s="2"/>
      <c r="R187" s="2"/>
    </row>
    <row r="188" spans="2:18" s="25" customFormat="1" ht="15.75">
      <c r="B188" s="22" t="s">
        <v>85</v>
      </c>
      <c r="C188" s="33"/>
      <c r="D188" s="24"/>
      <c r="E188" s="33"/>
      <c r="F188" s="24"/>
      <c r="G188" s="33"/>
      <c r="H188" s="24"/>
      <c r="I188" s="33"/>
      <c r="J188" s="24"/>
      <c r="K188" s="33"/>
      <c r="L188" s="24"/>
      <c r="M188" s="33"/>
      <c r="N188" s="24"/>
      <c r="Q188" s="2"/>
      <c r="R188" s="2"/>
    </row>
    <row r="189" spans="2:19" ht="12.75">
      <c r="B189" s="30" t="s">
        <v>86</v>
      </c>
      <c r="C189" s="31">
        <f>SUM('Summary EC:Summary WC'!C189)</f>
        <v>474676296</v>
      </c>
      <c r="D189" s="32">
        <f>C189/K189*100</f>
        <v>13.964361590881769</v>
      </c>
      <c r="E189" s="31">
        <f>SUM('Summary EC:Summary WC'!E189)</f>
        <v>412380799</v>
      </c>
      <c r="F189" s="32">
        <f>E189/K189*100</f>
        <v>12.131708785333437</v>
      </c>
      <c r="G189" s="31">
        <f>SUM('Summary EC:Summary WC'!G189)</f>
        <v>386251485</v>
      </c>
      <c r="H189" s="32">
        <f>G189/K189*100</f>
        <v>11.363018223170439</v>
      </c>
      <c r="I189" s="31">
        <f>SUM('Summary EC:Summary WC'!I189)</f>
        <v>2125889392</v>
      </c>
      <c r="J189" s="32">
        <f>I189/K189*100</f>
        <v>62.54091140061435</v>
      </c>
      <c r="K189" s="31">
        <f>SUM('Summary EC:Summary WC'!K189)</f>
        <v>3399197972</v>
      </c>
      <c r="L189" s="32">
        <f>K189/$K$193*100</f>
        <v>5.45715996283224</v>
      </c>
      <c r="M189" s="31">
        <f>SUM('Summary EC:Summary WC'!M189)</f>
        <v>56788401</v>
      </c>
      <c r="N189" s="32">
        <f>M189/K189*100</f>
        <v>1.6706411767652112</v>
      </c>
      <c r="O189" s="4"/>
      <c r="Q189" s="2"/>
      <c r="S189" s="4"/>
    </row>
    <row r="190" spans="2:19" ht="12.75">
      <c r="B190" s="30" t="s">
        <v>87</v>
      </c>
      <c r="C190" s="31">
        <f>SUM('Summary EC:Summary WC'!C190)</f>
        <v>5254275043</v>
      </c>
      <c r="D190" s="32">
        <f>C190/K190*100</f>
        <v>37.92129259514555</v>
      </c>
      <c r="E190" s="31">
        <f>SUM('Summary EC:Summary WC'!E190)</f>
        <v>695589940</v>
      </c>
      <c r="F190" s="32">
        <f>E190/K190*100</f>
        <v>5.020230084095303</v>
      </c>
      <c r="G190" s="31">
        <f>SUM('Summary EC:Summary WC'!G190)</f>
        <v>359322456</v>
      </c>
      <c r="H190" s="32">
        <f>G190/K190*100</f>
        <v>2.5933115184245055</v>
      </c>
      <c r="I190" s="31">
        <f>SUM('Summary EC:Summary WC'!I190)</f>
        <v>7546550811</v>
      </c>
      <c r="J190" s="32">
        <f>I190/K190*100</f>
        <v>54.46516580233464</v>
      </c>
      <c r="K190" s="31">
        <f>SUM('Summary EC:Summary WC'!K190)</f>
        <v>13855738250</v>
      </c>
      <c r="L190" s="32">
        <f>K190/$K$193*100</f>
        <v>22.24435900945614</v>
      </c>
      <c r="M190" s="31">
        <f>SUM('Summary EC:Summary WC'!M190)</f>
        <v>19250312</v>
      </c>
      <c r="N190" s="32">
        <f>M190/K190*100</f>
        <v>0.13893386012831183</v>
      </c>
      <c r="O190" s="4"/>
      <c r="Q190" s="2"/>
      <c r="S190" s="4"/>
    </row>
    <row r="191" spans="2:19" ht="12.75">
      <c r="B191" s="30" t="s">
        <v>88</v>
      </c>
      <c r="C191" s="31">
        <f>SUM('Summary EC:Summary WC'!C191)</f>
        <v>5429529238</v>
      </c>
      <c r="D191" s="32">
        <f>C191/K191*100</f>
        <v>14.392350969076842</v>
      </c>
      <c r="E191" s="31">
        <f>SUM('Summary EC:Summary WC'!E191)</f>
        <v>1592560370</v>
      </c>
      <c r="F191" s="32">
        <f>E191/K191*100</f>
        <v>4.221487127109725</v>
      </c>
      <c r="G191" s="31">
        <f>SUM('Summary EC:Summary WC'!G191)</f>
        <v>1229163132</v>
      </c>
      <c r="H191" s="32">
        <f>G191/K191*100</f>
        <v>3.258210135453685</v>
      </c>
      <c r="I191" s="31">
        <f>SUM('Summary EC:Summary WC'!I191)</f>
        <v>29473850335</v>
      </c>
      <c r="J191" s="32">
        <f>I191/K191*100</f>
        <v>78.12795176835975</v>
      </c>
      <c r="K191" s="31">
        <f>SUM('Summary EC:Summary WC'!K191)</f>
        <v>37725103075</v>
      </c>
      <c r="L191" s="32">
        <f>K191/$K$193*100</f>
        <v>60.56485200050873</v>
      </c>
      <c r="M191" s="31">
        <f>SUM('Summary EC:Summary WC'!M191)</f>
        <v>296204562</v>
      </c>
      <c r="N191" s="32">
        <f>M191/K191*100</f>
        <v>0.7851656797626921</v>
      </c>
      <c r="O191" s="4"/>
      <c r="Q191" s="2"/>
      <c r="S191" s="4"/>
    </row>
    <row r="192" spans="2:19" ht="12.75">
      <c r="B192" s="30" t="s">
        <v>33</v>
      </c>
      <c r="C192" s="31">
        <f>SUM('Summary EC:Summary WC'!C192)</f>
        <v>535972297</v>
      </c>
      <c r="D192" s="32">
        <f>C192/K192*100</f>
        <v>7.333312876619995</v>
      </c>
      <c r="E192" s="31">
        <f>SUM('Summary EC:Summary WC'!E192)</f>
        <v>302322132</v>
      </c>
      <c r="F192" s="32">
        <f>E192/K192*100</f>
        <v>4.136450327548944</v>
      </c>
      <c r="G192" s="31">
        <f>SUM('Summary EC:Summary WC'!G192)</f>
        <v>466685982</v>
      </c>
      <c r="H192" s="32">
        <f>G192/K192*100</f>
        <v>6.38531942843801</v>
      </c>
      <c r="I192" s="31">
        <f>SUM('Summary EC:Summary WC'!I192)</f>
        <v>6003753118</v>
      </c>
      <c r="J192" s="32">
        <f>I192/K192*100</f>
        <v>82.14491736739305</v>
      </c>
      <c r="K192" s="31">
        <f>SUM('Summary EC:Summary WC'!K192)</f>
        <v>7308733529</v>
      </c>
      <c r="L192" s="32">
        <f>K192/$K$193*100</f>
        <v>11.733629027202888</v>
      </c>
      <c r="M192" s="31">
        <f>SUM('Summary EC:Summary WC'!M192)</f>
        <v>11693648</v>
      </c>
      <c r="N192" s="32">
        <f>M192/K192*100</f>
        <v>0.15999554442094915</v>
      </c>
      <c r="O192" s="4"/>
      <c r="Q192" s="2"/>
      <c r="S192" s="4"/>
    </row>
    <row r="193" spans="2:18" s="25" customFormat="1" ht="15.75">
      <c r="B193" s="35" t="s">
        <v>89</v>
      </c>
      <c r="C193" s="36">
        <f>SUM('Summary EC:Summary WC'!C193)</f>
        <v>11694452874</v>
      </c>
      <c r="D193" s="49">
        <f>C193/K193*100</f>
        <v>18.774575807855072</v>
      </c>
      <c r="E193" s="36">
        <f>SUM('Summary EC:Summary WC'!E193)</f>
        <v>3002853241</v>
      </c>
      <c r="F193" s="49">
        <f>E193/K193*100</f>
        <v>4.820857924731143</v>
      </c>
      <c r="G193" s="36">
        <f>SUM('Summary EC:Summary WC'!G193)</f>
        <v>2441423055</v>
      </c>
      <c r="H193" s="49">
        <f>G193/K193*100</f>
        <v>3.9195234457740415</v>
      </c>
      <c r="I193" s="36">
        <f>SUM('Summary EC:Summary WC'!I193)</f>
        <v>45150043656</v>
      </c>
      <c r="J193" s="49">
        <f>I193/K193*100</f>
        <v>72.48504282163975</v>
      </c>
      <c r="K193" s="36">
        <f>SUM('Summary EC:Summary WC'!K193)</f>
        <v>62288772826</v>
      </c>
      <c r="L193" s="49">
        <f>K193/$K$193*100</f>
        <v>100</v>
      </c>
      <c r="M193" s="36">
        <f>SUM('Summary EC:Summary WC'!M193)</f>
        <v>383936923</v>
      </c>
      <c r="N193" s="49">
        <f>M193/K193*100</f>
        <v>0.6163822236031284</v>
      </c>
      <c r="Q193" s="2"/>
      <c r="R193" s="2"/>
    </row>
    <row r="195" ht="18">
      <c r="B195" s="8" t="s">
        <v>90</v>
      </c>
    </row>
    <row r="196" spans="2:15" ht="12.75">
      <c r="B196" s="9"/>
      <c r="C196" s="55" t="s">
        <v>72</v>
      </c>
      <c r="D196" s="56"/>
      <c r="E196" s="55" t="s">
        <v>73</v>
      </c>
      <c r="F196" s="56"/>
      <c r="G196" s="55" t="s">
        <v>74</v>
      </c>
      <c r="H196" s="56"/>
      <c r="I196" s="55" t="s">
        <v>75</v>
      </c>
      <c r="J196" s="56"/>
      <c r="K196" s="55" t="s">
        <v>76</v>
      </c>
      <c r="L196" s="56"/>
      <c r="M196" s="12"/>
      <c r="N196" s="12"/>
      <c r="O196" s="12"/>
    </row>
    <row r="197" spans="2:15" ht="12.75">
      <c r="B197" s="13" t="s">
        <v>9</v>
      </c>
      <c r="C197" s="14" t="s">
        <v>78</v>
      </c>
      <c r="D197" s="14" t="s">
        <v>79</v>
      </c>
      <c r="E197" s="14" t="s">
        <v>78</v>
      </c>
      <c r="F197" s="14" t="s">
        <v>79</v>
      </c>
      <c r="G197" s="14" t="s">
        <v>78</v>
      </c>
      <c r="H197" s="14" t="s">
        <v>79</v>
      </c>
      <c r="I197" s="14" t="s">
        <v>78</v>
      </c>
      <c r="J197" s="14" t="s">
        <v>79</v>
      </c>
      <c r="K197" s="14" t="s">
        <v>78</v>
      </c>
      <c r="L197" s="14" t="s">
        <v>79</v>
      </c>
      <c r="M197" s="12"/>
      <c r="N197" s="12"/>
      <c r="O197" s="12"/>
    </row>
    <row r="198" spans="2:15" ht="12.75">
      <c r="B198" s="17"/>
      <c r="C198" s="18"/>
      <c r="D198" s="19"/>
      <c r="E198" s="18"/>
      <c r="F198" s="19"/>
      <c r="G198" s="18"/>
      <c r="H198" s="19"/>
      <c r="I198" s="18"/>
      <c r="J198" s="19"/>
      <c r="K198" s="18"/>
      <c r="L198" s="19"/>
      <c r="M198" s="12"/>
      <c r="N198" s="12"/>
      <c r="O198" s="12"/>
    </row>
    <row r="199" spans="2:19" s="25" customFormat="1" ht="15.75">
      <c r="B199" s="22" t="s">
        <v>91</v>
      </c>
      <c r="C199" s="23"/>
      <c r="D199" s="24"/>
      <c r="E199" s="23"/>
      <c r="F199" s="24"/>
      <c r="G199" s="23"/>
      <c r="H199" s="24"/>
      <c r="I199" s="23"/>
      <c r="J199" s="24"/>
      <c r="K199" s="23"/>
      <c r="L199" s="24"/>
      <c r="M199" s="12"/>
      <c r="N199" s="12"/>
      <c r="O199" s="12"/>
      <c r="R199" s="2"/>
      <c r="S199" s="2"/>
    </row>
    <row r="200" spans="2:15" ht="12.75">
      <c r="B200" s="30" t="s">
        <v>92</v>
      </c>
      <c r="C200" s="31">
        <f>SUM('Summary EC:Summary WC'!C200)</f>
        <v>3159252498</v>
      </c>
      <c r="D200" s="32">
        <f>C200/K200*100</f>
        <v>92.10712510036633</v>
      </c>
      <c r="E200" s="31">
        <f>SUM('Summary EC:Summary WC'!E200)</f>
        <v>210577490</v>
      </c>
      <c r="F200" s="32">
        <f>E200/K200*100</f>
        <v>6.139327966672432</v>
      </c>
      <c r="G200" s="31">
        <f>SUM('Summary EC:Summary WC'!G200)</f>
        <v>26152274</v>
      </c>
      <c r="H200" s="32">
        <f>G200/K200*100</f>
        <v>0.7624622515933697</v>
      </c>
      <c r="I200" s="31">
        <f>SUM('Summary EC:Summary WC'!I200)</f>
        <v>33993969</v>
      </c>
      <c r="J200" s="32">
        <f>I200/K200*100</f>
        <v>0.9910846813678693</v>
      </c>
      <c r="K200" s="31">
        <f>SUM('Summary EC:Summary WC'!K200)</f>
        <v>3429976231</v>
      </c>
      <c r="L200" s="32">
        <f>K200/$K$210*100</f>
        <v>33.15152630994109</v>
      </c>
      <c r="M200" s="12"/>
      <c r="N200" s="12"/>
      <c r="O200" s="12"/>
    </row>
    <row r="201" spans="2:15" ht="12.75">
      <c r="B201" s="30" t="s">
        <v>93</v>
      </c>
      <c r="C201" s="31">
        <f>SUM('Summary EC:Summary WC'!C201)</f>
        <v>710279689</v>
      </c>
      <c r="D201" s="32">
        <f aca="true" t="shared" si="24" ref="D201:D208">C201/K201*100</f>
        <v>47.4417659081766</v>
      </c>
      <c r="E201" s="31">
        <f>SUM('Summary EC:Summary WC'!E201)</f>
        <v>42657958</v>
      </c>
      <c r="F201" s="32">
        <f aca="true" t="shared" si="25" ref="F201:F208">E201/K201*100</f>
        <v>2.8492562703096374</v>
      </c>
      <c r="G201" s="31">
        <f>SUM('Summary EC:Summary WC'!G201)</f>
        <v>48793209</v>
      </c>
      <c r="H201" s="32">
        <f aca="true" t="shared" si="26" ref="H201:H208">G201/K201*100</f>
        <v>3.2590485623287133</v>
      </c>
      <c r="I201" s="31">
        <f>SUM('Summary EC:Summary WC'!I201)</f>
        <v>695430296</v>
      </c>
      <c r="J201" s="32">
        <f aca="true" t="shared" si="27" ref="J201:J208">I201/K201*100</f>
        <v>46.449929259185055</v>
      </c>
      <c r="K201" s="31">
        <f>SUM('Summary EC:Summary WC'!K201)</f>
        <v>1497161152</v>
      </c>
      <c r="L201" s="32">
        <f aca="true" t="shared" si="28" ref="L201:L208">K201/$K$210*100</f>
        <v>14.47041436385677</v>
      </c>
      <c r="M201" s="12"/>
      <c r="N201" s="12"/>
      <c r="O201" s="12"/>
    </row>
    <row r="202" spans="2:15" ht="12.75">
      <c r="B202" s="30" t="s">
        <v>94</v>
      </c>
      <c r="C202" s="31">
        <f>SUM('Summary EC:Summary WC'!C202)</f>
        <v>235868526</v>
      </c>
      <c r="D202" s="32">
        <f t="shared" si="24"/>
        <v>94.59776603655318</v>
      </c>
      <c r="E202" s="31">
        <f>SUM('Summary EC:Summary WC'!E202)</f>
        <v>2311354</v>
      </c>
      <c r="F202" s="32">
        <f t="shared" si="25"/>
        <v>0.9269949180063615</v>
      </c>
      <c r="G202" s="31">
        <f>SUM('Summary EC:Summary WC'!G202)</f>
        <v>2239435</v>
      </c>
      <c r="H202" s="32">
        <f t="shared" si="26"/>
        <v>0.898150981721353</v>
      </c>
      <c r="I202" s="31">
        <f>SUM('Summary EC:Summary WC'!I202)</f>
        <v>8919053</v>
      </c>
      <c r="J202" s="32">
        <f t="shared" si="27"/>
        <v>3.5770880637190987</v>
      </c>
      <c r="K202" s="31">
        <f>SUM('Summary EC:Summary WC'!K202)</f>
        <v>249338368</v>
      </c>
      <c r="L202" s="32">
        <f t="shared" si="28"/>
        <v>2.4099139207212112</v>
      </c>
      <c r="M202" s="12"/>
      <c r="N202" s="12"/>
      <c r="O202" s="12"/>
    </row>
    <row r="203" spans="2:15" ht="12.75">
      <c r="B203" s="30" t="s">
        <v>95</v>
      </c>
      <c r="C203" s="31">
        <f>SUM('Summary EC:Summary WC'!C203)</f>
        <v>-160087020</v>
      </c>
      <c r="D203" s="32">
        <f t="shared" si="24"/>
        <v>88.2546006674838</v>
      </c>
      <c r="E203" s="31">
        <f>SUM('Summary EC:Summary WC'!E203)</f>
        <v>-3894131</v>
      </c>
      <c r="F203" s="32">
        <f t="shared" si="25"/>
        <v>2.146801010799435</v>
      </c>
      <c r="G203" s="31">
        <f>SUM('Summary EC:Summary WC'!G203)</f>
        <v>523858</v>
      </c>
      <c r="H203" s="32">
        <f t="shared" si="26"/>
        <v>-0.28879842098670294</v>
      </c>
      <c r="I203" s="31">
        <f>SUM('Summary EC:Summary WC'!I203)</f>
        <v>-17934973</v>
      </c>
      <c r="J203" s="32">
        <f t="shared" si="27"/>
        <v>9.887396742703462</v>
      </c>
      <c r="K203" s="31">
        <f>SUM('Summary EC:Summary WC'!K203)</f>
        <v>-181392266</v>
      </c>
      <c r="L203" s="32">
        <f t="shared" si="28"/>
        <v>-1.753198877697655</v>
      </c>
      <c r="M203" s="12"/>
      <c r="N203" s="12"/>
      <c r="O203" s="12"/>
    </row>
    <row r="204" spans="2:15" ht="12.75">
      <c r="B204" s="30" t="s">
        <v>96</v>
      </c>
      <c r="C204" s="31">
        <f>SUM('Summary EC:Summary WC'!C204)</f>
        <v>267059094</v>
      </c>
      <c r="D204" s="32">
        <f t="shared" si="24"/>
        <v>93.64003366326101</v>
      </c>
      <c r="E204" s="31">
        <f>SUM('Summary EC:Summary WC'!E204)</f>
        <v>2008148</v>
      </c>
      <c r="F204" s="32">
        <f t="shared" si="25"/>
        <v>0.7041252312524143</v>
      </c>
      <c r="G204" s="31">
        <f>SUM('Summary EC:Summary WC'!G204)</f>
        <v>841480</v>
      </c>
      <c r="H204" s="32">
        <f t="shared" si="26"/>
        <v>0.29505160953987536</v>
      </c>
      <c r="I204" s="31">
        <f>SUM('Summary EC:Summary WC'!I204)</f>
        <v>15288841</v>
      </c>
      <c r="J204" s="32">
        <f t="shared" si="27"/>
        <v>5.36078949594671</v>
      </c>
      <c r="K204" s="31">
        <f>SUM('Summary EC:Summary WC'!K204)</f>
        <v>285197563</v>
      </c>
      <c r="L204" s="32">
        <f t="shared" si="28"/>
        <v>2.756501467232932</v>
      </c>
      <c r="M204" s="12"/>
      <c r="N204" s="12"/>
      <c r="O204" s="12"/>
    </row>
    <row r="205" spans="2:15" ht="12.75">
      <c r="B205" s="30" t="s">
        <v>97</v>
      </c>
      <c r="C205" s="31">
        <f>SUM('Summary EC:Summary WC'!C205)</f>
        <v>239965926</v>
      </c>
      <c r="D205" s="32">
        <f t="shared" si="24"/>
        <v>66.39114082957069</v>
      </c>
      <c r="E205" s="31">
        <f>SUM('Summary EC:Summary WC'!E205)</f>
        <v>567442</v>
      </c>
      <c r="F205" s="32">
        <f t="shared" si="25"/>
        <v>0.15699362973146966</v>
      </c>
      <c r="G205" s="31">
        <f>SUM('Summary EC:Summary WC'!G205)</f>
        <v>91981595</v>
      </c>
      <c r="H205" s="32">
        <f t="shared" si="26"/>
        <v>25.448458992355167</v>
      </c>
      <c r="I205" s="31">
        <f>SUM('Summary EC:Summary WC'!I205)</f>
        <v>28927728</v>
      </c>
      <c r="J205" s="32">
        <f t="shared" si="27"/>
        <v>8.00340654834268</v>
      </c>
      <c r="K205" s="31">
        <f>SUM('Summary EC:Summary WC'!K205)</f>
        <v>361442691</v>
      </c>
      <c r="L205" s="32">
        <f t="shared" si="28"/>
        <v>3.493428546800448</v>
      </c>
      <c r="M205" s="12"/>
      <c r="N205" s="12"/>
      <c r="O205" s="12"/>
    </row>
    <row r="206" spans="2:15" ht="12.75">
      <c r="B206" s="30" t="s">
        <v>98</v>
      </c>
      <c r="C206" s="31">
        <f>SUM('Summary EC:Summary WC'!C206)</f>
        <v>2483871656</v>
      </c>
      <c r="D206" s="32">
        <f t="shared" si="24"/>
        <v>88.82426293450503</v>
      </c>
      <c r="E206" s="31">
        <f>SUM('Summary EC:Summary WC'!E206)</f>
        <v>127001812</v>
      </c>
      <c r="F206" s="32">
        <f t="shared" si="25"/>
        <v>4.5416365676530654</v>
      </c>
      <c r="G206" s="31">
        <f>SUM('Summary EC:Summary WC'!G206)</f>
        <v>46341173</v>
      </c>
      <c r="H206" s="32">
        <f t="shared" si="26"/>
        <v>1.657179236818581</v>
      </c>
      <c r="I206" s="31">
        <f>SUM('Summary EC:Summary WC'!I206)</f>
        <v>139174064</v>
      </c>
      <c r="J206" s="32">
        <f t="shared" si="27"/>
        <v>4.976921261023331</v>
      </c>
      <c r="K206" s="31">
        <f>SUM('Summary EC:Summary WC'!K206)</f>
        <v>2796388705</v>
      </c>
      <c r="L206" s="32">
        <f t="shared" si="28"/>
        <v>27.027753979391818</v>
      </c>
      <c r="M206" s="12"/>
      <c r="N206" s="12"/>
      <c r="O206" s="12"/>
    </row>
    <row r="207" spans="2:15" ht="12.75">
      <c r="B207" s="30" t="s">
        <v>99</v>
      </c>
      <c r="C207" s="31">
        <f>SUM('Summary EC:Summary WC'!C207)</f>
        <v>26910658</v>
      </c>
      <c r="D207" s="32">
        <f t="shared" si="24"/>
        <v>44.84269837663903</v>
      </c>
      <c r="E207" s="31">
        <f>SUM('Summary EC:Summary WC'!E207)</f>
        <v>1973918</v>
      </c>
      <c r="F207" s="32">
        <f t="shared" si="25"/>
        <v>3.2892473121325594</v>
      </c>
      <c r="G207" s="31">
        <f>SUM('Summary EC:Summary WC'!G207)</f>
        <v>6223097</v>
      </c>
      <c r="H207" s="32">
        <f t="shared" si="26"/>
        <v>10.369886226474552</v>
      </c>
      <c r="I207" s="31">
        <f>SUM('Summary EC:Summary WC'!I207)</f>
        <v>24903564</v>
      </c>
      <c r="J207" s="32">
        <f t="shared" si="27"/>
        <v>41.498168084753864</v>
      </c>
      <c r="K207" s="31">
        <f>SUM('Summary EC:Summary WC'!K207)</f>
        <v>60011237</v>
      </c>
      <c r="L207" s="32">
        <f t="shared" si="28"/>
        <v>0.5800227081216792</v>
      </c>
      <c r="M207" s="12"/>
      <c r="N207" s="12"/>
      <c r="O207" s="12"/>
    </row>
    <row r="208" spans="2:15" ht="12.75">
      <c r="B208" s="30" t="s">
        <v>33</v>
      </c>
      <c r="C208" s="31">
        <f>SUM('Summary EC:Summary WC'!C208)</f>
        <v>1549127806</v>
      </c>
      <c r="D208" s="32">
        <f t="shared" si="24"/>
        <v>83.81654754471028</v>
      </c>
      <c r="E208" s="31">
        <f>SUM('Summary EC:Summary WC'!E208)</f>
        <v>58646131</v>
      </c>
      <c r="F208" s="32">
        <f t="shared" si="25"/>
        <v>3.173086305878888</v>
      </c>
      <c r="G208" s="31">
        <f>SUM('Summary EC:Summary WC'!G208)</f>
        <v>30031845</v>
      </c>
      <c r="H208" s="32">
        <f t="shared" si="26"/>
        <v>1.624892119648564</v>
      </c>
      <c r="I208" s="31">
        <f>SUM('Summary EC:Summary WC'!I208)</f>
        <v>210430457</v>
      </c>
      <c r="J208" s="32">
        <f t="shared" si="27"/>
        <v>11.385474029762275</v>
      </c>
      <c r="K208" s="31">
        <f>SUM('Summary EC:Summary WC'!K208)</f>
        <v>1848236239</v>
      </c>
      <c r="L208" s="32">
        <f t="shared" si="28"/>
        <v>17.863637581631707</v>
      </c>
      <c r="M208" s="12"/>
      <c r="N208" s="12"/>
      <c r="O208" s="12"/>
    </row>
    <row r="209" spans="2:15" ht="12.75">
      <c r="B209" s="34"/>
      <c r="C209" s="31"/>
      <c r="D209" s="32"/>
      <c r="E209" s="31"/>
      <c r="F209" s="32"/>
      <c r="G209" s="31"/>
      <c r="H209" s="32"/>
      <c r="I209" s="31"/>
      <c r="J209" s="32"/>
      <c r="K209" s="31"/>
      <c r="L209" s="32"/>
      <c r="M209" s="12"/>
      <c r="N209" s="12"/>
      <c r="O209" s="12"/>
    </row>
    <row r="210" spans="2:19" s="25" customFormat="1" ht="15.75">
      <c r="B210" s="35" t="s">
        <v>76</v>
      </c>
      <c r="C210" s="36">
        <f>SUM('Summary EC:Summary WC'!C210)</f>
        <v>8512248833</v>
      </c>
      <c r="D210" s="49">
        <f>C210/K210*100</f>
        <v>82.27288533182983</v>
      </c>
      <c r="E210" s="36">
        <f>SUM('Summary EC:Summary WC'!E210)</f>
        <v>441850122</v>
      </c>
      <c r="F210" s="49">
        <f>E210/K210*100</f>
        <v>4.270585262995567</v>
      </c>
      <c r="G210" s="36">
        <f>SUM('Summary EC:Summary WC'!G210)</f>
        <v>253127966</v>
      </c>
      <c r="H210" s="49">
        <f>G210/K210*100</f>
        <v>2.4465412759389102</v>
      </c>
      <c r="I210" s="36">
        <f>SUM('Summary EC:Summary WC'!I210)</f>
        <v>1139132999</v>
      </c>
      <c r="J210" s="49">
        <f>I210/K210*100</f>
        <v>11.009988129235698</v>
      </c>
      <c r="K210" s="36">
        <f>SUM('Summary EC:Summary WC'!K210)</f>
        <v>10346359920</v>
      </c>
      <c r="L210" s="49">
        <f>K210/$K$210*100</f>
        <v>100</v>
      </c>
      <c r="M210" s="12"/>
      <c r="N210" s="12"/>
      <c r="O210" s="12"/>
      <c r="R210" s="2"/>
      <c r="S210" s="2"/>
    </row>
    <row r="211" ht="12.75">
      <c r="B211" s="54" t="s">
        <v>100</v>
      </c>
    </row>
    <row r="212" ht="12.75">
      <c r="B212" s="54"/>
    </row>
    <row r="213" ht="12.75">
      <c r="B213" s="54" t="s">
        <v>101</v>
      </c>
    </row>
  </sheetData>
  <sheetProtection password="F954" sheet="1" objects="1" scenarios="1"/>
  <mergeCells count="61">
    <mergeCell ref="B2:O2"/>
    <mergeCell ref="B3:O3"/>
    <mergeCell ref="C7:G7"/>
    <mergeCell ref="H7:I7"/>
    <mergeCell ref="J7:J9"/>
    <mergeCell ref="D8:E8"/>
    <mergeCell ref="F8:G8"/>
    <mergeCell ref="H8:I8"/>
    <mergeCell ref="C29:G29"/>
    <mergeCell ref="H29:I29"/>
    <mergeCell ref="J29:J31"/>
    <mergeCell ref="D30:E30"/>
    <mergeCell ref="F30:G30"/>
    <mergeCell ref="H30:I30"/>
    <mergeCell ref="C49:G49"/>
    <mergeCell ref="H49:I49"/>
    <mergeCell ref="J49:J51"/>
    <mergeCell ref="D50:E50"/>
    <mergeCell ref="F50:G50"/>
    <mergeCell ref="H50:I50"/>
    <mergeCell ref="C62:G62"/>
    <mergeCell ref="H62:I62"/>
    <mergeCell ref="J62:J64"/>
    <mergeCell ref="D63:E63"/>
    <mergeCell ref="F63:G63"/>
    <mergeCell ref="H63:I63"/>
    <mergeCell ref="C90:G90"/>
    <mergeCell ref="H90:I90"/>
    <mergeCell ref="J90:J92"/>
    <mergeCell ref="D91:E91"/>
    <mergeCell ref="F91:G91"/>
    <mergeCell ref="H91:I91"/>
    <mergeCell ref="C112:G112"/>
    <mergeCell ref="H112:I112"/>
    <mergeCell ref="J112:J114"/>
    <mergeCell ref="D113:E113"/>
    <mergeCell ref="F113:G113"/>
    <mergeCell ref="H113:I113"/>
    <mergeCell ref="C134:G134"/>
    <mergeCell ref="H134:I134"/>
    <mergeCell ref="J134:J136"/>
    <mergeCell ref="D135:E135"/>
    <mergeCell ref="F135:G135"/>
    <mergeCell ref="H135:I135"/>
    <mergeCell ref="K178:L178"/>
    <mergeCell ref="I196:J196"/>
    <mergeCell ref="M178:N178"/>
    <mergeCell ref="C156:G156"/>
    <mergeCell ref="H156:I156"/>
    <mergeCell ref="J156:J158"/>
    <mergeCell ref="D157:E157"/>
    <mergeCell ref="F157:G157"/>
    <mergeCell ref="H157:I157"/>
    <mergeCell ref="C178:D178"/>
    <mergeCell ref="E178:F178"/>
    <mergeCell ref="G178:H178"/>
    <mergeCell ref="I178:J178"/>
    <mergeCell ref="C196:D196"/>
    <mergeCell ref="E196:F196"/>
    <mergeCell ref="G196:H196"/>
    <mergeCell ref="K196:L196"/>
  </mergeCells>
  <printOptions horizontalCentered="1"/>
  <pageMargins left="0.551181102362205" right="0.551181102362205" top="0.590551181102362" bottom="0.590551181102362" header="0.31496062992126" footer="0.31496062992126"/>
  <pageSetup horizontalDpi="300" verticalDpi="300" orientation="portrait" paperSize="9" scale="43" r:id="rId1"/>
  <rowBreaks count="1" manualBreakCount="1">
    <brk id="10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S213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4" customWidth="1"/>
    <col min="2" max="2" width="39.00390625" style="6" customWidth="1"/>
    <col min="3" max="15" width="12.28125" style="6" customWidth="1"/>
    <col min="16" max="16" width="2.7109375" style="4" customWidth="1"/>
    <col min="17" max="17" width="12.28125" style="4" customWidth="1"/>
    <col min="18" max="19" width="12.421875" style="2" customWidth="1"/>
    <col min="20" max="16384" width="9.140625" style="4" customWidth="1"/>
  </cols>
  <sheetData>
    <row r="2" spans="2:19" s="3" customFormat="1" ht="18" customHeight="1">
      <c r="B2" s="65" t="s">
        <v>109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  <c r="Q2" s="1"/>
      <c r="R2" s="2"/>
      <c r="S2" s="2"/>
    </row>
    <row r="3" spans="2:19" s="3" customFormat="1" ht="18" customHeight="1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  <c r="Q3" s="1"/>
      <c r="R3" s="2"/>
      <c r="S3" s="2"/>
    </row>
    <row r="4" spans="2:17" ht="15.75">
      <c r="B4" s="4"/>
      <c r="C4" s="5"/>
      <c r="P4" s="6"/>
      <c r="Q4" s="6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</row>
    <row r="6" spans="2:15" ht="18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N6" s="7"/>
      <c r="O6" s="7"/>
    </row>
    <row r="7" spans="2:10" ht="12.75">
      <c r="B7" s="9"/>
      <c r="C7" s="57" t="s">
        <v>3</v>
      </c>
      <c r="D7" s="58"/>
      <c r="E7" s="58"/>
      <c r="F7" s="58"/>
      <c r="G7" s="59"/>
      <c r="H7" s="57" t="s">
        <v>4</v>
      </c>
      <c r="I7" s="59"/>
      <c r="J7" s="60" t="s">
        <v>5</v>
      </c>
    </row>
    <row r="8" spans="2:19" ht="12.75">
      <c r="B8" s="10"/>
      <c r="C8" s="11" t="s">
        <v>6</v>
      </c>
      <c r="D8" s="63" t="s">
        <v>7</v>
      </c>
      <c r="E8" s="64"/>
      <c r="F8" s="63" t="s">
        <v>8</v>
      </c>
      <c r="G8" s="64"/>
      <c r="H8" s="63" t="s">
        <v>7</v>
      </c>
      <c r="I8" s="64"/>
      <c r="J8" s="61"/>
      <c r="K8" s="4"/>
      <c r="L8" s="4"/>
      <c r="M8" s="12"/>
      <c r="N8" s="12"/>
      <c r="O8" s="4"/>
      <c r="R8" s="4"/>
      <c r="S8" s="4"/>
    </row>
    <row r="9" spans="2:19" ht="51">
      <c r="B9" s="13" t="s">
        <v>9</v>
      </c>
      <c r="C9" s="14" t="s">
        <v>10</v>
      </c>
      <c r="D9" s="15" t="s">
        <v>11</v>
      </c>
      <c r="E9" s="16" t="s">
        <v>12</v>
      </c>
      <c r="F9" s="15" t="s">
        <v>11</v>
      </c>
      <c r="G9" s="16" t="s">
        <v>13</v>
      </c>
      <c r="H9" s="15" t="s">
        <v>11</v>
      </c>
      <c r="I9" s="16" t="s">
        <v>13</v>
      </c>
      <c r="J9" s="62"/>
      <c r="K9" s="4"/>
      <c r="L9" s="4"/>
      <c r="M9" s="12"/>
      <c r="N9" s="12"/>
      <c r="O9" s="4"/>
      <c r="R9" s="4"/>
      <c r="S9" s="4"/>
    </row>
    <row r="10" spans="2:19" ht="12.75">
      <c r="B10" s="17"/>
      <c r="C10" s="18"/>
      <c r="D10" s="18"/>
      <c r="E10" s="19"/>
      <c r="F10" s="18"/>
      <c r="G10" s="19"/>
      <c r="H10" s="20"/>
      <c r="I10" s="21"/>
      <c r="J10" s="21"/>
      <c r="K10" s="4"/>
      <c r="L10" s="4"/>
      <c r="M10" s="12"/>
      <c r="N10" s="12"/>
      <c r="O10" s="4"/>
      <c r="R10" s="4"/>
      <c r="S10" s="4"/>
    </row>
    <row r="11" spans="2:14" s="25" customFormat="1" ht="15.75">
      <c r="B11" s="22" t="s">
        <v>14</v>
      </c>
      <c r="C11" s="23"/>
      <c r="D11" s="23"/>
      <c r="E11" s="24"/>
      <c r="F11" s="23"/>
      <c r="G11" s="24"/>
      <c r="H11" s="23"/>
      <c r="I11" s="24"/>
      <c r="J11" s="24"/>
      <c r="M11" s="12"/>
      <c r="N11" s="12"/>
    </row>
    <row r="12" spans="2:14" s="29" customFormat="1" ht="16.5">
      <c r="B12" s="26" t="s">
        <v>15</v>
      </c>
      <c r="C12" s="27">
        <v>38765163186</v>
      </c>
      <c r="D12" s="27">
        <v>10583993718</v>
      </c>
      <c r="E12" s="28">
        <v>27.3</v>
      </c>
      <c r="F12" s="27">
        <v>10583993718</v>
      </c>
      <c r="G12" s="28">
        <v>27.3</v>
      </c>
      <c r="H12" s="27">
        <v>8692183835</v>
      </c>
      <c r="I12" s="28">
        <v>25.7</v>
      </c>
      <c r="J12" s="28">
        <v>21.8</v>
      </c>
      <c r="M12" s="12"/>
      <c r="N12" s="12"/>
    </row>
    <row r="13" spans="2:14" s="29" customFormat="1" ht="16.5">
      <c r="B13" s="30" t="s">
        <v>16</v>
      </c>
      <c r="C13" s="31">
        <v>6805806521</v>
      </c>
      <c r="D13" s="31">
        <v>2638762310</v>
      </c>
      <c r="E13" s="32">
        <v>38.8</v>
      </c>
      <c r="F13" s="31">
        <v>2638762310</v>
      </c>
      <c r="G13" s="32">
        <v>38.8</v>
      </c>
      <c r="H13" s="31">
        <v>2093158835</v>
      </c>
      <c r="I13" s="32">
        <v>37.7</v>
      </c>
      <c r="J13" s="32">
        <v>26.1</v>
      </c>
      <c r="M13" s="12"/>
      <c r="N13" s="12"/>
    </row>
    <row r="14" spans="2:19" ht="12.75">
      <c r="B14" s="30" t="s">
        <v>17</v>
      </c>
      <c r="C14" s="31">
        <v>15655564981</v>
      </c>
      <c r="D14" s="31">
        <v>4099645791</v>
      </c>
      <c r="E14" s="32">
        <v>26.2</v>
      </c>
      <c r="F14" s="31">
        <v>4099645791</v>
      </c>
      <c r="G14" s="32">
        <v>26.2</v>
      </c>
      <c r="H14" s="31">
        <v>3281545033</v>
      </c>
      <c r="I14" s="32">
        <v>25.5</v>
      </c>
      <c r="J14" s="32">
        <v>24.9</v>
      </c>
      <c r="K14" s="4"/>
      <c r="L14" s="4"/>
      <c r="M14" s="12"/>
      <c r="N14" s="12"/>
      <c r="O14" s="4"/>
      <c r="R14" s="4"/>
      <c r="S14" s="4"/>
    </row>
    <row r="15" spans="2:19" ht="12.75">
      <c r="B15" s="30" t="s">
        <v>18</v>
      </c>
      <c r="C15" s="31">
        <v>16303791684</v>
      </c>
      <c r="D15" s="31">
        <v>3845585617</v>
      </c>
      <c r="E15" s="32">
        <v>23.6</v>
      </c>
      <c r="F15" s="31">
        <v>3845585617</v>
      </c>
      <c r="G15" s="32">
        <v>23.6</v>
      </c>
      <c r="H15" s="31">
        <v>3317479967</v>
      </c>
      <c r="I15" s="32">
        <v>21.5</v>
      </c>
      <c r="J15" s="32">
        <v>15.9</v>
      </c>
      <c r="K15" s="4"/>
      <c r="L15" s="4"/>
      <c r="M15" s="12"/>
      <c r="N15" s="12"/>
      <c r="O15" s="4"/>
      <c r="R15" s="4"/>
      <c r="S15" s="4"/>
    </row>
    <row r="16" spans="2:14" s="25" customFormat="1" ht="15.75">
      <c r="B16" s="22"/>
      <c r="C16" s="33"/>
      <c r="D16" s="33"/>
      <c r="E16" s="24"/>
      <c r="F16" s="33"/>
      <c r="G16" s="24"/>
      <c r="H16" s="33"/>
      <c r="I16" s="24"/>
      <c r="J16" s="24"/>
      <c r="M16" s="12"/>
      <c r="N16" s="12"/>
    </row>
    <row r="17" spans="2:14" s="29" customFormat="1" ht="16.5">
      <c r="B17" s="26" t="s">
        <v>19</v>
      </c>
      <c r="C17" s="27">
        <v>36699915906</v>
      </c>
      <c r="D17" s="27">
        <v>7779644429</v>
      </c>
      <c r="E17" s="28">
        <v>21.2</v>
      </c>
      <c r="F17" s="27">
        <v>7779644429</v>
      </c>
      <c r="G17" s="28">
        <v>21.2</v>
      </c>
      <c r="H17" s="27">
        <v>6597052797</v>
      </c>
      <c r="I17" s="28">
        <v>20.9</v>
      </c>
      <c r="J17" s="28">
        <v>17.9</v>
      </c>
      <c r="M17" s="12"/>
      <c r="N17" s="12"/>
    </row>
    <row r="18" spans="2:19" ht="12.75">
      <c r="B18" s="30" t="s">
        <v>20</v>
      </c>
      <c r="C18" s="31">
        <v>9188732781</v>
      </c>
      <c r="D18" s="31">
        <v>1946137317</v>
      </c>
      <c r="E18" s="32">
        <v>21.2</v>
      </c>
      <c r="F18" s="31">
        <v>1946137317</v>
      </c>
      <c r="G18" s="32">
        <v>21.2</v>
      </c>
      <c r="H18" s="31">
        <v>1616333029</v>
      </c>
      <c r="I18" s="32">
        <v>21.6</v>
      </c>
      <c r="J18" s="32">
        <v>20.4</v>
      </c>
      <c r="K18" s="4"/>
      <c r="L18" s="4"/>
      <c r="M18" s="12"/>
      <c r="N18" s="12"/>
      <c r="O18" s="4"/>
      <c r="R18" s="4"/>
      <c r="S18" s="4"/>
    </row>
    <row r="19" spans="2:19" ht="12.75">
      <c r="B19" s="30" t="s">
        <v>21</v>
      </c>
      <c r="C19" s="31">
        <v>1099431639</v>
      </c>
      <c r="D19" s="31">
        <v>265486248</v>
      </c>
      <c r="E19" s="32">
        <v>24.1</v>
      </c>
      <c r="F19" s="31">
        <v>265486248</v>
      </c>
      <c r="G19" s="32">
        <v>24.1</v>
      </c>
      <c r="H19" s="31">
        <v>181168907</v>
      </c>
      <c r="I19" s="32">
        <v>23.4</v>
      </c>
      <c r="J19" s="32">
        <v>46.5</v>
      </c>
      <c r="K19" s="4"/>
      <c r="L19" s="4"/>
      <c r="M19" s="12"/>
      <c r="N19" s="12"/>
      <c r="O19" s="4"/>
      <c r="R19" s="4"/>
      <c r="S19" s="4"/>
    </row>
    <row r="20" spans="2:19" ht="12.75" hidden="1">
      <c r="B20" s="30"/>
      <c r="C20" s="31">
        <v>0</v>
      </c>
      <c r="D20" s="31">
        <v>0</v>
      </c>
      <c r="E20" s="32">
        <v>0</v>
      </c>
      <c r="F20" s="31">
        <v>0</v>
      </c>
      <c r="G20" s="32">
        <v>0</v>
      </c>
      <c r="H20" s="31">
        <v>0</v>
      </c>
      <c r="I20" s="32">
        <v>0</v>
      </c>
      <c r="J20" s="32">
        <v>0</v>
      </c>
      <c r="K20" s="4"/>
      <c r="L20" s="4"/>
      <c r="M20" s="12"/>
      <c r="N20" s="12"/>
      <c r="O20" s="4"/>
      <c r="R20" s="4"/>
      <c r="S20" s="4"/>
    </row>
    <row r="21" spans="2:19" ht="12.75">
      <c r="B21" s="30" t="s">
        <v>22</v>
      </c>
      <c r="C21" s="31">
        <v>6771318690</v>
      </c>
      <c r="D21" s="31">
        <v>1696188517</v>
      </c>
      <c r="E21" s="32">
        <v>25</v>
      </c>
      <c r="F21" s="31">
        <v>1696188517</v>
      </c>
      <c r="G21" s="32">
        <v>25</v>
      </c>
      <c r="H21" s="31">
        <v>1359386370</v>
      </c>
      <c r="I21" s="32">
        <v>25.2</v>
      </c>
      <c r="J21" s="32">
        <v>24.8</v>
      </c>
      <c r="K21" s="4"/>
      <c r="L21" s="4"/>
      <c r="M21" s="12"/>
      <c r="N21" s="12"/>
      <c r="O21" s="4"/>
      <c r="R21" s="4"/>
      <c r="S21" s="4"/>
    </row>
    <row r="22" spans="2:19" ht="12.75">
      <c r="B22" s="30" t="s">
        <v>23</v>
      </c>
      <c r="C22" s="31">
        <v>19640432796</v>
      </c>
      <c r="D22" s="31">
        <v>3871832347</v>
      </c>
      <c r="E22" s="32">
        <v>19.7</v>
      </c>
      <c r="F22" s="31">
        <v>3871832347</v>
      </c>
      <c r="G22" s="32">
        <v>19.7</v>
      </c>
      <c r="H22" s="31">
        <v>3440164491</v>
      </c>
      <c r="I22" s="32">
        <v>19.1</v>
      </c>
      <c r="J22" s="32">
        <v>12.5</v>
      </c>
      <c r="K22" s="4"/>
      <c r="L22" s="4"/>
      <c r="M22" s="12"/>
      <c r="N22" s="12"/>
      <c r="O22" s="4"/>
      <c r="R22" s="4"/>
      <c r="S22" s="4"/>
    </row>
    <row r="23" spans="2:19" ht="12.75">
      <c r="B23" s="34"/>
      <c r="C23" s="31"/>
      <c r="D23" s="31"/>
      <c r="E23" s="32"/>
      <c r="F23" s="31"/>
      <c r="G23" s="32"/>
      <c r="H23" s="31"/>
      <c r="I23" s="32"/>
      <c r="J23" s="32"/>
      <c r="K23" s="4"/>
      <c r="L23" s="4"/>
      <c r="M23" s="12"/>
      <c r="N23" s="12"/>
      <c r="O23" s="4"/>
      <c r="R23" s="4"/>
      <c r="S23" s="4"/>
    </row>
    <row r="24" spans="2:14" s="25" customFormat="1" ht="15.75">
      <c r="B24" s="35" t="s">
        <v>24</v>
      </c>
      <c r="C24" s="36">
        <v>2065247280</v>
      </c>
      <c r="D24" s="36">
        <v>2804349289</v>
      </c>
      <c r="E24" s="37"/>
      <c r="F24" s="36">
        <v>2804349289</v>
      </c>
      <c r="G24" s="37"/>
      <c r="H24" s="36">
        <v>2095131038</v>
      </c>
      <c r="I24" s="37"/>
      <c r="J24" s="37"/>
      <c r="K24" s="38"/>
      <c r="M24" s="12"/>
      <c r="N24" s="12"/>
    </row>
    <row r="25" spans="2:19" ht="12.75">
      <c r="B25" s="30" t="s">
        <v>25</v>
      </c>
      <c r="C25" s="31">
        <v>-1224122956</v>
      </c>
      <c r="D25" s="31">
        <v>-25860439</v>
      </c>
      <c r="E25" s="32">
        <v>2.1</v>
      </c>
      <c r="F25" s="31">
        <v>-25860439</v>
      </c>
      <c r="G25" s="32">
        <v>2.1</v>
      </c>
      <c r="H25" s="31">
        <v>-96896366</v>
      </c>
      <c r="I25" s="32">
        <v>5.7</v>
      </c>
      <c r="J25" s="32">
        <v>-73.3</v>
      </c>
      <c r="K25" s="4"/>
      <c r="L25" s="4"/>
      <c r="M25" s="12"/>
      <c r="N25" s="12"/>
      <c r="O25" s="4"/>
      <c r="R25" s="4"/>
      <c r="S25" s="4"/>
    </row>
    <row r="26" spans="2:14" s="25" customFormat="1" ht="15.75">
      <c r="B26" s="35" t="s">
        <v>26</v>
      </c>
      <c r="C26" s="36">
        <v>841124324</v>
      </c>
      <c r="D26" s="36">
        <v>2778488850</v>
      </c>
      <c r="E26" s="37">
        <v>330.3</v>
      </c>
      <c r="F26" s="36">
        <v>2778488850</v>
      </c>
      <c r="G26" s="37">
        <v>330.3</v>
      </c>
      <c r="H26" s="36">
        <v>1998234672</v>
      </c>
      <c r="I26" s="37">
        <v>23.8</v>
      </c>
      <c r="J26" s="37">
        <v>39</v>
      </c>
      <c r="K26" s="38"/>
      <c r="M26" s="12"/>
      <c r="N26" s="12"/>
    </row>
    <row r="27" spans="2:19" s="25" customFormat="1" ht="15.75"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1"/>
      <c r="R27" s="2"/>
      <c r="S27" s="2"/>
    </row>
    <row r="28" spans="2:19" s="25" customFormat="1" ht="18">
      <c r="B28" s="8" t="s">
        <v>27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R28" s="2"/>
      <c r="S28" s="2"/>
    </row>
    <row r="29" spans="2:10" ht="12.75">
      <c r="B29" s="9"/>
      <c r="C29" s="57" t="s">
        <v>3</v>
      </c>
      <c r="D29" s="58"/>
      <c r="E29" s="58"/>
      <c r="F29" s="58"/>
      <c r="G29" s="59"/>
      <c r="H29" s="57" t="s">
        <v>4</v>
      </c>
      <c r="I29" s="59"/>
      <c r="J29" s="60" t="s">
        <v>5</v>
      </c>
    </row>
    <row r="30" spans="2:19" ht="12.75">
      <c r="B30" s="10"/>
      <c r="C30" s="11" t="s">
        <v>6</v>
      </c>
      <c r="D30" s="63" t="s">
        <v>7</v>
      </c>
      <c r="E30" s="64"/>
      <c r="F30" s="63" t="s">
        <v>8</v>
      </c>
      <c r="G30" s="64"/>
      <c r="H30" s="63" t="s">
        <v>7</v>
      </c>
      <c r="I30" s="64"/>
      <c r="J30" s="61"/>
      <c r="K30" s="4"/>
      <c r="L30" s="4"/>
      <c r="M30" s="4"/>
      <c r="N30" s="4"/>
      <c r="O30" s="12"/>
      <c r="P30" s="2"/>
      <c r="R30" s="4"/>
      <c r="S30" s="4"/>
    </row>
    <row r="31" spans="2:19" ht="51">
      <c r="B31" s="17" t="s">
        <v>9</v>
      </c>
      <c r="C31" s="15" t="s">
        <v>10</v>
      </c>
      <c r="D31" s="15" t="s">
        <v>11</v>
      </c>
      <c r="E31" s="16" t="s">
        <v>12</v>
      </c>
      <c r="F31" s="15" t="s">
        <v>11</v>
      </c>
      <c r="G31" s="16" t="s">
        <v>13</v>
      </c>
      <c r="H31" s="15" t="s">
        <v>11</v>
      </c>
      <c r="I31" s="16" t="s">
        <v>13</v>
      </c>
      <c r="J31" s="62"/>
      <c r="K31" s="4"/>
      <c r="L31" s="4"/>
      <c r="M31" s="12"/>
      <c r="N31" s="12"/>
      <c r="O31" s="4"/>
      <c r="R31" s="4"/>
      <c r="S31" s="4"/>
    </row>
    <row r="32" spans="2:19" ht="12.75">
      <c r="B32" s="42"/>
      <c r="C32" s="18"/>
      <c r="D32" s="18"/>
      <c r="E32" s="19"/>
      <c r="F32" s="18"/>
      <c r="G32" s="19"/>
      <c r="H32" s="20"/>
      <c r="I32" s="21"/>
      <c r="J32" s="21"/>
      <c r="K32" s="4"/>
      <c r="L32" s="4"/>
      <c r="M32" s="12"/>
      <c r="N32" s="12"/>
      <c r="O32" s="4"/>
      <c r="R32" s="4"/>
      <c r="S32" s="4"/>
    </row>
    <row r="33" spans="2:14" s="25" customFormat="1" ht="15.75">
      <c r="B33" s="22" t="s">
        <v>28</v>
      </c>
      <c r="C33" s="23"/>
      <c r="D33" s="23"/>
      <c r="E33" s="24"/>
      <c r="F33" s="23"/>
      <c r="G33" s="24"/>
      <c r="H33" s="23"/>
      <c r="I33" s="24"/>
      <c r="J33" s="24"/>
      <c r="M33" s="12"/>
      <c r="N33" s="12"/>
    </row>
    <row r="34" spans="2:14" s="29" customFormat="1" ht="16.5">
      <c r="B34" s="26" t="s">
        <v>29</v>
      </c>
      <c r="C34" s="27">
        <v>6058267287</v>
      </c>
      <c r="D34" s="27">
        <v>629865021</v>
      </c>
      <c r="E34" s="28">
        <v>10.4</v>
      </c>
      <c r="F34" s="27">
        <v>629865021</v>
      </c>
      <c r="G34" s="28">
        <v>10.4</v>
      </c>
      <c r="H34" s="27">
        <v>1082091985</v>
      </c>
      <c r="I34" s="28">
        <v>13</v>
      </c>
      <c r="J34" s="28">
        <v>-41.8</v>
      </c>
      <c r="M34" s="12"/>
      <c r="N34" s="12"/>
    </row>
    <row r="35" spans="2:19" ht="12.75">
      <c r="B35" s="30" t="s">
        <v>30</v>
      </c>
      <c r="C35" s="31">
        <v>1758616949</v>
      </c>
      <c r="D35" s="31">
        <v>200743677</v>
      </c>
      <c r="E35" s="32">
        <v>11.4</v>
      </c>
      <c r="F35" s="31">
        <v>200743677</v>
      </c>
      <c r="G35" s="32">
        <v>11.4</v>
      </c>
      <c r="H35" s="31">
        <v>504029218</v>
      </c>
      <c r="I35" s="32">
        <v>14.2</v>
      </c>
      <c r="J35" s="32">
        <v>-60.2</v>
      </c>
      <c r="K35" s="4"/>
      <c r="L35" s="4"/>
      <c r="M35" s="12"/>
      <c r="N35" s="12"/>
      <c r="O35" s="4"/>
      <c r="R35" s="4"/>
      <c r="S35" s="4"/>
    </row>
    <row r="36" spans="2:19" ht="12.75">
      <c r="B36" s="30" t="s">
        <v>31</v>
      </c>
      <c r="C36" s="31">
        <v>1437547654</v>
      </c>
      <c r="D36" s="31">
        <v>112768666</v>
      </c>
      <c r="E36" s="32">
        <v>7.8</v>
      </c>
      <c r="F36" s="31">
        <v>112768666</v>
      </c>
      <c r="G36" s="32">
        <v>7.8</v>
      </c>
      <c r="H36" s="31">
        <v>203998370</v>
      </c>
      <c r="I36" s="32">
        <v>15.1</v>
      </c>
      <c r="J36" s="32">
        <v>-44.7</v>
      </c>
      <c r="K36" s="4"/>
      <c r="L36" s="4"/>
      <c r="M36" s="12"/>
      <c r="N36" s="12"/>
      <c r="O36" s="4"/>
      <c r="R36" s="4"/>
      <c r="S36" s="4"/>
    </row>
    <row r="37" spans="2:19" ht="12.75">
      <c r="B37" s="30" t="s">
        <v>32</v>
      </c>
      <c r="C37" s="31">
        <v>2460655743</v>
      </c>
      <c r="D37" s="31">
        <v>280934829</v>
      </c>
      <c r="E37" s="32">
        <v>11.4</v>
      </c>
      <c r="F37" s="31">
        <v>280934829</v>
      </c>
      <c r="G37" s="32">
        <v>11.4</v>
      </c>
      <c r="H37" s="31">
        <v>346873590</v>
      </c>
      <c r="I37" s="32">
        <v>12.1</v>
      </c>
      <c r="J37" s="32">
        <v>-19</v>
      </c>
      <c r="K37" s="4"/>
      <c r="L37" s="4"/>
      <c r="M37" s="12"/>
      <c r="N37" s="12"/>
      <c r="O37" s="4"/>
      <c r="R37" s="4"/>
      <c r="S37" s="4"/>
    </row>
    <row r="38" spans="2:19" ht="12.75">
      <c r="B38" s="30" t="s">
        <v>33</v>
      </c>
      <c r="C38" s="31">
        <v>401446941</v>
      </c>
      <c r="D38" s="31">
        <v>35417849</v>
      </c>
      <c r="E38" s="32">
        <v>8.8</v>
      </c>
      <c r="F38" s="31">
        <v>35417849</v>
      </c>
      <c r="G38" s="32">
        <v>8.8</v>
      </c>
      <c r="H38" s="31">
        <v>27190807</v>
      </c>
      <c r="I38" s="32">
        <v>4.8</v>
      </c>
      <c r="J38" s="32">
        <v>30.3</v>
      </c>
      <c r="K38" s="4"/>
      <c r="L38" s="4"/>
      <c r="M38" s="12"/>
      <c r="N38" s="12"/>
      <c r="O38" s="4"/>
      <c r="R38" s="4"/>
      <c r="S38" s="4"/>
    </row>
    <row r="39" spans="2:14" s="25" customFormat="1" ht="15.75">
      <c r="B39" s="22"/>
      <c r="C39" s="33"/>
      <c r="D39" s="33"/>
      <c r="E39" s="24"/>
      <c r="F39" s="33"/>
      <c r="G39" s="24"/>
      <c r="H39" s="33"/>
      <c r="I39" s="24"/>
      <c r="J39" s="24"/>
      <c r="M39" s="12"/>
      <c r="N39" s="12"/>
    </row>
    <row r="40" spans="2:14" s="29" customFormat="1" ht="16.5">
      <c r="B40" s="26" t="s">
        <v>34</v>
      </c>
      <c r="C40" s="27">
        <v>6058067288</v>
      </c>
      <c r="D40" s="27">
        <v>631868309</v>
      </c>
      <c r="E40" s="43">
        <v>10.4</v>
      </c>
      <c r="F40" s="27">
        <v>631868309</v>
      </c>
      <c r="G40" s="43">
        <v>10.4</v>
      </c>
      <c r="H40" s="27">
        <v>1082599024</v>
      </c>
      <c r="I40" s="43">
        <v>13</v>
      </c>
      <c r="J40" s="43">
        <v>-41.6</v>
      </c>
      <c r="M40" s="12"/>
      <c r="N40" s="12"/>
    </row>
    <row r="41" spans="2:19" ht="12.75">
      <c r="B41" s="30" t="s">
        <v>35</v>
      </c>
      <c r="C41" s="31">
        <v>1554838171</v>
      </c>
      <c r="D41" s="31">
        <v>148688366</v>
      </c>
      <c r="E41" s="32">
        <v>9.6</v>
      </c>
      <c r="F41" s="31">
        <v>148688366</v>
      </c>
      <c r="G41" s="32">
        <v>9.6</v>
      </c>
      <c r="H41" s="31">
        <v>161354082</v>
      </c>
      <c r="I41" s="32">
        <v>10.6</v>
      </c>
      <c r="J41" s="32">
        <v>-7.8</v>
      </c>
      <c r="K41" s="4"/>
      <c r="L41" s="4"/>
      <c r="M41" s="12"/>
      <c r="N41" s="12"/>
      <c r="O41" s="4"/>
      <c r="R41" s="4"/>
      <c r="S41" s="4"/>
    </row>
    <row r="42" spans="2:19" ht="12.75">
      <c r="B42" s="30" t="s">
        <v>36</v>
      </c>
      <c r="C42" s="31">
        <v>925285441</v>
      </c>
      <c r="D42" s="31">
        <v>123154622</v>
      </c>
      <c r="E42" s="32">
        <v>13.3</v>
      </c>
      <c r="F42" s="31">
        <v>123154622</v>
      </c>
      <c r="G42" s="32">
        <v>13.3</v>
      </c>
      <c r="H42" s="31">
        <v>99984912</v>
      </c>
      <c r="I42" s="32">
        <v>10.5</v>
      </c>
      <c r="J42" s="32">
        <v>23.2</v>
      </c>
      <c r="K42" s="4"/>
      <c r="L42" s="4"/>
      <c r="M42" s="12"/>
      <c r="N42" s="12"/>
      <c r="O42" s="4"/>
      <c r="R42" s="4"/>
      <c r="S42" s="4"/>
    </row>
    <row r="43" spans="2:19" ht="12.75">
      <c r="B43" s="30" t="s">
        <v>37</v>
      </c>
      <c r="C43" s="31">
        <v>481438869</v>
      </c>
      <c r="D43" s="31">
        <v>43527630</v>
      </c>
      <c r="E43" s="32">
        <v>9</v>
      </c>
      <c r="F43" s="31">
        <v>43527630</v>
      </c>
      <c r="G43" s="32">
        <v>9</v>
      </c>
      <c r="H43" s="31">
        <v>22254008</v>
      </c>
      <c r="I43" s="32">
        <v>11.3</v>
      </c>
      <c r="J43" s="32">
        <v>95.6</v>
      </c>
      <c r="K43" s="4"/>
      <c r="L43" s="4"/>
      <c r="M43" s="12"/>
      <c r="N43" s="12"/>
      <c r="O43" s="4"/>
      <c r="R43" s="4"/>
      <c r="S43" s="4"/>
    </row>
    <row r="44" spans="2:19" ht="12.75">
      <c r="B44" s="30" t="s">
        <v>38</v>
      </c>
      <c r="C44" s="31">
        <v>1232324881</v>
      </c>
      <c r="D44" s="31">
        <v>138822721</v>
      </c>
      <c r="E44" s="32">
        <v>11.3</v>
      </c>
      <c r="F44" s="31">
        <v>138822721</v>
      </c>
      <c r="G44" s="32">
        <v>11.3</v>
      </c>
      <c r="H44" s="31">
        <v>312626891</v>
      </c>
      <c r="I44" s="32">
        <v>15.4</v>
      </c>
      <c r="J44" s="32">
        <v>-55.6</v>
      </c>
      <c r="K44" s="4"/>
      <c r="L44" s="4"/>
      <c r="M44" s="12"/>
      <c r="N44" s="12"/>
      <c r="O44" s="4"/>
      <c r="R44" s="4"/>
      <c r="S44" s="4"/>
    </row>
    <row r="45" spans="2:19" ht="12.75">
      <c r="B45" s="30" t="s">
        <v>33</v>
      </c>
      <c r="C45" s="31">
        <v>1864179926</v>
      </c>
      <c r="D45" s="31">
        <v>177674970</v>
      </c>
      <c r="E45" s="32">
        <v>9.5</v>
      </c>
      <c r="F45" s="31">
        <v>177674970</v>
      </c>
      <c r="G45" s="32">
        <v>9.5</v>
      </c>
      <c r="H45" s="31">
        <v>486379131</v>
      </c>
      <c r="I45" s="32">
        <v>13.3</v>
      </c>
      <c r="J45" s="32">
        <v>-63.5</v>
      </c>
      <c r="K45" s="4"/>
      <c r="L45" s="4"/>
      <c r="M45" s="12"/>
      <c r="N45" s="12"/>
      <c r="O45" s="4"/>
      <c r="R45" s="4"/>
      <c r="S45" s="4"/>
    </row>
    <row r="46" spans="2:19" ht="15.75">
      <c r="B46" s="34"/>
      <c r="C46" s="44"/>
      <c r="D46" s="44"/>
      <c r="E46" s="45"/>
      <c r="F46" s="44"/>
      <c r="G46" s="45"/>
      <c r="H46" s="44"/>
      <c r="I46" s="45"/>
      <c r="J46" s="45"/>
      <c r="K46" s="38"/>
      <c r="L46" s="25"/>
      <c r="M46" s="12"/>
      <c r="N46" s="12"/>
      <c r="O46" s="4"/>
      <c r="R46" s="4"/>
      <c r="S46" s="4"/>
    </row>
    <row r="47" spans="2:19" s="25" customFormat="1" ht="15.75">
      <c r="B47" s="39"/>
      <c r="C47" s="40"/>
      <c r="D47" s="40"/>
      <c r="E47" s="40"/>
      <c r="F47" s="40"/>
      <c r="G47" s="40"/>
      <c r="H47" s="40"/>
      <c r="I47" s="40"/>
      <c r="J47" s="40"/>
      <c r="K47" s="41"/>
      <c r="L47" s="41"/>
      <c r="M47" s="41"/>
      <c r="N47" s="41"/>
      <c r="O47" s="41"/>
      <c r="R47" s="2"/>
      <c r="S47" s="2"/>
    </row>
    <row r="48" spans="2:19" s="25" customFormat="1" ht="18">
      <c r="B48" s="8" t="s">
        <v>39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R48" s="2"/>
      <c r="S48" s="2"/>
    </row>
    <row r="49" spans="2:10" ht="12.75">
      <c r="B49" s="9"/>
      <c r="C49" s="57" t="s">
        <v>3</v>
      </c>
      <c r="D49" s="58"/>
      <c r="E49" s="58"/>
      <c r="F49" s="58"/>
      <c r="G49" s="59"/>
      <c r="H49" s="57" t="s">
        <v>4</v>
      </c>
      <c r="I49" s="59"/>
      <c r="J49" s="60" t="s">
        <v>5</v>
      </c>
    </row>
    <row r="50" spans="2:19" ht="12.75">
      <c r="B50" s="10"/>
      <c r="C50" s="11" t="s">
        <v>6</v>
      </c>
      <c r="D50" s="63" t="s">
        <v>7</v>
      </c>
      <c r="E50" s="64"/>
      <c r="F50" s="63" t="s">
        <v>8</v>
      </c>
      <c r="G50" s="64"/>
      <c r="H50" s="63" t="s">
        <v>7</v>
      </c>
      <c r="I50" s="64"/>
      <c r="J50" s="61"/>
      <c r="K50" s="4"/>
      <c r="L50" s="4"/>
      <c r="M50" s="12"/>
      <c r="N50" s="12"/>
      <c r="O50" s="4"/>
      <c r="R50" s="4"/>
      <c r="S50" s="4"/>
    </row>
    <row r="51" spans="2:19" ht="51">
      <c r="B51" s="17" t="s">
        <v>9</v>
      </c>
      <c r="C51" s="15" t="s">
        <v>10</v>
      </c>
      <c r="D51" s="15" t="s">
        <v>11</v>
      </c>
      <c r="E51" s="16" t="s">
        <v>12</v>
      </c>
      <c r="F51" s="15" t="s">
        <v>11</v>
      </c>
      <c r="G51" s="16" t="s">
        <v>13</v>
      </c>
      <c r="H51" s="15" t="s">
        <v>11</v>
      </c>
      <c r="I51" s="16" t="s">
        <v>13</v>
      </c>
      <c r="J51" s="62"/>
      <c r="K51" s="4"/>
      <c r="L51" s="4"/>
      <c r="M51" s="12"/>
      <c r="N51" s="12"/>
      <c r="O51" s="4"/>
      <c r="R51" s="4"/>
      <c r="S51" s="4"/>
    </row>
    <row r="52" spans="2:14" s="25" customFormat="1" ht="15.75">
      <c r="B52" s="46" t="s">
        <v>40</v>
      </c>
      <c r="C52" s="23"/>
      <c r="D52" s="23"/>
      <c r="E52" s="24"/>
      <c r="F52" s="23"/>
      <c r="G52" s="24"/>
      <c r="H52" s="23"/>
      <c r="I52" s="24"/>
      <c r="J52" s="24"/>
      <c r="M52" s="12"/>
      <c r="N52" s="12"/>
    </row>
    <row r="53" spans="2:14" s="29" customFormat="1" ht="16.5">
      <c r="B53" s="47" t="s">
        <v>15</v>
      </c>
      <c r="C53" s="31">
        <v>38765163186</v>
      </c>
      <c r="D53" s="31">
        <v>10583993718</v>
      </c>
      <c r="E53" s="32">
        <v>27.3</v>
      </c>
      <c r="F53" s="31">
        <v>10583993718</v>
      </c>
      <c r="G53" s="32">
        <v>27.3</v>
      </c>
      <c r="H53" s="31">
        <v>8692183835</v>
      </c>
      <c r="I53" s="32">
        <v>25.7</v>
      </c>
      <c r="J53" s="32">
        <v>21.8</v>
      </c>
      <c r="M53" s="12"/>
      <c r="N53" s="12"/>
    </row>
    <row r="54" spans="2:14" s="29" customFormat="1" ht="16.5">
      <c r="B54" s="47" t="s">
        <v>41</v>
      </c>
      <c r="C54" s="31">
        <v>6058267287</v>
      </c>
      <c r="D54" s="31">
        <v>629865021</v>
      </c>
      <c r="E54" s="32">
        <v>10.4</v>
      </c>
      <c r="F54" s="31">
        <v>629865021</v>
      </c>
      <c r="G54" s="32">
        <v>10.4</v>
      </c>
      <c r="H54" s="31">
        <v>1082091985</v>
      </c>
      <c r="I54" s="32">
        <v>13</v>
      </c>
      <c r="J54" s="32">
        <v>-41.8</v>
      </c>
      <c r="M54" s="12"/>
      <c r="N54" s="12"/>
    </row>
    <row r="55" spans="2:14" s="25" customFormat="1" ht="15.75">
      <c r="B55" s="35" t="s">
        <v>42</v>
      </c>
      <c r="C55" s="48">
        <v>44823430473</v>
      </c>
      <c r="D55" s="48">
        <v>11213858739</v>
      </c>
      <c r="E55" s="49">
        <v>25</v>
      </c>
      <c r="F55" s="48">
        <v>11213858739</v>
      </c>
      <c r="G55" s="49">
        <v>25</v>
      </c>
      <c r="H55" s="48">
        <v>9774275820</v>
      </c>
      <c r="I55" s="49">
        <v>23.2</v>
      </c>
      <c r="J55" s="49">
        <v>14.7</v>
      </c>
      <c r="M55" s="12"/>
      <c r="N55" s="12"/>
    </row>
    <row r="56" spans="2:14" s="25" customFormat="1" ht="15.75">
      <c r="B56" s="22" t="s">
        <v>43</v>
      </c>
      <c r="C56" s="33"/>
      <c r="D56" s="33"/>
      <c r="E56" s="24"/>
      <c r="F56" s="33"/>
      <c r="G56" s="24"/>
      <c r="H56" s="33"/>
      <c r="I56" s="24"/>
      <c r="J56" s="24"/>
      <c r="M56" s="12"/>
      <c r="N56" s="12"/>
    </row>
    <row r="57" spans="2:14" s="29" customFormat="1" ht="16.5">
      <c r="B57" s="47" t="s">
        <v>19</v>
      </c>
      <c r="C57" s="31">
        <v>36699915906</v>
      </c>
      <c r="D57" s="31">
        <v>7779644429</v>
      </c>
      <c r="E57" s="32">
        <v>21.2</v>
      </c>
      <c r="F57" s="31">
        <v>7779644429</v>
      </c>
      <c r="G57" s="32">
        <v>21.2</v>
      </c>
      <c r="H57" s="31">
        <v>6597052797</v>
      </c>
      <c r="I57" s="32">
        <v>20.9</v>
      </c>
      <c r="J57" s="32">
        <v>17.9</v>
      </c>
      <c r="M57" s="12"/>
      <c r="N57" s="12"/>
    </row>
    <row r="58" spans="2:14" s="29" customFormat="1" ht="16.5">
      <c r="B58" s="47" t="s">
        <v>34</v>
      </c>
      <c r="C58" s="31">
        <v>6058067288</v>
      </c>
      <c r="D58" s="31">
        <v>631868309</v>
      </c>
      <c r="E58" s="32">
        <v>10.4</v>
      </c>
      <c r="F58" s="31">
        <v>631868309</v>
      </c>
      <c r="G58" s="32">
        <v>10.4</v>
      </c>
      <c r="H58" s="31">
        <v>1082599024</v>
      </c>
      <c r="I58" s="32">
        <v>13</v>
      </c>
      <c r="J58" s="32">
        <v>-41.6</v>
      </c>
      <c r="M58" s="12"/>
      <c r="N58" s="12"/>
    </row>
    <row r="59" spans="2:14" s="25" customFormat="1" ht="15.75">
      <c r="B59" s="35" t="s">
        <v>44</v>
      </c>
      <c r="C59" s="48">
        <v>42757983194</v>
      </c>
      <c r="D59" s="48">
        <v>8411512738</v>
      </c>
      <c r="E59" s="49">
        <v>19.7</v>
      </c>
      <c r="F59" s="48">
        <v>8411512738</v>
      </c>
      <c r="G59" s="49">
        <v>19.7</v>
      </c>
      <c r="H59" s="48">
        <v>7679651821</v>
      </c>
      <c r="I59" s="49">
        <v>19.2</v>
      </c>
      <c r="J59" s="49">
        <v>9.5</v>
      </c>
      <c r="M59" s="12"/>
      <c r="N59" s="12"/>
    </row>
    <row r="60" spans="2:19" s="52" customFormat="1" ht="12.75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R60" s="2"/>
      <c r="S60" s="2"/>
    </row>
    <row r="61" spans="2:19" s="25" customFormat="1" ht="18">
      <c r="B61" s="8" t="s">
        <v>45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R61" s="2"/>
      <c r="S61" s="2"/>
    </row>
    <row r="62" spans="2:10" ht="12.75">
      <c r="B62" s="9"/>
      <c r="C62" s="57" t="s">
        <v>3</v>
      </c>
      <c r="D62" s="58"/>
      <c r="E62" s="58"/>
      <c r="F62" s="58"/>
      <c r="G62" s="59"/>
      <c r="H62" s="57" t="s">
        <v>4</v>
      </c>
      <c r="I62" s="59"/>
      <c r="J62" s="60" t="s">
        <v>5</v>
      </c>
    </row>
    <row r="63" spans="2:19" ht="12.75">
      <c r="B63" s="10"/>
      <c r="C63" s="11" t="s">
        <v>6</v>
      </c>
      <c r="D63" s="63" t="s">
        <v>7</v>
      </c>
      <c r="E63" s="64"/>
      <c r="F63" s="63" t="s">
        <v>8</v>
      </c>
      <c r="G63" s="64"/>
      <c r="H63" s="63" t="s">
        <v>7</v>
      </c>
      <c r="I63" s="64"/>
      <c r="J63" s="61"/>
      <c r="K63" s="4"/>
      <c r="L63" s="4"/>
      <c r="M63" s="4"/>
      <c r="N63" s="4"/>
      <c r="O63" s="12"/>
      <c r="P63" s="2"/>
      <c r="R63" s="4"/>
      <c r="S63" s="4"/>
    </row>
    <row r="64" spans="2:19" ht="51">
      <c r="B64" s="17" t="s">
        <v>9</v>
      </c>
      <c r="C64" s="15" t="s">
        <v>10</v>
      </c>
      <c r="D64" s="15" t="s">
        <v>11</v>
      </c>
      <c r="E64" s="16" t="s">
        <v>12</v>
      </c>
      <c r="F64" s="15" t="s">
        <v>11</v>
      </c>
      <c r="G64" s="16" t="s">
        <v>13</v>
      </c>
      <c r="H64" s="15" t="s">
        <v>11</v>
      </c>
      <c r="I64" s="16" t="s">
        <v>13</v>
      </c>
      <c r="J64" s="62"/>
      <c r="K64" s="4"/>
      <c r="L64" s="4"/>
      <c r="M64" s="12"/>
      <c r="N64" s="12"/>
      <c r="O64" s="4"/>
      <c r="R64" s="4"/>
      <c r="S64" s="4"/>
    </row>
    <row r="65" spans="2:19" ht="12.75">
      <c r="B65" s="42"/>
      <c r="C65" s="18"/>
      <c r="D65" s="18"/>
      <c r="E65" s="19"/>
      <c r="F65" s="18"/>
      <c r="G65" s="19"/>
      <c r="H65" s="20"/>
      <c r="I65" s="21"/>
      <c r="J65" s="21"/>
      <c r="K65" s="4"/>
      <c r="L65" s="4"/>
      <c r="M65" s="12"/>
      <c r="N65" s="12"/>
      <c r="O65" s="4"/>
      <c r="R65" s="4"/>
      <c r="S65" s="4"/>
    </row>
    <row r="66" spans="2:14" s="25" customFormat="1" ht="15.75">
      <c r="B66" s="22" t="s">
        <v>46</v>
      </c>
      <c r="C66" s="23"/>
      <c r="D66" s="23"/>
      <c r="E66" s="24"/>
      <c r="F66" s="23"/>
      <c r="G66" s="24"/>
      <c r="H66" s="23"/>
      <c r="I66" s="24"/>
      <c r="J66" s="24"/>
      <c r="M66" s="12"/>
      <c r="N66" s="12"/>
    </row>
    <row r="67" spans="2:14" s="25" customFormat="1" ht="15.75">
      <c r="B67" s="22" t="s">
        <v>47</v>
      </c>
      <c r="C67" s="33">
        <v>938350440</v>
      </c>
      <c r="D67" s="33">
        <v>5129219311</v>
      </c>
      <c r="E67" s="24">
        <v>546.6</v>
      </c>
      <c r="F67" s="33">
        <v>5129219311</v>
      </c>
      <c r="G67" s="24">
        <v>546.6</v>
      </c>
      <c r="H67" s="33">
        <v>4330350622</v>
      </c>
      <c r="I67" s="24">
        <v>97.1</v>
      </c>
      <c r="J67" s="24">
        <v>18.4</v>
      </c>
      <c r="M67" s="12"/>
      <c r="N67" s="12"/>
    </row>
    <row r="68" spans="2:14" s="29" customFormat="1" ht="16.5">
      <c r="B68" s="26" t="s">
        <v>48</v>
      </c>
      <c r="C68" s="27">
        <v>31059956901</v>
      </c>
      <c r="D68" s="27">
        <v>8108750777</v>
      </c>
      <c r="E68" s="28">
        <v>26.1</v>
      </c>
      <c r="F68" s="27">
        <v>8108750777</v>
      </c>
      <c r="G68" s="28">
        <v>26.1</v>
      </c>
      <c r="H68" s="27">
        <v>6660174992</v>
      </c>
      <c r="I68" s="28">
        <v>22</v>
      </c>
      <c r="J68" s="28">
        <v>21.7</v>
      </c>
      <c r="M68" s="12"/>
      <c r="N68" s="12"/>
    </row>
    <row r="69" spans="2:19" ht="12.75">
      <c r="B69" s="30" t="s">
        <v>49</v>
      </c>
      <c r="C69" s="31">
        <v>4842409887</v>
      </c>
      <c r="D69" s="31">
        <v>1299846545</v>
      </c>
      <c r="E69" s="32">
        <v>26.8</v>
      </c>
      <c r="F69" s="31">
        <v>1299846545</v>
      </c>
      <c r="G69" s="32">
        <v>26.8</v>
      </c>
      <c r="H69" s="31">
        <v>439209314</v>
      </c>
      <c r="I69" s="32">
        <v>24.3</v>
      </c>
      <c r="J69" s="32">
        <v>196</v>
      </c>
      <c r="K69" s="4"/>
      <c r="L69" s="4"/>
      <c r="M69" s="12"/>
      <c r="N69" s="12"/>
      <c r="O69" s="4"/>
      <c r="R69" s="4"/>
      <c r="S69" s="4"/>
    </row>
    <row r="70" spans="2:19" ht="12.75">
      <c r="B70" s="30" t="s">
        <v>50</v>
      </c>
      <c r="C70" s="31">
        <v>14817393421</v>
      </c>
      <c r="D70" s="31">
        <v>3383975554</v>
      </c>
      <c r="E70" s="32">
        <v>22.8</v>
      </c>
      <c r="F70" s="31">
        <v>3383975554</v>
      </c>
      <c r="G70" s="32">
        <v>22.8</v>
      </c>
      <c r="H70" s="31">
        <v>4397175004</v>
      </c>
      <c r="I70" s="32">
        <v>26.2</v>
      </c>
      <c r="J70" s="32">
        <v>-23</v>
      </c>
      <c r="K70" s="4"/>
      <c r="L70" s="4"/>
      <c r="M70" s="12"/>
      <c r="N70" s="12"/>
      <c r="O70" s="4"/>
      <c r="R70" s="4"/>
      <c r="S70" s="4"/>
    </row>
    <row r="71" spans="2:19" ht="12.75">
      <c r="B71" s="30" t="s">
        <v>51</v>
      </c>
      <c r="C71" s="31">
        <v>7032692258</v>
      </c>
      <c r="D71" s="31">
        <v>2056977511</v>
      </c>
      <c r="E71" s="32">
        <v>29.2</v>
      </c>
      <c r="F71" s="31">
        <v>2056977511</v>
      </c>
      <c r="G71" s="32">
        <v>29.2</v>
      </c>
      <c r="H71" s="31">
        <v>1795793544</v>
      </c>
      <c r="I71" s="32">
        <v>27.7</v>
      </c>
      <c r="J71" s="32">
        <v>14.5</v>
      </c>
      <c r="K71" s="4"/>
      <c r="L71" s="4"/>
      <c r="M71" s="12"/>
      <c r="N71" s="12"/>
      <c r="O71" s="4"/>
      <c r="R71" s="4"/>
      <c r="S71" s="4"/>
    </row>
    <row r="72" spans="2:19" ht="12.75">
      <c r="B72" s="30" t="s">
        <v>52</v>
      </c>
      <c r="C72" s="31">
        <v>2523843577</v>
      </c>
      <c r="D72" s="31">
        <v>1571463961</v>
      </c>
      <c r="E72" s="32">
        <v>62.3</v>
      </c>
      <c r="F72" s="31">
        <v>1571463961</v>
      </c>
      <c r="G72" s="32">
        <v>62.3</v>
      </c>
      <c r="H72" s="31">
        <v>282685966</v>
      </c>
      <c r="I72" s="32">
        <v>13.5</v>
      </c>
      <c r="J72" s="32">
        <v>455.9</v>
      </c>
      <c r="K72" s="4"/>
      <c r="L72" s="4"/>
      <c r="M72" s="12"/>
      <c r="N72" s="12"/>
      <c r="O72" s="4"/>
      <c r="R72" s="4"/>
      <c r="S72" s="4"/>
    </row>
    <row r="73" spans="2:19" ht="12.75">
      <c r="B73" s="30" t="s">
        <v>53</v>
      </c>
      <c r="C73" s="31">
        <v>20352396</v>
      </c>
      <c r="D73" s="31">
        <v>3157188</v>
      </c>
      <c r="E73" s="32">
        <v>15.5</v>
      </c>
      <c r="F73" s="31">
        <v>3157188</v>
      </c>
      <c r="G73" s="32">
        <v>15.5</v>
      </c>
      <c r="H73" s="31">
        <v>0</v>
      </c>
      <c r="I73" s="32">
        <v>0</v>
      </c>
      <c r="J73" s="32">
        <v>-100</v>
      </c>
      <c r="K73" s="4"/>
      <c r="L73" s="4"/>
      <c r="M73" s="12"/>
      <c r="N73" s="12"/>
      <c r="O73" s="4"/>
      <c r="R73" s="4"/>
      <c r="S73" s="4"/>
    </row>
    <row r="74" spans="2:19" ht="12.75">
      <c r="B74" s="30" t="s">
        <v>54</v>
      </c>
      <c r="C74" s="31">
        <v>31700504</v>
      </c>
      <c r="D74" s="31">
        <v>896581</v>
      </c>
      <c r="E74" s="32">
        <v>2.8</v>
      </c>
      <c r="F74" s="31">
        <v>896581</v>
      </c>
      <c r="G74" s="32">
        <v>2.8</v>
      </c>
      <c r="H74" s="31">
        <v>0</v>
      </c>
      <c r="I74" s="32">
        <v>0</v>
      </c>
      <c r="J74" s="32">
        <v>-100</v>
      </c>
      <c r="K74" s="4"/>
      <c r="L74" s="4"/>
      <c r="M74" s="12"/>
      <c r="N74" s="12"/>
      <c r="O74" s="4"/>
      <c r="R74" s="4"/>
      <c r="S74" s="4"/>
    </row>
    <row r="75" spans="2:19" ht="12.75">
      <c r="B75" s="30" t="s">
        <v>30</v>
      </c>
      <c r="C75" s="31">
        <v>1703491385</v>
      </c>
      <c r="D75" s="31">
        <v>62870063</v>
      </c>
      <c r="E75" s="32">
        <v>3.7</v>
      </c>
      <c r="F75" s="31">
        <v>62870063</v>
      </c>
      <c r="G75" s="32">
        <v>3.7</v>
      </c>
      <c r="H75" s="31">
        <v>14436695</v>
      </c>
      <c r="I75" s="32">
        <v>0.6</v>
      </c>
      <c r="J75" s="32">
        <v>335.5</v>
      </c>
      <c r="K75" s="4"/>
      <c r="L75" s="4"/>
      <c r="M75" s="12"/>
      <c r="N75" s="12"/>
      <c r="O75" s="4"/>
      <c r="R75" s="4"/>
      <c r="S75" s="4"/>
    </row>
    <row r="76" spans="2:19" ht="12.75">
      <c r="B76" s="30" t="s">
        <v>55</v>
      </c>
      <c r="C76" s="31">
        <v>88073473</v>
      </c>
      <c r="D76" s="31">
        <v>-270436626</v>
      </c>
      <c r="E76" s="32">
        <v>-307.1</v>
      </c>
      <c r="F76" s="31">
        <v>-270436626</v>
      </c>
      <c r="G76" s="32">
        <v>-307.1</v>
      </c>
      <c r="H76" s="31">
        <v>-269125531</v>
      </c>
      <c r="I76" s="32">
        <v>-47.2</v>
      </c>
      <c r="J76" s="32">
        <v>0.5</v>
      </c>
      <c r="K76" s="4"/>
      <c r="L76" s="4"/>
      <c r="M76" s="12"/>
      <c r="N76" s="12"/>
      <c r="O76" s="4"/>
      <c r="R76" s="4"/>
      <c r="S76" s="4"/>
    </row>
    <row r="77" spans="2:14" s="25" customFormat="1" ht="15.75">
      <c r="B77" s="22"/>
      <c r="C77" s="33"/>
      <c r="D77" s="33"/>
      <c r="E77" s="24"/>
      <c r="F77" s="33"/>
      <c r="G77" s="24"/>
      <c r="H77" s="33"/>
      <c r="I77" s="24"/>
      <c r="J77" s="24"/>
      <c r="M77" s="12"/>
      <c r="N77" s="12"/>
    </row>
    <row r="78" spans="2:14" s="29" customFormat="1" ht="16.5">
      <c r="B78" s="26" t="s">
        <v>56</v>
      </c>
      <c r="C78" s="27">
        <v>31233652792</v>
      </c>
      <c r="D78" s="27">
        <v>8515011508</v>
      </c>
      <c r="E78" s="28">
        <v>27.3</v>
      </c>
      <c r="F78" s="27">
        <v>8515011508</v>
      </c>
      <c r="G78" s="28">
        <v>27.3</v>
      </c>
      <c r="H78" s="27">
        <v>7904342967</v>
      </c>
      <c r="I78" s="28">
        <v>25.7</v>
      </c>
      <c r="J78" s="28">
        <v>7.7</v>
      </c>
      <c r="M78" s="12"/>
      <c r="N78" s="12"/>
    </row>
    <row r="79" spans="2:19" ht="12.75">
      <c r="B79" s="30" t="s">
        <v>20</v>
      </c>
      <c r="C79" s="31">
        <v>8870398127</v>
      </c>
      <c r="D79" s="31">
        <v>1996340713</v>
      </c>
      <c r="E79" s="32">
        <v>22.5</v>
      </c>
      <c r="F79" s="31">
        <v>1996340713</v>
      </c>
      <c r="G79" s="32">
        <v>22.5</v>
      </c>
      <c r="H79" s="31">
        <v>1716457010</v>
      </c>
      <c r="I79" s="32">
        <v>22.2</v>
      </c>
      <c r="J79" s="32">
        <v>16.3</v>
      </c>
      <c r="K79" s="4"/>
      <c r="L79" s="4"/>
      <c r="M79" s="12"/>
      <c r="N79" s="12"/>
      <c r="O79" s="4"/>
      <c r="R79" s="4"/>
      <c r="S79" s="4"/>
    </row>
    <row r="80" spans="2:19" ht="12.75">
      <c r="B80" s="30" t="s">
        <v>57</v>
      </c>
      <c r="C80" s="31">
        <v>398859335</v>
      </c>
      <c r="D80" s="31">
        <v>30219468</v>
      </c>
      <c r="E80" s="32">
        <v>7.6</v>
      </c>
      <c r="F80" s="31">
        <v>30219468</v>
      </c>
      <c r="G80" s="32">
        <v>7.6</v>
      </c>
      <c r="H80" s="31">
        <v>573828677</v>
      </c>
      <c r="I80" s="32">
        <v>32.1</v>
      </c>
      <c r="J80" s="32">
        <v>-94.7</v>
      </c>
      <c r="K80" s="4"/>
      <c r="L80" s="4"/>
      <c r="M80" s="12"/>
      <c r="N80" s="12"/>
      <c r="O80" s="4"/>
      <c r="R80" s="4"/>
      <c r="S80" s="4"/>
    </row>
    <row r="81" spans="2:19" ht="12.75">
      <c r="B81" s="30" t="s">
        <v>58</v>
      </c>
      <c r="C81" s="31">
        <v>5643472562</v>
      </c>
      <c r="D81" s="31">
        <v>1861338308</v>
      </c>
      <c r="E81" s="32">
        <v>33</v>
      </c>
      <c r="F81" s="31">
        <v>1861338308</v>
      </c>
      <c r="G81" s="32">
        <v>33</v>
      </c>
      <c r="H81" s="31">
        <v>0</v>
      </c>
      <c r="I81" s="32">
        <v>0</v>
      </c>
      <c r="J81" s="32">
        <v>-100</v>
      </c>
      <c r="K81" s="4"/>
      <c r="L81" s="4"/>
      <c r="M81" s="12"/>
      <c r="N81" s="12"/>
      <c r="O81" s="4"/>
      <c r="R81" s="4"/>
      <c r="S81" s="4"/>
    </row>
    <row r="82" spans="2:19" ht="12.75">
      <c r="B82" s="30" t="s">
        <v>59</v>
      </c>
      <c r="C82" s="31">
        <v>9147803621</v>
      </c>
      <c r="D82" s="31">
        <v>3288811153</v>
      </c>
      <c r="E82" s="32">
        <v>36</v>
      </c>
      <c r="F82" s="31">
        <v>3288811153</v>
      </c>
      <c r="G82" s="32">
        <v>36</v>
      </c>
      <c r="H82" s="31">
        <v>2372137018</v>
      </c>
      <c r="I82" s="32">
        <v>34</v>
      </c>
      <c r="J82" s="32">
        <v>38.6</v>
      </c>
      <c r="K82" s="4"/>
      <c r="L82" s="4"/>
      <c r="M82" s="12"/>
      <c r="N82" s="12"/>
      <c r="O82" s="4"/>
      <c r="R82" s="4"/>
      <c r="S82" s="4"/>
    </row>
    <row r="83" spans="2:19" ht="12.75">
      <c r="B83" s="30" t="s">
        <v>60</v>
      </c>
      <c r="C83" s="31">
        <v>6072109403</v>
      </c>
      <c r="D83" s="31">
        <v>827798562</v>
      </c>
      <c r="E83" s="32">
        <v>13.6</v>
      </c>
      <c r="F83" s="31">
        <v>827798562</v>
      </c>
      <c r="G83" s="32">
        <v>13.6</v>
      </c>
      <c r="H83" s="31">
        <v>1475964123</v>
      </c>
      <c r="I83" s="32">
        <v>19.6</v>
      </c>
      <c r="J83" s="32">
        <v>-43.9</v>
      </c>
      <c r="K83" s="4"/>
      <c r="L83" s="4"/>
      <c r="M83" s="12"/>
      <c r="N83" s="12"/>
      <c r="O83" s="4"/>
      <c r="R83" s="4"/>
      <c r="S83" s="4"/>
    </row>
    <row r="84" spans="2:19" ht="12.75">
      <c r="B84" s="30" t="s">
        <v>61</v>
      </c>
      <c r="C84" s="31">
        <v>518297565</v>
      </c>
      <c r="D84" s="31">
        <v>63873872</v>
      </c>
      <c r="E84" s="32">
        <v>12.3</v>
      </c>
      <c r="F84" s="31">
        <v>63873872</v>
      </c>
      <c r="G84" s="32">
        <v>12.3</v>
      </c>
      <c r="H84" s="31">
        <v>55261761</v>
      </c>
      <c r="I84" s="32">
        <v>6.1</v>
      </c>
      <c r="J84" s="32">
        <v>15.6</v>
      </c>
      <c r="K84" s="4"/>
      <c r="L84" s="4"/>
      <c r="M84" s="12"/>
      <c r="N84" s="12"/>
      <c r="O84" s="4"/>
      <c r="R84" s="4"/>
      <c r="S84" s="4"/>
    </row>
    <row r="85" spans="2:19" ht="12.75">
      <c r="B85" s="30" t="s">
        <v>62</v>
      </c>
      <c r="C85" s="31">
        <v>582712179</v>
      </c>
      <c r="D85" s="31">
        <v>446629432</v>
      </c>
      <c r="E85" s="32">
        <v>76.6</v>
      </c>
      <c r="F85" s="31">
        <v>446629432</v>
      </c>
      <c r="G85" s="32">
        <v>76.6</v>
      </c>
      <c r="H85" s="31">
        <v>1710694378</v>
      </c>
      <c r="I85" s="32">
        <v>29.6</v>
      </c>
      <c r="J85" s="32">
        <v>-73.9</v>
      </c>
      <c r="K85" s="4"/>
      <c r="L85" s="4"/>
      <c r="M85" s="12"/>
      <c r="N85" s="12"/>
      <c r="O85" s="4"/>
      <c r="R85" s="4"/>
      <c r="S85" s="4"/>
    </row>
    <row r="86" spans="2:14" s="25" customFormat="1" ht="15.75">
      <c r="B86" s="22" t="s">
        <v>63</v>
      </c>
      <c r="C86" s="33">
        <v>764654557</v>
      </c>
      <c r="D86" s="33">
        <v>4722958580</v>
      </c>
      <c r="E86" s="24">
        <v>617.7</v>
      </c>
      <c r="F86" s="33">
        <v>4722958580</v>
      </c>
      <c r="G86" s="24">
        <v>617.7</v>
      </c>
      <c r="H86" s="33">
        <v>3086182647</v>
      </c>
      <c r="I86" s="24">
        <v>75.6</v>
      </c>
      <c r="J86" s="24">
        <v>53</v>
      </c>
      <c r="M86" s="12"/>
      <c r="N86" s="12"/>
    </row>
    <row r="87" spans="2:19" ht="12.75">
      <c r="B87" s="53"/>
      <c r="C87" s="44"/>
      <c r="D87" s="44"/>
      <c r="E87" s="45"/>
      <c r="F87" s="44"/>
      <c r="G87" s="45"/>
      <c r="H87" s="44"/>
      <c r="I87" s="45"/>
      <c r="J87" s="45"/>
      <c r="K87" s="4"/>
      <c r="L87" s="4"/>
      <c r="M87" s="12"/>
      <c r="N87" s="12"/>
      <c r="O87" s="4"/>
      <c r="R87" s="4"/>
      <c r="S87" s="4"/>
    </row>
    <row r="89" ht="18">
      <c r="B89" s="8" t="s">
        <v>64</v>
      </c>
    </row>
    <row r="90" spans="2:10" ht="12.75">
      <c r="B90" s="9"/>
      <c r="C90" s="57" t="s">
        <v>3</v>
      </c>
      <c r="D90" s="58"/>
      <c r="E90" s="58"/>
      <c r="F90" s="58"/>
      <c r="G90" s="59"/>
      <c r="H90" s="57" t="s">
        <v>4</v>
      </c>
      <c r="I90" s="59"/>
      <c r="J90" s="60" t="s">
        <v>5</v>
      </c>
    </row>
    <row r="91" spans="2:19" ht="12.75">
      <c r="B91" s="10"/>
      <c r="C91" s="11" t="s">
        <v>6</v>
      </c>
      <c r="D91" s="63" t="s">
        <v>7</v>
      </c>
      <c r="E91" s="64"/>
      <c r="F91" s="63" t="s">
        <v>8</v>
      </c>
      <c r="G91" s="64"/>
      <c r="H91" s="63" t="s">
        <v>7</v>
      </c>
      <c r="I91" s="64"/>
      <c r="J91" s="61"/>
      <c r="K91" s="4"/>
      <c r="L91" s="4"/>
      <c r="M91" s="4"/>
      <c r="N91" s="12"/>
      <c r="O91" s="12"/>
      <c r="R91" s="4"/>
      <c r="S91" s="4"/>
    </row>
    <row r="92" spans="2:19" ht="51">
      <c r="B92" s="13" t="s">
        <v>9</v>
      </c>
      <c r="C92" s="15" t="s">
        <v>10</v>
      </c>
      <c r="D92" s="15" t="s">
        <v>11</v>
      </c>
      <c r="E92" s="16" t="s">
        <v>12</v>
      </c>
      <c r="F92" s="15" t="s">
        <v>11</v>
      </c>
      <c r="G92" s="16" t="s">
        <v>13</v>
      </c>
      <c r="H92" s="15" t="s">
        <v>11</v>
      </c>
      <c r="I92" s="16" t="s">
        <v>13</v>
      </c>
      <c r="J92" s="62"/>
      <c r="K92" s="4"/>
      <c r="L92" s="4"/>
      <c r="M92" s="12"/>
      <c r="N92" s="12"/>
      <c r="O92" s="4"/>
      <c r="R92" s="4"/>
      <c r="S92" s="4"/>
    </row>
    <row r="93" spans="2:19" ht="12.75">
      <c r="B93" s="17"/>
      <c r="C93" s="18"/>
      <c r="D93" s="18"/>
      <c r="E93" s="19"/>
      <c r="F93" s="18"/>
      <c r="G93" s="19"/>
      <c r="H93" s="20"/>
      <c r="I93" s="21"/>
      <c r="J93" s="21"/>
      <c r="K93" s="4"/>
      <c r="L93" s="4"/>
      <c r="M93" s="12"/>
      <c r="N93" s="12"/>
      <c r="O93" s="4"/>
      <c r="R93" s="4"/>
      <c r="S93" s="4"/>
    </row>
    <row r="94" spans="2:14" s="25" customFormat="1" ht="15.75">
      <c r="B94" s="22" t="s">
        <v>65</v>
      </c>
      <c r="C94" s="23"/>
      <c r="D94" s="23"/>
      <c r="E94" s="24"/>
      <c r="F94" s="23"/>
      <c r="G94" s="24"/>
      <c r="H94" s="23"/>
      <c r="I94" s="24"/>
      <c r="J94" s="24"/>
      <c r="M94" s="12"/>
      <c r="N94" s="12"/>
    </row>
    <row r="95" spans="2:14" s="29" customFormat="1" ht="16.5">
      <c r="B95" s="26" t="s">
        <v>15</v>
      </c>
      <c r="C95" s="27">
        <v>4114665524</v>
      </c>
      <c r="D95" s="27">
        <v>1167338057</v>
      </c>
      <c r="E95" s="28">
        <v>28.4</v>
      </c>
      <c r="F95" s="27">
        <v>1167338057</v>
      </c>
      <c r="G95" s="28">
        <v>28.4</v>
      </c>
      <c r="H95" s="27">
        <v>714903813</v>
      </c>
      <c r="I95" s="28">
        <v>19.3</v>
      </c>
      <c r="J95" s="28">
        <v>63.3</v>
      </c>
      <c r="M95" s="12"/>
      <c r="N95" s="12"/>
    </row>
    <row r="96" spans="2:19" ht="12.75">
      <c r="B96" s="30" t="s">
        <v>17</v>
      </c>
      <c r="C96" s="31">
        <v>2618800855</v>
      </c>
      <c r="D96" s="31">
        <v>543652932</v>
      </c>
      <c r="E96" s="32">
        <v>20.8</v>
      </c>
      <c r="F96" s="31">
        <v>543652932</v>
      </c>
      <c r="G96" s="32">
        <v>20.8</v>
      </c>
      <c r="H96" s="31">
        <v>481960004</v>
      </c>
      <c r="I96" s="32">
        <v>21.1</v>
      </c>
      <c r="J96" s="32">
        <v>12.8</v>
      </c>
      <c r="K96" s="4"/>
      <c r="L96" s="4"/>
      <c r="M96" s="12"/>
      <c r="N96" s="12"/>
      <c r="O96" s="4"/>
      <c r="R96" s="4"/>
      <c r="S96" s="4"/>
    </row>
    <row r="97" spans="2:19" ht="12.75">
      <c r="B97" s="30" t="s">
        <v>32</v>
      </c>
      <c r="C97" s="31">
        <v>237961695</v>
      </c>
      <c r="D97" s="31">
        <v>41613740</v>
      </c>
      <c r="E97" s="32">
        <v>17.5</v>
      </c>
      <c r="F97" s="31">
        <v>41613740</v>
      </c>
      <c r="G97" s="32">
        <v>17.5</v>
      </c>
      <c r="H97" s="31">
        <v>8991484</v>
      </c>
      <c r="I97" s="32">
        <v>6.1</v>
      </c>
      <c r="J97" s="32">
        <v>362.8</v>
      </c>
      <c r="K97" s="4"/>
      <c r="L97" s="4"/>
      <c r="M97" s="12"/>
      <c r="N97" s="12"/>
      <c r="O97" s="4"/>
      <c r="R97" s="4"/>
      <c r="S97" s="4"/>
    </row>
    <row r="98" spans="2:19" ht="12.75">
      <c r="B98" s="30" t="s">
        <v>18</v>
      </c>
      <c r="C98" s="31">
        <v>1257902974</v>
      </c>
      <c r="D98" s="31">
        <v>582071385</v>
      </c>
      <c r="E98" s="32">
        <v>46.3</v>
      </c>
      <c r="F98" s="31">
        <v>582071385</v>
      </c>
      <c r="G98" s="32">
        <v>46.3</v>
      </c>
      <c r="H98" s="31">
        <v>223952325</v>
      </c>
      <c r="I98" s="32">
        <v>17.7</v>
      </c>
      <c r="J98" s="32">
        <v>159.9</v>
      </c>
      <c r="K98" s="4"/>
      <c r="L98" s="4"/>
      <c r="M98" s="12"/>
      <c r="N98" s="12"/>
      <c r="O98" s="4"/>
      <c r="R98" s="4"/>
      <c r="S98" s="4"/>
    </row>
    <row r="99" spans="2:14" s="25" customFormat="1" ht="15.75">
      <c r="B99" s="22"/>
      <c r="C99" s="33"/>
      <c r="D99" s="33"/>
      <c r="E99" s="24"/>
      <c r="F99" s="33"/>
      <c r="G99" s="24"/>
      <c r="H99" s="33"/>
      <c r="I99" s="24"/>
      <c r="J99" s="24"/>
      <c r="M99" s="12"/>
      <c r="N99" s="12"/>
    </row>
    <row r="100" spans="2:14" s="29" customFormat="1" ht="16.5">
      <c r="B100" s="26" t="s">
        <v>19</v>
      </c>
      <c r="C100" s="27">
        <v>3945777730</v>
      </c>
      <c r="D100" s="27">
        <v>778241731</v>
      </c>
      <c r="E100" s="28">
        <v>19.7</v>
      </c>
      <c r="F100" s="27">
        <v>778241731</v>
      </c>
      <c r="G100" s="28">
        <v>19.7</v>
      </c>
      <c r="H100" s="27">
        <v>654723354</v>
      </c>
      <c r="I100" s="28">
        <v>18.3</v>
      </c>
      <c r="J100" s="28">
        <v>18.9</v>
      </c>
      <c r="M100" s="12"/>
      <c r="N100" s="12"/>
    </row>
    <row r="101" spans="2:19" ht="12.75">
      <c r="B101" s="30" t="s">
        <v>20</v>
      </c>
      <c r="C101" s="31">
        <v>800215113</v>
      </c>
      <c r="D101" s="31">
        <v>160786549</v>
      </c>
      <c r="E101" s="32">
        <v>20.1</v>
      </c>
      <c r="F101" s="31">
        <v>160786549</v>
      </c>
      <c r="G101" s="32">
        <v>20.1</v>
      </c>
      <c r="H101" s="31">
        <v>121913178</v>
      </c>
      <c r="I101" s="32">
        <v>18.7</v>
      </c>
      <c r="J101" s="32">
        <v>31.9</v>
      </c>
      <c r="K101" s="4"/>
      <c r="L101" s="4"/>
      <c r="M101" s="12"/>
      <c r="N101" s="12"/>
      <c r="O101" s="4"/>
      <c r="R101" s="4"/>
      <c r="S101" s="4"/>
    </row>
    <row r="102" spans="2:19" ht="12.75">
      <c r="B102" s="30" t="s">
        <v>21</v>
      </c>
      <c r="C102" s="31">
        <v>251886041</v>
      </c>
      <c r="D102" s="31">
        <v>61855341</v>
      </c>
      <c r="E102" s="32">
        <v>24.6</v>
      </c>
      <c r="F102" s="31">
        <v>61855341</v>
      </c>
      <c r="G102" s="32">
        <v>24.6</v>
      </c>
      <c r="H102" s="31">
        <v>45252952</v>
      </c>
      <c r="I102" s="32">
        <v>23.8</v>
      </c>
      <c r="J102" s="32">
        <v>36.7</v>
      </c>
      <c r="K102" s="4"/>
      <c r="L102" s="4"/>
      <c r="M102" s="12"/>
      <c r="N102" s="12"/>
      <c r="O102" s="4"/>
      <c r="R102" s="4"/>
      <c r="S102" s="4"/>
    </row>
    <row r="103" spans="2:19" ht="12.75" hidden="1">
      <c r="B103" s="30"/>
      <c r="C103" s="31">
        <v>0</v>
      </c>
      <c r="D103" s="31">
        <v>0</v>
      </c>
      <c r="E103" s="32">
        <v>0</v>
      </c>
      <c r="F103" s="31">
        <v>0</v>
      </c>
      <c r="G103" s="32">
        <v>0</v>
      </c>
      <c r="H103" s="31">
        <v>0</v>
      </c>
      <c r="I103" s="32">
        <v>0</v>
      </c>
      <c r="J103" s="32">
        <v>0</v>
      </c>
      <c r="K103" s="4"/>
      <c r="L103" s="4"/>
      <c r="M103" s="12"/>
      <c r="N103" s="12"/>
      <c r="O103" s="4"/>
      <c r="R103" s="4"/>
      <c r="S103" s="4"/>
    </row>
    <row r="104" spans="2:19" ht="12.75">
      <c r="B104" s="30" t="s">
        <v>22</v>
      </c>
      <c r="C104" s="31">
        <v>430846081</v>
      </c>
      <c r="D104" s="31">
        <v>62763317</v>
      </c>
      <c r="E104" s="32">
        <v>14.6</v>
      </c>
      <c r="F104" s="31">
        <v>62763317</v>
      </c>
      <c r="G104" s="32">
        <v>14.6</v>
      </c>
      <c r="H104" s="31">
        <v>61773276</v>
      </c>
      <c r="I104" s="32">
        <v>15.7</v>
      </c>
      <c r="J104" s="32">
        <v>1.6</v>
      </c>
      <c r="K104" s="4"/>
      <c r="L104" s="4"/>
      <c r="M104" s="12"/>
      <c r="N104" s="12"/>
      <c r="O104" s="4"/>
      <c r="R104" s="4"/>
      <c r="S104" s="4"/>
    </row>
    <row r="105" spans="2:19" ht="12.75">
      <c r="B105" s="30" t="s">
        <v>23</v>
      </c>
      <c r="C105" s="31">
        <v>2462830495</v>
      </c>
      <c r="D105" s="31">
        <v>492836524</v>
      </c>
      <c r="E105" s="32">
        <v>20</v>
      </c>
      <c r="F105" s="31">
        <v>492836524</v>
      </c>
      <c r="G105" s="32">
        <v>20</v>
      </c>
      <c r="H105" s="31">
        <v>425783948</v>
      </c>
      <c r="I105" s="32">
        <v>18.2</v>
      </c>
      <c r="J105" s="32">
        <v>15.7</v>
      </c>
      <c r="K105" s="4"/>
      <c r="L105" s="4"/>
      <c r="M105" s="12"/>
      <c r="N105" s="12"/>
      <c r="O105" s="4"/>
      <c r="R105" s="4"/>
      <c r="S105" s="4"/>
    </row>
    <row r="106" spans="2:19" ht="12.75">
      <c r="B106" s="34"/>
      <c r="C106" s="31"/>
      <c r="D106" s="31"/>
      <c r="E106" s="32"/>
      <c r="F106" s="31"/>
      <c r="G106" s="32"/>
      <c r="H106" s="31"/>
      <c r="I106" s="32"/>
      <c r="J106" s="32"/>
      <c r="K106" s="4"/>
      <c r="L106" s="4"/>
      <c r="M106" s="12"/>
      <c r="N106" s="12"/>
      <c r="O106" s="4"/>
      <c r="R106" s="4"/>
      <c r="S106" s="4"/>
    </row>
    <row r="107" spans="2:14" s="25" customFormat="1" ht="15.75">
      <c r="B107" s="35" t="s">
        <v>24</v>
      </c>
      <c r="C107" s="36">
        <v>168887794</v>
      </c>
      <c r="D107" s="36">
        <v>389096326</v>
      </c>
      <c r="E107" s="37"/>
      <c r="F107" s="36">
        <v>389096326</v>
      </c>
      <c r="G107" s="37"/>
      <c r="H107" s="36">
        <v>60180459</v>
      </c>
      <c r="I107" s="37"/>
      <c r="J107" s="37"/>
      <c r="M107" s="12"/>
      <c r="N107" s="12"/>
    </row>
    <row r="108" spans="2:19" ht="12.75">
      <c r="B108" s="30" t="s">
        <v>25</v>
      </c>
      <c r="C108" s="31">
        <v>88582847</v>
      </c>
      <c r="D108" s="31">
        <v>30033357</v>
      </c>
      <c r="E108" s="32">
        <v>33.9</v>
      </c>
      <c r="F108" s="31">
        <v>30033357</v>
      </c>
      <c r="G108" s="32">
        <v>33.9</v>
      </c>
      <c r="H108" s="31">
        <v>2502032</v>
      </c>
      <c r="I108" s="32">
        <v>142.5</v>
      </c>
      <c r="J108" s="32">
        <v>1100.4</v>
      </c>
      <c r="K108" s="4"/>
      <c r="L108" s="4"/>
      <c r="M108" s="12"/>
      <c r="N108" s="12"/>
      <c r="O108" s="4"/>
      <c r="R108" s="4"/>
      <c r="S108" s="4"/>
    </row>
    <row r="109" spans="2:14" s="25" customFormat="1" ht="15.75">
      <c r="B109" s="35" t="s">
        <v>26</v>
      </c>
      <c r="C109" s="36">
        <v>257470641</v>
      </c>
      <c r="D109" s="36">
        <v>419129683</v>
      </c>
      <c r="E109" s="37">
        <v>162.8</v>
      </c>
      <c r="F109" s="36">
        <v>419129683</v>
      </c>
      <c r="G109" s="37">
        <v>162.8</v>
      </c>
      <c r="H109" s="36">
        <v>62682491</v>
      </c>
      <c r="I109" s="37">
        <v>18.8</v>
      </c>
      <c r="J109" s="37">
        <v>568.7</v>
      </c>
      <c r="M109" s="12"/>
      <c r="N109" s="12"/>
    </row>
    <row r="111" ht="18">
      <c r="B111" s="8" t="s">
        <v>66</v>
      </c>
    </row>
    <row r="112" spans="2:10" ht="12.75">
      <c r="B112" s="9"/>
      <c r="C112" s="57" t="s">
        <v>3</v>
      </c>
      <c r="D112" s="58"/>
      <c r="E112" s="58"/>
      <c r="F112" s="58"/>
      <c r="G112" s="59"/>
      <c r="H112" s="57" t="s">
        <v>4</v>
      </c>
      <c r="I112" s="59"/>
      <c r="J112" s="60" t="s">
        <v>5</v>
      </c>
    </row>
    <row r="113" spans="2:19" ht="12.75">
      <c r="B113" s="10"/>
      <c r="C113" s="11" t="s">
        <v>6</v>
      </c>
      <c r="D113" s="63" t="s">
        <v>7</v>
      </c>
      <c r="E113" s="64"/>
      <c r="F113" s="63" t="s">
        <v>8</v>
      </c>
      <c r="G113" s="64"/>
      <c r="H113" s="63" t="s">
        <v>7</v>
      </c>
      <c r="I113" s="64"/>
      <c r="J113" s="61"/>
      <c r="K113" s="4"/>
      <c r="L113" s="4"/>
      <c r="M113" s="4"/>
      <c r="N113" s="4"/>
      <c r="O113" s="4"/>
      <c r="P113" s="2"/>
      <c r="Q113" s="2"/>
      <c r="R113" s="4"/>
      <c r="S113" s="4"/>
    </row>
    <row r="114" spans="2:19" ht="51">
      <c r="B114" s="13" t="s">
        <v>9</v>
      </c>
      <c r="C114" s="15" t="s">
        <v>10</v>
      </c>
      <c r="D114" s="15" t="s">
        <v>11</v>
      </c>
      <c r="E114" s="16" t="s">
        <v>12</v>
      </c>
      <c r="F114" s="15" t="s">
        <v>11</v>
      </c>
      <c r="G114" s="16" t="s">
        <v>13</v>
      </c>
      <c r="H114" s="15" t="s">
        <v>11</v>
      </c>
      <c r="I114" s="16" t="s">
        <v>13</v>
      </c>
      <c r="J114" s="62"/>
      <c r="K114" s="4"/>
      <c r="L114" s="4"/>
      <c r="M114" s="12"/>
      <c r="N114" s="12"/>
      <c r="O114" s="4"/>
      <c r="R114" s="4"/>
      <c r="S114" s="4"/>
    </row>
    <row r="115" spans="2:19" ht="12.75">
      <c r="B115" s="17"/>
      <c r="C115" s="18"/>
      <c r="D115" s="18"/>
      <c r="E115" s="19"/>
      <c r="F115" s="18"/>
      <c r="G115" s="19"/>
      <c r="H115" s="20"/>
      <c r="I115" s="21"/>
      <c r="J115" s="21"/>
      <c r="K115" s="4"/>
      <c r="L115" s="4"/>
      <c r="M115" s="12"/>
      <c r="N115" s="12"/>
      <c r="O115" s="4"/>
      <c r="R115" s="4"/>
      <c r="S115" s="4"/>
    </row>
    <row r="116" spans="2:14" s="25" customFormat="1" ht="15.75">
      <c r="B116" s="22" t="s">
        <v>36</v>
      </c>
      <c r="C116" s="23"/>
      <c r="D116" s="23"/>
      <c r="E116" s="24"/>
      <c r="F116" s="23"/>
      <c r="G116" s="24"/>
      <c r="H116" s="23"/>
      <c r="I116" s="24"/>
      <c r="J116" s="24"/>
      <c r="M116" s="12"/>
      <c r="N116" s="12"/>
    </row>
    <row r="117" spans="2:14" s="29" customFormat="1" ht="16.5">
      <c r="B117" s="26" t="s">
        <v>15</v>
      </c>
      <c r="C117" s="27">
        <v>11178739541</v>
      </c>
      <c r="D117" s="27">
        <v>2785990666</v>
      </c>
      <c r="E117" s="28">
        <v>24.9</v>
      </c>
      <c r="F117" s="27">
        <v>2785990666</v>
      </c>
      <c r="G117" s="28">
        <v>24.9</v>
      </c>
      <c r="H117" s="27">
        <v>2229186259</v>
      </c>
      <c r="I117" s="28">
        <v>25.4</v>
      </c>
      <c r="J117" s="28">
        <v>25</v>
      </c>
      <c r="M117" s="12"/>
      <c r="N117" s="12"/>
    </row>
    <row r="118" spans="2:19" ht="12.75">
      <c r="B118" s="30" t="s">
        <v>17</v>
      </c>
      <c r="C118" s="31">
        <v>10212410749</v>
      </c>
      <c r="D118" s="31">
        <v>2571233365</v>
      </c>
      <c r="E118" s="32">
        <v>25.2</v>
      </c>
      <c r="F118" s="31">
        <v>2571233365</v>
      </c>
      <c r="G118" s="32">
        <v>25.2</v>
      </c>
      <c r="H118" s="31">
        <v>2039861027</v>
      </c>
      <c r="I118" s="32">
        <v>25.2</v>
      </c>
      <c r="J118" s="32">
        <v>26</v>
      </c>
      <c r="K118" s="4"/>
      <c r="L118" s="4"/>
      <c r="M118" s="12"/>
      <c r="N118" s="12"/>
      <c r="O118" s="4"/>
      <c r="R118" s="4"/>
      <c r="S118" s="4"/>
    </row>
    <row r="119" spans="2:19" ht="12.75">
      <c r="B119" s="30" t="s">
        <v>32</v>
      </c>
      <c r="C119" s="31">
        <v>178251706</v>
      </c>
      <c r="D119" s="31">
        <v>24217116</v>
      </c>
      <c r="E119" s="32">
        <v>13.6</v>
      </c>
      <c r="F119" s="31">
        <v>24217116</v>
      </c>
      <c r="G119" s="32">
        <v>13.6</v>
      </c>
      <c r="H119" s="31">
        <v>7379877</v>
      </c>
      <c r="I119" s="32">
        <v>5.9</v>
      </c>
      <c r="J119" s="32">
        <v>228.2</v>
      </c>
      <c r="K119" s="4"/>
      <c r="L119" s="4"/>
      <c r="M119" s="12"/>
      <c r="N119" s="12"/>
      <c r="O119" s="4"/>
      <c r="R119" s="4"/>
      <c r="S119" s="4"/>
    </row>
    <row r="120" spans="2:19" ht="12.75">
      <c r="B120" s="30" t="s">
        <v>18</v>
      </c>
      <c r="C120" s="31">
        <v>788077086</v>
      </c>
      <c r="D120" s="31">
        <v>190540185</v>
      </c>
      <c r="E120" s="32">
        <v>24.2</v>
      </c>
      <c r="F120" s="31">
        <v>190540185</v>
      </c>
      <c r="G120" s="32">
        <v>24.2</v>
      </c>
      <c r="H120" s="31">
        <v>181945355</v>
      </c>
      <c r="I120" s="32">
        <v>33.1</v>
      </c>
      <c r="J120" s="32">
        <v>4.7</v>
      </c>
      <c r="K120" s="4"/>
      <c r="L120" s="4"/>
      <c r="M120" s="12"/>
      <c r="N120" s="12"/>
      <c r="O120" s="4"/>
      <c r="R120" s="4"/>
      <c r="S120" s="4"/>
    </row>
    <row r="121" spans="2:14" s="25" customFormat="1" ht="15.75">
      <c r="B121" s="22"/>
      <c r="C121" s="33"/>
      <c r="D121" s="33"/>
      <c r="E121" s="24"/>
      <c r="F121" s="33"/>
      <c r="G121" s="24"/>
      <c r="H121" s="33"/>
      <c r="I121" s="24"/>
      <c r="J121" s="24"/>
      <c r="M121" s="12"/>
      <c r="N121" s="12"/>
    </row>
    <row r="122" spans="2:14" s="29" customFormat="1" ht="16.5">
      <c r="B122" s="26" t="s">
        <v>19</v>
      </c>
      <c r="C122" s="27">
        <v>9243262074</v>
      </c>
      <c r="D122" s="27">
        <v>2224717763</v>
      </c>
      <c r="E122" s="28">
        <v>24.1</v>
      </c>
      <c r="F122" s="27">
        <v>2224717763</v>
      </c>
      <c r="G122" s="28">
        <v>24.1</v>
      </c>
      <c r="H122" s="27">
        <v>1809465443</v>
      </c>
      <c r="I122" s="28">
        <v>24.7</v>
      </c>
      <c r="J122" s="28">
        <v>22.9</v>
      </c>
      <c r="M122" s="12"/>
      <c r="N122" s="12"/>
    </row>
    <row r="123" spans="2:19" ht="12.75">
      <c r="B123" s="30" t="s">
        <v>20</v>
      </c>
      <c r="C123" s="31">
        <v>807629526</v>
      </c>
      <c r="D123" s="31">
        <v>158244627</v>
      </c>
      <c r="E123" s="32">
        <v>19.6</v>
      </c>
      <c r="F123" s="31">
        <v>158244627</v>
      </c>
      <c r="G123" s="32">
        <v>19.6</v>
      </c>
      <c r="H123" s="31">
        <v>122210895</v>
      </c>
      <c r="I123" s="32">
        <v>21.2</v>
      </c>
      <c r="J123" s="32">
        <v>29.5</v>
      </c>
      <c r="K123" s="4"/>
      <c r="L123" s="4"/>
      <c r="M123" s="12"/>
      <c r="N123" s="12"/>
      <c r="O123" s="4"/>
      <c r="R123" s="4"/>
      <c r="S123" s="4"/>
    </row>
    <row r="124" spans="2:19" ht="12.75">
      <c r="B124" s="30" t="s">
        <v>21</v>
      </c>
      <c r="C124" s="31">
        <v>269961360</v>
      </c>
      <c r="D124" s="31">
        <v>65234948</v>
      </c>
      <c r="E124" s="32">
        <v>24.2</v>
      </c>
      <c r="F124" s="31">
        <v>65234948</v>
      </c>
      <c r="G124" s="32">
        <v>24.2</v>
      </c>
      <c r="H124" s="31">
        <v>40549024</v>
      </c>
      <c r="I124" s="32">
        <v>23.3</v>
      </c>
      <c r="J124" s="32">
        <v>60.9</v>
      </c>
      <c r="K124" s="4"/>
      <c r="L124" s="4"/>
      <c r="M124" s="12"/>
      <c r="N124" s="12"/>
      <c r="O124" s="4"/>
      <c r="R124" s="4"/>
      <c r="S124" s="4"/>
    </row>
    <row r="125" spans="2:19" ht="12.75" hidden="1">
      <c r="B125" s="30"/>
      <c r="C125" s="31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2">
        <v>0</v>
      </c>
      <c r="J125" s="32">
        <v>0</v>
      </c>
      <c r="K125" s="4"/>
      <c r="L125" s="4"/>
      <c r="M125" s="12"/>
      <c r="N125" s="12"/>
      <c r="O125" s="4"/>
      <c r="R125" s="4"/>
      <c r="S125" s="4"/>
    </row>
    <row r="126" spans="2:19" ht="12.75">
      <c r="B126" s="30" t="s">
        <v>22</v>
      </c>
      <c r="C126" s="31">
        <v>6339816109</v>
      </c>
      <c r="D126" s="31">
        <v>1633410959</v>
      </c>
      <c r="E126" s="32">
        <v>25.8</v>
      </c>
      <c r="F126" s="31">
        <v>1633410959</v>
      </c>
      <c r="G126" s="32">
        <v>25.8</v>
      </c>
      <c r="H126" s="31">
        <v>1297497715</v>
      </c>
      <c r="I126" s="32">
        <v>25.9</v>
      </c>
      <c r="J126" s="32">
        <v>25.9</v>
      </c>
      <c r="K126" s="4"/>
      <c r="L126" s="4"/>
      <c r="M126" s="12"/>
      <c r="N126" s="12"/>
      <c r="O126" s="4"/>
      <c r="R126" s="4"/>
      <c r="S126" s="4"/>
    </row>
    <row r="127" spans="2:19" ht="12.75">
      <c r="B127" s="30" t="s">
        <v>23</v>
      </c>
      <c r="C127" s="31">
        <v>1825855079</v>
      </c>
      <c r="D127" s="31">
        <v>367827229</v>
      </c>
      <c r="E127" s="32">
        <v>20.1</v>
      </c>
      <c r="F127" s="31">
        <v>367827229</v>
      </c>
      <c r="G127" s="32">
        <v>20.1</v>
      </c>
      <c r="H127" s="31">
        <v>349207809</v>
      </c>
      <c r="I127" s="32">
        <v>22.3</v>
      </c>
      <c r="J127" s="32">
        <v>5.3</v>
      </c>
      <c r="K127" s="4"/>
      <c r="L127" s="4"/>
      <c r="M127" s="12"/>
      <c r="N127" s="12"/>
      <c r="O127" s="4"/>
      <c r="R127" s="4"/>
      <c r="S127" s="4"/>
    </row>
    <row r="128" spans="2:19" ht="12.75">
      <c r="B128" s="34"/>
      <c r="C128" s="31"/>
      <c r="D128" s="31"/>
      <c r="E128" s="32"/>
      <c r="F128" s="31"/>
      <c r="G128" s="32"/>
      <c r="H128" s="31"/>
      <c r="I128" s="32"/>
      <c r="J128" s="32"/>
      <c r="K128" s="4"/>
      <c r="L128" s="4"/>
      <c r="M128" s="12"/>
      <c r="N128" s="12"/>
      <c r="O128" s="4"/>
      <c r="R128" s="4"/>
      <c r="S128" s="4"/>
    </row>
    <row r="129" spans="2:14" s="25" customFormat="1" ht="15.75">
      <c r="B129" s="35" t="s">
        <v>24</v>
      </c>
      <c r="C129" s="36">
        <v>1935477467</v>
      </c>
      <c r="D129" s="36">
        <v>561272903</v>
      </c>
      <c r="E129" s="37"/>
      <c r="F129" s="36">
        <v>561272903</v>
      </c>
      <c r="G129" s="37"/>
      <c r="H129" s="36">
        <v>419720816</v>
      </c>
      <c r="I129" s="37"/>
      <c r="J129" s="37"/>
      <c r="M129" s="12"/>
      <c r="N129" s="12"/>
    </row>
    <row r="130" spans="2:19" ht="12.75">
      <c r="B130" s="30" t="s">
        <v>25</v>
      </c>
      <c r="C130" s="31">
        <v>-568734531</v>
      </c>
      <c r="D130" s="31">
        <v>-116529577</v>
      </c>
      <c r="E130" s="32">
        <v>20.5</v>
      </c>
      <c r="F130" s="31">
        <v>-116529577</v>
      </c>
      <c r="G130" s="32">
        <v>20.5</v>
      </c>
      <c r="H130" s="31">
        <v>-45206741</v>
      </c>
      <c r="I130" s="32">
        <v>9.7</v>
      </c>
      <c r="J130" s="32">
        <v>157.8</v>
      </c>
      <c r="K130" s="4"/>
      <c r="L130" s="4"/>
      <c r="M130" s="12"/>
      <c r="N130" s="12"/>
      <c r="O130" s="4"/>
      <c r="R130" s="4"/>
      <c r="S130" s="4"/>
    </row>
    <row r="131" spans="2:14" s="25" customFormat="1" ht="15.75">
      <c r="B131" s="35" t="s">
        <v>26</v>
      </c>
      <c r="C131" s="36">
        <v>1366742936</v>
      </c>
      <c r="D131" s="36">
        <v>444743326</v>
      </c>
      <c r="E131" s="37">
        <v>32.5</v>
      </c>
      <c r="F131" s="36">
        <v>444743326</v>
      </c>
      <c r="G131" s="37">
        <v>32.5</v>
      </c>
      <c r="H131" s="36">
        <v>374514075</v>
      </c>
      <c r="I131" s="37">
        <v>25.5</v>
      </c>
      <c r="J131" s="37">
        <v>18.8</v>
      </c>
      <c r="M131" s="12"/>
      <c r="N131" s="12"/>
    </row>
    <row r="133" ht="18">
      <c r="B133" s="8" t="s">
        <v>67</v>
      </c>
    </row>
    <row r="134" spans="2:10" ht="12.75">
      <c r="B134" s="9"/>
      <c r="C134" s="57" t="s">
        <v>3</v>
      </c>
      <c r="D134" s="58"/>
      <c r="E134" s="58"/>
      <c r="F134" s="58"/>
      <c r="G134" s="59"/>
      <c r="H134" s="57" t="s">
        <v>4</v>
      </c>
      <c r="I134" s="59"/>
      <c r="J134" s="60" t="s">
        <v>5</v>
      </c>
    </row>
    <row r="135" spans="2:19" ht="12.75">
      <c r="B135" s="10"/>
      <c r="C135" s="11" t="s">
        <v>6</v>
      </c>
      <c r="D135" s="63" t="s">
        <v>7</v>
      </c>
      <c r="E135" s="64"/>
      <c r="F135" s="63" t="s">
        <v>8</v>
      </c>
      <c r="G135" s="64"/>
      <c r="H135" s="63" t="s">
        <v>7</v>
      </c>
      <c r="I135" s="64"/>
      <c r="J135" s="61"/>
      <c r="K135" s="4"/>
      <c r="L135" s="4"/>
      <c r="M135" s="4"/>
      <c r="N135" s="12"/>
      <c r="O135" s="12"/>
      <c r="R135" s="4"/>
      <c r="S135" s="4"/>
    </row>
    <row r="136" spans="2:19" ht="51">
      <c r="B136" s="13" t="s">
        <v>9</v>
      </c>
      <c r="C136" s="15" t="s">
        <v>10</v>
      </c>
      <c r="D136" s="15" t="s">
        <v>11</v>
      </c>
      <c r="E136" s="16" t="s">
        <v>12</v>
      </c>
      <c r="F136" s="15" t="s">
        <v>11</v>
      </c>
      <c r="G136" s="16" t="s">
        <v>13</v>
      </c>
      <c r="H136" s="15" t="s">
        <v>11</v>
      </c>
      <c r="I136" s="16" t="s">
        <v>13</v>
      </c>
      <c r="J136" s="62"/>
      <c r="K136" s="4"/>
      <c r="L136" s="4"/>
      <c r="M136" s="12"/>
      <c r="N136" s="12"/>
      <c r="O136" s="4"/>
      <c r="R136" s="4"/>
      <c r="S136" s="4"/>
    </row>
    <row r="137" spans="2:19" ht="12.75">
      <c r="B137" s="17"/>
      <c r="C137" s="18"/>
      <c r="D137" s="18"/>
      <c r="E137" s="19"/>
      <c r="F137" s="18"/>
      <c r="G137" s="19"/>
      <c r="H137" s="20"/>
      <c r="I137" s="21"/>
      <c r="J137" s="21"/>
      <c r="K137" s="4"/>
      <c r="L137" s="4"/>
      <c r="M137" s="12"/>
      <c r="N137" s="12"/>
      <c r="O137" s="4"/>
      <c r="R137" s="4"/>
      <c r="S137" s="4"/>
    </row>
    <row r="138" spans="2:14" s="25" customFormat="1" ht="15.75">
      <c r="B138" s="22" t="s">
        <v>68</v>
      </c>
      <c r="C138" s="23"/>
      <c r="D138" s="23"/>
      <c r="E138" s="24"/>
      <c r="F138" s="23"/>
      <c r="G138" s="24"/>
      <c r="H138" s="23"/>
      <c r="I138" s="24"/>
      <c r="J138" s="24"/>
      <c r="M138" s="12"/>
      <c r="N138" s="12"/>
    </row>
    <row r="139" spans="2:14" s="29" customFormat="1" ht="16.5">
      <c r="B139" s="26" t="s">
        <v>15</v>
      </c>
      <c r="C139" s="27">
        <v>2325887174</v>
      </c>
      <c r="D139" s="27">
        <v>654866272</v>
      </c>
      <c r="E139" s="28">
        <v>28.2</v>
      </c>
      <c r="F139" s="27">
        <v>654866272</v>
      </c>
      <c r="G139" s="28">
        <v>28.2</v>
      </c>
      <c r="H139" s="27">
        <v>573533760</v>
      </c>
      <c r="I139" s="28">
        <v>27.8</v>
      </c>
      <c r="J139" s="28">
        <v>14.2</v>
      </c>
      <c r="M139" s="12"/>
      <c r="N139" s="12"/>
    </row>
    <row r="140" spans="2:19" ht="12.75">
      <c r="B140" s="30" t="s">
        <v>17</v>
      </c>
      <c r="C140" s="31">
        <v>1469006444</v>
      </c>
      <c r="D140" s="31">
        <v>522425081</v>
      </c>
      <c r="E140" s="32">
        <v>35.6</v>
      </c>
      <c r="F140" s="31">
        <v>522425081</v>
      </c>
      <c r="G140" s="32">
        <v>35.6</v>
      </c>
      <c r="H140" s="31">
        <v>419893831</v>
      </c>
      <c r="I140" s="32">
        <v>32.4</v>
      </c>
      <c r="J140" s="32">
        <v>24.4</v>
      </c>
      <c r="K140" s="4"/>
      <c r="L140" s="4"/>
      <c r="M140" s="12"/>
      <c r="N140" s="12"/>
      <c r="O140" s="4"/>
      <c r="R140" s="4"/>
      <c r="S140" s="4"/>
    </row>
    <row r="141" spans="2:19" ht="12.75">
      <c r="B141" s="30" t="s">
        <v>32</v>
      </c>
      <c r="C141" s="31">
        <v>307264414</v>
      </c>
      <c r="D141" s="31">
        <v>25211517</v>
      </c>
      <c r="E141" s="32">
        <v>8.2</v>
      </c>
      <c r="F141" s="31">
        <v>25211517</v>
      </c>
      <c r="G141" s="32">
        <v>8.2</v>
      </c>
      <c r="H141" s="31">
        <v>50200149</v>
      </c>
      <c r="I141" s="32">
        <v>17.8</v>
      </c>
      <c r="J141" s="32">
        <v>-49.8</v>
      </c>
      <c r="K141" s="4"/>
      <c r="L141" s="4"/>
      <c r="M141" s="12"/>
      <c r="N141" s="12"/>
      <c r="O141" s="4"/>
      <c r="R141" s="4"/>
      <c r="S141" s="4"/>
    </row>
    <row r="142" spans="2:19" ht="12.75">
      <c r="B142" s="30" t="s">
        <v>18</v>
      </c>
      <c r="C142" s="31">
        <v>549616316</v>
      </c>
      <c r="D142" s="31">
        <v>107229674</v>
      </c>
      <c r="E142" s="32">
        <v>19.5</v>
      </c>
      <c r="F142" s="31">
        <v>107229674</v>
      </c>
      <c r="G142" s="32">
        <v>19.5</v>
      </c>
      <c r="H142" s="31">
        <v>103439780</v>
      </c>
      <c r="I142" s="32">
        <v>21.1</v>
      </c>
      <c r="J142" s="32">
        <v>3.7</v>
      </c>
      <c r="K142" s="4"/>
      <c r="L142" s="4"/>
      <c r="M142" s="12"/>
      <c r="N142" s="12"/>
      <c r="O142" s="4"/>
      <c r="R142" s="4"/>
      <c r="S142" s="4"/>
    </row>
    <row r="143" spans="2:14" s="25" customFormat="1" ht="15.75">
      <c r="B143" s="22"/>
      <c r="C143" s="33"/>
      <c r="D143" s="33"/>
      <c r="E143" s="24"/>
      <c r="F143" s="33"/>
      <c r="G143" s="24"/>
      <c r="H143" s="33"/>
      <c r="I143" s="24"/>
      <c r="J143" s="24"/>
      <c r="M143" s="12"/>
      <c r="N143" s="12"/>
    </row>
    <row r="144" spans="2:14" s="29" customFormat="1" ht="16.5">
      <c r="B144" s="26" t="s">
        <v>19</v>
      </c>
      <c r="C144" s="27">
        <v>2089124244</v>
      </c>
      <c r="D144" s="27">
        <v>410777770</v>
      </c>
      <c r="E144" s="28">
        <v>19.7</v>
      </c>
      <c r="F144" s="27">
        <v>410777770</v>
      </c>
      <c r="G144" s="28">
        <v>19.7</v>
      </c>
      <c r="H144" s="27">
        <v>355199745</v>
      </c>
      <c r="I144" s="28">
        <v>20.1</v>
      </c>
      <c r="J144" s="28">
        <v>15.6</v>
      </c>
      <c r="M144" s="12"/>
      <c r="N144" s="12"/>
    </row>
    <row r="145" spans="2:19" ht="12.75">
      <c r="B145" s="30" t="s">
        <v>20</v>
      </c>
      <c r="C145" s="31">
        <v>371596468</v>
      </c>
      <c r="D145" s="31">
        <v>78547118</v>
      </c>
      <c r="E145" s="32">
        <v>21.1</v>
      </c>
      <c r="F145" s="31">
        <v>78547118</v>
      </c>
      <c r="G145" s="32">
        <v>21.1</v>
      </c>
      <c r="H145" s="31">
        <v>52097512</v>
      </c>
      <c r="I145" s="32">
        <v>20.4</v>
      </c>
      <c r="J145" s="32">
        <v>50.8</v>
      </c>
      <c r="K145" s="4"/>
      <c r="L145" s="4"/>
      <c r="M145" s="12"/>
      <c r="N145" s="12"/>
      <c r="O145" s="4"/>
      <c r="R145" s="4"/>
      <c r="S145" s="4"/>
    </row>
    <row r="146" spans="2:19" ht="12.75">
      <c r="B146" s="30" t="s">
        <v>21</v>
      </c>
      <c r="C146" s="31">
        <v>131679867</v>
      </c>
      <c r="D146" s="31">
        <v>32341871</v>
      </c>
      <c r="E146" s="32">
        <v>24.6</v>
      </c>
      <c r="F146" s="31">
        <v>32341871</v>
      </c>
      <c r="G146" s="32">
        <v>24.6</v>
      </c>
      <c r="H146" s="31">
        <v>28672055</v>
      </c>
      <c r="I146" s="32">
        <v>24</v>
      </c>
      <c r="J146" s="32">
        <v>12.8</v>
      </c>
      <c r="K146" s="4"/>
      <c r="L146" s="4"/>
      <c r="M146" s="12"/>
      <c r="N146" s="12"/>
      <c r="O146" s="4"/>
      <c r="R146" s="4"/>
      <c r="S146" s="4"/>
    </row>
    <row r="147" spans="2:19" ht="12.75" hidden="1">
      <c r="B147" s="30"/>
      <c r="C147" s="31">
        <v>0</v>
      </c>
      <c r="D147" s="31">
        <v>0</v>
      </c>
      <c r="E147" s="32">
        <v>0</v>
      </c>
      <c r="F147" s="31">
        <v>0</v>
      </c>
      <c r="G147" s="32">
        <v>0</v>
      </c>
      <c r="H147" s="31">
        <v>0</v>
      </c>
      <c r="I147" s="32">
        <v>0</v>
      </c>
      <c r="J147" s="32">
        <v>0</v>
      </c>
      <c r="K147" s="4"/>
      <c r="L147" s="4"/>
      <c r="M147" s="12"/>
      <c r="N147" s="12"/>
      <c r="O147" s="4"/>
      <c r="R147" s="4"/>
      <c r="S147" s="4"/>
    </row>
    <row r="148" spans="2:19" ht="12.75">
      <c r="B148" s="30" t="s">
        <v>22</v>
      </c>
      <c r="C148" s="31">
        <v>0</v>
      </c>
      <c r="D148" s="31">
        <v>0</v>
      </c>
      <c r="E148" s="32">
        <v>0</v>
      </c>
      <c r="F148" s="31">
        <v>0</v>
      </c>
      <c r="G148" s="32">
        <v>0</v>
      </c>
      <c r="H148" s="31">
        <v>52330</v>
      </c>
      <c r="I148" s="32">
        <v>0</v>
      </c>
      <c r="J148" s="32">
        <v>-100</v>
      </c>
      <c r="K148" s="4"/>
      <c r="L148" s="4"/>
      <c r="M148" s="12"/>
      <c r="N148" s="12"/>
      <c r="O148" s="4"/>
      <c r="R148" s="4"/>
      <c r="S148" s="4"/>
    </row>
    <row r="149" spans="2:19" ht="12.75">
      <c r="B149" s="30" t="s">
        <v>23</v>
      </c>
      <c r="C149" s="31">
        <v>1585847909</v>
      </c>
      <c r="D149" s="31">
        <v>299888781</v>
      </c>
      <c r="E149" s="32">
        <v>18.9</v>
      </c>
      <c r="F149" s="31">
        <v>299888781</v>
      </c>
      <c r="G149" s="32">
        <v>18.9</v>
      </c>
      <c r="H149" s="31">
        <v>274377848</v>
      </c>
      <c r="I149" s="32">
        <v>19.7</v>
      </c>
      <c r="J149" s="32">
        <v>9.3</v>
      </c>
      <c r="K149" s="4"/>
      <c r="L149" s="4"/>
      <c r="M149" s="12"/>
      <c r="N149" s="12"/>
      <c r="O149" s="4"/>
      <c r="R149" s="4"/>
      <c r="S149" s="4"/>
    </row>
    <row r="150" spans="2:19" ht="12.75">
      <c r="B150" s="34"/>
      <c r="C150" s="31"/>
      <c r="D150" s="31"/>
      <c r="E150" s="32"/>
      <c r="F150" s="31"/>
      <c r="G150" s="32"/>
      <c r="H150" s="31"/>
      <c r="I150" s="32"/>
      <c r="J150" s="32"/>
      <c r="K150" s="4"/>
      <c r="L150" s="4"/>
      <c r="M150" s="12"/>
      <c r="N150" s="12"/>
      <c r="O150" s="4"/>
      <c r="R150" s="4"/>
      <c r="S150" s="4"/>
    </row>
    <row r="151" spans="2:14" s="25" customFormat="1" ht="15.75">
      <c r="B151" s="35" t="s">
        <v>24</v>
      </c>
      <c r="C151" s="36">
        <v>236762930</v>
      </c>
      <c r="D151" s="36">
        <v>244088502</v>
      </c>
      <c r="E151" s="37"/>
      <c r="F151" s="36">
        <v>244088502</v>
      </c>
      <c r="G151" s="37"/>
      <c r="H151" s="36">
        <v>218334015</v>
      </c>
      <c r="I151" s="37"/>
      <c r="J151" s="37"/>
      <c r="M151" s="12"/>
      <c r="N151" s="12"/>
    </row>
    <row r="152" spans="2:19" ht="12.75">
      <c r="B152" s="30" t="s">
        <v>25</v>
      </c>
      <c r="C152" s="31">
        <v>-163087172</v>
      </c>
      <c r="D152" s="31">
        <v>-10021128</v>
      </c>
      <c r="E152" s="32">
        <v>6.1</v>
      </c>
      <c r="F152" s="31">
        <v>-10021128</v>
      </c>
      <c r="G152" s="32">
        <v>6.1</v>
      </c>
      <c r="H152" s="31">
        <v>-42537333</v>
      </c>
      <c r="I152" s="32">
        <v>24.8</v>
      </c>
      <c r="J152" s="32">
        <v>-76.4</v>
      </c>
      <c r="K152" s="4"/>
      <c r="L152" s="4"/>
      <c r="M152" s="12"/>
      <c r="N152" s="12"/>
      <c r="O152" s="4"/>
      <c r="R152" s="4"/>
      <c r="S152" s="4"/>
    </row>
    <row r="153" spans="2:14" s="25" customFormat="1" ht="15.75">
      <c r="B153" s="35" t="s">
        <v>26</v>
      </c>
      <c r="C153" s="36">
        <v>73675758</v>
      </c>
      <c r="D153" s="36">
        <v>234067374</v>
      </c>
      <c r="E153" s="37">
        <v>317.7</v>
      </c>
      <c r="F153" s="36">
        <v>234067374</v>
      </c>
      <c r="G153" s="37">
        <v>317.7</v>
      </c>
      <c r="H153" s="36">
        <v>175796682</v>
      </c>
      <c r="I153" s="37">
        <v>24.2</v>
      </c>
      <c r="J153" s="37">
        <v>33.1</v>
      </c>
      <c r="M153" s="12"/>
      <c r="N153" s="12"/>
    </row>
    <row r="155" ht="18">
      <c r="B155" s="8" t="s">
        <v>69</v>
      </c>
    </row>
    <row r="156" spans="2:10" ht="12.75">
      <c r="B156" s="9"/>
      <c r="C156" s="57" t="s">
        <v>3</v>
      </c>
      <c r="D156" s="58"/>
      <c r="E156" s="58"/>
      <c r="F156" s="58"/>
      <c r="G156" s="59"/>
      <c r="H156" s="57" t="s">
        <v>4</v>
      </c>
      <c r="I156" s="59"/>
      <c r="J156" s="60" t="s">
        <v>5</v>
      </c>
    </row>
    <row r="157" spans="2:19" ht="12.75">
      <c r="B157" s="10"/>
      <c r="C157" s="11" t="s">
        <v>6</v>
      </c>
      <c r="D157" s="63" t="s">
        <v>7</v>
      </c>
      <c r="E157" s="64"/>
      <c r="F157" s="63" t="s">
        <v>8</v>
      </c>
      <c r="G157" s="64"/>
      <c r="H157" s="63" t="s">
        <v>7</v>
      </c>
      <c r="I157" s="64"/>
      <c r="J157" s="61"/>
      <c r="K157" s="4"/>
      <c r="L157" s="4"/>
      <c r="M157" s="4"/>
      <c r="N157" s="12"/>
      <c r="O157" s="12"/>
      <c r="R157" s="4"/>
      <c r="S157" s="4"/>
    </row>
    <row r="158" spans="2:19" ht="51">
      <c r="B158" s="13" t="s">
        <v>9</v>
      </c>
      <c r="C158" s="15" t="s">
        <v>10</v>
      </c>
      <c r="D158" s="15" t="s">
        <v>11</v>
      </c>
      <c r="E158" s="16" t="s">
        <v>12</v>
      </c>
      <c r="F158" s="15" t="s">
        <v>11</v>
      </c>
      <c r="G158" s="16" t="s">
        <v>13</v>
      </c>
      <c r="H158" s="15" t="s">
        <v>11</v>
      </c>
      <c r="I158" s="16" t="s">
        <v>13</v>
      </c>
      <c r="J158" s="62"/>
      <c r="K158" s="4"/>
      <c r="L158" s="4"/>
      <c r="M158" s="12"/>
      <c r="N158" s="12"/>
      <c r="O158" s="4"/>
      <c r="R158" s="4"/>
      <c r="S158" s="4"/>
    </row>
    <row r="159" spans="2:19" ht="12.75">
      <c r="B159" s="17"/>
      <c r="C159" s="18"/>
      <c r="D159" s="18"/>
      <c r="E159" s="19"/>
      <c r="F159" s="18"/>
      <c r="G159" s="19"/>
      <c r="H159" s="20"/>
      <c r="I159" s="21"/>
      <c r="J159" s="21"/>
      <c r="K159" s="4"/>
      <c r="L159" s="4"/>
      <c r="M159" s="12"/>
      <c r="N159" s="12"/>
      <c r="O159" s="4"/>
      <c r="R159" s="4"/>
      <c r="S159" s="4"/>
    </row>
    <row r="160" spans="2:14" s="25" customFormat="1" ht="15.75">
      <c r="B160" s="22" t="s">
        <v>70</v>
      </c>
      <c r="C160" s="23"/>
      <c r="D160" s="23"/>
      <c r="E160" s="24"/>
      <c r="F160" s="23"/>
      <c r="G160" s="24"/>
      <c r="H160" s="23"/>
      <c r="I160" s="24"/>
      <c r="J160" s="24"/>
      <c r="M160" s="12"/>
      <c r="N160" s="12"/>
    </row>
    <row r="161" spans="2:14" s="29" customFormat="1" ht="16.5">
      <c r="B161" s="26" t="s">
        <v>15</v>
      </c>
      <c r="C161" s="27">
        <v>1730794007</v>
      </c>
      <c r="D161" s="27">
        <v>525963181</v>
      </c>
      <c r="E161" s="28">
        <v>30.4</v>
      </c>
      <c r="F161" s="27">
        <v>525963181</v>
      </c>
      <c r="G161" s="28">
        <v>30.4</v>
      </c>
      <c r="H161" s="27">
        <v>436314321</v>
      </c>
      <c r="I161" s="28">
        <v>30.4</v>
      </c>
      <c r="J161" s="28">
        <v>20.5</v>
      </c>
      <c r="M161" s="12"/>
      <c r="N161" s="12"/>
    </row>
    <row r="162" spans="2:19" ht="12.75">
      <c r="B162" s="30" t="s">
        <v>17</v>
      </c>
      <c r="C162" s="31">
        <v>1197329793</v>
      </c>
      <c r="D162" s="31">
        <v>421634083</v>
      </c>
      <c r="E162" s="32">
        <v>35.2</v>
      </c>
      <c r="F162" s="31">
        <v>421634083</v>
      </c>
      <c r="G162" s="32">
        <v>35.2</v>
      </c>
      <c r="H162" s="31">
        <v>309186995</v>
      </c>
      <c r="I162" s="32">
        <v>30.4</v>
      </c>
      <c r="J162" s="32">
        <v>36.4</v>
      </c>
      <c r="K162" s="4"/>
      <c r="L162" s="4"/>
      <c r="M162" s="12"/>
      <c r="N162" s="12"/>
      <c r="O162" s="4"/>
      <c r="R162" s="4"/>
      <c r="S162" s="4"/>
    </row>
    <row r="163" spans="2:19" ht="12.75">
      <c r="B163" s="30" t="s">
        <v>32</v>
      </c>
      <c r="C163" s="31">
        <v>115432773</v>
      </c>
      <c r="D163" s="31">
        <v>12848870</v>
      </c>
      <c r="E163" s="32">
        <v>11.1</v>
      </c>
      <c r="F163" s="31">
        <v>12848870</v>
      </c>
      <c r="G163" s="32">
        <v>11.1</v>
      </c>
      <c r="H163" s="31">
        <v>39462593</v>
      </c>
      <c r="I163" s="32">
        <v>46.3</v>
      </c>
      <c r="J163" s="32">
        <v>-67.4</v>
      </c>
      <c r="K163" s="4"/>
      <c r="L163" s="4"/>
      <c r="M163" s="12"/>
      <c r="N163" s="12"/>
      <c r="O163" s="4"/>
      <c r="R163" s="4"/>
      <c r="S163" s="4"/>
    </row>
    <row r="164" spans="2:19" ht="12.75">
      <c r="B164" s="30" t="s">
        <v>18</v>
      </c>
      <c r="C164" s="31">
        <v>418031441</v>
      </c>
      <c r="D164" s="31">
        <v>91480228</v>
      </c>
      <c r="E164" s="32">
        <v>21.9</v>
      </c>
      <c r="F164" s="31">
        <v>91480228</v>
      </c>
      <c r="G164" s="32">
        <v>21.9</v>
      </c>
      <c r="H164" s="31">
        <v>87664733</v>
      </c>
      <c r="I164" s="32">
        <v>26.5</v>
      </c>
      <c r="J164" s="32">
        <v>4.4</v>
      </c>
      <c r="K164" s="4"/>
      <c r="L164" s="4"/>
      <c r="M164" s="12"/>
      <c r="N164" s="12"/>
      <c r="O164" s="4"/>
      <c r="R164" s="4"/>
      <c r="S164" s="4"/>
    </row>
    <row r="165" spans="2:14" s="25" customFormat="1" ht="15.75">
      <c r="B165" s="22"/>
      <c r="C165" s="33"/>
      <c r="D165" s="33"/>
      <c r="E165" s="24"/>
      <c r="F165" s="33"/>
      <c r="G165" s="24"/>
      <c r="H165" s="33"/>
      <c r="I165" s="24"/>
      <c r="J165" s="24"/>
      <c r="M165" s="12"/>
      <c r="N165" s="12"/>
    </row>
    <row r="166" spans="2:14" s="29" customFormat="1" ht="16.5">
      <c r="B166" s="26" t="s">
        <v>19</v>
      </c>
      <c r="C166" s="27">
        <v>2296532083</v>
      </c>
      <c r="D166" s="27">
        <v>449963666</v>
      </c>
      <c r="E166" s="28">
        <v>19.6</v>
      </c>
      <c r="F166" s="27">
        <v>449963666</v>
      </c>
      <c r="G166" s="28">
        <v>19.6</v>
      </c>
      <c r="H166" s="27">
        <v>381671395</v>
      </c>
      <c r="I166" s="28">
        <v>19.9</v>
      </c>
      <c r="J166" s="28">
        <v>17.9</v>
      </c>
      <c r="M166" s="12"/>
      <c r="N166" s="12"/>
    </row>
    <row r="167" spans="2:19" ht="12.75">
      <c r="B167" s="30" t="s">
        <v>20</v>
      </c>
      <c r="C167" s="31">
        <v>604810424</v>
      </c>
      <c r="D167" s="31">
        <v>125161406</v>
      </c>
      <c r="E167" s="32">
        <v>20.7</v>
      </c>
      <c r="F167" s="31">
        <v>125161406</v>
      </c>
      <c r="G167" s="32">
        <v>20.7</v>
      </c>
      <c r="H167" s="31">
        <v>85218504</v>
      </c>
      <c r="I167" s="32">
        <v>17.9</v>
      </c>
      <c r="J167" s="32">
        <v>46.9</v>
      </c>
      <c r="K167" s="4"/>
      <c r="L167" s="4"/>
      <c r="M167" s="12"/>
      <c r="N167" s="12"/>
      <c r="O167" s="4"/>
      <c r="R167" s="4"/>
      <c r="S167" s="4"/>
    </row>
    <row r="168" spans="2:19" ht="12.75">
      <c r="B168" s="30" t="s">
        <v>21</v>
      </c>
      <c r="C168" s="31">
        <v>64143812</v>
      </c>
      <c r="D168" s="31">
        <v>15707537</v>
      </c>
      <c r="E168" s="32">
        <v>24.5</v>
      </c>
      <c r="F168" s="31">
        <v>15707537</v>
      </c>
      <c r="G168" s="32">
        <v>24.5</v>
      </c>
      <c r="H168" s="31">
        <v>11579464</v>
      </c>
      <c r="I168" s="32">
        <v>23.3</v>
      </c>
      <c r="J168" s="32">
        <v>35.6</v>
      </c>
      <c r="K168" s="4"/>
      <c r="L168" s="4"/>
      <c r="M168" s="12"/>
      <c r="N168" s="12"/>
      <c r="O168" s="4"/>
      <c r="R168" s="4"/>
      <c r="S168" s="4"/>
    </row>
    <row r="169" spans="2:19" ht="12.75" hidden="1">
      <c r="B169" s="30"/>
      <c r="C169" s="31">
        <v>0</v>
      </c>
      <c r="D169" s="31">
        <v>0</v>
      </c>
      <c r="E169" s="32">
        <v>0</v>
      </c>
      <c r="F169" s="31">
        <v>0</v>
      </c>
      <c r="G169" s="32">
        <v>0</v>
      </c>
      <c r="H169" s="31">
        <v>0</v>
      </c>
      <c r="I169" s="32">
        <v>0</v>
      </c>
      <c r="J169" s="32">
        <v>0</v>
      </c>
      <c r="K169" s="4"/>
      <c r="L169" s="4"/>
      <c r="M169" s="12"/>
      <c r="N169" s="12"/>
      <c r="O169" s="4"/>
      <c r="R169" s="4"/>
      <c r="S169" s="4"/>
    </row>
    <row r="170" spans="2:19" ht="12.75">
      <c r="B170" s="30" t="s">
        <v>22</v>
      </c>
      <c r="C170" s="31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2">
        <v>0</v>
      </c>
      <c r="K170" s="4"/>
      <c r="L170" s="4"/>
      <c r="M170" s="12"/>
      <c r="N170" s="12"/>
      <c r="O170" s="4"/>
      <c r="R170" s="4"/>
      <c r="S170" s="4"/>
    </row>
    <row r="171" spans="2:19" ht="12.75">
      <c r="B171" s="30" t="s">
        <v>23</v>
      </c>
      <c r="C171" s="31">
        <v>1627577847</v>
      </c>
      <c r="D171" s="31">
        <v>309094723</v>
      </c>
      <c r="E171" s="32">
        <v>19</v>
      </c>
      <c r="F171" s="31">
        <v>309094723</v>
      </c>
      <c r="G171" s="32">
        <v>19</v>
      </c>
      <c r="H171" s="31">
        <v>284873427</v>
      </c>
      <c r="I171" s="32">
        <v>20.5</v>
      </c>
      <c r="J171" s="32">
        <v>8.5</v>
      </c>
      <c r="K171" s="4"/>
      <c r="L171" s="4"/>
      <c r="M171" s="12"/>
      <c r="N171" s="12"/>
      <c r="O171" s="4"/>
      <c r="R171" s="4"/>
      <c r="S171" s="4"/>
    </row>
    <row r="172" spans="2:19" ht="12.75">
      <c r="B172" s="34"/>
      <c r="C172" s="31"/>
      <c r="D172" s="31"/>
      <c r="E172" s="32"/>
      <c r="F172" s="31"/>
      <c r="G172" s="32"/>
      <c r="H172" s="31"/>
      <c r="I172" s="32"/>
      <c r="J172" s="32"/>
      <c r="K172" s="4"/>
      <c r="L172" s="4"/>
      <c r="M172" s="12"/>
      <c r="N172" s="12"/>
      <c r="O172" s="4"/>
      <c r="R172" s="4"/>
      <c r="S172" s="4"/>
    </row>
    <row r="173" spans="2:14" s="25" customFormat="1" ht="15.75">
      <c r="B173" s="35" t="s">
        <v>24</v>
      </c>
      <c r="C173" s="36">
        <v>-565738076</v>
      </c>
      <c r="D173" s="36">
        <v>75999515</v>
      </c>
      <c r="E173" s="37"/>
      <c r="F173" s="36">
        <v>75999515</v>
      </c>
      <c r="G173" s="37"/>
      <c r="H173" s="36">
        <v>54642926</v>
      </c>
      <c r="I173" s="37"/>
      <c r="J173" s="37"/>
      <c r="M173" s="12"/>
      <c r="N173" s="12"/>
    </row>
    <row r="174" spans="2:19" ht="12.75">
      <c r="B174" s="30" t="s">
        <v>25</v>
      </c>
      <c r="C174" s="31">
        <v>657138742</v>
      </c>
      <c r="D174" s="31">
        <v>176870206</v>
      </c>
      <c r="E174" s="32">
        <v>26.9</v>
      </c>
      <c r="F174" s="31">
        <v>176870206</v>
      </c>
      <c r="G174" s="32">
        <v>26.9</v>
      </c>
      <c r="H174" s="31">
        <v>136624553</v>
      </c>
      <c r="I174" s="32">
        <v>23.3</v>
      </c>
      <c r="J174" s="32">
        <v>29.5</v>
      </c>
      <c r="K174" s="4"/>
      <c r="L174" s="4"/>
      <c r="M174" s="12"/>
      <c r="N174" s="12"/>
      <c r="O174" s="4"/>
      <c r="R174" s="4"/>
      <c r="S174" s="4"/>
    </row>
    <row r="175" spans="2:14" s="25" customFormat="1" ht="15.75">
      <c r="B175" s="35" t="s">
        <v>26</v>
      </c>
      <c r="C175" s="36">
        <v>91400666</v>
      </c>
      <c r="D175" s="36">
        <v>252869721</v>
      </c>
      <c r="E175" s="37">
        <v>276.7</v>
      </c>
      <c r="F175" s="36">
        <v>252869721</v>
      </c>
      <c r="G175" s="37">
        <v>276.7</v>
      </c>
      <c r="H175" s="36">
        <v>191267479</v>
      </c>
      <c r="I175" s="37">
        <v>24.2</v>
      </c>
      <c r="J175" s="37">
        <v>32.2</v>
      </c>
      <c r="M175" s="12"/>
      <c r="N175" s="12"/>
    </row>
    <row r="177" ht="18">
      <c r="B177" s="8" t="s">
        <v>71</v>
      </c>
    </row>
    <row r="178" spans="2:15" ht="12.75">
      <c r="B178" s="9"/>
      <c r="C178" s="55" t="s">
        <v>72</v>
      </c>
      <c r="D178" s="56"/>
      <c r="E178" s="55" t="s">
        <v>73</v>
      </c>
      <c r="F178" s="56"/>
      <c r="G178" s="55" t="s">
        <v>74</v>
      </c>
      <c r="H178" s="56"/>
      <c r="I178" s="55" t="s">
        <v>75</v>
      </c>
      <c r="J178" s="56"/>
      <c r="K178" s="55" t="s">
        <v>76</v>
      </c>
      <c r="L178" s="56"/>
      <c r="M178" s="55" t="s">
        <v>77</v>
      </c>
      <c r="N178" s="56"/>
      <c r="O178" s="12"/>
    </row>
    <row r="179" spans="2:15" ht="12.75">
      <c r="B179" s="13" t="s">
        <v>9</v>
      </c>
      <c r="C179" s="14" t="s">
        <v>78</v>
      </c>
      <c r="D179" s="14" t="s">
        <v>79</v>
      </c>
      <c r="E179" s="14" t="s">
        <v>78</v>
      </c>
      <c r="F179" s="14" t="s">
        <v>79</v>
      </c>
      <c r="G179" s="14" t="s">
        <v>78</v>
      </c>
      <c r="H179" s="14" t="s">
        <v>79</v>
      </c>
      <c r="I179" s="14" t="s">
        <v>78</v>
      </c>
      <c r="J179" s="14" t="s">
        <v>79</v>
      </c>
      <c r="K179" s="14" t="s">
        <v>78</v>
      </c>
      <c r="L179" s="14" t="s">
        <v>79</v>
      </c>
      <c r="M179" s="14" t="s">
        <v>78</v>
      </c>
      <c r="N179" s="14" t="s">
        <v>79</v>
      </c>
      <c r="O179" s="12"/>
    </row>
    <row r="180" spans="2:18" s="25" customFormat="1" ht="15.75">
      <c r="B180" s="22" t="s">
        <v>80</v>
      </c>
      <c r="C180" s="23"/>
      <c r="D180" s="24"/>
      <c r="E180" s="23"/>
      <c r="F180" s="24"/>
      <c r="G180" s="23"/>
      <c r="H180" s="24"/>
      <c r="I180" s="23"/>
      <c r="J180" s="24"/>
      <c r="K180" s="23"/>
      <c r="L180" s="24"/>
      <c r="M180" s="23"/>
      <c r="N180" s="24"/>
      <c r="Q180" s="2"/>
      <c r="R180" s="2"/>
    </row>
    <row r="181" spans="2:19" ht="12.75">
      <c r="B181" s="30" t="s">
        <v>65</v>
      </c>
      <c r="C181" s="31">
        <v>272447781</v>
      </c>
      <c r="D181" s="32">
        <v>12.9</v>
      </c>
      <c r="E181" s="31">
        <v>92472524</v>
      </c>
      <c r="F181" s="32">
        <v>4.4</v>
      </c>
      <c r="G181" s="31">
        <v>63402515</v>
      </c>
      <c r="H181" s="32">
        <v>3</v>
      </c>
      <c r="I181" s="31">
        <v>1682955068</v>
      </c>
      <c r="J181" s="32">
        <v>79.7</v>
      </c>
      <c r="K181" s="31">
        <v>2111277888</v>
      </c>
      <c r="L181" s="32">
        <v>30.3</v>
      </c>
      <c r="M181" s="31">
        <v>2149077</v>
      </c>
      <c r="N181" s="32">
        <v>0.1</v>
      </c>
      <c r="O181" s="4"/>
      <c r="Q181" s="2"/>
      <c r="S181" s="4"/>
    </row>
    <row r="182" spans="2:19" ht="12.75">
      <c r="B182" s="30" t="s">
        <v>36</v>
      </c>
      <c r="C182" s="31">
        <v>709412324</v>
      </c>
      <c r="D182" s="32">
        <v>70.2</v>
      </c>
      <c r="E182" s="31">
        <v>68084629</v>
      </c>
      <c r="F182" s="32">
        <v>6.7</v>
      </c>
      <c r="G182" s="31">
        <v>26373617</v>
      </c>
      <c r="H182" s="32">
        <v>2.6</v>
      </c>
      <c r="I182" s="31">
        <v>206989295</v>
      </c>
      <c r="J182" s="32">
        <v>20.5</v>
      </c>
      <c r="K182" s="31">
        <v>1010859865</v>
      </c>
      <c r="L182" s="32">
        <v>14.5</v>
      </c>
      <c r="M182" s="31">
        <v>1183212</v>
      </c>
      <c r="N182" s="32">
        <v>0.1</v>
      </c>
      <c r="O182" s="4"/>
      <c r="Q182" s="2"/>
      <c r="S182" s="4"/>
    </row>
    <row r="183" spans="2:19" ht="12.75">
      <c r="B183" s="30" t="s">
        <v>81</v>
      </c>
      <c r="C183" s="31">
        <v>486713391</v>
      </c>
      <c r="D183" s="32">
        <v>24.7</v>
      </c>
      <c r="E183" s="31">
        <v>147405364</v>
      </c>
      <c r="F183" s="32">
        <v>7.5</v>
      </c>
      <c r="G183" s="31">
        <v>110471294</v>
      </c>
      <c r="H183" s="32">
        <v>5.6</v>
      </c>
      <c r="I183" s="31">
        <v>1223091681</v>
      </c>
      <c r="J183" s="32">
        <v>62.2</v>
      </c>
      <c r="K183" s="31">
        <v>1967681730</v>
      </c>
      <c r="L183" s="32">
        <v>28.2</v>
      </c>
      <c r="M183" s="31">
        <v>1661994</v>
      </c>
      <c r="N183" s="32">
        <v>0.1</v>
      </c>
      <c r="O183" s="4"/>
      <c r="Q183" s="2"/>
      <c r="S183" s="4"/>
    </row>
    <row r="184" spans="2:19" ht="12.75">
      <c r="B184" s="30" t="s">
        <v>82</v>
      </c>
      <c r="C184" s="31">
        <v>153185736</v>
      </c>
      <c r="D184" s="32">
        <v>15.3</v>
      </c>
      <c r="E184" s="31">
        <v>42923037</v>
      </c>
      <c r="F184" s="32">
        <v>4.3</v>
      </c>
      <c r="G184" s="31">
        <v>34747850</v>
      </c>
      <c r="H184" s="32">
        <v>3.5</v>
      </c>
      <c r="I184" s="31">
        <v>771751461</v>
      </c>
      <c r="J184" s="32">
        <v>77</v>
      </c>
      <c r="K184" s="31">
        <v>1002608084</v>
      </c>
      <c r="L184" s="32">
        <v>14.4</v>
      </c>
      <c r="M184" s="31">
        <v>2460448</v>
      </c>
      <c r="N184" s="32">
        <v>0.2</v>
      </c>
      <c r="O184" s="4"/>
      <c r="Q184" s="2"/>
      <c r="S184" s="4"/>
    </row>
    <row r="185" spans="2:19" ht="12.75">
      <c r="B185" s="30" t="s">
        <v>83</v>
      </c>
      <c r="C185" s="31">
        <v>105024853</v>
      </c>
      <c r="D185" s="32">
        <v>19.3</v>
      </c>
      <c r="E185" s="31">
        <v>25102426</v>
      </c>
      <c r="F185" s="32">
        <v>4.6</v>
      </c>
      <c r="G185" s="31">
        <v>18721126</v>
      </c>
      <c r="H185" s="32">
        <v>3.4</v>
      </c>
      <c r="I185" s="31">
        <v>394509005</v>
      </c>
      <c r="J185" s="32">
        <v>72.6</v>
      </c>
      <c r="K185" s="31">
        <v>543357410</v>
      </c>
      <c r="L185" s="32">
        <v>7.8</v>
      </c>
      <c r="M185" s="31">
        <v>1856113</v>
      </c>
      <c r="N185" s="32">
        <v>0.3</v>
      </c>
      <c r="O185" s="4"/>
      <c r="Q185" s="2"/>
      <c r="S185" s="4"/>
    </row>
    <row r="186" spans="2:19" ht="12.75">
      <c r="B186" s="30" t="s">
        <v>33</v>
      </c>
      <c r="C186" s="31">
        <v>-171654144</v>
      </c>
      <c r="D186" s="32">
        <v>-51.3</v>
      </c>
      <c r="E186" s="31">
        <v>2626920</v>
      </c>
      <c r="F186" s="32">
        <v>0.8</v>
      </c>
      <c r="G186" s="31">
        <v>15261048</v>
      </c>
      <c r="H186" s="32">
        <v>4.6</v>
      </c>
      <c r="I186" s="31">
        <v>488291432</v>
      </c>
      <c r="J186" s="32">
        <v>146</v>
      </c>
      <c r="K186" s="31">
        <v>334525256</v>
      </c>
      <c r="L186" s="32">
        <v>4.8</v>
      </c>
      <c r="M186" s="31">
        <v>1923683</v>
      </c>
      <c r="N186" s="32">
        <v>0.6</v>
      </c>
      <c r="O186" s="4"/>
      <c r="Q186" s="2"/>
      <c r="S186" s="4"/>
    </row>
    <row r="187" spans="2:18" s="25" customFormat="1" ht="15.75">
      <c r="B187" s="35" t="s">
        <v>84</v>
      </c>
      <c r="C187" s="36">
        <v>1555129941</v>
      </c>
      <c r="D187" s="49">
        <v>22.3</v>
      </c>
      <c r="E187" s="36">
        <v>378614900</v>
      </c>
      <c r="F187" s="49">
        <v>5.4</v>
      </c>
      <c r="G187" s="36">
        <v>268977450</v>
      </c>
      <c r="H187" s="49">
        <v>3.9</v>
      </c>
      <c r="I187" s="36">
        <v>4767587942</v>
      </c>
      <c r="J187" s="49">
        <v>68.4</v>
      </c>
      <c r="K187" s="36">
        <v>6970310233</v>
      </c>
      <c r="L187" s="49">
        <v>100</v>
      </c>
      <c r="M187" s="36">
        <v>11234527</v>
      </c>
      <c r="N187" s="49">
        <v>0.2</v>
      </c>
      <c r="Q187" s="2"/>
      <c r="R187" s="2"/>
    </row>
    <row r="188" spans="2:18" s="25" customFormat="1" ht="15.75">
      <c r="B188" s="22" t="s">
        <v>85</v>
      </c>
      <c r="C188" s="33"/>
      <c r="D188" s="24"/>
      <c r="E188" s="33"/>
      <c r="F188" s="24"/>
      <c r="G188" s="33"/>
      <c r="H188" s="24"/>
      <c r="I188" s="33"/>
      <c r="J188" s="24"/>
      <c r="K188" s="33"/>
      <c r="L188" s="24"/>
      <c r="M188" s="33"/>
      <c r="N188" s="24"/>
      <c r="Q188" s="2"/>
      <c r="R188" s="2"/>
    </row>
    <row r="189" spans="2:19" ht="12.75">
      <c r="B189" s="30" t="s">
        <v>86</v>
      </c>
      <c r="C189" s="31">
        <v>-107447003</v>
      </c>
      <c r="D189" s="32">
        <v>-62.2</v>
      </c>
      <c r="E189" s="31">
        <v>18638095</v>
      </c>
      <c r="F189" s="32">
        <v>10.8</v>
      </c>
      <c r="G189" s="31">
        <v>14284082</v>
      </c>
      <c r="H189" s="32">
        <v>8.3</v>
      </c>
      <c r="I189" s="31">
        <v>247193127</v>
      </c>
      <c r="J189" s="32">
        <v>143.2</v>
      </c>
      <c r="K189" s="31">
        <v>172668301</v>
      </c>
      <c r="L189" s="32">
        <v>2.5</v>
      </c>
      <c r="M189" s="31">
        <v>25648</v>
      </c>
      <c r="N189" s="32">
        <v>0</v>
      </c>
      <c r="O189" s="4"/>
      <c r="Q189" s="2"/>
      <c r="S189" s="4"/>
    </row>
    <row r="190" spans="2:19" ht="12.75">
      <c r="B190" s="30" t="s">
        <v>87</v>
      </c>
      <c r="C190" s="31">
        <v>753263751</v>
      </c>
      <c r="D190" s="32">
        <v>55.3</v>
      </c>
      <c r="E190" s="31">
        <v>107772943</v>
      </c>
      <c r="F190" s="32">
        <v>7.9</v>
      </c>
      <c r="G190" s="31">
        <v>45315758</v>
      </c>
      <c r="H190" s="32">
        <v>3.3</v>
      </c>
      <c r="I190" s="31">
        <v>455871056</v>
      </c>
      <c r="J190" s="32">
        <v>33.5</v>
      </c>
      <c r="K190" s="31">
        <v>1362223508</v>
      </c>
      <c r="L190" s="32">
        <v>19.5</v>
      </c>
      <c r="M190" s="31">
        <v>1053549</v>
      </c>
      <c r="N190" s="32">
        <v>0.1</v>
      </c>
      <c r="O190" s="4"/>
      <c r="Q190" s="2"/>
      <c r="S190" s="4"/>
    </row>
    <row r="191" spans="2:19" ht="12.75">
      <c r="B191" s="30" t="s">
        <v>88</v>
      </c>
      <c r="C191" s="31">
        <v>871016098</v>
      </c>
      <c r="D191" s="32">
        <v>17</v>
      </c>
      <c r="E191" s="31">
        <v>236388710</v>
      </c>
      <c r="F191" s="32">
        <v>4.6</v>
      </c>
      <c r="G191" s="31">
        <v>184623974</v>
      </c>
      <c r="H191" s="32">
        <v>3.6</v>
      </c>
      <c r="I191" s="31">
        <v>3845463181</v>
      </c>
      <c r="J191" s="32">
        <v>74.9</v>
      </c>
      <c r="K191" s="31">
        <v>5137491963</v>
      </c>
      <c r="L191" s="32">
        <v>73.7</v>
      </c>
      <c r="M191" s="31">
        <v>10032814</v>
      </c>
      <c r="N191" s="32">
        <v>0.2</v>
      </c>
      <c r="O191" s="4"/>
      <c r="Q191" s="2"/>
      <c r="S191" s="4"/>
    </row>
    <row r="192" spans="2:19" ht="12.75">
      <c r="B192" s="30" t="s">
        <v>33</v>
      </c>
      <c r="C192" s="31">
        <v>38297096</v>
      </c>
      <c r="D192" s="32">
        <v>12.9</v>
      </c>
      <c r="E192" s="31">
        <v>15815153</v>
      </c>
      <c r="F192" s="32">
        <v>5.3</v>
      </c>
      <c r="G192" s="31">
        <v>24753639</v>
      </c>
      <c r="H192" s="32">
        <v>8.3</v>
      </c>
      <c r="I192" s="31">
        <v>219060575</v>
      </c>
      <c r="J192" s="32">
        <v>73.5</v>
      </c>
      <c r="K192" s="31">
        <v>297926463</v>
      </c>
      <c r="L192" s="32">
        <v>4.3</v>
      </c>
      <c r="M192" s="31">
        <v>122517</v>
      </c>
      <c r="N192" s="32">
        <v>0</v>
      </c>
      <c r="O192" s="4"/>
      <c r="Q192" s="2"/>
      <c r="S192" s="4"/>
    </row>
    <row r="193" spans="2:18" s="25" customFormat="1" ht="15.75">
      <c r="B193" s="35" t="s">
        <v>89</v>
      </c>
      <c r="C193" s="36">
        <v>1555129942</v>
      </c>
      <c r="D193" s="49">
        <v>22.3</v>
      </c>
      <c r="E193" s="36">
        <v>378614901</v>
      </c>
      <c r="F193" s="49">
        <v>5.4</v>
      </c>
      <c r="G193" s="36">
        <v>268977453</v>
      </c>
      <c r="H193" s="49">
        <v>3.9</v>
      </c>
      <c r="I193" s="36">
        <v>4767587939</v>
      </c>
      <c r="J193" s="49">
        <v>68.4</v>
      </c>
      <c r="K193" s="36">
        <v>6970310235</v>
      </c>
      <c r="L193" s="49">
        <v>100</v>
      </c>
      <c r="M193" s="36">
        <v>11234528</v>
      </c>
      <c r="N193" s="49">
        <v>0.2</v>
      </c>
      <c r="Q193" s="2"/>
      <c r="R193" s="2"/>
    </row>
    <row r="195" ht="18">
      <c r="B195" s="8" t="s">
        <v>90</v>
      </c>
    </row>
    <row r="196" spans="2:15" ht="12.75">
      <c r="B196" s="9"/>
      <c r="C196" s="55" t="s">
        <v>72</v>
      </c>
      <c r="D196" s="56"/>
      <c r="E196" s="55" t="s">
        <v>73</v>
      </c>
      <c r="F196" s="56"/>
      <c r="G196" s="55" t="s">
        <v>74</v>
      </c>
      <c r="H196" s="56"/>
      <c r="I196" s="55" t="s">
        <v>75</v>
      </c>
      <c r="J196" s="56"/>
      <c r="K196" s="55" t="s">
        <v>76</v>
      </c>
      <c r="L196" s="56"/>
      <c r="M196" s="12"/>
      <c r="N196" s="12"/>
      <c r="O196" s="12"/>
    </row>
    <row r="197" spans="2:15" ht="12.75">
      <c r="B197" s="13" t="s">
        <v>9</v>
      </c>
      <c r="C197" s="14" t="s">
        <v>78</v>
      </c>
      <c r="D197" s="14" t="s">
        <v>79</v>
      </c>
      <c r="E197" s="14" t="s">
        <v>78</v>
      </c>
      <c r="F197" s="14" t="s">
        <v>79</v>
      </c>
      <c r="G197" s="14" t="s">
        <v>78</v>
      </c>
      <c r="H197" s="14" t="s">
        <v>79</v>
      </c>
      <c r="I197" s="14" t="s">
        <v>78</v>
      </c>
      <c r="J197" s="14" t="s">
        <v>79</v>
      </c>
      <c r="K197" s="14" t="s">
        <v>78</v>
      </c>
      <c r="L197" s="14" t="s">
        <v>79</v>
      </c>
      <c r="M197" s="12"/>
      <c r="N197" s="12"/>
      <c r="O197" s="12"/>
    </row>
    <row r="198" spans="2:15" ht="12.75">
      <c r="B198" s="17"/>
      <c r="C198" s="18"/>
      <c r="D198" s="19"/>
      <c r="E198" s="18"/>
      <c r="F198" s="19"/>
      <c r="G198" s="18"/>
      <c r="H198" s="19"/>
      <c r="I198" s="18"/>
      <c r="J198" s="19"/>
      <c r="K198" s="18"/>
      <c r="L198" s="19"/>
      <c r="M198" s="12"/>
      <c r="N198" s="12"/>
      <c r="O198" s="12"/>
    </row>
    <row r="199" spans="2:19" s="25" customFormat="1" ht="15.75">
      <c r="B199" s="22" t="s">
        <v>91</v>
      </c>
      <c r="C199" s="23"/>
      <c r="D199" s="24"/>
      <c r="E199" s="23"/>
      <c r="F199" s="24"/>
      <c r="G199" s="23"/>
      <c r="H199" s="24"/>
      <c r="I199" s="23"/>
      <c r="J199" s="24"/>
      <c r="K199" s="23"/>
      <c r="L199" s="24"/>
      <c r="M199" s="12"/>
      <c r="N199" s="12"/>
      <c r="O199" s="12"/>
      <c r="R199" s="2"/>
      <c r="S199" s="2"/>
    </row>
    <row r="200" spans="2:15" ht="12.75">
      <c r="B200" s="30" t="s">
        <v>92</v>
      </c>
      <c r="C200" s="31">
        <v>76551267</v>
      </c>
      <c r="D200" s="32">
        <v>100</v>
      </c>
      <c r="E200" s="31">
        <v>0</v>
      </c>
      <c r="F200" s="32">
        <v>0</v>
      </c>
      <c r="G200" s="31">
        <v>0</v>
      </c>
      <c r="H200" s="32">
        <v>0</v>
      </c>
      <c r="I200" s="31">
        <v>0</v>
      </c>
      <c r="J200" s="32">
        <v>0</v>
      </c>
      <c r="K200" s="31">
        <v>76551267</v>
      </c>
      <c r="L200" s="32">
        <v>28.6</v>
      </c>
      <c r="M200" s="12"/>
      <c r="N200" s="12"/>
      <c r="O200" s="12"/>
    </row>
    <row r="201" spans="2:15" ht="12.75">
      <c r="B201" s="30" t="s">
        <v>93</v>
      </c>
      <c r="C201" s="31">
        <v>6430484</v>
      </c>
      <c r="D201" s="32">
        <v>100</v>
      </c>
      <c r="E201" s="31">
        <v>0</v>
      </c>
      <c r="F201" s="32">
        <v>0</v>
      </c>
      <c r="G201" s="31">
        <v>0</v>
      </c>
      <c r="H201" s="32">
        <v>0</v>
      </c>
      <c r="I201" s="31">
        <v>0</v>
      </c>
      <c r="J201" s="32">
        <v>0</v>
      </c>
      <c r="K201" s="31">
        <v>6430484</v>
      </c>
      <c r="L201" s="32">
        <v>2.4</v>
      </c>
      <c r="M201" s="12"/>
      <c r="N201" s="12"/>
      <c r="O201" s="12"/>
    </row>
    <row r="202" spans="2:15" ht="12.75">
      <c r="B202" s="30" t="s">
        <v>94</v>
      </c>
      <c r="C202" s="31">
        <v>6172722</v>
      </c>
      <c r="D202" s="32">
        <v>100</v>
      </c>
      <c r="E202" s="31">
        <v>0</v>
      </c>
      <c r="F202" s="32">
        <v>0</v>
      </c>
      <c r="G202" s="31">
        <v>0</v>
      </c>
      <c r="H202" s="32">
        <v>0</v>
      </c>
      <c r="I202" s="31">
        <v>0</v>
      </c>
      <c r="J202" s="32">
        <v>0</v>
      </c>
      <c r="K202" s="31">
        <v>6172722</v>
      </c>
      <c r="L202" s="32">
        <v>2.3</v>
      </c>
      <c r="M202" s="12"/>
      <c r="N202" s="12"/>
      <c r="O202" s="12"/>
    </row>
    <row r="203" spans="2:15" ht="12.75">
      <c r="B203" s="30" t="s">
        <v>95</v>
      </c>
      <c r="C203" s="31">
        <v>16918368</v>
      </c>
      <c r="D203" s="32">
        <v>98.9</v>
      </c>
      <c r="E203" s="31">
        <v>188037</v>
      </c>
      <c r="F203" s="32">
        <v>1.1</v>
      </c>
      <c r="G203" s="31">
        <v>8972</v>
      </c>
      <c r="H203" s="32">
        <v>0.1</v>
      </c>
      <c r="I203" s="31">
        <v>-8973</v>
      </c>
      <c r="J203" s="32">
        <v>-0.1</v>
      </c>
      <c r="K203" s="31">
        <v>17106404</v>
      </c>
      <c r="L203" s="32">
        <v>6.4</v>
      </c>
      <c r="M203" s="12"/>
      <c r="N203" s="12"/>
      <c r="O203" s="12"/>
    </row>
    <row r="204" spans="2:15" ht="12.75">
      <c r="B204" s="30" t="s">
        <v>96</v>
      </c>
      <c r="C204" s="31">
        <v>8314429</v>
      </c>
      <c r="D204" s="32">
        <v>100</v>
      </c>
      <c r="E204" s="31">
        <v>0</v>
      </c>
      <c r="F204" s="32">
        <v>0</v>
      </c>
      <c r="G204" s="31">
        <v>0</v>
      </c>
      <c r="H204" s="32">
        <v>0</v>
      </c>
      <c r="I204" s="31">
        <v>0</v>
      </c>
      <c r="J204" s="32">
        <v>0</v>
      </c>
      <c r="K204" s="31">
        <v>8314429</v>
      </c>
      <c r="L204" s="32">
        <v>3.1</v>
      </c>
      <c r="M204" s="12"/>
      <c r="N204" s="12"/>
      <c r="O204" s="12"/>
    </row>
    <row r="205" spans="2:15" ht="12.75">
      <c r="B205" s="30" t="s">
        <v>97</v>
      </c>
      <c r="C205" s="31">
        <v>955144</v>
      </c>
      <c r="D205" s="32">
        <v>100</v>
      </c>
      <c r="E205" s="31">
        <v>0</v>
      </c>
      <c r="F205" s="32">
        <v>0</v>
      </c>
      <c r="G205" s="31">
        <v>0</v>
      </c>
      <c r="H205" s="32">
        <v>0</v>
      </c>
      <c r="I205" s="31">
        <v>1</v>
      </c>
      <c r="J205" s="32">
        <v>0</v>
      </c>
      <c r="K205" s="31">
        <v>955145</v>
      </c>
      <c r="L205" s="32">
        <v>0.4</v>
      </c>
      <c r="M205" s="12"/>
      <c r="N205" s="12"/>
      <c r="O205" s="12"/>
    </row>
    <row r="206" spans="2:15" ht="12.75">
      <c r="B206" s="30" t="s">
        <v>98</v>
      </c>
      <c r="C206" s="31">
        <v>124023439</v>
      </c>
      <c r="D206" s="32">
        <v>90.2</v>
      </c>
      <c r="E206" s="31">
        <v>10770910</v>
      </c>
      <c r="F206" s="32">
        <v>7.8</v>
      </c>
      <c r="G206" s="31">
        <v>2024619</v>
      </c>
      <c r="H206" s="32">
        <v>1.5</v>
      </c>
      <c r="I206" s="31">
        <v>620323</v>
      </c>
      <c r="J206" s="32">
        <v>0.5</v>
      </c>
      <c r="K206" s="31">
        <v>137439291</v>
      </c>
      <c r="L206" s="32">
        <v>51.3</v>
      </c>
      <c r="M206" s="12"/>
      <c r="N206" s="12"/>
      <c r="O206" s="12"/>
    </row>
    <row r="207" spans="2:15" ht="12.75">
      <c r="B207" s="30" t="s">
        <v>99</v>
      </c>
      <c r="C207" s="31">
        <v>979332</v>
      </c>
      <c r="D207" s="32">
        <v>100</v>
      </c>
      <c r="E207" s="31">
        <v>0</v>
      </c>
      <c r="F207" s="32">
        <v>0</v>
      </c>
      <c r="G207" s="31">
        <v>0</v>
      </c>
      <c r="H207" s="32">
        <v>0</v>
      </c>
      <c r="I207" s="31">
        <v>0</v>
      </c>
      <c r="J207" s="32">
        <v>0</v>
      </c>
      <c r="K207" s="31">
        <v>979332</v>
      </c>
      <c r="L207" s="32">
        <v>0.4</v>
      </c>
      <c r="M207" s="12"/>
      <c r="N207" s="12"/>
      <c r="O207" s="12"/>
    </row>
    <row r="208" spans="2:15" ht="12.75">
      <c r="B208" s="30" t="s">
        <v>33</v>
      </c>
      <c r="C208" s="31">
        <v>13340620</v>
      </c>
      <c r="D208" s="32">
        <v>94.7</v>
      </c>
      <c r="E208" s="31">
        <v>182669</v>
      </c>
      <c r="F208" s="32">
        <v>1.3</v>
      </c>
      <c r="G208" s="31">
        <v>477233</v>
      </c>
      <c r="H208" s="32">
        <v>3.4</v>
      </c>
      <c r="I208" s="31">
        <v>92170</v>
      </c>
      <c r="J208" s="32">
        <v>0.7</v>
      </c>
      <c r="K208" s="31">
        <v>14092692</v>
      </c>
      <c r="L208" s="32">
        <v>5.3</v>
      </c>
      <c r="M208" s="12"/>
      <c r="N208" s="12"/>
      <c r="O208" s="12"/>
    </row>
    <row r="209" spans="2:15" ht="12.75">
      <c r="B209" s="34"/>
      <c r="C209" s="31"/>
      <c r="D209" s="32"/>
      <c r="E209" s="31"/>
      <c r="F209" s="32"/>
      <c r="G209" s="31"/>
      <c r="H209" s="32"/>
      <c r="I209" s="31"/>
      <c r="J209" s="32"/>
      <c r="K209" s="31"/>
      <c r="L209" s="32"/>
      <c r="M209" s="12"/>
      <c r="N209" s="12"/>
      <c r="O209" s="12"/>
    </row>
    <row r="210" spans="2:19" s="25" customFormat="1" ht="15.75">
      <c r="B210" s="35" t="s">
        <v>76</v>
      </c>
      <c r="C210" s="36">
        <v>253685805</v>
      </c>
      <c r="D210" s="49">
        <v>94.6</v>
      </c>
      <c r="E210" s="36">
        <v>11141616</v>
      </c>
      <c r="F210" s="49">
        <v>4.2</v>
      </c>
      <c r="G210" s="36">
        <v>2510824</v>
      </c>
      <c r="H210" s="49">
        <v>0.9</v>
      </c>
      <c r="I210" s="36">
        <v>703521</v>
      </c>
      <c r="J210" s="49">
        <v>0.3</v>
      </c>
      <c r="K210" s="36">
        <v>268041766</v>
      </c>
      <c r="L210" s="49">
        <v>100</v>
      </c>
      <c r="M210" s="12"/>
      <c r="N210" s="12"/>
      <c r="O210" s="12"/>
      <c r="R210" s="2"/>
      <c r="S210" s="2"/>
    </row>
    <row r="211" ht="12.75">
      <c r="B211" s="54" t="s">
        <v>100</v>
      </c>
    </row>
    <row r="212" ht="12.75">
      <c r="B212" s="54"/>
    </row>
    <row r="213" ht="12.75">
      <c r="B213" s="54" t="s">
        <v>101</v>
      </c>
    </row>
  </sheetData>
  <sheetProtection password="F954" sheet="1" objects="1" scenarios="1"/>
  <mergeCells count="61">
    <mergeCell ref="K196:L196"/>
    <mergeCell ref="C178:D178"/>
    <mergeCell ref="E178:F178"/>
    <mergeCell ref="G178:H178"/>
    <mergeCell ref="I178:J178"/>
    <mergeCell ref="K178:L178"/>
    <mergeCell ref="I196:J196"/>
    <mergeCell ref="C196:D196"/>
    <mergeCell ref="E196:F196"/>
    <mergeCell ref="G196:H196"/>
    <mergeCell ref="M178:N178"/>
    <mergeCell ref="C156:G156"/>
    <mergeCell ref="H156:I156"/>
    <mergeCell ref="J156:J158"/>
    <mergeCell ref="D157:E157"/>
    <mergeCell ref="F157:G157"/>
    <mergeCell ref="H157:I157"/>
    <mergeCell ref="C134:G134"/>
    <mergeCell ref="H134:I134"/>
    <mergeCell ref="J134:J136"/>
    <mergeCell ref="D135:E135"/>
    <mergeCell ref="F135:G135"/>
    <mergeCell ref="H135:I135"/>
    <mergeCell ref="C112:G112"/>
    <mergeCell ref="H112:I112"/>
    <mergeCell ref="J112:J114"/>
    <mergeCell ref="D113:E113"/>
    <mergeCell ref="F113:G113"/>
    <mergeCell ref="H113:I113"/>
    <mergeCell ref="C90:G90"/>
    <mergeCell ref="H90:I90"/>
    <mergeCell ref="J90:J92"/>
    <mergeCell ref="D91:E91"/>
    <mergeCell ref="F91:G91"/>
    <mergeCell ref="H91:I91"/>
    <mergeCell ref="C62:G62"/>
    <mergeCell ref="H62:I62"/>
    <mergeCell ref="J62:J64"/>
    <mergeCell ref="D63:E63"/>
    <mergeCell ref="F63:G63"/>
    <mergeCell ref="H63:I63"/>
    <mergeCell ref="C49:G49"/>
    <mergeCell ref="H49:I49"/>
    <mergeCell ref="J49:J51"/>
    <mergeCell ref="D50:E50"/>
    <mergeCell ref="F50:G50"/>
    <mergeCell ref="H50:I50"/>
    <mergeCell ref="C29:G29"/>
    <mergeCell ref="H29:I29"/>
    <mergeCell ref="J29:J31"/>
    <mergeCell ref="D30:E30"/>
    <mergeCell ref="F30:G30"/>
    <mergeCell ref="H30:I30"/>
    <mergeCell ref="B2:O2"/>
    <mergeCell ref="B3:O3"/>
    <mergeCell ref="C7:G7"/>
    <mergeCell ref="H7:I7"/>
    <mergeCell ref="J7:J9"/>
    <mergeCell ref="D8:E8"/>
    <mergeCell ref="F8:G8"/>
    <mergeCell ref="H8:I8"/>
  </mergeCells>
  <printOptions horizontalCentered="1"/>
  <pageMargins left="0.551181102362205" right="0.551181102362205" top="0.590551181102362" bottom="0.590551181102362" header="0.31496062992126" footer="0.31496062992126"/>
  <pageSetup horizontalDpi="300" verticalDpi="300" orientation="portrait" paperSize="9" scale="43" r:id="rId1"/>
  <rowBreaks count="1" manualBreakCount="1">
    <brk id="10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S213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4" customWidth="1"/>
    <col min="2" max="2" width="39.00390625" style="6" customWidth="1"/>
    <col min="3" max="15" width="12.28125" style="6" customWidth="1"/>
    <col min="16" max="16" width="2.7109375" style="4" customWidth="1"/>
    <col min="17" max="17" width="12.28125" style="4" customWidth="1"/>
    <col min="18" max="19" width="12.421875" style="2" customWidth="1"/>
    <col min="20" max="16384" width="9.140625" style="4" customWidth="1"/>
  </cols>
  <sheetData>
    <row r="2" spans="2:19" s="3" customFormat="1" ht="18" customHeigh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  <c r="Q2" s="1"/>
      <c r="R2" s="2"/>
      <c r="S2" s="2"/>
    </row>
    <row r="3" spans="2:19" s="3" customFormat="1" ht="18" customHeight="1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  <c r="Q3" s="1"/>
      <c r="R3" s="2"/>
      <c r="S3" s="2"/>
    </row>
    <row r="4" spans="2:17" ht="15.75">
      <c r="B4" s="4"/>
      <c r="C4" s="5"/>
      <c r="P4" s="6"/>
      <c r="Q4" s="6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</row>
    <row r="6" spans="2:15" ht="18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N6" s="7"/>
      <c r="O6" s="7"/>
    </row>
    <row r="7" spans="2:10" ht="12.75">
      <c r="B7" s="9"/>
      <c r="C7" s="57" t="s">
        <v>3</v>
      </c>
      <c r="D7" s="58"/>
      <c r="E7" s="58"/>
      <c r="F7" s="58"/>
      <c r="G7" s="59"/>
      <c r="H7" s="57" t="s">
        <v>4</v>
      </c>
      <c r="I7" s="59"/>
      <c r="J7" s="60" t="s">
        <v>5</v>
      </c>
    </row>
    <row r="8" spans="2:19" ht="12.75">
      <c r="B8" s="10"/>
      <c r="C8" s="11" t="s">
        <v>6</v>
      </c>
      <c r="D8" s="63" t="s">
        <v>7</v>
      </c>
      <c r="E8" s="64"/>
      <c r="F8" s="63" t="s">
        <v>8</v>
      </c>
      <c r="G8" s="64"/>
      <c r="H8" s="63" t="s">
        <v>7</v>
      </c>
      <c r="I8" s="64"/>
      <c r="J8" s="61"/>
      <c r="K8" s="4"/>
      <c r="L8" s="4"/>
      <c r="M8" s="12"/>
      <c r="N8" s="12"/>
      <c r="O8" s="4"/>
      <c r="R8" s="4"/>
      <c r="S8" s="4"/>
    </row>
    <row r="9" spans="2:19" ht="51">
      <c r="B9" s="13" t="s">
        <v>9</v>
      </c>
      <c r="C9" s="14" t="s">
        <v>10</v>
      </c>
      <c r="D9" s="15" t="s">
        <v>11</v>
      </c>
      <c r="E9" s="16" t="s">
        <v>12</v>
      </c>
      <c r="F9" s="15" t="s">
        <v>11</v>
      </c>
      <c r="G9" s="16" t="s">
        <v>13</v>
      </c>
      <c r="H9" s="15" t="s">
        <v>11</v>
      </c>
      <c r="I9" s="16" t="s">
        <v>13</v>
      </c>
      <c r="J9" s="62"/>
      <c r="K9" s="4"/>
      <c r="L9" s="4"/>
      <c r="M9" s="12"/>
      <c r="N9" s="12"/>
      <c r="O9" s="4"/>
      <c r="R9" s="4"/>
      <c r="S9" s="4"/>
    </row>
    <row r="10" spans="2:19" ht="12.75">
      <c r="B10" s="17"/>
      <c r="C10" s="18"/>
      <c r="D10" s="18"/>
      <c r="E10" s="19"/>
      <c r="F10" s="18"/>
      <c r="G10" s="19"/>
      <c r="H10" s="20"/>
      <c r="I10" s="21"/>
      <c r="J10" s="21"/>
      <c r="K10" s="4"/>
      <c r="L10" s="4"/>
      <c r="M10" s="12"/>
      <c r="N10" s="12"/>
      <c r="O10" s="4"/>
      <c r="R10" s="4"/>
      <c r="S10" s="4"/>
    </row>
    <row r="11" spans="2:14" s="25" customFormat="1" ht="15.75">
      <c r="B11" s="22" t="s">
        <v>14</v>
      </c>
      <c r="C11" s="23"/>
      <c r="D11" s="23"/>
      <c r="E11" s="24"/>
      <c r="F11" s="23"/>
      <c r="G11" s="24"/>
      <c r="H11" s="23"/>
      <c r="I11" s="24"/>
      <c r="J11" s="24"/>
      <c r="M11" s="12"/>
      <c r="N11" s="12"/>
    </row>
    <row r="12" spans="2:14" s="29" customFormat="1" ht="16.5">
      <c r="B12" s="26" t="s">
        <v>15</v>
      </c>
      <c r="C12" s="27">
        <v>18567387240</v>
      </c>
      <c r="D12" s="27">
        <v>5097895788</v>
      </c>
      <c r="E12" s="28">
        <v>27.5</v>
      </c>
      <c r="F12" s="27">
        <v>5097895788</v>
      </c>
      <c r="G12" s="28">
        <v>27.5</v>
      </c>
      <c r="H12" s="27">
        <v>4681650330</v>
      </c>
      <c r="I12" s="28">
        <v>37.3</v>
      </c>
      <c r="J12" s="28">
        <v>8.9</v>
      </c>
      <c r="M12" s="12"/>
      <c r="N12" s="12"/>
    </row>
    <row r="13" spans="2:14" s="29" customFormat="1" ht="16.5">
      <c r="B13" s="30" t="s">
        <v>16</v>
      </c>
      <c r="C13" s="31">
        <v>1925501163</v>
      </c>
      <c r="D13" s="31">
        <v>996850487</v>
      </c>
      <c r="E13" s="32">
        <v>51.8</v>
      </c>
      <c r="F13" s="31">
        <v>996850487</v>
      </c>
      <c r="G13" s="32">
        <v>51.8</v>
      </c>
      <c r="H13" s="31">
        <v>1602442865</v>
      </c>
      <c r="I13" s="32">
        <v>98.5</v>
      </c>
      <c r="J13" s="32">
        <v>-37.8</v>
      </c>
      <c r="M13" s="12"/>
      <c r="N13" s="12"/>
    </row>
    <row r="14" spans="2:19" ht="12.75">
      <c r="B14" s="30" t="s">
        <v>17</v>
      </c>
      <c r="C14" s="31">
        <v>6060909157</v>
      </c>
      <c r="D14" s="31">
        <v>1696476032</v>
      </c>
      <c r="E14" s="32">
        <v>28</v>
      </c>
      <c r="F14" s="31">
        <v>1696476032</v>
      </c>
      <c r="G14" s="32">
        <v>28</v>
      </c>
      <c r="H14" s="31">
        <v>1243594768</v>
      </c>
      <c r="I14" s="32">
        <v>25.1</v>
      </c>
      <c r="J14" s="32">
        <v>36.4</v>
      </c>
      <c r="K14" s="4"/>
      <c r="L14" s="4"/>
      <c r="M14" s="12"/>
      <c r="N14" s="12"/>
      <c r="O14" s="4"/>
      <c r="R14" s="4"/>
      <c r="S14" s="4"/>
    </row>
    <row r="15" spans="2:19" ht="12.75">
      <c r="B15" s="30" t="s">
        <v>18</v>
      </c>
      <c r="C15" s="31">
        <v>10580976920</v>
      </c>
      <c r="D15" s="31">
        <v>2404569269</v>
      </c>
      <c r="E15" s="32">
        <v>22.7</v>
      </c>
      <c r="F15" s="31">
        <v>2404569269</v>
      </c>
      <c r="G15" s="32">
        <v>22.7</v>
      </c>
      <c r="H15" s="31">
        <v>1835612697</v>
      </c>
      <c r="I15" s="32">
        <v>30.8</v>
      </c>
      <c r="J15" s="32">
        <v>31</v>
      </c>
      <c r="K15" s="4"/>
      <c r="L15" s="4"/>
      <c r="M15" s="12"/>
      <c r="N15" s="12"/>
      <c r="O15" s="4"/>
      <c r="R15" s="4"/>
      <c r="S15" s="4"/>
    </row>
    <row r="16" spans="2:14" s="25" customFormat="1" ht="15.75">
      <c r="B16" s="22"/>
      <c r="C16" s="33"/>
      <c r="D16" s="33"/>
      <c r="E16" s="24"/>
      <c r="F16" s="33"/>
      <c r="G16" s="24"/>
      <c r="H16" s="33"/>
      <c r="I16" s="24"/>
      <c r="J16" s="24"/>
      <c r="M16" s="12"/>
      <c r="N16" s="12"/>
    </row>
    <row r="17" spans="2:14" s="29" customFormat="1" ht="16.5">
      <c r="B17" s="26" t="s">
        <v>19</v>
      </c>
      <c r="C17" s="27">
        <v>16368718178</v>
      </c>
      <c r="D17" s="27">
        <v>3053713078</v>
      </c>
      <c r="E17" s="28">
        <v>18.7</v>
      </c>
      <c r="F17" s="27">
        <v>3053713078</v>
      </c>
      <c r="G17" s="28">
        <v>18.7</v>
      </c>
      <c r="H17" s="27">
        <v>2636217462</v>
      </c>
      <c r="I17" s="28">
        <v>21.5</v>
      </c>
      <c r="J17" s="28">
        <v>15.8</v>
      </c>
      <c r="M17" s="12"/>
      <c r="N17" s="12"/>
    </row>
    <row r="18" spans="2:19" ht="12.75">
      <c r="B18" s="30" t="s">
        <v>20</v>
      </c>
      <c r="C18" s="31">
        <v>5172204567</v>
      </c>
      <c r="D18" s="31">
        <v>1070925452</v>
      </c>
      <c r="E18" s="32">
        <v>20.7</v>
      </c>
      <c r="F18" s="31">
        <v>1070925452</v>
      </c>
      <c r="G18" s="32">
        <v>20.7</v>
      </c>
      <c r="H18" s="31">
        <v>988506988</v>
      </c>
      <c r="I18" s="32">
        <v>24.8</v>
      </c>
      <c r="J18" s="32">
        <v>8.3</v>
      </c>
      <c r="K18" s="4"/>
      <c r="L18" s="4"/>
      <c r="M18" s="12"/>
      <c r="N18" s="12"/>
      <c r="O18" s="4"/>
      <c r="R18" s="4"/>
      <c r="S18" s="4"/>
    </row>
    <row r="19" spans="2:19" ht="12.75">
      <c r="B19" s="30" t="s">
        <v>21</v>
      </c>
      <c r="C19" s="31">
        <v>358468484</v>
      </c>
      <c r="D19" s="31">
        <v>42935649</v>
      </c>
      <c r="E19" s="32">
        <v>12</v>
      </c>
      <c r="F19" s="31">
        <v>42935649</v>
      </c>
      <c r="G19" s="32">
        <v>12</v>
      </c>
      <c r="H19" s="31">
        <v>39199570</v>
      </c>
      <c r="I19" s="32">
        <v>17.5</v>
      </c>
      <c r="J19" s="32">
        <v>9.5</v>
      </c>
      <c r="K19" s="4"/>
      <c r="L19" s="4"/>
      <c r="M19" s="12"/>
      <c r="N19" s="12"/>
      <c r="O19" s="4"/>
      <c r="R19" s="4"/>
      <c r="S19" s="4"/>
    </row>
    <row r="20" spans="2:19" ht="12.75" hidden="1">
      <c r="B20" s="30"/>
      <c r="C20" s="31">
        <v>0</v>
      </c>
      <c r="D20" s="31">
        <v>0</v>
      </c>
      <c r="E20" s="32">
        <v>0</v>
      </c>
      <c r="F20" s="31">
        <v>0</v>
      </c>
      <c r="G20" s="32">
        <v>0</v>
      </c>
      <c r="H20" s="31">
        <v>0</v>
      </c>
      <c r="I20" s="32">
        <v>0</v>
      </c>
      <c r="J20" s="32">
        <v>0</v>
      </c>
      <c r="K20" s="4"/>
      <c r="L20" s="4"/>
      <c r="M20" s="12"/>
      <c r="N20" s="12"/>
      <c r="O20" s="4"/>
      <c r="R20" s="4"/>
      <c r="S20" s="4"/>
    </row>
    <row r="21" spans="2:19" ht="12.75">
      <c r="B21" s="30" t="s">
        <v>22</v>
      </c>
      <c r="C21" s="31">
        <v>3399900970</v>
      </c>
      <c r="D21" s="31">
        <v>853633675</v>
      </c>
      <c r="E21" s="32">
        <v>25.1</v>
      </c>
      <c r="F21" s="31">
        <v>853633675</v>
      </c>
      <c r="G21" s="32">
        <v>25.1</v>
      </c>
      <c r="H21" s="31">
        <v>635314603</v>
      </c>
      <c r="I21" s="32">
        <v>27.9</v>
      </c>
      <c r="J21" s="32">
        <v>34.4</v>
      </c>
      <c r="K21" s="4"/>
      <c r="L21" s="4"/>
      <c r="M21" s="12"/>
      <c r="N21" s="12"/>
      <c r="O21" s="4"/>
      <c r="R21" s="4"/>
      <c r="S21" s="4"/>
    </row>
    <row r="22" spans="2:19" ht="12.75">
      <c r="B22" s="30" t="s">
        <v>23</v>
      </c>
      <c r="C22" s="31">
        <v>7438144157</v>
      </c>
      <c r="D22" s="31">
        <v>1086218302</v>
      </c>
      <c r="E22" s="32">
        <v>14.6</v>
      </c>
      <c r="F22" s="31">
        <v>1086218302</v>
      </c>
      <c r="G22" s="32">
        <v>14.6</v>
      </c>
      <c r="H22" s="31">
        <v>973196301</v>
      </c>
      <c r="I22" s="32">
        <v>16.8</v>
      </c>
      <c r="J22" s="32">
        <v>11.6</v>
      </c>
      <c r="K22" s="4"/>
      <c r="L22" s="4"/>
      <c r="M22" s="12"/>
      <c r="N22" s="12"/>
      <c r="O22" s="4"/>
      <c r="R22" s="4"/>
      <c r="S22" s="4"/>
    </row>
    <row r="23" spans="2:19" ht="12.75">
      <c r="B23" s="34"/>
      <c r="C23" s="31"/>
      <c r="D23" s="31"/>
      <c r="E23" s="32"/>
      <c r="F23" s="31"/>
      <c r="G23" s="32"/>
      <c r="H23" s="31"/>
      <c r="I23" s="32"/>
      <c r="J23" s="32"/>
      <c r="K23" s="4"/>
      <c r="L23" s="4"/>
      <c r="M23" s="12"/>
      <c r="N23" s="12"/>
      <c r="O23" s="4"/>
      <c r="R23" s="4"/>
      <c r="S23" s="4"/>
    </row>
    <row r="24" spans="2:14" s="25" customFormat="1" ht="15.75">
      <c r="B24" s="35" t="s">
        <v>24</v>
      </c>
      <c r="C24" s="36">
        <v>2198669062</v>
      </c>
      <c r="D24" s="36">
        <v>2044182710</v>
      </c>
      <c r="E24" s="37"/>
      <c r="F24" s="36">
        <v>2044182710</v>
      </c>
      <c r="G24" s="37"/>
      <c r="H24" s="36">
        <v>2045432868</v>
      </c>
      <c r="I24" s="37"/>
      <c r="J24" s="37"/>
      <c r="K24" s="38"/>
      <c r="M24" s="12"/>
      <c r="N24" s="12"/>
    </row>
    <row r="25" spans="2:19" ht="12.75">
      <c r="B25" s="30" t="s">
        <v>25</v>
      </c>
      <c r="C25" s="31">
        <v>-545960094</v>
      </c>
      <c r="D25" s="31">
        <v>137531</v>
      </c>
      <c r="E25" s="32">
        <v>0</v>
      </c>
      <c r="F25" s="31">
        <v>137531</v>
      </c>
      <c r="G25" s="32">
        <v>0</v>
      </c>
      <c r="H25" s="31">
        <v>34797701</v>
      </c>
      <c r="I25" s="32">
        <v>-498</v>
      </c>
      <c r="J25" s="32">
        <v>-99.6</v>
      </c>
      <c r="K25" s="4"/>
      <c r="L25" s="4"/>
      <c r="M25" s="12"/>
      <c r="N25" s="12"/>
      <c r="O25" s="4"/>
      <c r="R25" s="4"/>
      <c r="S25" s="4"/>
    </row>
    <row r="26" spans="2:14" s="25" customFormat="1" ht="15.75">
      <c r="B26" s="35" t="s">
        <v>26</v>
      </c>
      <c r="C26" s="36">
        <v>1652708968</v>
      </c>
      <c r="D26" s="36">
        <v>2044320241</v>
      </c>
      <c r="E26" s="37">
        <v>123.7</v>
      </c>
      <c r="F26" s="36">
        <v>2044320241</v>
      </c>
      <c r="G26" s="37">
        <v>123.7</v>
      </c>
      <c r="H26" s="36">
        <v>2080230569</v>
      </c>
      <c r="I26" s="37">
        <v>29.6</v>
      </c>
      <c r="J26" s="37">
        <v>-1.7</v>
      </c>
      <c r="K26" s="38"/>
      <c r="M26" s="12"/>
      <c r="N26" s="12"/>
    </row>
    <row r="27" spans="2:19" s="25" customFormat="1" ht="15.75"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1"/>
      <c r="R27" s="2"/>
      <c r="S27" s="2"/>
    </row>
    <row r="28" spans="2:19" s="25" customFormat="1" ht="18">
      <c r="B28" s="8" t="s">
        <v>27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R28" s="2"/>
      <c r="S28" s="2"/>
    </row>
    <row r="29" spans="2:10" ht="12.75">
      <c r="B29" s="9"/>
      <c r="C29" s="57" t="s">
        <v>3</v>
      </c>
      <c r="D29" s="58"/>
      <c r="E29" s="58"/>
      <c r="F29" s="58"/>
      <c r="G29" s="59"/>
      <c r="H29" s="57" t="s">
        <v>4</v>
      </c>
      <c r="I29" s="59"/>
      <c r="J29" s="60" t="s">
        <v>5</v>
      </c>
    </row>
    <row r="30" spans="2:19" ht="12.75">
      <c r="B30" s="10"/>
      <c r="C30" s="11" t="s">
        <v>6</v>
      </c>
      <c r="D30" s="63" t="s">
        <v>7</v>
      </c>
      <c r="E30" s="64"/>
      <c r="F30" s="63" t="s">
        <v>8</v>
      </c>
      <c r="G30" s="64"/>
      <c r="H30" s="63" t="s">
        <v>7</v>
      </c>
      <c r="I30" s="64"/>
      <c r="J30" s="61"/>
      <c r="K30" s="4"/>
      <c r="L30" s="4"/>
      <c r="M30" s="4"/>
      <c r="N30" s="4"/>
      <c r="O30" s="12"/>
      <c r="P30" s="2"/>
      <c r="R30" s="4"/>
      <c r="S30" s="4"/>
    </row>
    <row r="31" spans="2:19" ht="51">
      <c r="B31" s="17" t="s">
        <v>9</v>
      </c>
      <c r="C31" s="15" t="s">
        <v>10</v>
      </c>
      <c r="D31" s="15" t="s">
        <v>11</v>
      </c>
      <c r="E31" s="16" t="s">
        <v>12</v>
      </c>
      <c r="F31" s="15" t="s">
        <v>11</v>
      </c>
      <c r="G31" s="16" t="s">
        <v>13</v>
      </c>
      <c r="H31" s="15" t="s">
        <v>11</v>
      </c>
      <c r="I31" s="16" t="s">
        <v>13</v>
      </c>
      <c r="J31" s="62"/>
      <c r="K31" s="4"/>
      <c r="L31" s="4"/>
      <c r="M31" s="12"/>
      <c r="N31" s="12"/>
      <c r="O31" s="4"/>
      <c r="R31" s="4"/>
      <c r="S31" s="4"/>
    </row>
    <row r="32" spans="2:19" ht="12.75">
      <c r="B32" s="42"/>
      <c r="C32" s="18"/>
      <c r="D32" s="18"/>
      <c r="E32" s="19"/>
      <c r="F32" s="18"/>
      <c r="G32" s="19"/>
      <c r="H32" s="20"/>
      <c r="I32" s="21"/>
      <c r="J32" s="21"/>
      <c r="K32" s="4"/>
      <c r="L32" s="4"/>
      <c r="M32" s="12"/>
      <c r="N32" s="12"/>
      <c r="O32" s="4"/>
      <c r="R32" s="4"/>
      <c r="S32" s="4"/>
    </row>
    <row r="33" spans="2:14" s="25" customFormat="1" ht="15.75">
      <c r="B33" s="22" t="s">
        <v>28</v>
      </c>
      <c r="C33" s="23"/>
      <c r="D33" s="23"/>
      <c r="E33" s="24"/>
      <c r="F33" s="23"/>
      <c r="G33" s="24"/>
      <c r="H33" s="23"/>
      <c r="I33" s="24"/>
      <c r="J33" s="24"/>
      <c r="M33" s="12"/>
      <c r="N33" s="12"/>
    </row>
    <row r="34" spans="2:14" s="29" customFormat="1" ht="16.5">
      <c r="B34" s="26" t="s">
        <v>29</v>
      </c>
      <c r="C34" s="27">
        <v>4141125377</v>
      </c>
      <c r="D34" s="27">
        <v>660589460</v>
      </c>
      <c r="E34" s="28">
        <v>16</v>
      </c>
      <c r="F34" s="27">
        <v>660589460</v>
      </c>
      <c r="G34" s="28">
        <v>16</v>
      </c>
      <c r="H34" s="27">
        <v>655222895</v>
      </c>
      <c r="I34" s="28">
        <v>15.1</v>
      </c>
      <c r="J34" s="28">
        <v>0.8</v>
      </c>
      <c r="M34" s="12"/>
      <c r="N34" s="12"/>
    </row>
    <row r="35" spans="2:19" ht="12.75">
      <c r="B35" s="30" t="s">
        <v>30</v>
      </c>
      <c r="C35" s="31">
        <v>514215680</v>
      </c>
      <c r="D35" s="31">
        <v>74957563</v>
      </c>
      <c r="E35" s="32">
        <v>14.6</v>
      </c>
      <c r="F35" s="31">
        <v>74957563</v>
      </c>
      <c r="G35" s="32">
        <v>14.6</v>
      </c>
      <c r="H35" s="31">
        <v>181457357</v>
      </c>
      <c r="I35" s="32">
        <v>18.1</v>
      </c>
      <c r="J35" s="32">
        <v>-58.7</v>
      </c>
      <c r="K35" s="4"/>
      <c r="L35" s="4"/>
      <c r="M35" s="12"/>
      <c r="N35" s="12"/>
      <c r="O35" s="4"/>
      <c r="R35" s="4"/>
      <c r="S35" s="4"/>
    </row>
    <row r="36" spans="2:19" ht="12.75">
      <c r="B36" s="30" t="s">
        <v>31</v>
      </c>
      <c r="C36" s="31">
        <v>817972572</v>
      </c>
      <c r="D36" s="31">
        <v>189616403</v>
      </c>
      <c r="E36" s="32">
        <v>23.2</v>
      </c>
      <c r="F36" s="31">
        <v>189616403</v>
      </c>
      <c r="G36" s="32">
        <v>23.2</v>
      </c>
      <c r="H36" s="31">
        <v>62424432</v>
      </c>
      <c r="I36" s="32">
        <v>12</v>
      </c>
      <c r="J36" s="32">
        <v>203.8</v>
      </c>
      <c r="K36" s="4"/>
      <c r="L36" s="4"/>
      <c r="M36" s="12"/>
      <c r="N36" s="12"/>
      <c r="O36" s="4"/>
      <c r="R36" s="4"/>
      <c r="S36" s="4"/>
    </row>
    <row r="37" spans="2:19" ht="12.75">
      <c r="B37" s="30" t="s">
        <v>32</v>
      </c>
      <c r="C37" s="31">
        <v>2545212380</v>
      </c>
      <c r="D37" s="31">
        <v>378126948</v>
      </c>
      <c r="E37" s="32">
        <v>14.9</v>
      </c>
      <c r="F37" s="31">
        <v>378126948</v>
      </c>
      <c r="G37" s="32">
        <v>14.9</v>
      </c>
      <c r="H37" s="31">
        <v>348487107</v>
      </c>
      <c r="I37" s="32">
        <v>13.3</v>
      </c>
      <c r="J37" s="32">
        <v>8.5</v>
      </c>
      <c r="K37" s="4"/>
      <c r="L37" s="4"/>
      <c r="M37" s="12"/>
      <c r="N37" s="12"/>
      <c r="O37" s="4"/>
      <c r="R37" s="4"/>
      <c r="S37" s="4"/>
    </row>
    <row r="38" spans="2:19" ht="12.75">
      <c r="B38" s="30" t="s">
        <v>33</v>
      </c>
      <c r="C38" s="31">
        <v>263724745</v>
      </c>
      <c r="D38" s="31">
        <v>17888546</v>
      </c>
      <c r="E38" s="32">
        <v>6.8</v>
      </c>
      <c r="F38" s="31">
        <v>17888546</v>
      </c>
      <c r="G38" s="32">
        <v>6.8</v>
      </c>
      <c r="H38" s="31">
        <v>62853999</v>
      </c>
      <c r="I38" s="32">
        <v>30.1</v>
      </c>
      <c r="J38" s="32">
        <v>-71.5</v>
      </c>
      <c r="K38" s="4"/>
      <c r="L38" s="4"/>
      <c r="M38" s="12"/>
      <c r="N38" s="12"/>
      <c r="O38" s="4"/>
      <c r="R38" s="4"/>
      <c r="S38" s="4"/>
    </row>
    <row r="39" spans="2:14" s="25" customFormat="1" ht="15.75">
      <c r="B39" s="22"/>
      <c r="C39" s="33"/>
      <c r="D39" s="33"/>
      <c r="E39" s="24"/>
      <c r="F39" s="33"/>
      <c r="G39" s="24"/>
      <c r="H39" s="33"/>
      <c r="I39" s="24"/>
      <c r="J39" s="24"/>
      <c r="M39" s="12"/>
      <c r="N39" s="12"/>
    </row>
    <row r="40" spans="2:14" s="29" customFormat="1" ht="16.5">
      <c r="B40" s="26" t="s">
        <v>34</v>
      </c>
      <c r="C40" s="27">
        <v>5186364844</v>
      </c>
      <c r="D40" s="27">
        <v>713359068</v>
      </c>
      <c r="E40" s="43">
        <v>13.8</v>
      </c>
      <c r="F40" s="27">
        <v>713359068</v>
      </c>
      <c r="G40" s="43">
        <v>13.8</v>
      </c>
      <c r="H40" s="27">
        <v>695353408</v>
      </c>
      <c r="I40" s="43">
        <v>13.6</v>
      </c>
      <c r="J40" s="43">
        <v>2.6</v>
      </c>
      <c r="M40" s="12"/>
      <c r="N40" s="12"/>
    </row>
    <row r="41" spans="2:19" ht="12.75">
      <c r="B41" s="30" t="s">
        <v>35</v>
      </c>
      <c r="C41" s="31">
        <v>1657561338</v>
      </c>
      <c r="D41" s="31">
        <v>182048632</v>
      </c>
      <c r="E41" s="32">
        <v>11</v>
      </c>
      <c r="F41" s="31">
        <v>182048632</v>
      </c>
      <c r="G41" s="32">
        <v>11</v>
      </c>
      <c r="H41" s="31">
        <v>151905421</v>
      </c>
      <c r="I41" s="32">
        <v>9.1</v>
      </c>
      <c r="J41" s="32">
        <v>19.8</v>
      </c>
      <c r="K41" s="4"/>
      <c r="L41" s="4"/>
      <c r="M41" s="12"/>
      <c r="N41" s="12"/>
      <c r="O41" s="4"/>
      <c r="R41" s="4"/>
      <c r="S41" s="4"/>
    </row>
    <row r="42" spans="2:19" ht="12.75">
      <c r="B42" s="30" t="s">
        <v>36</v>
      </c>
      <c r="C42" s="31">
        <v>509750867</v>
      </c>
      <c r="D42" s="31">
        <v>37262103</v>
      </c>
      <c r="E42" s="32">
        <v>7.3</v>
      </c>
      <c r="F42" s="31">
        <v>37262103</v>
      </c>
      <c r="G42" s="32">
        <v>7.3</v>
      </c>
      <c r="H42" s="31">
        <v>85700181</v>
      </c>
      <c r="I42" s="32">
        <v>19.9</v>
      </c>
      <c r="J42" s="32">
        <v>-56.5</v>
      </c>
      <c r="K42" s="4"/>
      <c r="L42" s="4"/>
      <c r="M42" s="12"/>
      <c r="N42" s="12"/>
      <c r="O42" s="4"/>
      <c r="R42" s="4"/>
      <c r="S42" s="4"/>
    </row>
    <row r="43" spans="2:19" ht="12.75">
      <c r="B43" s="30" t="s">
        <v>37</v>
      </c>
      <c r="C43" s="31">
        <v>38009038</v>
      </c>
      <c r="D43" s="31">
        <v>19312759</v>
      </c>
      <c r="E43" s="32">
        <v>50.8</v>
      </c>
      <c r="F43" s="31">
        <v>19312759</v>
      </c>
      <c r="G43" s="32">
        <v>50.8</v>
      </c>
      <c r="H43" s="31">
        <v>23999415</v>
      </c>
      <c r="I43" s="32">
        <v>12</v>
      </c>
      <c r="J43" s="32">
        <v>-19.5</v>
      </c>
      <c r="K43" s="4"/>
      <c r="L43" s="4"/>
      <c r="M43" s="12"/>
      <c r="N43" s="12"/>
      <c r="O43" s="4"/>
      <c r="R43" s="4"/>
      <c r="S43" s="4"/>
    </row>
    <row r="44" spans="2:19" ht="12.75">
      <c r="B44" s="30" t="s">
        <v>38</v>
      </c>
      <c r="C44" s="31">
        <v>1519492003</v>
      </c>
      <c r="D44" s="31">
        <v>316190768</v>
      </c>
      <c r="E44" s="32">
        <v>20.8</v>
      </c>
      <c r="F44" s="31">
        <v>316190768</v>
      </c>
      <c r="G44" s="32">
        <v>20.8</v>
      </c>
      <c r="H44" s="31">
        <v>198601375</v>
      </c>
      <c r="I44" s="32">
        <v>14.5</v>
      </c>
      <c r="J44" s="32">
        <v>59.2</v>
      </c>
      <c r="K44" s="4"/>
      <c r="L44" s="4"/>
      <c r="M44" s="12"/>
      <c r="N44" s="12"/>
      <c r="O44" s="4"/>
      <c r="R44" s="4"/>
      <c r="S44" s="4"/>
    </row>
    <row r="45" spans="2:19" ht="12.75">
      <c r="B45" s="30" t="s">
        <v>33</v>
      </c>
      <c r="C45" s="31">
        <v>1461551598</v>
      </c>
      <c r="D45" s="31">
        <v>158544806</v>
      </c>
      <c r="E45" s="32">
        <v>10.8</v>
      </c>
      <c r="F45" s="31">
        <v>158544806</v>
      </c>
      <c r="G45" s="32">
        <v>10.8</v>
      </c>
      <c r="H45" s="31">
        <v>235147016</v>
      </c>
      <c r="I45" s="32">
        <v>16.3</v>
      </c>
      <c r="J45" s="32">
        <v>-32.6</v>
      </c>
      <c r="K45" s="4"/>
      <c r="L45" s="4"/>
      <c r="M45" s="12"/>
      <c r="N45" s="12"/>
      <c r="O45" s="4"/>
      <c r="R45" s="4"/>
      <c r="S45" s="4"/>
    </row>
    <row r="46" spans="2:19" ht="15.75">
      <c r="B46" s="34"/>
      <c r="C46" s="44"/>
      <c r="D46" s="44"/>
      <c r="E46" s="45"/>
      <c r="F46" s="44"/>
      <c r="G46" s="45"/>
      <c r="H46" s="44"/>
      <c r="I46" s="45"/>
      <c r="J46" s="45"/>
      <c r="K46" s="38"/>
      <c r="L46" s="25"/>
      <c r="M46" s="12"/>
      <c r="N46" s="12"/>
      <c r="O46" s="4"/>
      <c r="R46" s="4"/>
      <c r="S46" s="4"/>
    </row>
    <row r="47" spans="2:19" s="25" customFormat="1" ht="15.75">
      <c r="B47" s="39"/>
      <c r="C47" s="40"/>
      <c r="D47" s="40"/>
      <c r="E47" s="40"/>
      <c r="F47" s="40"/>
      <c r="G47" s="40"/>
      <c r="H47" s="40"/>
      <c r="I47" s="40"/>
      <c r="J47" s="40"/>
      <c r="K47" s="41"/>
      <c r="L47" s="41"/>
      <c r="M47" s="41"/>
      <c r="N47" s="41"/>
      <c r="O47" s="41"/>
      <c r="R47" s="2"/>
      <c r="S47" s="2"/>
    </row>
    <row r="48" spans="2:19" s="25" customFormat="1" ht="18">
      <c r="B48" s="8" t="s">
        <v>39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R48" s="2"/>
      <c r="S48" s="2"/>
    </row>
    <row r="49" spans="2:10" ht="12.75">
      <c r="B49" s="9"/>
      <c r="C49" s="57" t="s">
        <v>3</v>
      </c>
      <c r="D49" s="58"/>
      <c r="E49" s="58"/>
      <c r="F49" s="58"/>
      <c r="G49" s="59"/>
      <c r="H49" s="57" t="s">
        <v>4</v>
      </c>
      <c r="I49" s="59"/>
      <c r="J49" s="60" t="s">
        <v>5</v>
      </c>
    </row>
    <row r="50" spans="2:19" ht="12.75">
      <c r="B50" s="10"/>
      <c r="C50" s="11" t="s">
        <v>6</v>
      </c>
      <c r="D50" s="63" t="s">
        <v>7</v>
      </c>
      <c r="E50" s="64"/>
      <c r="F50" s="63" t="s">
        <v>8</v>
      </c>
      <c r="G50" s="64"/>
      <c r="H50" s="63" t="s">
        <v>7</v>
      </c>
      <c r="I50" s="64"/>
      <c r="J50" s="61"/>
      <c r="K50" s="4"/>
      <c r="L50" s="4"/>
      <c r="M50" s="12"/>
      <c r="N50" s="12"/>
      <c r="O50" s="4"/>
      <c r="R50" s="4"/>
      <c r="S50" s="4"/>
    </row>
    <row r="51" spans="2:19" ht="51">
      <c r="B51" s="17" t="s">
        <v>9</v>
      </c>
      <c r="C51" s="15" t="s">
        <v>10</v>
      </c>
      <c r="D51" s="15" t="s">
        <v>11</v>
      </c>
      <c r="E51" s="16" t="s">
        <v>12</v>
      </c>
      <c r="F51" s="15" t="s">
        <v>11</v>
      </c>
      <c r="G51" s="16" t="s">
        <v>13</v>
      </c>
      <c r="H51" s="15" t="s">
        <v>11</v>
      </c>
      <c r="I51" s="16" t="s">
        <v>13</v>
      </c>
      <c r="J51" s="62"/>
      <c r="K51" s="4"/>
      <c r="L51" s="4"/>
      <c r="M51" s="12"/>
      <c r="N51" s="12"/>
      <c r="O51" s="4"/>
      <c r="R51" s="4"/>
      <c r="S51" s="4"/>
    </row>
    <row r="52" spans="2:14" s="25" customFormat="1" ht="15.75">
      <c r="B52" s="46" t="s">
        <v>40</v>
      </c>
      <c r="C52" s="23"/>
      <c r="D52" s="23"/>
      <c r="E52" s="24"/>
      <c r="F52" s="23"/>
      <c r="G52" s="24"/>
      <c r="H52" s="23"/>
      <c r="I52" s="24"/>
      <c r="J52" s="24"/>
      <c r="M52" s="12"/>
      <c r="N52" s="12"/>
    </row>
    <row r="53" spans="2:14" s="29" customFormat="1" ht="16.5">
      <c r="B53" s="47" t="s">
        <v>15</v>
      </c>
      <c r="C53" s="31">
        <v>18567387240</v>
      </c>
      <c r="D53" s="31">
        <v>5097895788</v>
      </c>
      <c r="E53" s="32">
        <v>27.5</v>
      </c>
      <c r="F53" s="31">
        <v>5097895788</v>
      </c>
      <c r="G53" s="32">
        <v>27.5</v>
      </c>
      <c r="H53" s="31">
        <v>4681650330</v>
      </c>
      <c r="I53" s="32">
        <v>37.3</v>
      </c>
      <c r="J53" s="32">
        <v>8.9</v>
      </c>
      <c r="M53" s="12"/>
      <c r="N53" s="12"/>
    </row>
    <row r="54" spans="2:14" s="29" customFormat="1" ht="16.5">
      <c r="B54" s="47" t="s">
        <v>41</v>
      </c>
      <c r="C54" s="31">
        <v>4141125377</v>
      </c>
      <c r="D54" s="31">
        <v>660589460</v>
      </c>
      <c r="E54" s="32">
        <v>16</v>
      </c>
      <c r="F54" s="31">
        <v>660589460</v>
      </c>
      <c r="G54" s="32">
        <v>16</v>
      </c>
      <c r="H54" s="31">
        <v>655222895</v>
      </c>
      <c r="I54" s="32">
        <v>15.1</v>
      </c>
      <c r="J54" s="32">
        <v>0.8</v>
      </c>
      <c r="M54" s="12"/>
      <c r="N54" s="12"/>
    </row>
    <row r="55" spans="2:14" s="25" customFormat="1" ht="15.75">
      <c r="B55" s="35" t="s">
        <v>42</v>
      </c>
      <c r="C55" s="48">
        <v>22708512617</v>
      </c>
      <c r="D55" s="48">
        <v>5758485248</v>
      </c>
      <c r="E55" s="49">
        <v>25.4</v>
      </c>
      <c r="F55" s="48">
        <v>5758485248</v>
      </c>
      <c r="G55" s="49">
        <v>25.4</v>
      </c>
      <c r="H55" s="48">
        <v>5336873225</v>
      </c>
      <c r="I55" s="49">
        <v>31.6</v>
      </c>
      <c r="J55" s="49">
        <v>7.9</v>
      </c>
      <c r="M55" s="12"/>
      <c r="N55" s="12"/>
    </row>
    <row r="56" spans="2:14" s="25" customFormat="1" ht="15.75">
      <c r="B56" s="22" t="s">
        <v>43</v>
      </c>
      <c r="C56" s="33"/>
      <c r="D56" s="33"/>
      <c r="E56" s="24"/>
      <c r="F56" s="33"/>
      <c r="G56" s="24"/>
      <c r="H56" s="33"/>
      <c r="I56" s="24"/>
      <c r="J56" s="24"/>
      <c r="M56" s="12"/>
      <c r="N56" s="12"/>
    </row>
    <row r="57" spans="2:14" s="29" customFormat="1" ht="16.5">
      <c r="B57" s="47" t="s">
        <v>19</v>
      </c>
      <c r="C57" s="31">
        <v>16368718178</v>
      </c>
      <c r="D57" s="31">
        <v>3053713078</v>
      </c>
      <c r="E57" s="32">
        <v>18.7</v>
      </c>
      <c r="F57" s="31">
        <v>3053713078</v>
      </c>
      <c r="G57" s="32">
        <v>18.7</v>
      </c>
      <c r="H57" s="31">
        <v>2636217462</v>
      </c>
      <c r="I57" s="32">
        <v>21.5</v>
      </c>
      <c r="J57" s="32">
        <v>15.8</v>
      </c>
      <c r="M57" s="12"/>
      <c r="N57" s="12"/>
    </row>
    <row r="58" spans="2:14" s="29" customFormat="1" ht="16.5">
      <c r="B58" s="47" t="s">
        <v>34</v>
      </c>
      <c r="C58" s="31">
        <v>5186364844</v>
      </c>
      <c r="D58" s="31">
        <v>713359068</v>
      </c>
      <c r="E58" s="32">
        <v>13.8</v>
      </c>
      <c r="F58" s="31">
        <v>713359068</v>
      </c>
      <c r="G58" s="32">
        <v>13.8</v>
      </c>
      <c r="H58" s="31">
        <v>695353408</v>
      </c>
      <c r="I58" s="32">
        <v>13.6</v>
      </c>
      <c r="J58" s="32">
        <v>2.6</v>
      </c>
      <c r="M58" s="12"/>
      <c r="N58" s="12"/>
    </row>
    <row r="59" spans="2:14" s="25" customFormat="1" ht="15.75">
      <c r="B59" s="35" t="s">
        <v>44</v>
      </c>
      <c r="C59" s="48">
        <v>21555083022</v>
      </c>
      <c r="D59" s="48">
        <v>3767072146</v>
      </c>
      <c r="E59" s="49">
        <v>17.5</v>
      </c>
      <c r="F59" s="48">
        <v>3767072146</v>
      </c>
      <c r="G59" s="49">
        <v>17.5</v>
      </c>
      <c r="H59" s="48">
        <v>3331570870</v>
      </c>
      <c r="I59" s="49">
        <v>19.2</v>
      </c>
      <c r="J59" s="49">
        <v>13.1</v>
      </c>
      <c r="M59" s="12"/>
      <c r="N59" s="12"/>
    </row>
    <row r="60" spans="2:19" s="52" customFormat="1" ht="12.75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R60" s="2"/>
      <c r="S60" s="2"/>
    </row>
    <row r="61" spans="2:19" s="25" customFormat="1" ht="18">
      <c r="B61" s="8" t="s">
        <v>45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R61" s="2"/>
      <c r="S61" s="2"/>
    </row>
    <row r="62" spans="2:10" ht="12.75">
      <c r="B62" s="9"/>
      <c r="C62" s="57" t="s">
        <v>3</v>
      </c>
      <c r="D62" s="58"/>
      <c r="E62" s="58"/>
      <c r="F62" s="58"/>
      <c r="G62" s="59"/>
      <c r="H62" s="57" t="s">
        <v>4</v>
      </c>
      <c r="I62" s="59"/>
      <c r="J62" s="60" t="s">
        <v>5</v>
      </c>
    </row>
    <row r="63" spans="2:19" ht="12.75">
      <c r="B63" s="10"/>
      <c r="C63" s="11" t="s">
        <v>6</v>
      </c>
      <c r="D63" s="63" t="s">
        <v>7</v>
      </c>
      <c r="E63" s="64"/>
      <c r="F63" s="63" t="s">
        <v>8</v>
      </c>
      <c r="G63" s="64"/>
      <c r="H63" s="63" t="s">
        <v>7</v>
      </c>
      <c r="I63" s="64"/>
      <c r="J63" s="61"/>
      <c r="K63" s="4"/>
      <c r="L63" s="4"/>
      <c r="M63" s="4"/>
      <c r="N63" s="4"/>
      <c r="O63" s="12"/>
      <c r="P63" s="2"/>
      <c r="R63" s="4"/>
      <c r="S63" s="4"/>
    </row>
    <row r="64" spans="2:19" ht="51">
      <c r="B64" s="17" t="s">
        <v>9</v>
      </c>
      <c r="C64" s="15" t="s">
        <v>10</v>
      </c>
      <c r="D64" s="15" t="s">
        <v>11</v>
      </c>
      <c r="E64" s="16" t="s">
        <v>12</v>
      </c>
      <c r="F64" s="15" t="s">
        <v>11</v>
      </c>
      <c r="G64" s="16" t="s">
        <v>13</v>
      </c>
      <c r="H64" s="15" t="s">
        <v>11</v>
      </c>
      <c r="I64" s="16" t="s">
        <v>13</v>
      </c>
      <c r="J64" s="62"/>
      <c r="K64" s="4"/>
      <c r="L64" s="4"/>
      <c r="M64" s="12"/>
      <c r="N64" s="12"/>
      <c r="O64" s="4"/>
      <c r="R64" s="4"/>
      <c r="S64" s="4"/>
    </row>
    <row r="65" spans="2:19" ht="12.75">
      <c r="B65" s="42"/>
      <c r="C65" s="18"/>
      <c r="D65" s="18"/>
      <c r="E65" s="19"/>
      <c r="F65" s="18"/>
      <c r="G65" s="19"/>
      <c r="H65" s="20"/>
      <c r="I65" s="21"/>
      <c r="J65" s="21"/>
      <c r="K65" s="4"/>
      <c r="L65" s="4"/>
      <c r="M65" s="12"/>
      <c r="N65" s="12"/>
      <c r="O65" s="4"/>
      <c r="R65" s="4"/>
      <c r="S65" s="4"/>
    </row>
    <row r="66" spans="2:14" s="25" customFormat="1" ht="15.75">
      <c r="B66" s="22" t="s">
        <v>46</v>
      </c>
      <c r="C66" s="23"/>
      <c r="D66" s="23"/>
      <c r="E66" s="24"/>
      <c r="F66" s="23"/>
      <c r="G66" s="24"/>
      <c r="H66" s="23"/>
      <c r="I66" s="24"/>
      <c r="J66" s="24"/>
      <c r="M66" s="12"/>
      <c r="N66" s="12"/>
    </row>
    <row r="67" spans="2:14" s="25" customFormat="1" ht="15.75">
      <c r="B67" s="22" t="s">
        <v>47</v>
      </c>
      <c r="C67" s="33">
        <v>1123909742</v>
      </c>
      <c r="D67" s="33">
        <v>2074662901</v>
      </c>
      <c r="E67" s="24">
        <v>184.6</v>
      </c>
      <c r="F67" s="33">
        <v>2074662901</v>
      </c>
      <c r="G67" s="24">
        <v>184.6</v>
      </c>
      <c r="H67" s="33">
        <v>1797071226</v>
      </c>
      <c r="I67" s="24">
        <v>131.3</v>
      </c>
      <c r="J67" s="24">
        <v>15.4</v>
      </c>
      <c r="M67" s="12"/>
      <c r="N67" s="12"/>
    </row>
    <row r="68" spans="2:14" s="29" customFormat="1" ht="16.5">
      <c r="B68" s="26" t="s">
        <v>48</v>
      </c>
      <c r="C68" s="27">
        <v>14928174801</v>
      </c>
      <c r="D68" s="27">
        <v>4917263173</v>
      </c>
      <c r="E68" s="28">
        <v>32.9</v>
      </c>
      <c r="F68" s="27">
        <v>4917263173</v>
      </c>
      <c r="G68" s="28">
        <v>32.9</v>
      </c>
      <c r="H68" s="27">
        <v>4675219617</v>
      </c>
      <c r="I68" s="28">
        <v>28</v>
      </c>
      <c r="J68" s="28">
        <v>5.2</v>
      </c>
      <c r="M68" s="12"/>
      <c r="N68" s="12"/>
    </row>
    <row r="69" spans="2:19" ht="12.75">
      <c r="B69" s="30" t="s">
        <v>49</v>
      </c>
      <c r="C69" s="31">
        <v>290891137</v>
      </c>
      <c r="D69" s="31">
        <v>72365119</v>
      </c>
      <c r="E69" s="32">
        <v>24.9</v>
      </c>
      <c r="F69" s="31">
        <v>72365119</v>
      </c>
      <c r="G69" s="32">
        <v>24.9</v>
      </c>
      <c r="H69" s="31">
        <v>54196495</v>
      </c>
      <c r="I69" s="32">
        <v>29.8</v>
      </c>
      <c r="J69" s="32">
        <v>33.5</v>
      </c>
      <c r="K69" s="4"/>
      <c r="L69" s="4"/>
      <c r="M69" s="12"/>
      <c r="N69" s="12"/>
      <c r="O69" s="4"/>
      <c r="R69" s="4"/>
      <c r="S69" s="4"/>
    </row>
    <row r="70" spans="2:19" ht="12.75">
      <c r="B70" s="30" t="s">
        <v>50</v>
      </c>
      <c r="C70" s="31">
        <v>5395593940</v>
      </c>
      <c r="D70" s="31">
        <v>1986179888</v>
      </c>
      <c r="E70" s="32">
        <v>36.8</v>
      </c>
      <c r="F70" s="31">
        <v>1986179888</v>
      </c>
      <c r="G70" s="32">
        <v>36.8</v>
      </c>
      <c r="H70" s="31">
        <v>1589376235</v>
      </c>
      <c r="I70" s="32">
        <v>22.4</v>
      </c>
      <c r="J70" s="32">
        <v>25</v>
      </c>
      <c r="K70" s="4"/>
      <c r="L70" s="4"/>
      <c r="M70" s="12"/>
      <c r="N70" s="12"/>
      <c r="O70" s="4"/>
      <c r="R70" s="4"/>
      <c r="S70" s="4"/>
    </row>
    <row r="71" spans="2:19" ht="12.75">
      <c r="B71" s="30" t="s">
        <v>51</v>
      </c>
      <c r="C71" s="31">
        <v>6460461645</v>
      </c>
      <c r="D71" s="31">
        <v>2367820512</v>
      </c>
      <c r="E71" s="32">
        <v>36.7</v>
      </c>
      <c r="F71" s="31">
        <v>2367820512</v>
      </c>
      <c r="G71" s="32">
        <v>36.7</v>
      </c>
      <c r="H71" s="31">
        <v>2296231581</v>
      </c>
      <c r="I71" s="32">
        <v>39</v>
      </c>
      <c r="J71" s="32">
        <v>3.1</v>
      </c>
      <c r="K71" s="4"/>
      <c r="L71" s="4"/>
      <c r="M71" s="12"/>
      <c r="N71" s="12"/>
      <c r="O71" s="4"/>
      <c r="R71" s="4"/>
      <c r="S71" s="4"/>
    </row>
    <row r="72" spans="2:19" ht="12.75">
      <c r="B72" s="30" t="s">
        <v>52</v>
      </c>
      <c r="C72" s="31">
        <v>2199581053</v>
      </c>
      <c r="D72" s="31">
        <v>459421907</v>
      </c>
      <c r="E72" s="32">
        <v>20.9</v>
      </c>
      <c r="F72" s="31">
        <v>459421907</v>
      </c>
      <c r="G72" s="32">
        <v>20.9</v>
      </c>
      <c r="H72" s="31">
        <v>921977569</v>
      </c>
      <c r="I72" s="32">
        <v>47.5</v>
      </c>
      <c r="J72" s="32">
        <v>-50.2</v>
      </c>
      <c r="K72" s="4"/>
      <c r="L72" s="4"/>
      <c r="M72" s="12"/>
      <c r="N72" s="12"/>
      <c r="O72" s="4"/>
      <c r="R72" s="4"/>
      <c r="S72" s="4"/>
    </row>
    <row r="73" spans="2:19" ht="12.75">
      <c r="B73" s="30" t="s">
        <v>53</v>
      </c>
      <c r="C73" s="31">
        <v>12000894</v>
      </c>
      <c r="D73" s="31">
        <v>2999178</v>
      </c>
      <c r="E73" s="32">
        <v>25</v>
      </c>
      <c r="F73" s="31">
        <v>2999178</v>
      </c>
      <c r="G73" s="32">
        <v>25</v>
      </c>
      <c r="H73" s="31">
        <v>0</v>
      </c>
      <c r="I73" s="32">
        <v>0</v>
      </c>
      <c r="J73" s="32">
        <v>-100</v>
      </c>
      <c r="K73" s="4"/>
      <c r="L73" s="4"/>
      <c r="M73" s="12"/>
      <c r="N73" s="12"/>
      <c r="O73" s="4"/>
      <c r="R73" s="4"/>
      <c r="S73" s="4"/>
    </row>
    <row r="74" spans="2:19" ht="12.75">
      <c r="B74" s="30" t="s">
        <v>54</v>
      </c>
      <c r="C74" s="31">
        <v>21700056</v>
      </c>
      <c r="D74" s="31">
        <v>0</v>
      </c>
      <c r="E74" s="32">
        <v>0</v>
      </c>
      <c r="F74" s="31">
        <v>0</v>
      </c>
      <c r="G74" s="32">
        <v>0</v>
      </c>
      <c r="H74" s="31">
        <v>0</v>
      </c>
      <c r="I74" s="32">
        <v>0</v>
      </c>
      <c r="J74" s="32">
        <v>0</v>
      </c>
      <c r="K74" s="4"/>
      <c r="L74" s="4"/>
      <c r="M74" s="12"/>
      <c r="N74" s="12"/>
      <c r="O74" s="4"/>
      <c r="R74" s="4"/>
      <c r="S74" s="4"/>
    </row>
    <row r="75" spans="2:19" ht="12.75">
      <c r="B75" s="30" t="s">
        <v>30</v>
      </c>
      <c r="C75" s="31">
        <v>531786215</v>
      </c>
      <c r="D75" s="31">
        <v>83279029</v>
      </c>
      <c r="E75" s="32">
        <v>15.7</v>
      </c>
      <c r="F75" s="31">
        <v>83279029</v>
      </c>
      <c r="G75" s="32">
        <v>15.7</v>
      </c>
      <c r="H75" s="31">
        <v>2404278</v>
      </c>
      <c r="I75" s="32">
        <v>0.2</v>
      </c>
      <c r="J75" s="32">
        <v>3363.8</v>
      </c>
      <c r="K75" s="4"/>
      <c r="L75" s="4"/>
      <c r="M75" s="12"/>
      <c r="N75" s="12"/>
      <c r="O75" s="4"/>
      <c r="R75" s="4"/>
      <c r="S75" s="4"/>
    </row>
    <row r="76" spans="2:19" ht="12.75">
      <c r="B76" s="30" t="s">
        <v>55</v>
      </c>
      <c r="C76" s="31">
        <v>16159861</v>
      </c>
      <c r="D76" s="31">
        <v>-54802460</v>
      </c>
      <c r="E76" s="32">
        <v>-339.1</v>
      </c>
      <c r="F76" s="31">
        <v>-54802460</v>
      </c>
      <c r="G76" s="32">
        <v>-339.1</v>
      </c>
      <c r="H76" s="31">
        <v>-188966541</v>
      </c>
      <c r="I76" s="32">
        <v>-116.7</v>
      </c>
      <c r="J76" s="32">
        <v>-71</v>
      </c>
      <c r="K76" s="4"/>
      <c r="L76" s="4"/>
      <c r="M76" s="12"/>
      <c r="N76" s="12"/>
      <c r="O76" s="4"/>
      <c r="R76" s="4"/>
      <c r="S76" s="4"/>
    </row>
    <row r="77" spans="2:14" s="25" customFormat="1" ht="15.75">
      <c r="B77" s="22"/>
      <c r="C77" s="33"/>
      <c r="D77" s="33"/>
      <c r="E77" s="24"/>
      <c r="F77" s="33"/>
      <c r="G77" s="24"/>
      <c r="H77" s="33"/>
      <c r="I77" s="24"/>
      <c r="J77" s="24"/>
      <c r="M77" s="12"/>
      <c r="N77" s="12"/>
    </row>
    <row r="78" spans="2:14" s="29" customFormat="1" ht="16.5">
      <c r="B78" s="26" t="s">
        <v>56</v>
      </c>
      <c r="C78" s="27">
        <v>12821891187</v>
      </c>
      <c r="D78" s="27">
        <v>4901412125</v>
      </c>
      <c r="E78" s="28">
        <v>38.2</v>
      </c>
      <c r="F78" s="27">
        <v>4901412125</v>
      </c>
      <c r="G78" s="28">
        <v>38.2</v>
      </c>
      <c r="H78" s="27">
        <v>4609288775</v>
      </c>
      <c r="I78" s="28">
        <v>29.3</v>
      </c>
      <c r="J78" s="28">
        <v>6.3</v>
      </c>
      <c r="M78" s="12"/>
      <c r="N78" s="12"/>
    </row>
    <row r="79" spans="2:19" ht="12.75">
      <c r="B79" s="30" t="s">
        <v>20</v>
      </c>
      <c r="C79" s="31">
        <v>3819867630</v>
      </c>
      <c r="D79" s="31">
        <v>1120690232</v>
      </c>
      <c r="E79" s="32">
        <v>29.3</v>
      </c>
      <c r="F79" s="31">
        <v>1120690232</v>
      </c>
      <c r="G79" s="32">
        <v>29.3</v>
      </c>
      <c r="H79" s="31">
        <v>953369953</v>
      </c>
      <c r="I79" s="32">
        <v>23</v>
      </c>
      <c r="J79" s="32">
        <v>17.6</v>
      </c>
      <c r="K79" s="4"/>
      <c r="L79" s="4"/>
      <c r="M79" s="12"/>
      <c r="N79" s="12"/>
      <c r="O79" s="4"/>
      <c r="R79" s="4"/>
      <c r="S79" s="4"/>
    </row>
    <row r="80" spans="2:19" ht="12.75">
      <c r="B80" s="30" t="s">
        <v>57</v>
      </c>
      <c r="C80" s="31">
        <v>134775915</v>
      </c>
      <c r="D80" s="31">
        <v>40643166</v>
      </c>
      <c r="E80" s="32">
        <v>30.2</v>
      </c>
      <c r="F80" s="31">
        <v>40643166</v>
      </c>
      <c r="G80" s="32">
        <v>30.2</v>
      </c>
      <c r="H80" s="31">
        <v>34430695</v>
      </c>
      <c r="I80" s="32">
        <v>135.9</v>
      </c>
      <c r="J80" s="32">
        <v>18</v>
      </c>
      <c r="K80" s="4"/>
      <c r="L80" s="4"/>
      <c r="M80" s="12"/>
      <c r="N80" s="12"/>
      <c r="O80" s="4"/>
      <c r="R80" s="4"/>
      <c r="S80" s="4"/>
    </row>
    <row r="81" spans="2:19" ht="12.75">
      <c r="B81" s="30" t="s">
        <v>58</v>
      </c>
      <c r="C81" s="31">
        <v>347437182</v>
      </c>
      <c r="D81" s="31">
        <v>14920302</v>
      </c>
      <c r="E81" s="32">
        <v>4.3</v>
      </c>
      <c r="F81" s="31">
        <v>14920302</v>
      </c>
      <c r="G81" s="32">
        <v>4.3</v>
      </c>
      <c r="H81" s="31">
        <v>0</v>
      </c>
      <c r="I81" s="32">
        <v>0</v>
      </c>
      <c r="J81" s="32">
        <v>-100</v>
      </c>
      <c r="K81" s="4"/>
      <c r="L81" s="4"/>
      <c r="M81" s="12"/>
      <c r="N81" s="12"/>
      <c r="O81" s="4"/>
      <c r="R81" s="4"/>
      <c r="S81" s="4"/>
    </row>
    <row r="82" spans="2:19" ht="12.75">
      <c r="B82" s="30" t="s">
        <v>59</v>
      </c>
      <c r="C82" s="31">
        <v>4105871939</v>
      </c>
      <c r="D82" s="31">
        <v>2323116293</v>
      </c>
      <c r="E82" s="32">
        <v>56.6</v>
      </c>
      <c r="F82" s="31">
        <v>2323116293</v>
      </c>
      <c r="G82" s="32">
        <v>56.6</v>
      </c>
      <c r="H82" s="31">
        <v>2751366578</v>
      </c>
      <c r="I82" s="32">
        <v>40.7</v>
      </c>
      <c r="J82" s="32">
        <v>-15.6</v>
      </c>
      <c r="K82" s="4"/>
      <c r="L82" s="4"/>
      <c r="M82" s="12"/>
      <c r="N82" s="12"/>
      <c r="O82" s="4"/>
      <c r="R82" s="4"/>
      <c r="S82" s="4"/>
    </row>
    <row r="83" spans="2:19" ht="12.75">
      <c r="B83" s="30" t="s">
        <v>60</v>
      </c>
      <c r="C83" s="31">
        <v>3077289007</v>
      </c>
      <c r="D83" s="31">
        <v>1052241999</v>
      </c>
      <c r="E83" s="32">
        <v>34.2</v>
      </c>
      <c r="F83" s="31">
        <v>1052241999</v>
      </c>
      <c r="G83" s="32">
        <v>34.2</v>
      </c>
      <c r="H83" s="31">
        <v>399253850</v>
      </c>
      <c r="I83" s="32">
        <v>15.3</v>
      </c>
      <c r="J83" s="32">
        <v>163.6</v>
      </c>
      <c r="K83" s="4"/>
      <c r="L83" s="4"/>
      <c r="M83" s="12"/>
      <c r="N83" s="12"/>
      <c r="O83" s="4"/>
      <c r="R83" s="4"/>
      <c r="S83" s="4"/>
    </row>
    <row r="84" spans="2:19" ht="12.75">
      <c r="B84" s="30" t="s">
        <v>61</v>
      </c>
      <c r="C84" s="31">
        <v>328870286</v>
      </c>
      <c r="D84" s="31">
        <v>53530243</v>
      </c>
      <c r="E84" s="32">
        <v>16.3</v>
      </c>
      <c r="F84" s="31">
        <v>53530243</v>
      </c>
      <c r="G84" s="32">
        <v>16.3</v>
      </c>
      <c r="H84" s="31">
        <v>51344686</v>
      </c>
      <c r="I84" s="32">
        <v>26.7</v>
      </c>
      <c r="J84" s="32">
        <v>4.3</v>
      </c>
      <c r="K84" s="4"/>
      <c r="L84" s="4"/>
      <c r="M84" s="12"/>
      <c r="N84" s="12"/>
      <c r="O84" s="4"/>
      <c r="R84" s="4"/>
      <c r="S84" s="4"/>
    </row>
    <row r="85" spans="2:19" ht="12.75">
      <c r="B85" s="30" t="s">
        <v>62</v>
      </c>
      <c r="C85" s="31">
        <v>1007779228</v>
      </c>
      <c r="D85" s="31">
        <v>296269890</v>
      </c>
      <c r="E85" s="32">
        <v>29.4</v>
      </c>
      <c r="F85" s="31">
        <v>296269890</v>
      </c>
      <c r="G85" s="32">
        <v>29.4</v>
      </c>
      <c r="H85" s="31">
        <v>419523013</v>
      </c>
      <c r="I85" s="32">
        <v>21.2</v>
      </c>
      <c r="J85" s="32">
        <v>-29.4</v>
      </c>
      <c r="K85" s="4"/>
      <c r="L85" s="4"/>
      <c r="M85" s="12"/>
      <c r="N85" s="12"/>
      <c r="O85" s="4"/>
      <c r="R85" s="4"/>
      <c r="S85" s="4"/>
    </row>
    <row r="86" spans="2:14" s="25" customFormat="1" ht="15.75">
      <c r="B86" s="22" t="s">
        <v>63</v>
      </c>
      <c r="C86" s="33">
        <v>3230193356</v>
      </c>
      <c r="D86" s="33">
        <v>2090513949</v>
      </c>
      <c r="E86" s="24">
        <v>64.7</v>
      </c>
      <c r="F86" s="33">
        <v>2090513949</v>
      </c>
      <c r="G86" s="24">
        <v>64.7</v>
      </c>
      <c r="H86" s="33">
        <v>1863002068</v>
      </c>
      <c r="I86" s="24">
        <v>79.8</v>
      </c>
      <c r="J86" s="24">
        <v>12.2</v>
      </c>
      <c r="M86" s="12"/>
      <c r="N86" s="12"/>
    </row>
    <row r="87" spans="2:19" ht="12.75">
      <c r="B87" s="53"/>
      <c r="C87" s="44"/>
      <c r="D87" s="44"/>
      <c r="E87" s="45"/>
      <c r="F87" s="44"/>
      <c r="G87" s="45"/>
      <c r="H87" s="44"/>
      <c r="I87" s="45"/>
      <c r="J87" s="45"/>
      <c r="K87" s="4"/>
      <c r="L87" s="4"/>
      <c r="M87" s="12"/>
      <c r="N87" s="12"/>
      <c r="O87" s="4"/>
      <c r="R87" s="4"/>
      <c r="S87" s="4"/>
    </row>
    <row r="89" ht="18">
      <c r="B89" s="8" t="s">
        <v>64</v>
      </c>
    </row>
    <row r="90" spans="2:10" ht="12.75">
      <c r="B90" s="9"/>
      <c r="C90" s="57" t="s">
        <v>3</v>
      </c>
      <c r="D90" s="58"/>
      <c r="E90" s="58"/>
      <c r="F90" s="58"/>
      <c r="G90" s="59"/>
      <c r="H90" s="57" t="s">
        <v>4</v>
      </c>
      <c r="I90" s="59"/>
      <c r="J90" s="60" t="s">
        <v>5</v>
      </c>
    </row>
    <row r="91" spans="2:19" ht="12.75">
      <c r="B91" s="10"/>
      <c r="C91" s="11" t="s">
        <v>6</v>
      </c>
      <c r="D91" s="63" t="s">
        <v>7</v>
      </c>
      <c r="E91" s="64"/>
      <c r="F91" s="63" t="s">
        <v>8</v>
      </c>
      <c r="G91" s="64"/>
      <c r="H91" s="63" t="s">
        <v>7</v>
      </c>
      <c r="I91" s="64"/>
      <c r="J91" s="61"/>
      <c r="K91" s="4"/>
      <c r="L91" s="4"/>
      <c r="M91" s="4"/>
      <c r="N91" s="12"/>
      <c r="O91" s="12"/>
      <c r="R91" s="4"/>
      <c r="S91" s="4"/>
    </row>
    <row r="92" spans="2:19" ht="51">
      <c r="B92" s="13" t="s">
        <v>9</v>
      </c>
      <c r="C92" s="15" t="s">
        <v>10</v>
      </c>
      <c r="D92" s="15" t="s">
        <v>11</v>
      </c>
      <c r="E92" s="16" t="s">
        <v>12</v>
      </c>
      <c r="F92" s="15" t="s">
        <v>11</v>
      </c>
      <c r="G92" s="16" t="s">
        <v>13</v>
      </c>
      <c r="H92" s="15" t="s">
        <v>11</v>
      </c>
      <c r="I92" s="16" t="s">
        <v>13</v>
      </c>
      <c r="J92" s="62"/>
      <c r="K92" s="4"/>
      <c r="L92" s="4"/>
      <c r="M92" s="12"/>
      <c r="N92" s="12"/>
      <c r="O92" s="4"/>
      <c r="R92" s="4"/>
      <c r="S92" s="4"/>
    </row>
    <row r="93" spans="2:19" ht="12.75">
      <c r="B93" s="17"/>
      <c r="C93" s="18"/>
      <c r="D93" s="18"/>
      <c r="E93" s="19"/>
      <c r="F93" s="18"/>
      <c r="G93" s="19"/>
      <c r="H93" s="20"/>
      <c r="I93" s="21"/>
      <c r="J93" s="21"/>
      <c r="K93" s="4"/>
      <c r="L93" s="4"/>
      <c r="M93" s="12"/>
      <c r="N93" s="12"/>
      <c r="O93" s="4"/>
      <c r="R93" s="4"/>
      <c r="S93" s="4"/>
    </row>
    <row r="94" spans="2:14" s="25" customFormat="1" ht="15.75">
      <c r="B94" s="22" t="s">
        <v>65</v>
      </c>
      <c r="C94" s="23"/>
      <c r="D94" s="23"/>
      <c r="E94" s="24"/>
      <c r="F94" s="23"/>
      <c r="G94" s="24"/>
      <c r="H94" s="23"/>
      <c r="I94" s="24"/>
      <c r="J94" s="24"/>
      <c r="M94" s="12"/>
      <c r="N94" s="12"/>
    </row>
    <row r="95" spans="2:14" s="29" customFormat="1" ht="16.5">
      <c r="B95" s="26" t="s">
        <v>15</v>
      </c>
      <c r="C95" s="27">
        <v>2522872224</v>
      </c>
      <c r="D95" s="27">
        <v>439792087</v>
      </c>
      <c r="E95" s="28">
        <v>17.4</v>
      </c>
      <c r="F95" s="27">
        <v>439792087</v>
      </c>
      <c r="G95" s="28">
        <v>17.4</v>
      </c>
      <c r="H95" s="27">
        <v>370638817</v>
      </c>
      <c r="I95" s="28">
        <v>25</v>
      </c>
      <c r="J95" s="28">
        <v>18.7</v>
      </c>
      <c r="M95" s="12"/>
      <c r="N95" s="12"/>
    </row>
    <row r="96" spans="2:19" ht="12.75">
      <c r="B96" s="30" t="s">
        <v>17</v>
      </c>
      <c r="C96" s="31">
        <v>998165504</v>
      </c>
      <c r="D96" s="31">
        <v>296978140</v>
      </c>
      <c r="E96" s="32">
        <v>29.8</v>
      </c>
      <c r="F96" s="31">
        <v>296978140</v>
      </c>
      <c r="G96" s="32">
        <v>29.8</v>
      </c>
      <c r="H96" s="31">
        <v>154848372</v>
      </c>
      <c r="I96" s="32">
        <v>18.5</v>
      </c>
      <c r="J96" s="32">
        <v>91.8</v>
      </c>
      <c r="K96" s="4"/>
      <c r="L96" s="4"/>
      <c r="M96" s="12"/>
      <c r="N96" s="12"/>
      <c r="O96" s="4"/>
      <c r="R96" s="4"/>
      <c r="S96" s="4"/>
    </row>
    <row r="97" spans="2:19" ht="12.75">
      <c r="B97" s="30" t="s">
        <v>32</v>
      </c>
      <c r="C97" s="31">
        <v>1142134844</v>
      </c>
      <c r="D97" s="31">
        <v>118872152</v>
      </c>
      <c r="E97" s="32">
        <v>10.4</v>
      </c>
      <c r="F97" s="31">
        <v>118872152</v>
      </c>
      <c r="G97" s="32">
        <v>10.4</v>
      </c>
      <c r="H97" s="31">
        <v>204175650</v>
      </c>
      <c r="I97" s="32">
        <v>38.6</v>
      </c>
      <c r="J97" s="32">
        <v>-41.8</v>
      </c>
      <c r="K97" s="4"/>
      <c r="L97" s="4"/>
      <c r="M97" s="12"/>
      <c r="N97" s="12"/>
      <c r="O97" s="4"/>
      <c r="R97" s="4"/>
      <c r="S97" s="4"/>
    </row>
    <row r="98" spans="2:19" ht="12.75">
      <c r="B98" s="30" t="s">
        <v>18</v>
      </c>
      <c r="C98" s="31">
        <v>382571876</v>
      </c>
      <c r="D98" s="31">
        <v>23941795</v>
      </c>
      <c r="E98" s="32">
        <v>6.3</v>
      </c>
      <c r="F98" s="31">
        <v>23941795</v>
      </c>
      <c r="G98" s="32">
        <v>6.3</v>
      </c>
      <c r="H98" s="31">
        <v>11614795</v>
      </c>
      <c r="I98" s="32">
        <v>9.7</v>
      </c>
      <c r="J98" s="32">
        <v>106.1</v>
      </c>
      <c r="K98" s="4"/>
      <c r="L98" s="4"/>
      <c r="M98" s="12"/>
      <c r="N98" s="12"/>
      <c r="O98" s="4"/>
      <c r="R98" s="4"/>
      <c r="S98" s="4"/>
    </row>
    <row r="99" spans="2:14" s="25" customFormat="1" ht="15.75">
      <c r="B99" s="22"/>
      <c r="C99" s="33"/>
      <c r="D99" s="33"/>
      <c r="E99" s="24"/>
      <c r="F99" s="33"/>
      <c r="G99" s="24"/>
      <c r="H99" s="33"/>
      <c r="I99" s="24"/>
      <c r="J99" s="24"/>
      <c r="M99" s="12"/>
      <c r="N99" s="12"/>
    </row>
    <row r="100" spans="2:14" s="29" customFormat="1" ht="16.5">
      <c r="B100" s="26" t="s">
        <v>19</v>
      </c>
      <c r="C100" s="27">
        <v>2526797836</v>
      </c>
      <c r="D100" s="27">
        <v>293476762</v>
      </c>
      <c r="E100" s="28">
        <v>11.6</v>
      </c>
      <c r="F100" s="27">
        <v>293476762</v>
      </c>
      <c r="G100" s="28">
        <v>11.6</v>
      </c>
      <c r="H100" s="27">
        <v>226456237</v>
      </c>
      <c r="I100" s="28">
        <v>15.5</v>
      </c>
      <c r="J100" s="28">
        <v>29.6</v>
      </c>
      <c r="M100" s="12"/>
      <c r="N100" s="12"/>
    </row>
    <row r="101" spans="2:19" ht="12.75">
      <c r="B101" s="30" t="s">
        <v>20</v>
      </c>
      <c r="C101" s="31">
        <v>437797294</v>
      </c>
      <c r="D101" s="31">
        <v>89379341</v>
      </c>
      <c r="E101" s="32">
        <v>20.4</v>
      </c>
      <c r="F101" s="31">
        <v>89379341</v>
      </c>
      <c r="G101" s="32">
        <v>20.4</v>
      </c>
      <c r="H101" s="31">
        <v>80072549</v>
      </c>
      <c r="I101" s="32">
        <v>22.5</v>
      </c>
      <c r="J101" s="32">
        <v>11.6</v>
      </c>
      <c r="K101" s="4"/>
      <c r="L101" s="4"/>
      <c r="M101" s="12"/>
      <c r="N101" s="12"/>
      <c r="O101" s="4"/>
      <c r="R101" s="4"/>
      <c r="S101" s="4"/>
    </row>
    <row r="102" spans="2:19" ht="12.75">
      <c r="B102" s="30" t="s">
        <v>21</v>
      </c>
      <c r="C102" s="31">
        <v>111128304</v>
      </c>
      <c r="D102" s="31">
        <v>20249892</v>
      </c>
      <c r="E102" s="32">
        <v>18.2</v>
      </c>
      <c r="F102" s="31">
        <v>20249892</v>
      </c>
      <c r="G102" s="32">
        <v>18.2</v>
      </c>
      <c r="H102" s="31">
        <v>1581548</v>
      </c>
      <c r="I102" s="32">
        <v>2</v>
      </c>
      <c r="J102" s="32">
        <v>1180.4</v>
      </c>
      <c r="K102" s="4"/>
      <c r="L102" s="4"/>
      <c r="M102" s="12"/>
      <c r="N102" s="12"/>
      <c r="O102" s="4"/>
      <c r="R102" s="4"/>
      <c r="S102" s="4"/>
    </row>
    <row r="103" spans="2:19" ht="12.75" hidden="1">
      <c r="B103" s="30"/>
      <c r="C103" s="31">
        <v>0</v>
      </c>
      <c r="D103" s="31">
        <v>0</v>
      </c>
      <c r="E103" s="32">
        <v>0</v>
      </c>
      <c r="F103" s="31">
        <v>0</v>
      </c>
      <c r="G103" s="32">
        <v>0</v>
      </c>
      <c r="H103" s="31">
        <v>0</v>
      </c>
      <c r="I103" s="32">
        <v>0</v>
      </c>
      <c r="J103" s="32">
        <v>0</v>
      </c>
      <c r="K103" s="4"/>
      <c r="L103" s="4"/>
      <c r="M103" s="12"/>
      <c r="N103" s="12"/>
      <c r="O103" s="4"/>
      <c r="R103" s="4"/>
      <c r="S103" s="4"/>
    </row>
    <row r="104" spans="2:19" ht="12.75">
      <c r="B104" s="30" t="s">
        <v>22</v>
      </c>
      <c r="C104" s="31">
        <v>381026761</v>
      </c>
      <c r="D104" s="31">
        <v>46767973</v>
      </c>
      <c r="E104" s="32">
        <v>12.3</v>
      </c>
      <c r="F104" s="31">
        <v>46767973</v>
      </c>
      <c r="G104" s="32">
        <v>12.3</v>
      </c>
      <c r="H104" s="31">
        <v>4440060</v>
      </c>
      <c r="I104" s="32">
        <v>2.4</v>
      </c>
      <c r="J104" s="32">
        <v>953.3</v>
      </c>
      <c r="K104" s="4"/>
      <c r="L104" s="4"/>
      <c r="M104" s="12"/>
      <c r="N104" s="12"/>
      <c r="O104" s="4"/>
      <c r="R104" s="4"/>
      <c r="S104" s="4"/>
    </row>
    <row r="105" spans="2:19" ht="12.75">
      <c r="B105" s="30" t="s">
        <v>23</v>
      </c>
      <c r="C105" s="31">
        <v>1596845477</v>
      </c>
      <c r="D105" s="31">
        <v>137079556</v>
      </c>
      <c r="E105" s="32">
        <v>8.6</v>
      </c>
      <c r="F105" s="31">
        <v>137079556</v>
      </c>
      <c r="G105" s="32">
        <v>8.6</v>
      </c>
      <c r="H105" s="31">
        <v>140362080</v>
      </c>
      <c r="I105" s="32">
        <v>16.7</v>
      </c>
      <c r="J105" s="32">
        <v>-2.3</v>
      </c>
      <c r="K105" s="4"/>
      <c r="L105" s="4"/>
      <c r="M105" s="12"/>
      <c r="N105" s="12"/>
      <c r="O105" s="4"/>
      <c r="R105" s="4"/>
      <c r="S105" s="4"/>
    </row>
    <row r="106" spans="2:19" ht="12.75">
      <c r="B106" s="34"/>
      <c r="C106" s="31"/>
      <c r="D106" s="31"/>
      <c r="E106" s="32"/>
      <c r="F106" s="31"/>
      <c r="G106" s="32"/>
      <c r="H106" s="31"/>
      <c r="I106" s="32"/>
      <c r="J106" s="32"/>
      <c r="K106" s="4"/>
      <c r="L106" s="4"/>
      <c r="M106" s="12"/>
      <c r="N106" s="12"/>
      <c r="O106" s="4"/>
      <c r="R106" s="4"/>
      <c r="S106" s="4"/>
    </row>
    <row r="107" spans="2:14" s="25" customFormat="1" ht="15.75">
      <c r="B107" s="35" t="s">
        <v>24</v>
      </c>
      <c r="C107" s="36">
        <v>-3925612</v>
      </c>
      <c r="D107" s="36">
        <v>146315325</v>
      </c>
      <c r="E107" s="37"/>
      <c r="F107" s="36">
        <v>146315325</v>
      </c>
      <c r="G107" s="37"/>
      <c r="H107" s="36">
        <v>144182580</v>
      </c>
      <c r="I107" s="37"/>
      <c r="J107" s="37"/>
      <c r="M107" s="12"/>
      <c r="N107" s="12"/>
    </row>
    <row r="108" spans="2:19" ht="12.75">
      <c r="B108" s="30" t="s">
        <v>25</v>
      </c>
      <c r="C108" s="31">
        <v>-60912796</v>
      </c>
      <c r="D108" s="31">
        <v>-574</v>
      </c>
      <c r="E108" s="32">
        <v>0</v>
      </c>
      <c r="F108" s="31">
        <v>-574</v>
      </c>
      <c r="G108" s="32">
        <v>0</v>
      </c>
      <c r="H108" s="31">
        <v>-1431</v>
      </c>
      <c r="I108" s="32">
        <v>0.1</v>
      </c>
      <c r="J108" s="32">
        <v>-59.9</v>
      </c>
      <c r="K108" s="4"/>
      <c r="L108" s="4"/>
      <c r="M108" s="12"/>
      <c r="N108" s="12"/>
      <c r="O108" s="4"/>
      <c r="R108" s="4"/>
      <c r="S108" s="4"/>
    </row>
    <row r="109" spans="2:14" s="25" customFormat="1" ht="15.75">
      <c r="B109" s="35" t="s">
        <v>26</v>
      </c>
      <c r="C109" s="36">
        <v>-64838408</v>
      </c>
      <c r="D109" s="36">
        <v>146314751</v>
      </c>
      <c r="E109" s="37">
        <v>-225.7</v>
      </c>
      <c r="F109" s="36">
        <v>146314751</v>
      </c>
      <c r="G109" s="37">
        <v>-225.7</v>
      </c>
      <c r="H109" s="36">
        <v>144181149</v>
      </c>
      <c r="I109" s="37">
        <v>20.3</v>
      </c>
      <c r="J109" s="37">
        <v>1.5</v>
      </c>
      <c r="M109" s="12"/>
      <c r="N109" s="12"/>
    </row>
    <row r="111" ht="18">
      <c r="B111" s="8" t="s">
        <v>66</v>
      </c>
    </row>
    <row r="112" spans="2:10" ht="12.75">
      <c r="B112" s="9"/>
      <c r="C112" s="57" t="s">
        <v>3</v>
      </c>
      <c r="D112" s="58"/>
      <c r="E112" s="58"/>
      <c r="F112" s="58"/>
      <c r="G112" s="59"/>
      <c r="H112" s="57" t="s">
        <v>4</v>
      </c>
      <c r="I112" s="59"/>
      <c r="J112" s="60" t="s">
        <v>5</v>
      </c>
    </row>
    <row r="113" spans="2:19" ht="12.75">
      <c r="B113" s="10"/>
      <c r="C113" s="11" t="s">
        <v>6</v>
      </c>
      <c r="D113" s="63" t="s">
        <v>7</v>
      </c>
      <c r="E113" s="64"/>
      <c r="F113" s="63" t="s">
        <v>8</v>
      </c>
      <c r="G113" s="64"/>
      <c r="H113" s="63" t="s">
        <v>7</v>
      </c>
      <c r="I113" s="64"/>
      <c r="J113" s="61"/>
      <c r="K113" s="4"/>
      <c r="L113" s="4"/>
      <c r="M113" s="4"/>
      <c r="N113" s="4"/>
      <c r="O113" s="4"/>
      <c r="P113" s="2"/>
      <c r="Q113" s="2"/>
      <c r="R113" s="4"/>
      <c r="S113" s="4"/>
    </row>
    <row r="114" spans="2:19" ht="51">
      <c r="B114" s="13" t="s">
        <v>9</v>
      </c>
      <c r="C114" s="15" t="s">
        <v>10</v>
      </c>
      <c r="D114" s="15" t="s">
        <v>11</v>
      </c>
      <c r="E114" s="16" t="s">
        <v>12</v>
      </c>
      <c r="F114" s="15" t="s">
        <v>11</v>
      </c>
      <c r="G114" s="16" t="s">
        <v>13</v>
      </c>
      <c r="H114" s="15" t="s">
        <v>11</v>
      </c>
      <c r="I114" s="16" t="s">
        <v>13</v>
      </c>
      <c r="J114" s="62"/>
      <c r="K114" s="4"/>
      <c r="L114" s="4"/>
      <c r="M114" s="12"/>
      <c r="N114" s="12"/>
      <c r="O114" s="4"/>
      <c r="R114" s="4"/>
      <c r="S114" s="4"/>
    </row>
    <row r="115" spans="2:19" ht="12.75">
      <c r="B115" s="17"/>
      <c r="C115" s="18"/>
      <c r="D115" s="18"/>
      <c r="E115" s="19"/>
      <c r="F115" s="18"/>
      <c r="G115" s="19"/>
      <c r="H115" s="20"/>
      <c r="I115" s="21"/>
      <c r="J115" s="21"/>
      <c r="K115" s="4"/>
      <c r="L115" s="4"/>
      <c r="M115" s="12"/>
      <c r="N115" s="12"/>
      <c r="O115" s="4"/>
      <c r="R115" s="4"/>
      <c r="S115" s="4"/>
    </row>
    <row r="116" spans="2:14" s="25" customFormat="1" ht="15.75">
      <c r="B116" s="22" t="s">
        <v>36</v>
      </c>
      <c r="C116" s="23"/>
      <c r="D116" s="23"/>
      <c r="E116" s="24"/>
      <c r="F116" s="23"/>
      <c r="G116" s="24"/>
      <c r="H116" s="23"/>
      <c r="I116" s="24"/>
      <c r="J116" s="24"/>
      <c r="M116" s="12"/>
      <c r="N116" s="12"/>
    </row>
    <row r="117" spans="2:14" s="29" customFormat="1" ht="16.5">
      <c r="B117" s="26" t="s">
        <v>15</v>
      </c>
      <c r="C117" s="27">
        <v>4785208303</v>
      </c>
      <c r="D117" s="27">
        <v>1016990922</v>
      </c>
      <c r="E117" s="28">
        <v>21.3</v>
      </c>
      <c r="F117" s="27">
        <v>1016990922</v>
      </c>
      <c r="G117" s="28">
        <v>21.3</v>
      </c>
      <c r="H117" s="27">
        <v>804834976</v>
      </c>
      <c r="I117" s="28">
        <v>22.9</v>
      </c>
      <c r="J117" s="28">
        <v>26.4</v>
      </c>
      <c r="M117" s="12"/>
      <c r="N117" s="12"/>
    </row>
    <row r="118" spans="2:19" ht="12.75">
      <c r="B118" s="30" t="s">
        <v>17</v>
      </c>
      <c r="C118" s="31">
        <v>4040093622</v>
      </c>
      <c r="D118" s="31">
        <v>931915745</v>
      </c>
      <c r="E118" s="32">
        <v>23.1</v>
      </c>
      <c r="F118" s="31">
        <v>931915745</v>
      </c>
      <c r="G118" s="32">
        <v>23.1</v>
      </c>
      <c r="H118" s="31">
        <v>706383720</v>
      </c>
      <c r="I118" s="32">
        <v>21.5</v>
      </c>
      <c r="J118" s="32">
        <v>31.9</v>
      </c>
      <c r="K118" s="4"/>
      <c r="L118" s="4"/>
      <c r="M118" s="12"/>
      <c r="N118" s="12"/>
      <c r="O118" s="4"/>
      <c r="R118" s="4"/>
      <c r="S118" s="4"/>
    </row>
    <row r="119" spans="2:19" ht="12.75">
      <c r="B119" s="30" t="s">
        <v>32</v>
      </c>
      <c r="C119" s="31">
        <v>455081910</v>
      </c>
      <c r="D119" s="31">
        <v>56176696</v>
      </c>
      <c r="E119" s="32">
        <v>12.3</v>
      </c>
      <c r="F119" s="31">
        <v>56176696</v>
      </c>
      <c r="G119" s="32">
        <v>12.3</v>
      </c>
      <c r="H119" s="31">
        <v>50100873</v>
      </c>
      <c r="I119" s="32">
        <v>32.1</v>
      </c>
      <c r="J119" s="32">
        <v>12.1</v>
      </c>
      <c r="K119" s="4"/>
      <c r="L119" s="4"/>
      <c r="M119" s="12"/>
      <c r="N119" s="12"/>
      <c r="O119" s="4"/>
      <c r="R119" s="4"/>
      <c r="S119" s="4"/>
    </row>
    <row r="120" spans="2:19" ht="12.75">
      <c r="B120" s="30" t="s">
        <v>18</v>
      </c>
      <c r="C120" s="31">
        <v>290032771</v>
      </c>
      <c r="D120" s="31">
        <v>28898481</v>
      </c>
      <c r="E120" s="32">
        <v>10</v>
      </c>
      <c r="F120" s="31">
        <v>28898481</v>
      </c>
      <c r="G120" s="32">
        <v>10</v>
      </c>
      <c r="H120" s="31">
        <v>48350383</v>
      </c>
      <c r="I120" s="32">
        <v>74.5</v>
      </c>
      <c r="J120" s="32">
        <v>-40.2</v>
      </c>
      <c r="K120" s="4"/>
      <c r="L120" s="4"/>
      <c r="M120" s="12"/>
      <c r="N120" s="12"/>
      <c r="O120" s="4"/>
      <c r="R120" s="4"/>
      <c r="S120" s="4"/>
    </row>
    <row r="121" spans="2:14" s="25" customFormat="1" ht="15.75">
      <c r="B121" s="22"/>
      <c r="C121" s="33"/>
      <c r="D121" s="33"/>
      <c r="E121" s="24"/>
      <c r="F121" s="33"/>
      <c r="G121" s="24"/>
      <c r="H121" s="33"/>
      <c r="I121" s="24"/>
      <c r="J121" s="24"/>
      <c r="M121" s="12"/>
      <c r="N121" s="12"/>
    </row>
    <row r="122" spans="2:14" s="29" customFormat="1" ht="16.5">
      <c r="B122" s="26" t="s">
        <v>19</v>
      </c>
      <c r="C122" s="27">
        <v>4162456307</v>
      </c>
      <c r="D122" s="27">
        <v>960234439</v>
      </c>
      <c r="E122" s="28">
        <v>23.1</v>
      </c>
      <c r="F122" s="27">
        <v>960234439</v>
      </c>
      <c r="G122" s="28">
        <v>23.1</v>
      </c>
      <c r="H122" s="27">
        <v>755416971</v>
      </c>
      <c r="I122" s="28">
        <v>25.5</v>
      </c>
      <c r="J122" s="28">
        <v>27.1</v>
      </c>
      <c r="M122" s="12"/>
      <c r="N122" s="12"/>
    </row>
    <row r="123" spans="2:19" ht="12.75">
      <c r="B123" s="30" t="s">
        <v>20</v>
      </c>
      <c r="C123" s="31">
        <v>314354897</v>
      </c>
      <c r="D123" s="31">
        <v>61528653</v>
      </c>
      <c r="E123" s="32">
        <v>19.6</v>
      </c>
      <c r="F123" s="31">
        <v>61528653</v>
      </c>
      <c r="G123" s="32">
        <v>19.6</v>
      </c>
      <c r="H123" s="31">
        <v>59845424</v>
      </c>
      <c r="I123" s="32">
        <v>24</v>
      </c>
      <c r="J123" s="32">
        <v>2.8</v>
      </c>
      <c r="K123" s="4"/>
      <c r="L123" s="4"/>
      <c r="M123" s="12"/>
      <c r="N123" s="12"/>
      <c r="O123" s="4"/>
      <c r="R123" s="4"/>
      <c r="S123" s="4"/>
    </row>
    <row r="124" spans="2:19" ht="12.75">
      <c r="B124" s="30" t="s">
        <v>21</v>
      </c>
      <c r="C124" s="31">
        <v>46595795</v>
      </c>
      <c r="D124" s="31">
        <v>4552402</v>
      </c>
      <c r="E124" s="32">
        <v>9.8</v>
      </c>
      <c r="F124" s="31">
        <v>4552402</v>
      </c>
      <c r="G124" s="32">
        <v>9.8</v>
      </c>
      <c r="H124" s="31">
        <v>2843569</v>
      </c>
      <c r="I124" s="32">
        <v>9.1</v>
      </c>
      <c r="J124" s="32">
        <v>60.1</v>
      </c>
      <c r="K124" s="4"/>
      <c r="L124" s="4"/>
      <c r="M124" s="12"/>
      <c r="N124" s="12"/>
      <c r="O124" s="4"/>
      <c r="R124" s="4"/>
      <c r="S124" s="4"/>
    </row>
    <row r="125" spans="2:19" ht="12.75" hidden="1">
      <c r="B125" s="30"/>
      <c r="C125" s="31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2">
        <v>0</v>
      </c>
      <c r="J125" s="32">
        <v>0</v>
      </c>
      <c r="K125" s="4"/>
      <c r="L125" s="4"/>
      <c r="M125" s="12"/>
      <c r="N125" s="12"/>
      <c r="O125" s="4"/>
      <c r="R125" s="4"/>
      <c r="S125" s="4"/>
    </row>
    <row r="126" spans="2:19" ht="12.75">
      <c r="B126" s="30" t="s">
        <v>22</v>
      </c>
      <c r="C126" s="31">
        <v>2663135899</v>
      </c>
      <c r="D126" s="31">
        <v>804857812</v>
      </c>
      <c r="E126" s="32">
        <v>30.2</v>
      </c>
      <c r="F126" s="31">
        <v>804857812</v>
      </c>
      <c r="G126" s="32">
        <v>30.2</v>
      </c>
      <c r="H126" s="31">
        <v>628885916</v>
      </c>
      <c r="I126" s="32">
        <v>30.2</v>
      </c>
      <c r="J126" s="32">
        <v>28</v>
      </c>
      <c r="K126" s="4"/>
      <c r="L126" s="4"/>
      <c r="M126" s="12"/>
      <c r="N126" s="12"/>
      <c r="O126" s="4"/>
      <c r="R126" s="4"/>
      <c r="S126" s="4"/>
    </row>
    <row r="127" spans="2:19" ht="12.75">
      <c r="B127" s="30" t="s">
        <v>23</v>
      </c>
      <c r="C127" s="31">
        <v>1138369716</v>
      </c>
      <c r="D127" s="31">
        <v>89295572</v>
      </c>
      <c r="E127" s="32">
        <v>7.8</v>
      </c>
      <c r="F127" s="31">
        <v>89295572</v>
      </c>
      <c r="G127" s="32">
        <v>7.8</v>
      </c>
      <c r="H127" s="31">
        <v>63842062</v>
      </c>
      <c r="I127" s="32">
        <v>10.7</v>
      </c>
      <c r="J127" s="32">
        <v>39.9</v>
      </c>
      <c r="K127" s="4"/>
      <c r="L127" s="4"/>
      <c r="M127" s="12"/>
      <c r="N127" s="12"/>
      <c r="O127" s="4"/>
      <c r="R127" s="4"/>
      <c r="S127" s="4"/>
    </row>
    <row r="128" spans="2:19" ht="12.75">
      <c r="B128" s="34"/>
      <c r="C128" s="31"/>
      <c r="D128" s="31"/>
      <c r="E128" s="32"/>
      <c r="F128" s="31"/>
      <c r="G128" s="32"/>
      <c r="H128" s="31"/>
      <c r="I128" s="32"/>
      <c r="J128" s="32"/>
      <c r="K128" s="4"/>
      <c r="L128" s="4"/>
      <c r="M128" s="12"/>
      <c r="N128" s="12"/>
      <c r="O128" s="4"/>
      <c r="R128" s="4"/>
      <c r="S128" s="4"/>
    </row>
    <row r="129" spans="2:14" s="25" customFormat="1" ht="15.75">
      <c r="B129" s="35" t="s">
        <v>24</v>
      </c>
      <c r="C129" s="36">
        <v>622751996</v>
      </c>
      <c r="D129" s="36">
        <v>56756483</v>
      </c>
      <c r="E129" s="37"/>
      <c r="F129" s="36">
        <v>56756483</v>
      </c>
      <c r="G129" s="37"/>
      <c r="H129" s="36">
        <v>49418005</v>
      </c>
      <c r="I129" s="37"/>
      <c r="J129" s="37"/>
      <c r="M129" s="12"/>
      <c r="N129" s="12"/>
    </row>
    <row r="130" spans="2:19" ht="12.75">
      <c r="B130" s="30" t="s">
        <v>25</v>
      </c>
      <c r="C130" s="31">
        <v>-37780310</v>
      </c>
      <c r="D130" s="31"/>
      <c r="E130" s="32">
        <v>0</v>
      </c>
      <c r="F130" s="31"/>
      <c r="G130" s="32">
        <v>0</v>
      </c>
      <c r="H130" s="31">
        <v>-330</v>
      </c>
      <c r="I130" s="32">
        <v>0</v>
      </c>
      <c r="J130" s="32">
        <v>-100</v>
      </c>
      <c r="K130" s="4"/>
      <c r="L130" s="4"/>
      <c r="M130" s="12"/>
      <c r="N130" s="12"/>
      <c r="O130" s="4"/>
      <c r="R130" s="4"/>
      <c r="S130" s="4"/>
    </row>
    <row r="131" spans="2:14" s="25" customFormat="1" ht="15.75">
      <c r="B131" s="35" t="s">
        <v>26</v>
      </c>
      <c r="C131" s="36">
        <v>584971686</v>
      </c>
      <c r="D131" s="36">
        <v>56756483</v>
      </c>
      <c r="E131" s="37">
        <v>9.7</v>
      </c>
      <c r="F131" s="36">
        <v>56756483</v>
      </c>
      <c r="G131" s="37">
        <v>9.7</v>
      </c>
      <c r="H131" s="36">
        <v>49417675</v>
      </c>
      <c r="I131" s="37">
        <v>24.1</v>
      </c>
      <c r="J131" s="37">
        <v>14.9</v>
      </c>
      <c r="M131" s="12"/>
      <c r="N131" s="12"/>
    </row>
    <row r="133" ht="18">
      <c r="B133" s="8" t="s">
        <v>67</v>
      </c>
    </row>
    <row r="134" spans="2:10" ht="12.75">
      <c r="B134" s="9"/>
      <c r="C134" s="57" t="s">
        <v>3</v>
      </c>
      <c r="D134" s="58"/>
      <c r="E134" s="58"/>
      <c r="F134" s="58"/>
      <c r="G134" s="59"/>
      <c r="H134" s="57" t="s">
        <v>4</v>
      </c>
      <c r="I134" s="59"/>
      <c r="J134" s="60" t="s">
        <v>5</v>
      </c>
    </row>
    <row r="135" spans="2:19" ht="12.75">
      <c r="B135" s="10"/>
      <c r="C135" s="11" t="s">
        <v>6</v>
      </c>
      <c r="D135" s="63" t="s">
        <v>7</v>
      </c>
      <c r="E135" s="64"/>
      <c r="F135" s="63" t="s">
        <v>8</v>
      </c>
      <c r="G135" s="64"/>
      <c r="H135" s="63" t="s">
        <v>7</v>
      </c>
      <c r="I135" s="64"/>
      <c r="J135" s="61"/>
      <c r="K135" s="4"/>
      <c r="L135" s="4"/>
      <c r="M135" s="4"/>
      <c r="N135" s="12"/>
      <c r="O135" s="12"/>
      <c r="R135" s="4"/>
      <c r="S135" s="4"/>
    </row>
    <row r="136" spans="2:19" ht="51">
      <c r="B136" s="13" t="s">
        <v>9</v>
      </c>
      <c r="C136" s="15" t="s">
        <v>10</v>
      </c>
      <c r="D136" s="15" t="s">
        <v>11</v>
      </c>
      <c r="E136" s="16" t="s">
        <v>12</v>
      </c>
      <c r="F136" s="15" t="s">
        <v>11</v>
      </c>
      <c r="G136" s="16" t="s">
        <v>13</v>
      </c>
      <c r="H136" s="15" t="s">
        <v>11</v>
      </c>
      <c r="I136" s="16" t="s">
        <v>13</v>
      </c>
      <c r="J136" s="62"/>
      <c r="K136" s="4"/>
      <c r="L136" s="4"/>
      <c r="M136" s="12"/>
      <c r="N136" s="12"/>
      <c r="O136" s="4"/>
      <c r="R136" s="4"/>
      <c r="S136" s="4"/>
    </row>
    <row r="137" spans="2:19" ht="12.75">
      <c r="B137" s="17"/>
      <c r="C137" s="18"/>
      <c r="D137" s="18"/>
      <c r="E137" s="19"/>
      <c r="F137" s="18"/>
      <c r="G137" s="19"/>
      <c r="H137" s="20"/>
      <c r="I137" s="21"/>
      <c r="J137" s="21"/>
      <c r="K137" s="4"/>
      <c r="L137" s="4"/>
      <c r="M137" s="12"/>
      <c r="N137" s="12"/>
      <c r="O137" s="4"/>
      <c r="R137" s="4"/>
      <c r="S137" s="4"/>
    </row>
    <row r="138" spans="2:14" s="25" customFormat="1" ht="15.75">
      <c r="B138" s="22" t="s">
        <v>68</v>
      </c>
      <c r="C138" s="23"/>
      <c r="D138" s="23"/>
      <c r="E138" s="24"/>
      <c r="F138" s="23"/>
      <c r="G138" s="24"/>
      <c r="H138" s="23"/>
      <c r="I138" s="24"/>
      <c r="J138" s="24"/>
      <c r="M138" s="12"/>
      <c r="N138" s="12"/>
    </row>
    <row r="139" spans="2:14" s="29" customFormat="1" ht="16.5">
      <c r="B139" s="26" t="s">
        <v>15</v>
      </c>
      <c r="C139" s="27">
        <v>1147011513</v>
      </c>
      <c r="D139" s="27">
        <v>378623048</v>
      </c>
      <c r="E139" s="28">
        <v>33</v>
      </c>
      <c r="F139" s="27">
        <v>378623048</v>
      </c>
      <c r="G139" s="28">
        <v>33</v>
      </c>
      <c r="H139" s="27">
        <v>327251378</v>
      </c>
      <c r="I139" s="28">
        <v>45.4</v>
      </c>
      <c r="J139" s="28">
        <v>15.7</v>
      </c>
      <c r="M139" s="12"/>
      <c r="N139" s="12"/>
    </row>
    <row r="140" spans="2:19" ht="12.75">
      <c r="B140" s="30" t="s">
        <v>17</v>
      </c>
      <c r="C140" s="31">
        <v>579294249</v>
      </c>
      <c r="D140" s="31">
        <v>301178858</v>
      </c>
      <c r="E140" s="32">
        <v>52</v>
      </c>
      <c r="F140" s="31">
        <v>301178858</v>
      </c>
      <c r="G140" s="32">
        <v>52</v>
      </c>
      <c r="H140" s="31">
        <v>251160008</v>
      </c>
      <c r="I140" s="32">
        <v>51.1</v>
      </c>
      <c r="J140" s="32">
        <v>19.9</v>
      </c>
      <c r="K140" s="4"/>
      <c r="L140" s="4"/>
      <c r="M140" s="12"/>
      <c r="N140" s="12"/>
      <c r="O140" s="4"/>
      <c r="R140" s="4"/>
      <c r="S140" s="4"/>
    </row>
    <row r="141" spans="2:19" ht="12.75">
      <c r="B141" s="30" t="s">
        <v>32</v>
      </c>
      <c r="C141" s="31">
        <v>403791234</v>
      </c>
      <c r="D141" s="31">
        <v>58725891</v>
      </c>
      <c r="E141" s="32">
        <v>14.5</v>
      </c>
      <c r="F141" s="31">
        <v>58725891</v>
      </c>
      <c r="G141" s="32">
        <v>14.5</v>
      </c>
      <c r="H141" s="31">
        <v>46037329</v>
      </c>
      <c r="I141" s="32">
        <v>29.9</v>
      </c>
      <c r="J141" s="32">
        <v>27.6</v>
      </c>
      <c r="K141" s="4"/>
      <c r="L141" s="4"/>
      <c r="M141" s="12"/>
      <c r="N141" s="12"/>
      <c r="O141" s="4"/>
      <c r="R141" s="4"/>
      <c r="S141" s="4"/>
    </row>
    <row r="142" spans="2:19" ht="12.75">
      <c r="B142" s="30" t="s">
        <v>18</v>
      </c>
      <c r="C142" s="31">
        <v>163926030</v>
      </c>
      <c r="D142" s="31">
        <v>18718299</v>
      </c>
      <c r="E142" s="32">
        <v>11.4</v>
      </c>
      <c r="F142" s="31">
        <v>18718299</v>
      </c>
      <c r="G142" s="32">
        <v>11.4</v>
      </c>
      <c r="H142" s="31">
        <v>30054041</v>
      </c>
      <c r="I142" s="32">
        <v>40.2</v>
      </c>
      <c r="J142" s="32">
        <v>-37.7</v>
      </c>
      <c r="K142" s="4"/>
      <c r="L142" s="4"/>
      <c r="M142" s="12"/>
      <c r="N142" s="12"/>
      <c r="O142" s="4"/>
      <c r="R142" s="4"/>
      <c r="S142" s="4"/>
    </row>
    <row r="143" spans="2:14" s="25" customFormat="1" ht="15.75">
      <c r="B143" s="22"/>
      <c r="C143" s="33"/>
      <c r="D143" s="33"/>
      <c r="E143" s="24"/>
      <c r="F143" s="33"/>
      <c r="G143" s="24"/>
      <c r="H143" s="33"/>
      <c r="I143" s="24"/>
      <c r="J143" s="24"/>
      <c r="M143" s="12"/>
      <c r="N143" s="12"/>
    </row>
    <row r="144" spans="2:14" s="29" customFormat="1" ht="16.5">
      <c r="B144" s="26" t="s">
        <v>19</v>
      </c>
      <c r="C144" s="27">
        <v>1089460070</v>
      </c>
      <c r="D144" s="27">
        <v>152849536</v>
      </c>
      <c r="E144" s="28">
        <v>14</v>
      </c>
      <c r="F144" s="27">
        <v>152849536</v>
      </c>
      <c r="G144" s="28">
        <v>14</v>
      </c>
      <c r="H144" s="27">
        <v>126516179</v>
      </c>
      <c r="I144" s="28">
        <v>16.1</v>
      </c>
      <c r="J144" s="28">
        <v>20.8</v>
      </c>
      <c r="M144" s="12"/>
      <c r="N144" s="12"/>
    </row>
    <row r="145" spans="2:19" ht="12.75">
      <c r="B145" s="30" t="s">
        <v>20</v>
      </c>
      <c r="C145" s="31">
        <v>264217837</v>
      </c>
      <c r="D145" s="31">
        <v>51253937</v>
      </c>
      <c r="E145" s="32">
        <v>19.4</v>
      </c>
      <c r="F145" s="31">
        <v>51253937</v>
      </c>
      <c r="G145" s="32">
        <v>19.4</v>
      </c>
      <c r="H145" s="31">
        <v>52836247</v>
      </c>
      <c r="I145" s="32">
        <v>23.2</v>
      </c>
      <c r="J145" s="32">
        <v>-3</v>
      </c>
      <c r="K145" s="4"/>
      <c r="L145" s="4"/>
      <c r="M145" s="12"/>
      <c r="N145" s="12"/>
      <c r="O145" s="4"/>
      <c r="R145" s="4"/>
      <c r="S145" s="4"/>
    </row>
    <row r="146" spans="2:19" ht="12.75">
      <c r="B146" s="30" t="s">
        <v>21</v>
      </c>
      <c r="C146" s="31">
        <v>49535162</v>
      </c>
      <c r="D146" s="31">
        <v>11050067</v>
      </c>
      <c r="E146" s="32">
        <v>22.3</v>
      </c>
      <c r="F146" s="31">
        <v>11050067</v>
      </c>
      <c r="G146" s="32">
        <v>22.3</v>
      </c>
      <c r="H146" s="31">
        <v>4864418</v>
      </c>
      <c r="I146" s="32">
        <v>13.4</v>
      </c>
      <c r="J146" s="32">
        <v>127.2</v>
      </c>
      <c r="K146" s="4"/>
      <c r="L146" s="4"/>
      <c r="M146" s="12"/>
      <c r="N146" s="12"/>
      <c r="O146" s="4"/>
      <c r="R146" s="4"/>
      <c r="S146" s="4"/>
    </row>
    <row r="147" spans="2:19" ht="12.75" hidden="1">
      <c r="B147" s="30"/>
      <c r="C147" s="31">
        <v>0</v>
      </c>
      <c r="D147" s="31">
        <v>0</v>
      </c>
      <c r="E147" s="32">
        <v>0</v>
      </c>
      <c r="F147" s="31">
        <v>0</v>
      </c>
      <c r="G147" s="32">
        <v>0</v>
      </c>
      <c r="H147" s="31">
        <v>0</v>
      </c>
      <c r="I147" s="32">
        <v>0</v>
      </c>
      <c r="J147" s="32">
        <v>0</v>
      </c>
      <c r="K147" s="4"/>
      <c r="L147" s="4"/>
      <c r="M147" s="12"/>
      <c r="N147" s="12"/>
      <c r="O147" s="4"/>
      <c r="R147" s="4"/>
      <c r="S147" s="4"/>
    </row>
    <row r="148" spans="2:19" ht="12.75">
      <c r="B148" s="30" t="s">
        <v>22</v>
      </c>
      <c r="C148" s="31">
        <v>159525240</v>
      </c>
      <c r="D148" s="31">
        <v>0</v>
      </c>
      <c r="E148" s="32">
        <v>0</v>
      </c>
      <c r="F148" s="31">
        <v>0</v>
      </c>
      <c r="G148" s="32">
        <v>0</v>
      </c>
      <c r="H148" s="31">
        <v>12626</v>
      </c>
      <c r="I148" s="32">
        <v>5.8</v>
      </c>
      <c r="J148" s="32">
        <v>-100</v>
      </c>
      <c r="K148" s="4"/>
      <c r="L148" s="4"/>
      <c r="M148" s="12"/>
      <c r="N148" s="12"/>
      <c r="O148" s="4"/>
      <c r="R148" s="4"/>
      <c r="S148" s="4"/>
    </row>
    <row r="149" spans="2:19" ht="12.75">
      <c r="B149" s="30" t="s">
        <v>23</v>
      </c>
      <c r="C149" s="31">
        <v>616181831</v>
      </c>
      <c r="D149" s="31">
        <v>90545532</v>
      </c>
      <c r="E149" s="32">
        <v>14.7</v>
      </c>
      <c r="F149" s="31">
        <v>90545532</v>
      </c>
      <c r="G149" s="32">
        <v>14.7</v>
      </c>
      <c r="H149" s="31">
        <v>68802888</v>
      </c>
      <c r="I149" s="32">
        <v>13.2</v>
      </c>
      <c r="J149" s="32">
        <v>31.6</v>
      </c>
      <c r="K149" s="4"/>
      <c r="L149" s="4"/>
      <c r="M149" s="12"/>
      <c r="N149" s="12"/>
      <c r="O149" s="4"/>
      <c r="R149" s="4"/>
      <c r="S149" s="4"/>
    </row>
    <row r="150" spans="2:19" ht="12.75">
      <c r="B150" s="34"/>
      <c r="C150" s="31"/>
      <c r="D150" s="31"/>
      <c r="E150" s="32"/>
      <c r="F150" s="31"/>
      <c r="G150" s="32"/>
      <c r="H150" s="31"/>
      <c r="I150" s="32"/>
      <c r="J150" s="32"/>
      <c r="K150" s="4"/>
      <c r="L150" s="4"/>
      <c r="M150" s="12"/>
      <c r="N150" s="12"/>
      <c r="O150" s="4"/>
      <c r="R150" s="4"/>
      <c r="S150" s="4"/>
    </row>
    <row r="151" spans="2:14" s="25" customFormat="1" ht="15.75">
      <c r="B151" s="35" t="s">
        <v>24</v>
      </c>
      <c r="C151" s="36">
        <v>57551443</v>
      </c>
      <c r="D151" s="36">
        <v>225773512</v>
      </c>
      <c r="E151" s="37"/>
      <c r="F151" s="36">
        <v>225773512</v>
      </c>
      <c r="G151" s="37"/>
      <c r="H151" s="36">
        <v>200735199</v>
      </c>
      <c r="I151" s="37"/>
      <c r="J151" s="37"/>
      <c r="M151" s="12"/>
      <c r="N151" s="12"/>
    </row>
    <row r="152" spans="2:19" ht="12.75">
      <c r="B152" s="30" t="s">
        <v>25</v>
      </c>
      <c r="C152" s="31">
        <v>-34613040</v>
      </c>
      <c r="D152" s="31">
        <v>-75</v>
      </c>
      <c r="E152" s="32">
        <v>0</v>
      </c>
      <c r="F152" s="31">
        <v>-75</v>
      </c>
      <c r="G152" s="32">
        <v>0</v>
      </c>
      <c r="H152" s="31"/>
      <c r="I152" s="32">
        <v>0</v>
      </c>
      <c r="J152" s="32">
        <v>-100</v>
      </c>
      <c r="K152" s="4"/>
      <c r="L152" s="4"/>
      <c r="M152" s="12"/>
      <c r="N152" s="12"/>
      <c r="O152" s="4"/>
      <c r="R152" s="4"/>
      <c r="S152" s="4"/>
    </row>
    <row r="153" spans="2:14" s="25" customFormat="1" ht="15.75">
      <c r="B153" s="35" t="s">
        <v>26</v>
      </c>
      <c r="C153" s="36">
        <v>22938403</v>
      </c>
      <c r="D153" s="36">
        <v>225773437</v>
      </c>
      <c r="E153" s="37">
        <v>984.3</v>
      </c>
      <c r="F153" s="36">
        <v>225773437</v>
      </c>
      <c r="G153" s="37">
        <v>984.3</v>
      </c>
      <c r="H153" s="36">
        <v>200735199</v>
      </c>
      <c r="I153" s="37">
        <v>30.1</v>
      </c>
      <c r="J153" s="37">
        <v>12.5</v>
      </c>
      <c r="M153" s="12"/>
      <c r="N153" s="12"/>
    </row>
    <row r="155" ht="18">
      <c r="B155" s="8" t="s">
        <v>69</v>
      </c>
    </row>
    <row r="156" spans="2:10" ht="12.75">
      <c r="B156" s="9"/>
      <c r="C156" s="57" t="s">
        <v>3</v>
      </c>
      <c r="D156" s="58"/>
      <c r="E156" s="58"/>
      <c r="F156" s="58"/>
      <c r="G156" s="59"/>
      <c r="H156" s="57" t="s">
        <v>4</v>
      </c>
      <c r="I156" s="59"/>
      <c r="J156" s="60" t="s">
        <v>5</v>
      </c>
    </row>
    <row r="157" spans="2:19" ht="12.75">
      <c r="B157" s="10"/>
      <c r="C157" s="11" t="s">
        <v>6</v>
      </c>
      <c r="D157" s="63" t="s">
        <v>7</v>
      </c>
      <c r="E157" s="64"/>
      <c r="F157" s="63" t="s">
        <v>8</v>
      </c>
      <c r="G157" s="64"/>
      <c r="H157" s="63" t="s">
        <v>7</v>
      </c>
      <c r="I157" s="64"/>
      <c r="J157" s="61"/>
      <c r="K157" s="4"/>
      <c r="L157" s="4"/>
      <c r="M157" s="4"/>
      <c r="N157" s="12"/>
      <c r="O157" s="12"/>
      <c r="R157" s="4"/>
      <c r="S157" s="4"/>
    </row>
    <row r="158" spans="2:19" ht="51">
      <c r="B158" s="13" t="s">
        <v>9</v>
      </c>
      <c r="C158" s="15" t="s">
        <v>10</v>
      </c>
      <c r="D158" s="15" t="s">
        <v>11</v>
      </c>
      <c r="E158" s="16" t="s">
        <v>12</v>
      </c>
      <c r="F158" s="15" t="s">
        <v>11</v>
      </c>
      <c r="G158" s="16" t="s">
        <v>13</v>
      </c>
      <c r="H158" s="15" t="s">
        <v>11</v>
      </c>
      <c r="I158" s="16" t="s">
        <v>13</v>
      </c>
      <c r="J158" s="62"/>
      <c r="K158" s="4"/>
      <c r="L158" s="4"/>
      <c r="M158" s="12"/>
      <c r="N158" s="12"/>
      <c r="O158" s="4"/>
      <c r="R158" s="4"/>
      <c r="S158" s="4"/>
    </row>
    <row r="159" spans="2:19" ht="12.75">
      <c r="B159" s="17"/>
      <c r="C159" s="18"/>
      <c r="D159" s="18"/>
      <c r="E159" s="19"/>
      <c r="F159" s="18"/>
      <c r="G159" s="19"/>
      <c r="H159" s="20"/>
      <c r="I159" s="21"/>
      <c r="J159" s="21"/>
      <c r="K159" s="4"/>
      <c r="L159" s="4"/>
      <c r="M159" s="12"/>
      <c r="N159" s="12"/>
      <c r="O159" s="4"/>
      <c r="R159" s="4"/>
      <c r="S159" s="4"/>
    </row>
    <row r="160" spans="2:14" s="25" customFormat="1" ht="15.75">
      <c r="B160" s="22" t="s">
        <v>70</v>
      </c>
      <c r="C160" s="23"/>
      <c r="D160" s="23"/>
      <c r="E160" s="24"/>
      <c r="F160" s="23"/>
      <c r="G160" s="24"/>
      <c r="H160" s="23"/>
      <c r="I160" s="24"/>
      <c r="J160" s="24"/>
      <c r="M160" s="12"/>
      <c r="N160" s="12"/>
    </row>
    <row r="161" spans="2:14" s="29" customFormat="1" ht="16.5">
      <c r="B161" s="26" t="s">
        <v>15</v>
      </c>
      <c r="C161" s="27">
        <v>580203253</v>
      </c>
      <c r="D161" s="27">
        <v>172626094</v>
      </c>
      <c r="E161" s="28">
        <v>29.8</v>
      </c>
      <c r="F161" s="27">
        <v>172626094</v>
      </c>
      <c r="G161" s="28">
        <v>29.8</v>
      </c>
      <c r="H161" s="27">
        <v>150436866</v>
      </c>
      <c r="I161" s="28">
        <v>29.5</v>
      </c>
      <c r="J161" s="28">
        <v>14.7</v>
      </c>
      <c r="M161" s="12"/>
      <c r="N161" s="12"/>
    </row>
    <row r="162" spans="2:19" ht="12.75">
      <c r="B162" s="30" t="s">
        <v>17</v>
      </c>
      <c r="C162" s="31">
        <v>379008344</v>
      </c>
      <c r="D162" s="31">
        <v>97893919</v>
      </c>
      <c r="E162" s="32">
        <v>25.8</v>
      </c>
      <c r="F162" s="31">
        <v>97893919</v>
      </c>
      <c r="G162" s="32">
        <v>25.8</v>
      </c>
      <c r="H162" s="31">
        <v>86400329</v>
      </c>
      <c r="I162" s="32">
        <v>27.8</v>
      </c>
      <c r="J162" s="32">
        <v>13.3</v>
      </c>
      <c r="K162" s="4"/>
      <c r="L162" s="4"/>
      <c r="M162" s="12"/>
      <c r="N162" s="12"/>
      <c r="O162" s="4"/>
      <c r="R162" s="4"/>
      <c r="S162" s="4"/>
    </row>
    <row r="163" spans="2:19" ht="12.75">
      <c r="B163" s="30" t="s">
        <v>32</v>
      </c>
      <c r="C163" s="31">
        <v>161333901</v>
      </c>
      <c r="D163" s="31">
        <v>63076818</v>
      </c>
      <c r="E163" s="32">
        <v>39.1</v>
      </c>
      <c r="F163" s="31">
        <v>63076818</v>
      </c>
      <c r="G163" s="32">
        <v>39.1</v>
      </c>
      <c r="H163" s="31">
        <v>50336121</v>
      </c>
      <c r="I163" s="32">
        <v>31.6</v>
      </c>
      <c r="J163" s="32">
        <v>25.3</v>
      </c>
      <c r="K163" s="4"/>
      <c r="L163" s="4"/>
      <c r="M163" s="12"/>
      <c r="N163" s="12"/>
      <c r="O163" s="4"/>
      <c r="R163" s="4"/>
      <c r="S163" s="4"/>
    </row>
    <row r="164" spans="2:19" ht="12.75">
      <c r="B164" s="30" t="s">
        <v>18</v>
      </c>
      <c r="C164" s="31">
        <v>39861008</v>
      </c>
      <c r="D164" s="31">
        <v>11655357</v>
      </c>
      <c r="E164" s="32">
        <v>29.2</v>
      </c>
      <c r="F164" s="31">
        <v>11655357</v>
      </c>
      <c r="G164" s="32">
        <v>29.2</v>
      </c>
      <c r="H164" s="31">
        <v>13700416</v>
      </c>
      <c r="I164" s="32">
        <v>33.6</v>
      </c>
      <c r="J164" s="32">
        <v>-14.9</v>
      </c>
      <c r="K164" s="4"/>
      <c r="L164" s="4"/>
      <c r="M164" s="12"/>
      <c r="N164" s="12"/>
      <c r="O164" s="4"/>
      <c r="R164" s="4"/>
      <c r="S164" s="4"/>
    </row>
    <row r="165" spans="2:14" s="25" customFormat="1" ht="15.75">
      <c r="B165" s="22"/>
      <c r="C165" s="33"/>
      <c r="D165" s="33"/>
      <c r="E165" s="24"/>
      <c r="F165" s="33"/>
      <c r="G165" s="24"/>
      <c r="H165" s="33"/>
      <c r="I165" s="24"/>
      <c r="J165" s="24"/>
      <c r="M165" s="12"/>
      <c r="N165" s="12"/>
    </row>
    <row r="166" spans="2:14" s="29" customFormat="1" ht="16.5">
      <c r="B166" s="26" t="s">
        <v>19</v>
      </c>
      <c r="C166" s="27">
        <v>645199079</v>
      </c>
      <c r="D166" s="27">
        <v>119941494</v>
      </c>
      <c r="E166" s="28">
        <v>18.6</v>
      </c>
      <c r="F166" s="27">
        <v>119941494</v>
      </c>
      <c r="G166" s="28">
        <v>18.6</v>
      </c>
      <c r="H166" s="27">
        <v>99687128</v>
      </c>
      <c r="I166" s="28">
        <v>17.6</v>
      </c>
      <c r="J166" s="28">
        <v>20.3</v>
      </c>
      <c r="M166" s="12"/>
      <c r="N166" s="12"/>
    </row>
    <row r="167" spans="2:19" ht="12.75">
      <c r="B167" s="30" t="s">
        <v>20</v>
      </c>
      <c r="C167" s="31">
        <v>248280504</v>
      </c>
      <c r="D167" s="31">
        <v>59687326</v>
      </c>
      <c r="E167" s="32">
        <v>24</v>
      </c>
      <c r="F167" s="31">
        <v>59687326</v>
      </c>
      <c r="G167" s="32">
        <v>24</v>
      </c>
      <c r="H167" s="31">
        <v>53691299</v>
      </c>
      <c r="I167" s="32">
        <v>29.1</v>
      </c>
      <c r="J167" s="32">
        <v>11.2</v>
      </c>
      <c r="K167" s="4"/>
      <c r="L167" s="4"/>
      <c r="M167" s="12"/>
      <c r="N167" s="12"/>
      <c r="O167" s="4"/>
      <c r="R167" s="4"/>
      <c r="S167" s="4"/>
    </row>
    <row r="168" spans="2:19" ht="12.75">
      <c r="B168" s="30" t="s">
        <v>21</v>
      </c>
      <c r="C168" s="31">
        <v>34218192</v>
      </c>
      <c r="D168" s="31">
        <v>1711868</v>
      </c>
      <c r="E168" s="32">
        <v>5</v>
      </c>
      <c r="F168" s="31">
        <v>1711868</v>
      </c>
      <c r="G168" s="32">
        <v>5</v>
      </c>
      <c r="H168" s="31">
        <v>1958492</v>
      </c>
      <c r="I168" s="32">
        <v>7.1</v>
      </c>
      <c r="J168" s="32">
        <v>-12.6</v>
      </c>
      <c r="K168" s="4"/>
      <c r="L168" s="4"/>
      <c r="M168" s="12"/>
      <c r="N168" s="12"/>
      <c r="O168" s="4"/>
      <c r="R168" s="4"/>
      <c r="S168" s="4"/>
    </row>
    <row r="169" spans="2:19" ht="12.75" hidden="1">
      <c r="B169" s="30"/>
      <c r="C169" s="31">
        <v>0</v>
      </c>
      <c r="D169" s="31">
        <v>0</v>
      </c>
      <c r="E169" s="32">
        <v>0</v>
      </c>
      <c r="F169" s="31">
        <v>0</v>
      </c>
      <c r="G169" s="32">
        <v>0</v>
      </c>
      <c r="H169" s="31">
        <v>0</v>
      </c>
      <c r="I169" s="32">
        <v>0</v>
      </c>
      <c r="J169" s="32">
        <v>0</v>
      </c>
      <c r="K169" s="4"/>
      <c r="L169" s="4"/>
      <c r="M169" s="12"/>
      <c r="N169" s="12"/>
      <c r="O169" s="4"/>
      <c r="R169" s="4"/>
      <c r="S169" s="4"/>
    </row>
    <row r="170" spans="2:19" ht="12.75">
      <c r="B170" s="30" t="s">
        <v>22</v>
      </c>
      <c r="C170" s="31">
        <v>1530030</v>
      </c>
      <c r="D170" s="31">
        <v>50895</v>
      </c>
      <c r="E170" s="32">
        <v>3.3</v>
      </c>
      <c r="F170" s="31">
        <v>50895</v>
      </c>
      <c r="G170" s="32">
        <v>3.3</v>
      </c>
      <c r="H170" s="31">
        <v>21594</v>
      </c>
      <c r="I170" s="32">
        <v>0</v>
      </c>
      <c r="J170" s="32">
        <v>135.7</v>
      </c>
      <c r="K170" s="4"/>
      <c r="L170" s="4"/>
      <c r="M170" s="12"/>
      <c r="N170" s="12"/>
      <c r="O170" s="4"/>
      <c r="R170" s="4"/>
      <c r="S170" s="4"/>
    </row>
    <row r="171" spans="2:19" ht="12.75">
      <c r="B171" s="30" t="s">
        <v>23</v>
      </c>
      <c r="C171" s="31">
        <v>361170353</v>
      </c>
      <c r="D171" s="31">
        <v>58491405</v>
      </c>
      <c r="E171" s="32">
        <v>16.2</v>
      </c>
      <c r="F171" s="31">
        <v>58491405</v>
      </c>
      <c r="G171" s="32">
        <v>16.2</v>
      </c>
      <c r="H171" s="31">
        <v>44015743</v>
      </c>
      <c r="I171" s="32">
        <v>12.4</v>
      </c>
      <c r="J171" s="32">
        <v>32.9</v>
      </c>
      <c r="K171" s="4"/>
      <c r="L171" s="4"/>
      <c r="M171" s="12"/>
      <c r="N171" s="12"/>
      <c r="O171" s="4"/>
      <c r="R171" s="4"/>
      <c r="S171" s="4"/>
    </row>
    <row r="172" spans="2:19" ht="12.75">
      <c r="B172" s="34"/>
      <c r="C172" s="31"/>
      <c r="D172" s="31"/>
      <c r="E172" s="32"/>
      <c r="F172" s="31"/>
      <c r="G172" s="32"/>
      <c r="H172" s="31"/>
      <c r="I172" s="32"/>
      <c r="J172" s="32"/>
      <c r="K172" s="4"/>
      <c r="L172" s="4"/>
      <c r="M172" s="12"/>
      <c r="N172" s="12"/>
      <c r="O172" s="4"/>
      <c r="R172" s="4"/>
      <c r="S172" s="4"/>
    </row>
    <row r="173" spans="2:14" s="25" customFormat="1" ht="15.75">
      <c r="B173" s="35" t="s">
        <v>24</v>
      </c>
      <c r="C173" s="36">
        <v>-64995826</v>
      </c>
      <c r="D173" s="36">
        <v>52684600</v>
      </c>
      <c r="E173" s="37"/>
      <c r="F173" s="36">
        <v>52684600</v>
      </c>
      <c r="G173" s="37"/>
      <c r="H173" s="36">
        <v>50749738</v>
      </c>
      <c r="I173" s="37"/>
      <c r="J173" s="37"/>
      <c r="M173" s="12"/>
      <c r="N173" s="12"/>
    </row>
    <row r="174" spans="2:19" ht="12.75">
      <c r="B174" s="30" t="s">
        <v>25</v>
      </c>
      <c r="C174" s="31">
        <v>-6802500</v>
      </c>
      <c r="D174" s="31"/>
      <c r="E174" s="32">
        <v>0</v>
      </c>
      <c r="F174" s="31"/>
      <c r="G174" s="32">
        <v>0</v>
      </c>
      <c r="H174" s="31"/>
      <c r="I174" s="32">
        <v>0</v>
      </c>
      <c r="J174" s="32">
        <v>0</v>
      </c>
      <c r="K174" s="4"/>
      <c r="L174" s="4"/>
      <c r="M174" s="12"/>
      <c r="N174" s="12"/>
      <c r="O174" s="4"/>
      <c r="R174" s="4"/>
      <c r="S174" s="4"/>
    </row>
    <row r="175" spans="2:14" s="25" customFormat="1" ht="15.75">
      <c r="B175" s="35" t="s">
        <v>26</v>
      </c>
      <c r="C175" s="36">
        <v>-71798326</v>
      </c>
      <c r="D175" s="36">
        <v>52684600</v>
      </c>
      <c r="E175" s="37">
        <v>-73.4</v>
      </c>
      <c r="F175" s="36">
        <v>52684600</v>
      </c>
      <c r="G175" s="37">
        <v>-73.4</v>
      </c>
      <c r="H175" s="36">
        <v>50749738</v>
      </c>
      <c r="I175" s="37">
        <v>23.2</v>
      </c>
      <c r="J175" s="37">
        <v>3.8</v>
      </c>
      <c r="M175" s="12"/>
      <c r="N175" s="12"/>
    </row>
    <row r="177" ht="18">
      <c r="B177" s="8" t="s">
        <v>71</v>
      </c>
    </row>
    <row r="178" spans="2:15" ht="12.75">
      <c r="B178" s="9"/>
      <c r="C178" s="55" t="s">
        <v>72</v>
      </c>
      <c r="D178" s="56"/>
      <c r="E178" s="55" t="s">
        <v>73</v>
      </c>
      <c r="F178" s="56"/>
      <c r="G178" s="55" t="s">
        <v>74</v>
      </c>
      <c r="H178" s="56"/>
      <c r="I178" s="55" t="s">
        <v>75</v>
      </c>
      <c r="J178" s="56"/>
      <c r="K178" s="55" t="s">
        <v>76</v>
      </c>
      <c r="L178" s="56"/>
      <c r="M178" s="55" t="s">
        <v>77</v>
      </c>
      <c r="N178" s="56"/>
      <c r="O178" s="12"/>
    </row>
    <row r="179" spans="2:15" ht="12.75">
      <c r="B179" s="13" t="s">
        <v>9</v>
      </c>
      <c r="C179" s="14" t="s">
        <v>78</v>
      </c>
      <c r="D179" s="14" t="s">
        <v>79</v>
      </c>
      <c r="E179" s="14" t="s">
        <v>78</v>
      </c>
      <c r="F179" s="14" t="s">
        <v>79</v>
      </c>
      <c r="G179" s="14" t="s">
        <v>78</v>
      </c>
      <c r="H179" s="14" t="s">
        <v>79</v>
      </c>
      <c r="I179" s="14" t="s">
        <v>78</v>
      </c>
      <c r="J179" s="14" t="s">
        <v>79</v>
      </c>
      <c r="K179" s="14" t="s">
        <v>78</v>
      </c>
      <c r="L179" s="14" t="s">
        <v>79</v>
      </c>
      <c r="M179" s="14" t="s">
        <v>78</v>
      </c>
      <c r="N179" s="14" t="s">
        <v>79</v>
      </c>
      <c r="O179" s="12"/>
    </row>
    <row r="180" spans="2:18" s="25" customFormat="1" ht="15.75">
      <c r="B180" s="22" t="s">
        <v>80</v>
      </c>
      <c r="C180" s="23"/>
      <c r="D180" s="24"/>
      <c r="E180" s="23"/>
      <c r="F180" s="24"/>
      <c r="G180" s="23"/>
      <c r="H180" s="24"/>
      <c r="I180" s="23"/>
      <c r="J180" s="24"/>
      <c r="K180" s="23"/>
      <c r="L180" s="24"/>
      <c r="M180" s="23"/>
      <c r="N180" s="24"/>
      <c r="Q180" s="2"/>
      <c r="R180" s="2"/>
    </row>
    <row r="181" spans="2:19" ht="12.75">
      <c r="B181" s="30" t="s">
        <v>65</v>
      </c>
      <c r="C181" s="31">
        <v>152614332</v>
      </c>
      <c r="D181" s="32">
        <v>16.1</v>
      </c>
      <c r="E181" s="31">
        <v>95787323</v>
      </c>
      <c r="F181" s="32">
        <v>10.1</v>
      </c>
      <c r="G181" s="31">
        <v>37778313</v>
      </c>
      <c r="H181" s="32">
        <v>4</v>
      </c>
      <c r="I181" s="31">
        <v>661354352</v>
      </c>
      <c r="J181" s="32">
        <v>69.8</v>
      </c>
      <c r="K181" s="31">
        <v>947534320</v>
      </c>
      <c r="L181" s="32">
        <v>19.6</v>
      </c>
      <c r="M181" s="31">
        <v>16348274</v>
      </c>
      <c r="N181" s="32">
        <v>1.7</v>
      </c>
      <c r="O181" s="4"/>
      <c r="Q181" s="2"/>
      <c r="S181" s="4"/>
    </row>
    <row r="182" spans="2:19" ht="12.75">
      <c r="B182" s="30" t="s">
        <v>36</v>
      </c>
      <c r="C182" s="31">
        <v>277901873</v>
      </c>
      <c r="D182" s="32">
        <v>45.1</v>
      </c>
      <c r="E182" s="31">
        <v>58588925</v>
      </c>
      <c r="F182" s="32">
        <v>9.5</v>
      </c>
      <c r="G182" s="31">
        <v>21251126</v>
      </c>
      <c r="H182" s="32">
        <v>3.5</v>
      </c>
      <c r="I182" s="31">
        <v>257886482</v>
      </c>
      <c r="J182" s="32">
        <v>41.9</v>
      </c>
      <c r="K182" s="31">
        <v>615628406</v>
      </c>
      <c r="L182" s="32">
        <v>12.8</v>
      </c>
      <c r="M182" s="31">
        <v>2597929</v>
      </c>
      <c r="N182" s="32">
        <v>0.4</v>
      </c>
      <c r="O182" s="4"/>
      <c r="Q182" s="2"/>
      <c r="S182" s="4"/>
    </row>
    <row r="183" spans="2:19" ht="12.75">
      <c r="B183" s="30" t="s">
        <v>81</v>
      </c>
      <c r="C183" s="31">
        <v>859331862</v>
      </c>
      <c r="D183" s="32">
        <v>50.6</v>
      </c>
      <c r="E183" s="31">
        <v>67431499</v>
      </c>
      <c r="F183" s="32">
        <v>4</v>
      </c>
      <c r="G183" s="31">
        <v>41830693</v>
      </c>
      <c r="H183" s="32">
        <v>2.5</v>
      </c>
      <c r="I183" s="31">
        <v>728500976</v>
      </c>
      <c r="J183" s="32">
        <v>42.9</v>
      </c>
      <c r="K183" s="31">
        <v>1697095030</v>
      </c>
      <c r="L183" s="32">
        <v>35.2</v>
      </c>
      <c r="M183" s="31">
        <v>44839435</v>
      </c>
      <c r="N183" s="32">
        <v>2.6</v>
      </c>
      <c r="O183" s="4"/>
      <c r="Q183" s="2"/>
      <c r="S183" s="4"/>
    </row>
    <row r="184" spans="2:19" ht="12.75">
      <c r="B184" s="30" t="s">
        <v>82</v>
      </c>
      <c r="C184" s="31">
        <v>58556161</v>
      </c>
      <c r="D184" s="32">
        <v>16.6</v>
      </c>
      <c r="E184" s="31">
        <v>17601434</v>
      </c>
      <c r="F184" s="32">
        <v>5</v>
      </c>
      <c r="G184" s="31">
        <v>11483267</v>
      </c>
      <c r="H184" s="32">
        <v>3.3</v>
      </c>
      <c r="I184" s="31">
        <v>264666869</v>
      </c>
      <c r="J184" s="32">
        <v>75.1</v>
      </c>
      <c r="K184" s="31">
        <v>352307731</v>
      </c>
      <c r="L184" s="32">
        <v>7.3</v>
      </c>
      <c r="M184" s="31">
        <v>13438414</v>
      </c>
      <c r="N184" s="32">
        <v>3.8</v>
      </c>
      <c r="O184" s="4"/>
      <c r="Q184" s="2"/>
      <c r="S184" s="4"/>
    </row>
    <row r="185" spans="2:19" ht="12.75">
      <c r="B185" s="30" t="s">
        <v>83</v>
      </c>
      <c r="C185" s="31">
        <v>46577682</v>
      </c>
      <c r="D185" s="32">
        <v>11.2</v>
      </c>
      <c r="E185" s="31">
        <v>17216699</v>
      </c>
      <c r="F185" s="32">
        <v>4.1</v>
      </c>
      <c r="G185" s="31">
        <v>12741912</v>
      </c>
      <c r="H185" s="32">
        <v>3.1</v>
      </c>
      <c r="I185" s="31">
        <v>340335399</v>
      </c>
      <c r="J185" s="32">
        <v>81.6</v>
      </c>
      <c r="K185" s="31">
        <v>416871692</v>
      </c>
      <c r="L185" s="32">
        <v>8.6</v>
      </c>
      <c r="M185" s="31">
        <v>17618718</v>
      </c>
      <c r="N185" s="32">
        <v>4.2</v>
      </c>
      <c r="O185" s="4"/>
      <c r="Q185" s="2"/>
      <c r="S185" s="4"/>
    </row>
    <row r="186" spans="2:19" ht="12.75">
      <c r="B186" s="30" t="s">
        <v>33</v>
      </c>
      <c r="C186" s="31">
        <v>-21522714</v>
      </c>
      <c r="D186" s="32">
        <v>-2.7</v>
      </c>
      <c r="E186" s="31">
        <v>41234639</v>
      </c>
      <c r="F186" s="32">
        <v>5.2</v>
      </c>
      <c r="G186" s="31">
        <v>23553039</v>
      </c>
      <c r="H186" s="32">
        <v>3</v>
      </c>
      <c r="I186" s="31">
        <v>754610026</v>
      </c>
      <c r="J186" s="32">
        <v>94.6</v>
      </c>
      <c r="K186" s="31">
        <v>797874990</v>
      </c>
      <c r="L186" s="32">
        <v>16.5</v>
      </c>
      <c r="M186" s="31">
        <v>11172902</v>
      </c>
      <c r="N186" s="32">
        <v>1.4</v>
      </c>
      <c r="O186" s="4"/>
      <c r="Q186" s="2"/>
      <c r="S186" s="4"/>
    </row>
    <row r="187" spans="2:18" s="25" customFormat="1" ht="15.75">
      <c r="B187" s="35" t="s">
        <v>84</v>
      </c>
      <c r="C187" s="36">
        <v>1373459196</v>
      </c>
      <c r="D187" s="49">
        <v>28.5</v>
      </c>
      <c r="E187" s="36">
        <v>297860519</v>
      </c>
      <c r="F187" s="49">
        <v>6.2</v>
      </c>
      <c r="G187" s="36">
        <v>148638350</v>
      </c>
      <c r="H187" s="49">
        <v>3.1</v>
      </c>
      <c r="I187" s="36">
        <v>3007354104</v>
      </c>
      <c r="J187" s="49">
        <v>62.3</v>
      </c>
      <c r="K187" s="36">
        <v>4827312169</v>
      </c>
      <c r="L187" s="49">
        <v>100</v>
      </c>
      <c r="M187" s="36">
        <v>106015672</v>
      </c>
      <c r="N187" s="49">
        <v>2.2</v>
      </c>
      <c r="Q187" s="2"/>
      <c r="R187" s="2"/>
    </row>
    <row r="188" spans="2:18" s="25" customFormat="1" ht="15.75">
      <c r="B188" s="22" t="s">
        <v>85</v>
      </c>
      <c r="C188" s="33"/>
      <c r="D188" s="24"/>
      <c r="E188" s="33"/>
      <c r="F188" s="24"/>
      <c r="G188" s="33"/>
      <c r="H188" s="24"/>
      <c r="I188" s="33"/>
      <c r="J188" s="24"/>
      <c r="K188" s="33"/>
      <c r="L188" s="24"/>
      <c r="M188" s="33"/>
      <c r="N188" s="24"/>
      <c r="Q188" s="2"/>
      <c r="R188" s="2"/>
    </row>
    <row r="189" spans="2:19" ht="12.75">
      <c r="B189" s="30" t="s">
        <v>86</v>
      </c>
      <c r="C189" s="31">
        <v>81480636</v>
      </c>
      <c r="D189" s="32">
        <v>25.5</v>
      </c>
      <c r="E189" s="31">
        <v>57530525</v>
      </c>
      <c r="F189" s="32">
        <v>18</v>
      </c>
      <c r="G189" s="31">
        <v>30487414</v>
      </c>
      <c r="H189" s="32">
        <v>9.5</v>
      </c>
      <c r="I189" s="31">
        <v>150044672</v>
      </c>
      <c r="J189" s="32">
        <v>47</v>
      </c>
      <c r="K189" s="31">
        <v>319543247</v>
      </c>
      <c r="L189" s="32">
        <v>6.6</v>
      </c>
      <c r="M189" s="31">
        <v>4518857</v>
      </c>
      <c r="N189" s="32">
        <v>1.4</v>
      </c>
      <c r="O189" s="4"/>
      <c r="Q189" s="2"/>
      <c r="S189" s="4"/>
    </row>
    <row r="190" spans="2:19" ht="12.75">
      <c r="B190" s="30" t="s">
        <v>87</v>
      </c>
      <c r="C190" s="31">
        <v>201087789</v>
      </c>
      <c r="D190" s="32">
        <v>34</v>
      </c>
      <c r="E190" s="31">
        <v>45232971</v>
      </c>
      <c r="F190" s="32">
        <v>7.7</v>
      </c>
      <c r="G190" s="31">
        <v>36237078</v>
      </c>
      <c r="H190" s="32">
        <v>6.1</v>
      </c>
      <c r="I190" s="31">
        <v>308249092</v>
      </c>
      <c r="J190" s="32">
        <v>52.2</v>
      </c>
      <c r="K190" s="31">
        <v>590806930</v>
      </c>
      <c r="L190" s="32">
        <v>12.2</v>
      </c>
      <c r="M190" s="31">
        <v>4611702</v>
      </c>
      <c r="N190" s="32">
        <v>0.8</v>
      </c>
      <c r="O190" s="4"/>
      <c r="Q190" s="2"/>
      <c r="S190" s="4"/>
    </row>
    <row r="191" spans="2:19" ht="12.75">
      <c r="B191" s="30" t="s">
        <v>88</v>
      </c>
      <c r="C191" s="31">
        <v>1069641123</v>
      </c>
      <c r="D191" s="32">
        <v>30.4</v>
      </c>
      <c r="E191" s="31">
        <v>180652916</v>
      </c>
      <c r="F191" s="32">
        <v>5.1</v>
      </c>
      <c r="G191" s="31">
        <v>70411840</v>
      </c>
      <c r="H191" s="32">
        <v>2</v>
      </c>
      <c r="I191" s="31">
        <v>2192744357</v>
      </c>
      <c r="J191" s="32">
        <v>62.4</v>
      </c>
      <c r="K191" s="31">
        <v>3513450236</v>
      </c>
      <c r="L191" s="32">
        <v>72.8</v>
      </c>
      <c r="M191" s="31">
        <v>85662572</v>
      </c>
      <c r="N191" s="32">
        <v>2.4</v>
      </c>
      <c r="O191" s="4"/>
      <c r="Q191" s="2"/>
      <c r="S191" s="4"/>
    </row>
    <row r="192" spans="2:19" ht="12.75">
      <c r="B192" s="30" t="s">
        <v>33</v>
      </c>
      <c r="C192" s="31">
        <v>21249652</v>
      </c>
      <c r="D192" s="32">
        <v>5.3</v>
      </c>
      <c r="E192" s="31">
        <v>14444103</v>
      </c>
      <c r="F192" s="32">
        <v>3.6</v>
      </c>
      <c r="G192" s="31">
        <v>11502017</v>
      </c>
      <c r="H192" s="32">
        <v>2.9</v>
      </c>
      <c r="I192" s="31">
        <v>356315980</v>
      </c>
      <c r="J192" s="32">
        <v>88.3</v>
      </c>
      <c r="K192" s="31">
        <v>403511752</v>
      </c>
      <c r="L192" s="32">
        <v>8.4</v>
      </c>
      <c r="M192" s="31">
        <v>11222539</v>
      </c>
      <c r="N192" s="32">
        <v>2.8</v>
      </c>
      <c r="O192" s="4"/>
      <c r="Q192" s="2"/>
      <c r="S192" s="4"/>
    </row>
    <row r="193" spans="2:18" s="25" customFormat="1" ht="15.75">
      <c r="B193" s="35" t="s">
        <v>89</v>
      </c>
      <c r="C193" s="36">
        <v>1373459200</v>
      </c>
      <c r="D193" s="49">
        <v>28.5</v>
      </c>
      <c r="E193" s="36">
        <v>297860515</v>
      </c>
      <c r="F193" s="49">
        <v>6.2</v>
      </c>
      <c r="G193" s="36">
        <v>148638349</v>
      </c>
      <c r="H193" s="49">
        <v>3.1</v>
      </c>
      <c r="I193" s="36">
        <v>3007354101</v>
      </c>
      <c r="J193" s="49">
        <v>62.3</v>
      </c>
      <c r="K193" s="36">
        <v>4827312165</v>
      </c>
      <c r="L193" s="49">
        <v>100</v>
      </c>
      <c r="M193" s="36">
        <v>106015670</v>
      </c>
      <c r="N193" s="49">
        <v>2.2</v>
      </c>
      <c r="Q193" s="2"/>
      <c r="R193" s="2"/>
    </row>
    <row r="195" ht="18">
      <c r="B195" s="8" t="s">
        <v>90</v>
      </c>
    </row>
    <row r="196" spans="2:15" ht="12.75">
      <c r="B196" s="9"/>
      <c r="C196" s="55" t="s">
        <v>72</v>
      </c>
      <c r="D196" s="56"/>
      <c r="E196" s="55" t="s">
        <v>73</v>
      </c>
      <c r="F196" s="56"/>
      <c r="G196" s="55" t="s">
        <v>74</v>
      </c>
      <c r="H196" s="56"/>
      <c r="I196" s="55" t="s">
        <v>75</v>
      </c>
      <c r="J196" s="56"/>
      <c r="K196" s="55" t="s">
        <v>76</v>
      </c>
      <c r="L196" s="56"/>
      <c r="M196" s="12"/>
      <c r="N196" s="12"/>
      <c r="O196" s="12"/>
    </row>
    <row r="197" spans="2:15" ht="12.75">
      <c r="B197" s="13" t="s">
        <v>9</v>
      </c>
      <c r="C197" s="14" t="s">
        <v>78</v>
      </c>
      <c r="D197" s="14" t="s">
        <v>79</v>
      </c>
      <c r="E197" s="14" t="s">
        <v>78</v>
      </c>
      <c r="F197" s="14" t="s">
        <v>79</v>
      </c>
      <c r="G197" s="14" t="s">
        <v>78</v>
      </c>
      <c r="H197" s="14" t="s">
        <v>79</v>
      </c>
      <c r="I197" s="14" t="s">
        <v>78</v>
      </c>
      <c r="J197" s="14" t="s">
        <v>79</v>
      </c>
      <c r="K197" s="14" t="s">
        <v>78</v>
      </c>
      <c r="L197" s="14" t="s">
        <v>79</v>
      </c>
      <c r="M197" s="12"/>
      <c r="N197" s="12"/>
      <c r="O197" s="12"/>
    </row>
    <row r="198" spans="2:15" ht="12.75">
      <c r="B198" s="17"/>
      <c r="C198" s="18"/>
      <c r="D198" s="19"/>
      <c r="E198" s="18"/>
      <c r="F198" s="19"/>
      <c r="G198" s="18"/>
      <c r="H198" s="19"/>
      <c r="I198" s="18"/>
      <c r="J198" s="19"/>
      <c r="K198" s="18"/>
      <c r="L198" s="19"/>
      <c r="M198" s="12"/>
      <c r="N198" s="12"/>
      <c r="O198" s="12"/>
    </row>
    <row r="199" spans="2:19" s="25" customFormat="1" ht="15.75">
      <c r="B199" s="22" t="s">
        <v>91</v>
      </c>
      <c r="C199" s="23"/>
      <c r="D199" s="24"/>
      <c r="E199" s="23"/>
      <c r="F199" s="24"/>
      <c r="G199" s="23"/>
      <c r="H199" s="24"/>
      <c r="I199" s="23"/>
      <c r="J199" s="24"/>
      <c r="K199" s="23"/>
      <c r="L199" s="24"/>
      <c r="M199" s="12"/>
      <c r="N199" s="12"/>
      <c r="O199" s="12"/>
      <c r="R199" s="2"/>
      <c r="S199" s="2"/>
    </row>
    <row r="200" spans="2:15" ht="12.75">
      <c r="B200" s="30" t="s">
        <v>92</v>
      </c>
      <c r="C200" s="31">
        <v>205172136</v>
      </c>
      <c r="D200" s="32">
        <v>98.8</v>
      </c>
      <c r="E200" s="31">
        <v>2627990</v>
      </c>
      <c r="F200" s="32">
        <v>1.3</v>
      </c>
      <c r="G200" s="31">
        <v>0</v>
      </c>
      <c r="H200" s="32">
        <v>0</v>
      </c>
      <c r="I200" s="31">
        <v>-239262</v>
      </c>
      <c r="J200" s="32">
        <v>-0.1</v>
      </c>
      <c r="K200" s="31">
        <v>207560864</v>
      </c>
      <c r="L200" s="32">
        <v>22</v>
      </c>
      <c r="M200" s="12"/>
      <c r="N200" s="12"/>
      <c r="O200" s="12"/>
    </row>
    <row r="201" spans="2:15" ht="12.75">
      <c r="B201" s="30" t="s">
        <v>93</v>
      </c>
      <c r="C201" s="31">
        <v>12789962</v>
      </c>
      <c r="D201" s="32">
        <v>10</v>
      </c>
      <c r="E201" s="31">
        <v>38450</v>
      </c>
      <c r="F201" s="32">
        <v>0</v>
      </c>
      <c r="G201" s="31">
        <v>6602</v>
      </c>
      <c r="H201" s="32">
        <v>0</v>
      </c>
      <c r="I201" s="31">
        <v>115249088</v>
      </c>
      <c r="J201" s="32">
        <v>90</v>
      </c>
      <c r="K201" s="31">
        <v>128084102</v>
      </c>
      <c r="L201" s="32">
        <v>13.6</v>
      </c>
      <c r="M201" s="12"/>
      <c r="N201" s="12"/>
      <c r="O201" s="12"/>
    </row>
    <row r="202" spans="2:15" ht="12.75">
      <c r="B202" s="30" t="s">
        <v>94</v>
      </c>
      <c r="C202" s="31">
        <v>27815914</v>
      </c>
      <c r="D202" s="32">
        <v>86.1</v>
      </c>
      <c r="E202" s="31">
        <v>299302</v>
      </c>
      <c r="F202" s="32">
        <v>0.9</v>
      </c>
      <c r="G202" s="31">
        <v>231298</v>
      </c>
      <c r="H202" s="32">
        <v>0.7</v>
      </c>
      <c r="I202" s="31">
        <v>3975332</v>
      </c>
      <c r="J202" s="32">
        <v>12.3</v>
      </c>
      <c r="K202" s="31">
        <v>32321846</v>
      </c>
      <c r="L202" s="32">
        <v>3.4</v>
      </c>
      <c r="M202" s="12"/>
      <c r="N202" s="12"/>
      <c r="O202" s="12"/>
    </row>
    <row r="203" spans="2:15" ht="12.75">
      <c r="B203" s="30" t="s">
        <v>95</v>
      </c>
      <c r="C203" s="31">
        <v>2928495</v>
      </c>
      <c r="D203" s="32">
        <v>-22.5</v>
      </c>
      <c r="E203" s="31">
        <v>-2110337</v>
      </c>
      <c r="F203" s="32">
        <v>16.2</v>
      </c>
      <c r="G203" s="31">
        <v>1072607</v>
      </c>
      <c r="H203" s="32">
        <v>-8.2</v>
      </c>
      <c r="I203" s="31">
        <v>-14928897</v>
      </c>
      <c r="J203" s="32">
        <v>114.5</v>
      </c>
      <c r="K203" s="31">
        <v>-13038132</v>
      </c>
      <c r="L203" s="32">
        <v>-1.4</v>
      </c>
      <c r="M203" s="12"/>
      <c r="N203" s="12"/>
      <c r="O203" s="12"/>
    </row>
    <row r="204" spans="2:15" ht="12.75">
      <c r="B204" s="30" t="s">
        <v>96</v>
      </c>
      <c r="C204" s="31">
        <v>15035270</v>
      </c>
      <c r="D204" s="32">
        <v>78.5</v>
      </c>
      <c r="E204" s="31">
        <v>278048</v>
      </c>
      <c r="F204" s="32">
        <v>1.5</v>
      </c>
      <c r="G204" s="31">
        <v>251166</v>
      </c>
      <c r="H204" s="32">
        <v>1.3</v>
      </c>
      <c r="I204" s="31">
        <v>3588450</v>
      </c>
      <c r="J204" s="32">
        <v>18.7</v>
      </c>
      <c r="K204" s="31">
        <v>19152934</v>
      </c>
      <c r="L204" s="32">
        <v>2</v>
      </c>
      <c r="M204" s="12"/>
      <c r="N204" s="12"/>
      <c r="O204" s="12"/>
    </row>
    <row r="205" spans="2:15" ht="12.75">
      <c r="B205" s="30" t="s">
        <v>97</v>
      </c>
      <c r="C205" s="31">
        <v>89302272</v>
      </c>
      <c r="D205" s="32">
        <v>99.2</v>
      </c>
      <c r="E205" s="31">
        <v>0</v>
      </c>
      <c r="F205" s="32">
        <v>0</v>
      </c>
      <c r="G205" s="31">
        <v>0</v>
      </c>
      <c r="H205" s="32">
        <v>0</v>
      </c>
      <c r="I205" s="31">
        <v>675104</v>
      </c>
      <c r="J205" s="32">
        <v>0.8</v>
      </c>
      <c r="K205" s="31">
        <v>89977376</v>
      </c>
      <c r="L205" s="32">
        <v>9.5</v>
      </c>
      <c r="M205" s="12"/>
      <c r="N205" s="12"/>
      <c r="O205" s="12"/>
    </row>
    <row r="206" spans="2:15" ht="12.75">
      <c r="B206" s="30" t="s">
        <v>98</v>
      </c>
      <c r="C206" s="31">
        <v>359094705</v>
      </c>
      <c r="D206" s="32">
        <v>91.6</v>
      </c>
      <c r="E206" s="31">
        <v>13492397</v>
      </c>
      <c r="F206" s="32">
        <v>3.4</v>
      </c>
      <c r="G206" s="31">
        <v>4059295</v>
      </c>
      <c r="H206" s="32">
        <v>1</v>
      </c>
      <c r="I206" s="31">
        <v>15554627</v>
      </c>
      <c r="J206" s="32">
        <v>4</v>
      </c>
      <c r="K206" s="31">
        <v>392201024</v>
      </c>
      <c r="L206" s="32">
        <v>41.6</v>
      </c>
      <c r="M206" s="12"/>
      <c r="N206" s="12"/>
      <c r="O206" s="12"/>
    </row>
    <row r="207" spans="2:15" ht="12.75">
      <c r="B207" s="30" t="s">
        <v>99</v>
      </c>
      <c r="C207" s="31">
        <v>5841175</v>
      </c>
      <c r="D207" s="32">
        <v>53.5</v>
      </c>
      <c r="E207" s="31">
        <v>620265</v>
      </c>
      <c r="F207" s="32">
        <v>5.7</v>
      </c>
      <c r="G207" s="31">
        <v>126744</v>
      </c>
      <c r="H207" s="32">
        <v>1.2</v>
      </c>
      <c r="I207" s="31">
        <v>4336705</v>
      </c>
      <c r="J207" s="32">
        <v>39.7</v>
      </c>
      <c r="K207" s="31">
        <v>10924889</v>
      </c>
      <c r="L207" s="32">
        <v>1.2</v>
      </c>
      <c r="M207" s="12"/>
      <c r="N207" s="12"/>
      <c r="O207" s="12"/>
    </row>
    <row r="208" spans="2:15" ht="12.75">
      <c r="B208" s="30" t="s">
        <v>33</v>
      </c>
      <c r="C208" s="31">
        <v>72591705</v>
      </c>
      <c r="D208" s="32">
        <v>94.9</v>
      </c>
      <c r="E208" s="31">
        <v>203239</v>
      </c>
      <c r="F208" s="32">
        <v>0.3</v>
      </c>
      <c r="G208" s="31">
        <v>39932</v>
      </c>
      <c r="H208" s="32">
        <v>0.1</v>
      </c>
      <c r="I208" s="31">
        <v>3658791</v>
      </c>
      <c r="J208" s="32">
        <v>4.8</v>
      </c>
      <c r="K208" s="31">
        <v>76493667</v>
      </c>
      <c r="L208" s="32">
        <v>8.1</v>
      </c>
      <c r="M208" s="12"/>
      <c r="N208" s="12"/>
      <c r="O208" s="12"/>
    </row>
    <row r="209" spans="2:15" ht="12.75">
      <c r="B209" s="34"/>
      <c r="C209" s="31"/>
      <c r="D209" s="32"/>
      <c r="E209" s="31"/>
      <c r="F209" s="32"/>
      <c r="G209" s="31"/>
      <c r="H209" s="32"/>
      <c r="I209" s="31"/>
      <c r="J209" s="32"/>
      <c r="K209" s="31"/>
      <c r="L209" s="32"/>
      <c r="M209" s="12"/>
      <c r="N209" s="12"/>
      <c r="O209" s="12"/>
    </row>
    <row r="210" spans="2:19" s="25" customFormat="1" ht="15.75">
      <c r="B210" s="35" t="s">
        <v>76</v>
      </c>
      <c r="C210" s="36">
        <v>790571634</v>
      </c>
      <c r="D210" s="49">
        <v>83.8</v>
      </c>
      <c r="E210" s="36">
        <v>15449354</v>
      </c>
      <c r="F210" s="49">
        <v>1.6</v>
      </c>
      <c r="G210" s="36">
        <v>5787644</v>
      </c>
      <c r="H210" s="49">
        <v>0.6</v>
      </c>
      <c r="I210" s="36">
        <v>131869938</v>
      </c>
      <c r="J210" s="49">
        <v>14</v>
      </c>
      <c r="K210" s="36">
        <v>943678570</v>
      </c>
      <c r="L210" s="49">
        <v>100</v>
      </c>
      <c r="M210" s="12"/>
      <c r="N210" s="12"/>
      <c r="O210" s="12"/>
      <c r="R210" s="2"/>
      <c r="S210" s="2"/>
    </row>
    <row r="211" ht="12.75">
      <c r="B211" s="54" t="s">
        <v>100</v>
      </c>
    </row>
    <row r="212" ht="12.75">
      <c r="B212" s="54"/>
    </row>
    <row r="213" ht="12.75">
      <c r="B213" s="54" t="s">
        <v>101</v>
      </c>
    </row>
  </sheetData>
  <sheetProtection password="F954" sheet="1" objects="1" scenarios="1"/>
  <mergeCells count="61">
    <mergeCell ref="K196:L196"/>
    <mergeCell ref="C178:D178"/>
    <mergeCell ref="E178:F178"/>
    <mergeCell ref="G178:H178"/>
    <mergeCell ref="I178:J178"/>
    <mergeCell ref="K178:L178"/>
    <mergeCell ref="I196:J196"/>
    <mergeCell ref="C196:D196"/>
    <mergeCell ref="E196:F196"/>
    <mergeCell ref="G196:H196"/>
    <mergeCell ref="M178:N178"/>
    <mergeCell ref="C156:G156"/>
    <mergeCell ref="H156:I156"/>
    <mergeCell ref="J156:J158"/>
    <mergeCell ref="D157:E157"/>
    <mergeCell ref="F157:G157"/>
    <mergeCell ref="H157:I157"/>
    <mergeCell ref="C134:G134"/>
    <mergeCell ref="H134:I134"/>
    <mergeCell ref="J134:J136"/>
    <mergeCell ref="D135:E135"/>
    <mergeCell ref="F135:G135"/>
    <mergeCell ref="H135:I135"/>
    <mergeCell ref="C112:G112"/>
    <mergeCell ref="H112:I112"/>
    <mergeCell ref="J112:J114"/>
    <mergeCell ref="D113:E113"/>
    <mergeCell ref="F113:G113"/>
    <mergeCell ref="H113:I113"/>
    <mergeCell ref="C90:G90"/>
    <mergeCell ref="H90:I90"/>
    <mergeCell ref="J90:J92"/>
    <mergeCell ref="D91:E91"/>
    <mergeCell ref="F91:G91"/>
    <mergeCell ref="H91:I91"/>
    <mergeCell ref="C62:G62"/>
    <mergeCell ref="H62:I62"/>
    <mergeCell ref="J62:J64"/>
    <mergeCell ref="D63:E63"/>
    <mergeCell ref="F63:G63"/>
    <mergeCell ref="H63:I63"/>
    <mergeCell ref="C49:G49"/>
    <mergeCell ref="H49:I49"/>
    <mergeCell ref="J49:J51"/>
    <mergeCell ref="D50:E50"/>
    <mergeCell ref="F50:G50"/>
    <mergeCell ref="H50:I50"/>
    <mergeCell ref="C29:G29"/>
    <mergeCell ref="H29:I29"/>
    <mergeCell ref="J29:J31"/>
    <mergeCell ref="D30:E30"/>
    <mergeCell ref="F30:G30"/>
    <mergeCell ref="H30:I30"/>
    <mergeCell ref="B2:O2"/>
    <mergeCell ref="B3:O3"/>
    <mergeCell ref="C7:G7"/>
    <mergeCell ref="H7:I7"/>
    <mergeCell ref="J7:J9"/>
    <mergeCell ref="D8:E8"/>
    <mergeCell ref="F8:G8"/>
    <mergeCell ref="H8:I8"/>
  </mergeCells>
  <printOptions horizontalCentered="1"/>
  <pageMargins left="0.551181102362205" right="0.551181102362205" top="0.590551181102362" bottom="0.590551181102362" header="0.31496062992126" footer="0.31496062992126"/>
  <pageSetup horizontalDpi="300" verticalDpi="300" orientation="portrait" paperSize="9" scale="43" r:id="rId1"/>
  <rowBreaks count="1" manualBreakCount="1">
    <brk id="10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S213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4" customWidth="1"/>
    <col min="2" max="2" width="39.00390625" style="6" customWidth="1"/>
    <col min="3" max="15" width="12.28125" style="6" customWidth="1"/>
    <col min="16" max="16" width="2.7109375" style="4" customWidth="1"/>
    <col min="17" max="17" width="12.28125" style="4" customWidth="1"/>
    <col min="18" max="19" width="12.421875" style="2" customWidth="1"/>
    <col min="20" max="16384" width="9.140625" style="4" customWidth="1"/>
  </cols>
  <sheetData>
    <row r="2" spans="2:19" s="3" customFormat="1" ht="18" customHeight="1">
      <c r="B2" s="65" t="s">
        <v>102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  <c r="Q2" s="1"/>
      <c r="R2" s="2"/>
      <c r="S2" s="2"/>
    </row>
    <row r="3" spans="2:19" s="3" customFormat="1" ht="18" customHeight="1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  <c r="Q3" s="1"/>
      <c r="R3" s="2"/>
      <c r="S3" s="2"/>
    </row>
    <row r="4" spans="2:17" ht="15.75">
      <c r="B4" s="4"/>
      <c r="C4" s="5"/>
      <c r="P4" s="6"/>
      <c r="Q4" s="6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</row>
    <row r="6" spans="2:15" ht="18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N6" s="7"/>
      <c r="O6" s="7"/>
    </row>
    <row r="7" spans="2:10" ht="12.75">
      <c r="B7" s="9"/>
      <c r="C7" s="57" t="s">
        <v>3</v>
      </c>
      <c r="D7" s="58"/>
      <c r="E7" s="58"/>
      <c r="F7" s="58"/>
      <c r="G7" s="59"/>
      <c r="H7" s="57" t="s">
        <v>4</v>
      </c>
      <c r="I7" s="59"/>
      <c r="J7" s="60" t="s">
        <v>5</v>
      </c>
    </row>
    <row r="8" spans="2:19" ht="12.75">
      <c r="B8" s="10"/>
      <c r="C8" s="11" t="s">
        <v>6</v>
      </c>
      <c r="D8" s="63" t="s">
        <v>7</v>
      </c>
      <c r="E8" s="64"/>
      <c r="F8" s="63" t="s">
        <v>8</v>
      </c>
      <c r="G8" s="64"/>
      <c r="H8" s="63" t="s">
        <v>7</v>
      </c>
      <c r="I8" s="64"/>
      <c r="J8" s="61"/>
      <c r="K8" s="4"/>
      <c r="L8" s="4"/>
      <c r="M8" s="12"/>
      <c r="N8" s="12"/>
      <c r="O8" s="4"/>
      <c r="R8" s="4"/>
      <c r="S8" s="4"/>
    </row>
    <row r="9" spans="2:19" ht="51">
      <c r="B9" s="13" t="s">
        <v>9</v>
      </c>
      <c r="C9" s="14" t="s">
        <v>10</v>
      </c>
      <c r="D9" s="15" t="s">
        <v>11</v>
      </c>
      <c r="E9" s="16" t="s">
        <v>12</v>
      </c>
      <c r="F9" s="15" t="s">
        <v>11</v>
      </c>
      <c r="G9" s="16" t="s">
        <v>13</v>
      </c>
      <c r="H9" s="15" t="s">
        <v>11</v>
      </c>
      <c r="I9" s="16" t="s">
        <v>13</v>
      </c>
      <c r="J9" s="62"/>
      <c r="K9" s="4"/>
      <c r="L9" s="4"/>
      <c r="M9" s="12"/>
      <c r="N9" s="12"/>
      <c r="O9" s="4"/>
      <c r="R9" s="4"/>
      <c r="S9" s="4"/>
    </row>
    <row r="10" spans="2:19" ht="12.75">
      <c r="B10" s="17"/>
      <c r="C10" s="18"/>
      <c r="D10" s="18"/>
      <c r="E10" s="19"/>
      <c r="F10" s="18"/>
      <c r="G10" s="19"/>
      <c r="H10" s="20"/>
      <c r="I10" s="21"/>
      <c r="J10" s="21"/>
      <c r="K10" s="4"/>
      <c r="L10" s="4"/>
      <c r="M10" s="12"/>
      <c r="N10" s="12"/>
      <c r="O10" s="4"/>
      <c r="R10" s="4"/>
      <c r="S10" s="4"/>
    </row>
    <row r="11" spans="2:14" s="25" customFormat="1" ht="15.75">
      <c r="B11" s="22" t="s">
        <v>14</v>
      </c>
      <c r="C11" s="23"/>
      <c r="D11" s="23"/>
      <c r="E11" s="24"/>
      <c r="F11" s="23"/>
      <c r="G11" s="24"/>
      <c r="H11" s="23"/>
      <c r="I11" s="24"/>
      <c r="J11" s="24"/>
      <c r="M11" s="12"/>
      <c r="N11" s="12"/>
    </row>
    <row r="12" spans="2:14" s="29" customFormat="1" ht="16.5">
      <c r="B12" s="26" t="s">
        <v>15</v>
      </c>
      <c r="C12" s="27">
        <v>10017369503</v>
      </c>
      <c r="D12" s="27">
        <v>2622752952</v>
      </c>
      <c r="E12" s="28">
        <v>26.2</v>
      </c>
      <c r="F12" s="27">
        <v>2622752952</v>
      </c>
      <c r="G12" s="28">
        <v>26.2</v>
      </c>
      <c r="H12" s="27">
        <v>2186365192</v>
      </c>
      <c r="I12" s="28">
        <v>25.2</v>
      </c>
      <c r="J12" s="28">
        <v>20</v>
      </c>
      <c r="M12" s="12"/>
      <c r="N12" s="12"/>
    </row>
    <row r="13" spans="2:14" s="29" customFormat="1" ht="16.5">
      <c r="B13" s="30" t="s">
        <v>16</v>
      </c>
      <c r="C13" s="31">
        <v>1220351128</v>
      </c>
      <c r="D13" s="31">
        <v>377339490</v>
      </c>
      <c r="E13" s="32">
        <v>30.9</v>
      </c>
      <c r="F13" s="31">
        <v>377339490</v>
      </c>
      <c r="G13" s="32">
        <v>30.9</v>
      </c>
      <c r="H13" s="31">
        <v>286606926</v>
      </c>
      <c r="I13" s="32">
        <v>26.1</v>
      </c>
      <c r="J13" s="32">
        <v>31.7</v>
      </c>
      <c r="M13" s="12"/>
      <c r="N13" s="12"/>
    </row>
    <row r="14" spans="2:19" ht="12.75">
      <c r="B14" s="30" t="s">
        <v>17</v>
      </c>
      <c r="C14" s="31">
        <v>4256299215</v>
      </c>
      <c r="D14" s="31">
        <v>933590220</v>
      </c>
      <c r="E14" s="32">
        <v>21.9</v>
      </c>
      <c r="F14" s="31">
        <v>933590220</v>
      </c>
      <c r="G14" s="32">
        <v>21.9</v>
      </c>
      <c r="H14" s="31">
        <v>844950512</v>
      </c>
      <c r="I14" s="32">
        <v>24.3</v>
      </c>
      <c r="J14" s="32">
        <v>10.5</v>
      </c>
      <c r="K14" s="4"/>
      <c r="L14" s="4"/>
      <c r="M14" s="12"/>
      <c r="N14" s="12"/>
      <c r="O14" s="4"/>
      <c r="R14" s="4"/>
      <c r="S14" s="4"/>
    </row>
    <row r="15" spans="2:19" ht="12.75">
      <c r="B15" s="30" t="s">
        <v>18</v>
      </c>
      <c r="C15" s="31">
        <v>4540719160</v>
      </c>
      <c r="D15" s="31">
        <v>1311823242</v>
      </c>
      <c r="E15" s="32">
        <v>28.9</v>
      </c>
      <c r="F15" s="31">
        <v>1311823242</v>
      </c>
      <c r="G15" s="32">
        <v>28.9</v>
      </c>
      <c r="H15" s="31">
        <v>1054807754</v>
      </c>
      <c r="I15" s="32">
        <v>25.7</v>
      </c>
      <c r="J15" s="32">
        <v>24.4</v>
      </c>
      <c r="K15" s="4"/>
      <c r="L15" s="4"/>
      <c r="M15" s="12"/>
      <c r="N15" s="12"/>
      <c r="O15" s="4"/>
      <c r="R15" s="4"/>
      <c r="S15" s="4"/>
    </row>
    <row r="16" spans="2:14" s="25" customFormat="1" ht="15.75">
      <c r="B16" s="22"/>
      <c r="C16" s="33"/>
      <c r="D16" s="33"/>
      <c r="E16" s="24"/>
      <c r="F16" s="33"/>
      <c r="G16" s="24"/>
      <c r="H16" s="33"/>
      <c r="I16" s="24"/>
      <c r="J16" s="24"/>
      <c r="M16" s="12"/>
      <c r="N16" s="12"/>
    </row>
    <row r="17" spans="2:14" s="29" customFormat="1" ht="16.5">
      <c r="B17" s="26" t="s">
        <v>19</v>
      </c>
      <c r="C17" s="27">
        <v>9571893714</v>
      </c>
      <c r="D17" s="27">
        <v>1892846272</v>
      </c>
      <c r="E17" s="28">
        <v>19.8</v>
      </c>
      <c r="F17" s="27">
        <v>1892846272</v>
      </c>
      <c r="G17" s="28">
        <v>19.8</v>
      </c>
      <c r="H17" s="27">
        <v>1534366924</v>
      </c>
      <c r="I17" s="28">
        <v>18.6</v>
      </c>
      <c r="J17" s="28">
        <v>23.4</v>
      </c>
      <c r="M17" s="12"/>
      <c r="N17" s="12"/>
    </row>
    <row r="18" spans="2:19" ht="12.75">
      <c r="B18" s="30" t="s">
        <v>20</v>
      </c>
      <c r="C18" s="31">
        <v>2914088036</v>
      </c>
      <c r="D18" s="31">
        <v>681872055</v>
      </c>
      <c r="E18" s="32">
        <v>23.4</v>
      </c>
      <c r="F18" s="31">
        <v>681872055</v>
      </c>
      <c r="G18" s="32">
        <v>23.4</v>
      </c>
      <c r="H18" s="31">
        <v>600920902</v>
      </c>
      <c r="I18" s="32">
        <v>22.5</v>
      </c>
      <c r="J18" s="32">
        <v>13.5</v>
      </c>
      <c r="K18" s="4"/>
      <c r="L18" s="4"/>
      <c r="M18" s="12"/>
      <c r="N18" s="12"/>
      <c r="O18" s="4"/>
      <c r="R18" s="4"/>
      <c r="S18" s="4"/>
    </row>
    <row r="19" spans="2:19" ht="12.75">
      <c r="B19" s="30" t="s">
        <v>21</v>
      </c>
      <c r="C19" s="31">
        <v>654470003</v>
      </c>
      <c r="D19" s="31">
        <v>41916494</v>
      </c>
      <c r="E19" s="32">
        <v>6.4</v>
      </c>
      <c r="F19" s="31">
        <v>41916494</v>
      </c>
      <c r="G19" s="32">
        <v>6.4</v>
      </c>
      <c r="H19" s="31">
        <v>23381324</v>
      </c>
      <c r="I19" s="32">
        <v>13</v>
      </c>
      <c r="J19" s="32">
        <v>79.3</v>
      </c>
      <c r="K19" s="4"/>
      <c r="L19" s="4"/>
      <c r="M19" s="12"/>
      <c r="N19" s="12"/>
      <c r="O19" s="4"/>
      <c r="R19" s="4"/>
      <c r="S19" s="4"/>
    </row>
    <row r="20" spans="2:19" ht="12.75" hidden="1">
      <c r="B20" s="30"/>
      <c r="C20" s="31">
        <v>0</v>
      </c>
      <c r="D20" s="31">
        <v>0</v>
      </c>
      <c r="E20" s="32">
        <v>0</v>
      </c>
      <c r="F20" s="31">
        <v>0</v>
      </c>
      <c r="G20" s="32">
        <v>0</v>
      </c>
      <c r="H20" s="31">
        <v>0</v>
      </c>
      <c r="I20" s="32">
        <v>0</v>
      </c>
      <c r="J20" s="32">
        <v>0</v>
      </c>
      <c r="K20" s="4"/>
      <c r="L20" s="4"/>
      <c r="M20" s="12"/>
      <c r="N20" s="12"/>
      <c r="O20" s="4"/>
      <c r="R20" s="4"/>
      <c r="S20" s="4"/>
    </row>
    <row r="21" spans="2:19" ht="12.75">
      <c r="B21" s="30" t="s">
        <v>22</v>
      </c>
      <c r="C21" s="31">
        <v>2209552894</v>
      </c>
      <c r="D21" s="31">
        <v>626994971</v>
      </c>
      <c r="E21" s="32">
        <v>28.4</v>
      </c>
      <c r="F21" s="31">
        <v>626994971</v>
      </c>
      <c r="G21" s="32">
        <v>28.4</v>
      </c>
      <c r="H21" s="31">
        <v>484678912</v>
      </c>
      <c r="I21" s="32">
        <v>25.3</v>
      </c>
      <c r="J21" s="32">
        <v>29.4</v>
      </c>
      <c r="K21" s="4"/>
      <c r="L21" s="4"/>
      <c r="M21" s="12"/>
      <c r="N21" s="12"/>
      <c r="O21" s="4"/>
      <c r="R21" s="4"/>
      <c r="S21" s="4"/>
    </row>
    <row r="22" spans="2:19" ht="12.75">
      <c r="B22" s="30" t="s">
        <v>23</v>
      </c>
      <c r="C22" s="31">
        <v>3793782781</v>
      </c>
      <c r="D22" s="31">
        <v>542062752</v>
      </c>
      <c r="E22" s="32">
        <v>14.3</v>
      </c>
      <c r="F22" s="31">
        <v>542062752</v>
      </c>
      <c r="G22" s="32">
        <v>14.3</v>
      </c>
      <c r="H22" s="31">
        <v>425385786</v>
      </c>
      <c r="I22" s="32">
        <v>12.2</v>
      </c>
      <c r="J22" s="32">
        <v>27.4</v>
      </c>
      <c r="K22" s="4"/>
      <c r="L22" s="4"/>
      <c r="M22" s="12"/>
      <c r="N22" s="12"/>
      <c r="O22" s="4"/>
      <c r="R22" s="4"/>
      <c r="S22" s="4"/>
    </row>
    <row r="23" spans="2:19" ht="12.75">
      <c r="B23" s="34"/>
      <c r="C23" s="31"/>
      <c r="D23" s="31"/>
      <c r="E23" s="32"/>
      <c r="F23" s="31"/>
      <c r="G23" s="32"/>
      <c r="H23" s="31"/>
      <c r="I23" s="32"/>
      <c r="J23" s="32"/>
      <c r="K23" s="4"/>
      <c r="L23" s="4"/>
      <c r="M23" s="12"/>
      <c r="N23" s="12"/>
      <c r="O23" s="4"/>
      <c r="R23" s="4"/>
      <c r="S23" s="4"/>
    </row>
    <row r="24" spans="2:14" s="25" customFormat="1" ht="15.75">
      <c r="B24" s="35" t="s">
        <v>24</v>
      </c>
      <c r="C24" s="36">
        <v>445475789</v>
      </c>
      <c r="D24" s="36">
        <v>729906680</v>
      </c>
      <c r="E24" s="37"/>
      <c r="F24" s="36">
        <v>729906680</v>
      </c>
      <c r="G24" s="37"/>
      <c r="H24" s="36">
        <v>651998268</v>
      </c>
      <c r="I24" s="37"/>
      <c r="J24" s="37"/>
      <c r="K24" s="38"/>
      <c r="M24" s="12"/>
      <c r="N24" s="12"/>
    </row>
    <row r="25" spans="2:19" ht="12.75">
      <c r="B25" s="30" t="s">
        <v>25</v>
      </c>
      <c r="C25" s="31">
        <v>15300000</v>
      </c>
      <c r="D25" s="31">
        <v>10114192</v>
      </c>
      <c r="E25" s="32">
        <v>66.1</v>
      </c>
      <c r="F25" s="31">
        <v>10114192</v>
      </c>
      <c r="G25" s="32">
        <v>66.1</v>
      </c>
      <c r="H25" s="31">
        <v>23081471</v>
      </c>
      <c r="I25" s="32">
        <v>-82.2</v>
      </c>
      <c r="J25" s="32">
        <v>-56.2</v>
      </c>
      <c r="K25" s="4"/>
      <c r="L25" s="4"/>
      <c r="M25" s="12"/>
      <c r="N25" s="12"/>
      <c r="O25" s="4"/>
      <c r="R25" s="4"/>
      <c r="S25" s="4"/>
    </row>
    <row r="26" spans="2:14" s="25" customFormat="1" ht="15.75">
      <c r="B26" s="35" t="s">
        <v>26</v>
      </c>
      <c r="C26" s="36">
        <v>460775789</v>
      </c>
      <c r="D26" s="36">
        <v>740020872</v>
      </c>
      <c r="E26" s="37">
        <v>160.6</v>
      </c>
      <c r="F26" s="36">
        <v>740020872</v>
      </c>
      <c r="G26" s="37">
        <v>160.6</v>
      </c>
      <c r="H26" s="36">
        <v>675079739</v>
      </c>
      <c r="I26" s="37">
        <v>22.1</v>
      </c>
      <c r="J26" s="37">
        <v>9.6</v>
      </c>
      <c r="K26" s="38"/>
      <c r="M26" s="12"/>
      <c r="N26" s="12"/>
    </row>
    <row r="27" spans="2:19" s="25" customFormat="1" ht="15.75"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1"/>
      <c r="R27" s="2"/>
      <c r="S27" s="2"/>
    </row>
    <row r="28" spans="2:19" s="25" customFormat="1" ht="18">
      <c r="B28" s="8" t="s">
        <v>27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R28" s="2"/>
      <c r="S28" s="2"/>
    </row>
    <row r="29" spans="2:10" ht="12.75">
      <c r="B29" s="9"/>
      <c r="C29" s="57" t="s">
        <v>3</v>
      </c>
      <c r="D29" s="58"/>
      <c r="E29" s="58"/>
      <c r="F29" s="58"/>
      <c r="G29" s="59"/>
      <c r="H29" s="57" t="s">
        <v>4</v>
      </c>
      <c r="I29" s="59"/>
      <c r="J29" s="60" t="s">
        <v>5</v>
      </c>
    </row>
    <row r="30" spans="2:19" ht="12.75">
      <c r="B30" s="10"/>
      <c r="C30" s="11" t="s">
        <v>6</v>
      </c>
      <c r="D30" s="63" t="s">
        <v>7</v>
      </c>
      <c r="E30" s="64"/>
      <c r="F30" s="63" t="s">
        <v>8</v>
      </c>
      <c r="G30" s="64"/>
      <c r="H30" s="63" t="s">
        <v>7</v>
      </c>
      <c r="I30" s="64"/>
      <c r="J30" s="61"/>
      <c r="K30" s="4"/>
      <c r="L30" s="4"/>
      <c r="M30" s="4"/>
      <c r="N30" s="4"/>
      <c r="O30" s="12"/>
      <c r="P30" s="2"/>
      <c r="R30" s="4"/>
      <c r="S30" s="4"/>
    </row>
    <row r="31" spans="2:19" ht="51">
      <c r="B31" s="17" t="s">
        <v>9</v>
      </c>
      <c r="C31" s="15" t="s">
        <v>10</v>
      </c>
      <c r="D31" s="15" t="s">
        <v>11</v>
      </c>
      <c r="E31" s="16" t="s">
        <v>12</v>
      </c>
      <c r="F31" s="15" t="s">
        <v>11</v>
      </c>
      <c r="G31" s="16" t="s">
        <v>13</v>
      </c>
      <c r="H31" s="15" t="s">
        <v>11</v>
      </c>
      <c r="I31" s="16" t="s">
        <v>13</v>
      </c>
      <c r="J31" s="62"/>
      <c r="K31" s="4"/>
      <c r="L31" s="4"/>
      <c r="M31" s="12"/>
      <c r="N31" s="12"/>
      <c r="O31" s="4"/>
      <c r="R31" s="4"/>
      <c r="S31" s="4"/>
    </row>
    <row r="32" spans="2:19" ht="12.75">
      <c r="B32" s="42"/>
      <c r="C32" s="18"/>
      <c r="D32" s="18"/>
      <c r="E32" s="19"/>
      <c r="F32" s="18"/>
      <c r="G32" s="19"/>
      <c r="H32" s="20"/>
      <c r="I32" s="21"/>
      <c r="J32" s="21"/>
      <c r="K32" s="4"/>
      <c r="L32" s="4"/>
      <c r="M32" s="12"/>
      <c r="N32" s="12"/>
      <c r="O32" s="4"/>
      <c r="R32" s="4"/>
      <c r="S32" s="4"/>
    </row>
    <row r="33" spans="2:14" s="25" customFormat="1" ht="15.75">
      <c r="B33" s="22" t="s">
        <v>28</v>
      </c>
      <c r="C33" s="23"/>
      <c r="D33" s="23"/>
      <c r="E33" s="24"/>
      <c r="F33" s="23"/>
      <c r="G33" s="24"/>
      <c r="H33" s="23"/>
      <c r="I33" s="24"/>
      <c r="J33" s="24"/>
      <c r="M33" s="12"/>
      <c r="N33" s="12"/>
    </row>
    <row r="34" spans="2:14" s="29" customFormat="1" ht="16.5">
      <c r="B34" s="26" t="s">
        <v>29</v>
      </c>
      <c r="C34" s="27">
        <v>1981325567</v>
      </c>
      <c r="D34" s="27">
        <v>276010626</v>
      </c>
      <c r="E34" s="28">
        <v>13.9</v>
      </c>
      <c r="F34" s="27">
        <v>276010626</v>
      </c>
      <c r="G34" s="28">
        <v>13.9</v>
      </c>
      <c r="H34" s="27">
        <v>280523216</v>
      </c>
      <c r="I34" s="28">
        <v>13.7</v>
      </c>
      <c r="J34" s="28">
        <v>-1.6</v>
      </c>
      <c r="M34" s="12"/>
      <c r="N34" s="12"/>
    </row>
    <row r="35" spans="2:19" ht="12.75">
      <c r="B35" s="30" t="s">
        <v>30</v>
      </c>
      <c r="C35" s="31">
        <v>155872895</v>
      </c>
      <c r="D35" s="31">
        <v>826829</v>
      </c>
      <c r="E35" s="32">
        <v>0.5</v>
      </c>
      <c r="F35" s="31">
        <v>826829</v>
      </c>
      <c r="G35" s="32">
        <v>0.5</v>
      </c>
      <c r="H35" s="31">
        <v>3958908</v>
      </c>
      <c r="I35" s="32">
        <v>3.2</v>
      </c>
      <c r="J35" s="32">
        <v>-79.1</v>
      </c>
      <c r="K35" s="4"/>
      <c r="L35" s="4"/>
      <c r="M35" s="12"/>
      <c r="N35" s="12"/>
      <c r="O35" s="4"/>
      <c r="R35" s="4"/>
      <c r="S35" s="4"/>
    </row>
    <row r="36" spans="2:19" ht="12.75">
      <c r="B36" s="30" t="s">
        <v>31</v>
      </c>
      <c r="C36" s="31">
        <v>64198715</v>
      </c>
      <c r="D36" s="31">
        <v>28261301</v>
      </c>
      <c r="E36" s="32">
        <v>44</v>
      </c>
      <c r="F36" s="31">
        <v>28261301</v>
      </c>
      <c r="G36" s="32">
        <v>44</v>
      </c>
      <c r="H36" s="31">
        <v>54215567</v>
      </c>
      <c r="I36" s="32">
        <v>17.8</v>
      </c>
      <c r="J36" s="32">
        <v>-47.9</v>
      </c>
      <c r="K36" s="4"/>
      <c r="L36" s="4"/>
      <c r="M36" s="12"/>
      <c r="N36" s="12"/>
      <c r="O36" s="4"/>
      <c r="R36" s="4"/>
      <c r="S36" s="4"/>
    </row>
    <row r="37" spans="2:19" ht="12.75">
      <c r="B37" s="30" t="s">
        <v>32</v>
      </c>
      <c r="C37" s="31">
        <v>1475474700</v>
      </c>
      <c r="D37" s="31">
        <v>227492876</v>
      </c>
      <c r="E37" s="32">
        <v>15.4</v>
      </c>
      <c r="F37" s="31">
        <v>227492876</v>
      </c>
      <c r="G37" s="32">
        <v>15.4</v>
      </c>
      <c r="H37" s="31">
        <v>196501429</v>
      </c>
      <c r="I37" s="32">
        <v>13.9</v>
      </c>
      <c r="J37" s="32">
        <v>15.8</v>
      </c>
      <c r="K37" s="4"/>
      <c r="L37" s="4"/>
      <c r="M37" s="12"/>
      <c r="N37" s="12"/>
      <c r="O37" s="4"/>
      <c r="R37" s="4"/>
      <c r="S37" s="4"/>
    </row>
    <row r="38" spans="2:19" ht="12.75">
      <c r="B38" s="30" t="s">
        <v>33</v>
      </c>
      <c r="C38" s="31">
        <v>285779257</v>
      </c>
      <c r="D38" s="31">
        <v>19429620</v>
      </c>
      <c r="E38" s="32">
        <v>6.8</v>
      </c>
      <c r="F38" s="31">
        <v>19429620</v>
      </c>
      <c r="G38" s="32">
        <v>6.8</v>
      </c>
      <c r="H38" s="31">
        <v>25847312</v>
      </c>
      <c r="I38" s="32">
        <v>12.4</v>
      </c>
      <c r="J38" s="32">
        <v>-24.8</v>
      </c>
      <c r="K38" s="4"/>
      <c r="L38" s="4"/>
      <c r="M38" s="12"/>
      <c r="N38" s="12"/>
      <c r="O38" s="4"/>
      <c r="R38" s="4"/>
      <c r="S38" s="4"/>
    </row>
    <row r="39" spans="2:14" s="25" customFormat="1" ht="15.75">
      <c r="B39" s="22"/>
      <c r="C39" s="33"/>
      <c r="D39" s="33"/>
      <c r="E39" s="24"/>
      <c r="F39" s="33"/>
      <c r="G39" s="24"/>
      <c r="H39" s="33"/>
      <c r="I39" s="24"/>
      <c r="J39" s="24"/>
      <c r="M39" s="12"/>
      <c r="N39" s="12"/>
    </row>
    <row r="40" spans="2:14" s="29" customFormat="1" ht="16.5">
      <c r="B40" s="26" t="s">
        <v>34</v>
      </c>
      <c r="C40" s="27">
        <v>1982295057</v>
      </c>
      <c r="D40" s="27">
        <v>292531949</v>
      </c>
      <c r="E40" s="43">
        <v>14.8</v>
      </c>
      <c r="F40" s="27">
        <v>292531949</v>
      </c>
      <c r="G40" s="43">
        <v>14.8</v>
      </c>
      <c r="H40" s="27">
        <v>267361390</v>
      </c>
      <c r="I40" s="43">
        <v>12.7</v>
      </c>
      <c r="J40" s="43">
        <v>9.4</v>
      </c>
      <c r="M40" s="12"/>
      <c r="N40" s="12"/>
    </row>
    <row r="41" spans="2:19" ht="12.75">
      <c r="B41" s="30" t="s">
        <v>35</v>
      </c>
      <c r="C41" s="31">
        <v>740910529</v>
      </c>
      <c r="D41" s="31">
        <v>111767033</v>
      </c>
      <c r="E41" s="32">
        <v>15.1</v>
      </c>
      <c r="F41" s="31">
        <v>111767033</v>
      </c>
      <c r="G41" s="32">
        <v>15.1</v>
      </c>
      <c r="H41" s="31">
        <v>87330068</v>
      </c>
      <c r="I41" s="32">
        <v>14.5</v>
      </c>
      <c r="J41" s="32">
        <v>28</v>
      </c>
      <c r="K41" s="4"/>
      <c r="L41" s="4"/>
      <c r="M41" s="12"/>
      <c r="N41" s="12"/>
      <c r="O41" s="4"/>
      <c r="R41" s="4"/>
      <c r="S41" s="4"/>
    </row>
    <row r="42" spans="2:19" ht="12.75">
      <c r="B42" s="30" t="s">
        <v>36</v>
      </c>
      <c r="C42" s="31">
        <v>157191870</v>
      </c>
      <c r="D42" s="31">
        <v>10595820</v>
      </c>
      <c r="E42" s="32">
        <v>6.7</v>
      </c>
      <c r="F42" s="31">
        <v>10595820</v>
      </c>
      <c r="G42" s="32">
        <v>6.7</v>
      </c>
      <c r="H42" s="31">
        <v>36457364</v>
      </c>
      <c r="I42" s="32">
        <v>23.4</v>
      </c>
      <c r="J42" s="32">
        <v>-70.9</v>
      </c>
      <c r="K42" s="4"/>
      <c r="L42" s="4"/>
      <c r="M42" s="12"/>
      <c r="N42" s="12"/>
      <c r="O42" s="4"/>
      <c r="R42" s="4"/>
      <c r="S42" s="4"/>
    </row>
    <row r="43" spans="2:19" ht="12.75">
      <c r="B43" s="30" t="s">
        <v>37</v>
      </c>
      <c r="C43" s="31">
        <v>161000000</v>
      </c>
      <c r="D43" s="31">
        <v>1907675</v>
      </c>
      <c r="E43" s="32">
        <v>1.2</v>
      </c>
      <c r="F43" s="31">
        <v>1907675</v>
      </c>
      <c r="G43" s="32">
        <v>1.2</v>
      </c>
      <c r="H43" s="31">
        <v>4763368</v>
      </c>
      <c r="I43" s="32">
        <v>4</v>
      </c>
      <c r="J43" s="32">
        <v>-60</v>
      </c>
      <c r="K43" s="4"/>
      <c r="L43" s="4"/>
      <c r="M43" s="12"/>
      <c r="N43" s="12"/>
      <c r="O43" s="4"/>
      <c r="R43" s="4"/>
      <c r="S43" s="4"/>
    </row>
    <row r="44" spans="2:19" ht="12.75">
      <c r="B44" s="30" t="s">
        <v>38</v>
      </c>
      <c r="C44" s="31">
        <v>437906131</v>
      </c>
      <c r="D44" s="31">
        <v>78791276</v>
      </c>
      <c r="E44" s="32">
        <v>18</v>
      </c>
      <c r="F44" s="31">
        <v>78791276</v>
      </c>
      <c r="G44" s="32">
        <v>18</v>
      </c>
      <c r="H44" s="31">
        <v>75345531</v>
      </c>
      <c r="I44" s="32">
        <v>18.2</v>
      </c>
      <c r="J44" s="32">
        <v>4.6</v>
      </c>
      <c r="K44" s="4"/>
      <c r="L44" s="4"/>
      <c r="M44" s="12"/>
      <c r="N44" s="12"/>
      <c r="O44" s="4"/>
      <c r="R44" s="4"/>
      <c r="S44" s="4"/>
    </row>
    <row r="45" spans="2:19" ht="12.75">
      <c r="B45" s="30" t="s">
        <v>33</v>
      </c>
      <c r="C45" s="31">
        <v>485286527</v>
      </c>
      <c r="D45" s="31">
        <v>89470145</v>
      </c>
      <c r="E45" s="32">
        <v>18.4</v>
      </c>
      <c r="F45" s="31">
        <v>89470145</v>
      </c>
      <c r="G45" s="32">
        <v>18.4</v>
      </c>
      <c r="H45" s="31">
        <v>63465059</v>
      </c>
      <c r="I45" s="32">
        <v>7.8</v>
      </c>
      <c r="J45" s="32">
        <v>41</v>
      </c>
      <c r="K45" s="4"/>
      <c r="L45" s="4"/>
      <c r="M45" s="12"/>
      <c r="N45" s="12"/>
      <c r="O45" s="4"/>
      <c r="R45" s="4"/>
      <c r="S45" s="4"/>
    </row>
    <row r="46" spans="2:19" ht="15.75">
      <c r="B46" s="34"/>
      <c r="C46" s="44"/>
      <c r="D46" s="44"/>
      <c r="E46" s="45"/>
      <c r="F46" s="44"/>
      <c r="G46" s="45"/>
      <c r="H46" s="44"/>
      <c r="I46" s="45"/>
      <c r="J46" s="45"/>
      <c r="K46" s="38"/>
      <c r="L46" s="25"/>
      <c r="M46" s="12"/>
      <c r="N46" s="12"/>
      <c r="O46" s="4"/>
      <c r="R46" s="4"/>
      <c r="S46" s="4"/>
    </row>
    <row r="47" spans="2:19" s="25" customFormat="1" ht="15.75">
      <c r="B47" s="39"/>
      <c r="C47" s="40"/>
      <c r="D47" s="40"/>
      <c r="E47" s="40"/>
      <c r="F47" s="40"/>
      <c r="G47" s="40"/>
      <c r="H47" s="40"/>
      <c r="I47" s="40"/>
      <c r="J47" s="40"/>
      <c r="K47" s="41"/>
      <c r="L47" s="41"/>
      <c r="M47" s="41"/>
      <c r="N47" s="41"/>
      <c r="O47" s="41"/>
      <c r="R47" s="2"/>
      <c r="S47" s="2"/>
    </row>
    <row r="48" spans="2:19" s="25" customFormat="1" ht="18">
      <c r="B48" s="8" t="s">
        <v>39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R48" s="2"/>
      <c r="S48" s="2"/>
    </row>
    <row r="49" spans="2:10" ht="12.75">
      <c r="B49" s="9"/>
      <c r="C49" s="57" t="s">
        <v>3</v>
      </c>
      <c r="D49" s="58"/>
      <c r="E49" s="58"/>
      <c r="F49" s="58"/>
      <c r="G49" s="59"/>
      <c r="H49" s="57" t="s">
        <v>4</v>
      </c>
      <c r="I49" s="59"/>
      <c r="J49" s="60" t="s">
        <v>5</v>
      </c>
    </row>
    <row r="50" spans="2:19" ht="12.75">
      <c r="B50" s="10"/>
      <c r="C50" s="11" t="s">
        <v>6</v>
      </c>
      <c r="D50" s="63" t="s">
        <v>7</v>
      </c>
      <c r="E50" s="64"/>
      <c r="F50" s="63" t="s">
        <v>8</v>
      </c>
      <c r="G50" s="64"/>
      <c r="H50" s="63" t="s">
        <v>7</v>
      </c>
      <c r="I50" s="64"/>
      <c r="J50" s="61"/>
      <c r="K50" s="4"/>
      <c r="L50" s="4"/>
      <c r="M50" s="12"/>
      <c r="N50" s="12"/>
      <c r="O50" s="4"/>
      <c r="R50" s="4"/>
      <c r="S50" s="4"/>
    </row>
    <row r="51" spans="2:19" ht="51">
      <c r="B51" s="17" t="s">
        <v>9</v>
      </c>
      <c r="C51" s="15" t="s">
        <v>10</v>
      </c>
      <c r="D51" s="15" t="s">
        <v>11</v>
      </c>
      <c r="E51" s="16" t="s">
        <v>12</v>
      </c>
      <c r="F51" s="15" t="s">
        <v>11</v>
      </c>
      <c r="G51" s="16" t="s">
        <v>13</v>
      </c>
      <c r="H51" s="15" t="s">
        <v>11</v>
      </c>
      <c r="I51" s="16" t="s">
        <v>13</v>
      </c>
      <c r="J51" s="62"/>
      <c r="K51" s="4"/>
      <c r="L51" s="4"/>
      <c r="M51" s="12"/>
      <c r="N51" s="12"/>
      <c r="O51" s="4"/>
      <c r="R51" s="4"/>
      <c r="S51" s="4"/>
    </row>
    <row r="52" spans="2:14" s="25" customFormat="1" ht="15.75">
      <c r="B52" s="46" t="s">
        <v>40</v>
      </c>
      <c r="C52" s="23"/>
      <c r="D52" s="23"/>
      <c r="E52" s="24"/>
      <c r="F52" s="23"/>
      <c r="G52" s="24"/>
      <c r="H52" s="23"/>
      <c r="I52" s="24"/>
      <c r="J52" s="24"/>
      <c r="M52" s="12"/>
      <c r="N52" s="12"/>
    </row>
    <row r="53" spans="2:14" s="29" customFormat="1" ht="16.5">
      <c r="B53" s="47" t="s">
        <v>15</v>
      </c>
      <c r="C53" s="31">
        <v>10017369503</v>
      </c>
      <c r="D53" s="31">
        <v>2622752952</v>
      </c>
      <c r="E53" s="32">
        <v>26.2</v>
      </c>
      <c r="F53" s="31">
        <v>2622752952</v>
      </c>
      <c r="G53" s="32">
        <v>26.2</v>
      </c>
      <c r="H53" s="31">
        <v>2186365192</v>
      </c>
      <c r="I53" s="32">
        <v>25.2</v>
      </c>
      <c r="J53" s="32">
        <v>20</v>
      </c>
      <c r="M53" s="12"/>
      <c r="N53" s="12"/>
    </row>
    <row r="54" spans="2:14" s="29" customFormat="1" ht="16.5">
      <c r="B54" s="47" t="s">
        <v>41</v>
      </c>
      <c r="C54" s="31">
        <v>1981325567</v>
      </c>
      <c r="D54" s="31">
        <v>276010626</v>
      </c>
      <c r="E54" s="32">
        <v>13.9</v>
      </c>
      <c r="F54" s="31">
        <v>276010626</v>
      </c>
      <c r="G54" s="32">
        <v>13.9</v>
      </c>
      <c r="H54" s="31">
        <v>280523216</v>
      </c>
      <c r="I54" s="32">
        <v>13.7</v>
      </c>
      <c r="J54" s="32">
        <v>-1.6</v>
      </c>
      <c r="M54" s="12"/>
      <c r="N54" s="12"/>
    </row>
    <row r="55" spans="2:14" s="25" customFormat="1" ht="15.75">
      <c r="B55" s="35" t="s">
        <v>42</v>
      </c>
      <c r="C55" s="48">
        <v>11998695070</v>
      </c>
      <c r="D55" s="48">
        <v>2898763578</v>
      </c>
      <c r="E55" s="49">
        <v>24.2</v>
      </c>
      <c r="F55" s="48">
        <v>2898763578</v>
      </c>
      <c r="G55" s="49">
        <v>24.2</v>
      </c>
      <c r="H55" s="48">
        <v>2466888408</v>
      </c>
      <c r="I55" s="49">
        <v>23</v>
      </c>
      <c r="J55" s="49">
        <v>17.5</v>
      </c>
      <c r="M55" s="12"/>
      <c r="N55" s="12"/>
    </row>
    <row r="56" spans="2:14" s="25" customFormat="1" ht="15.75">
      <c r="B56" s="22" t="s">
        <v>43</v>
      </c>
      <c r="C56" s="33"/>
      <c r="D56" s="33"/>
      <c r="E56" s="24"/>
      <c r="F56" s="33"/>
      <c r="G56" s="24"/>
      <c r="H56" s="33"/>
      <c r="I56" s="24"/>
      <c r="J56" s="24"/>
      <c r="M56" s="12"/>
      <c r="N56" s="12"/>
    </row>
    <row r="57" spans="2:14" s="29" customFormat="1" ht="16.5">
      <c r="B57" s="47" t="s">
        <v>19</v>
      </c>
      <c r="C57" s="31">
        <v>9571893714</v>
      </c>
      <c r="D57" s="31">
        <v>1892846272</v>
      </c>
      <c r="E57" s="32">
        <v>19.8</v>
      </c>
      <c r="F57" s="31">
        <v>1892846272</v>
      </c>
      <c r="G57" s="32">
        <v>19.8</v>
      </c>
      <c r="H57" s="31">
        <v>1534366924</v>
      </c>
      <c r="I57" s="32">
        <v>18.6</v>
      </c>
      <c r="J57" s="32">
        <v>23.4</v>
      </c>
      <c r="M57" s="12"/>
      <c r="N57" s="12"/>
    </row>
    <row r="58" spans="2:14" s="29" customFormat="1" ht="16.5">
      <c r="B58" s="47" t="s">
        <v>34</v>
      </c>
      <c r="C58" s="31">
        <v>1982295057</v>
      </c>
      <c r="D58" s="31">
        <v>292531949</v>
      </c>
      <c r="E58" s="32">
        <v>14.8</v>
      </c>
      <c r="F58" s="31">
        <v>292531949</v>
      </c>
      <c r="G58" s="32">
        <v>14.8</v>
      </c>
      <c r="H58" s="31">
        <v>267361390</v>
      </c>
      <c r="I58" s="32">
        <v>12.7</v>
      </c>
      <c r="J58" s="32">
        <v>9.4</v>
      </c>
      <c r="M58" s="12"/>
      <c r="N58" s="12"/>
    </row>
    <row r="59" spans="2:14" s="25" customFormat="1" ht="15.75">
      <c r="B59" s="35" t="s">
        <v>44</v>
      </c>
      <c r="C59" s="48">
        <v>11554188771</v>
      </c>
      <c r="D59" s="48">
        <v>2185378221</v>
      </c>
      <c r="E59" s="49">
        <v>18.9</v>
      </c>
      <c r="F59" s="48">
        <v>2185378221</v>
      </c>
      <c r="G59" s="49">
        <v>18.9</v>
      </c>
      <c r="H59" s="48">
        <v>1801728314</v>
      </c>
      <c r="I59" s="49">
        <v>17.4</v>
      </c>
      <c r="J59" s="49">
        <v>21.3</v>
      </c>
      <c r="M59" s="12"/>
      <c r="N59" s="12"/>
    </row>
    <row r="60" spans="2:19" s="52" customFormat="1" ht="12.75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R60" s="2"/>
      <c r="S60" s="2"/>
    </row>
    <row r="61" spans="2:19" s="25" customFormat="1" ht="18">
      <c r="B61" s="8" t="s">
        <v>45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R61" s="2"/>
      <c r="S61" s="2"/>
    </row>
    <row r="62" spans="2:10" ht="12.75">
      <c r="B62" s="9"/>
      <c r="C62" s="57" t="s">
        <v>3</v>
      </c>
      <c r="D62" s="58"/>
      <c r="E62" s="58"/>
      <c r="F62" s="58"/>
      <c r="G62" s="59"/>
      <c r="H62" s="57" t="s">
        <v>4</v>
      </c>
      <c r="I62" s="59"/>
      <c r="J62" s="60" t="s">
        <v>5</v>
      </c>
    </row>
    <row r="63" spans="2:19" ht="12.75">
      <c r="B63" s="10"/>
      <c r="C63" s="11" t="s">
        <v>6</v>
      </c>
      <c r="D63" s="63" t="s">
        <v>7</v>
      </c>
      <c r="E63" s="64"/>
      <c r="F63" s="63" t="s">
        <v>8</v>
      </c>
      <c r="G63" s="64"/>
      <c r="H63" s="63" t="s">
        <v>7</v>
      </c>
      <c r="I63" s="64"/>
      <c r="J63" s="61"/>
      <c r="K63" s="4"/>
      <c r="L63" s="4"/>
      <c r="M63" s="4"/>
      <c r="N63" s="4"/>
      <c r="O63" s="12"/>
      <c r="P63" s="2"/>
      <c r="R63" s="4"/>
      <c r="S63" s="4"/>
    </row>
    <row r="64" spans="2:19" ht="51">
      <c r="B64" s="17" t="s">
        <v>9</v>
      </c>
      <c r="C64" s="15" t="s">
        <v>10</v>
      </c>
      <c r="D64" s="15" t="s">
        <v>11</v>
      </c>
      <c r="E64" s="16" t="s">
        <v>12</v>
      </c>
      <c r="F64" s="15" t="s">
        <v>11</v>
      </c>
      <c r="G64" s="16" t="s">
        <v>13</v>
      </c>
      <c r="H64" s="15" t="s">
        <v>11</v>
      </c>
      <c r="I64" s="16" t="s">
        <v>13</v>
      </c>
      <c r="J64" s="62"/>
      <c r="K64" s="4"/>
      <c r="L64" s="4"/>
      <c r="M64" s="12"/>
      <c r="N64" s="12"/>
      <c r="O64" s="4"/>
      <c r="R64" s="4"/>
      <c r="S64" s="4"/>
    </row>
    <row r="65" spans="2:19" ht="12.75">
      <c r="B65" s="42"/>
      <c r="C65" s="18"/>
      <c r="D65" s="18"/>
      <c r="E65" s="19"/>
      <c r="F65" s="18"/>
      <c r="G65" s="19"/>
      <c r="H65" s="20"/>
      <c r="I65" s="21"/>
      <c r="J65" s="21"/>
      <c r="K65" s="4"/>
      <c r="L65" s="4"/>
      <c r="M65" s="12"/>
      <c r="N65" s="12"/>
      <c r="O65" s="4"/>
      <c r="R65" s="4"/>
      <c r="S65" s="4"/>
    </row>
    <row r="66" spans="2:14" s="25" customFormat="1" ht="15.75">
      <c r="B66" s="22" t="s">
        <v>46</v>
      </c>
      <c r="C66" s="23"/>
      <c r="D66" s="23"/>
      <c r="E66" s="24"/>
      <c r="F66" s="23"/>
      <c r="G66" s="24"/>
      <c r="H66" s="23"/>
      <c r="I66" s="24"/>
      <c r="J66" s="24"/>
      <c r="M66" s="12"/>
      <c r="N66" s="12"/>
    </row>
    <row r="67" spans="2:14" s="25" customFormat="1" ht="15.75">
      <c r="B67" s="22" t="s">
        <v>47</v>
      </c>
      <c r="C67" s="33">
        <v>62531826</v>
      </c>
      <c r="D67" s="33">
        <v>56396907</v>
      </c>
      <c r="E67" s="24">
        <v>90.2</v>
      </c>
      <c r="F67" s="33">
        <v>56396907</v>
      </c>
      <c r="G67" s="24">
        <v>90.2</v>
      </c>
      <c r="H67" s="33">
        <v>-17599933</v>
      </c>
      <c r="I67" s="24">
        <v>-4732.6</v>
      </c>
      <c r="J67" s="24">
        <v>-420.4</v>
      </c>
      <c r="M67" s="12"/>
      <c r="N67" s="12"/>
    </row>
    <row r="68" spans="2:14" s="29" customFormat="1" ht="16.5">
      <c r="B68" s="26" t="s">
        <v>48</v>
      </c>
      <c r="C68" s="27">
        <v>15698304366</v>
      </c>
      <c r="D68" s="27">
        <v>2627115680</v>
      </c>
      <c r="E68" s="28">
        <v>16.7</v>
      </c>
      <c r="F68" s="27">
        <v>2627115680</v>
      </c>
      <c r="G68" s="28">
        <v>16.7</v>
      </c>
      <c r="H68" s="27">
        <v>2373017144</v>
      </c>
      <c r="I68" s="28">
        <v>27.6</v>
      </c>
      <c r="J68" s="28">
        <v>10.7</v>
      </c>
      <c r="M68" s="12"/>
      <c r="N68" s="12"/>
    </row>
    <row r="69" spans="2:19" ht="12.75">
      <c r="B69" s="30" t="s">
        <v>49</v>
      </c>
      <c r="C69" s="31">
        <v>69277830</v>
      </c>
      <c r="D69" s="31">
        <v>12708563</v>
      </c>
      <c r="E69" s="32">
        <v>18.3</v>
      </c>
      <c r="F69" s="31">
        <v>12708563</v>
      </c>
      <c r="G69" s="32">
        <v>18.3</v>
      </c>
      <c r="H69" s="31">
        <v>9948401</v>
      </c>
      <c r="I69" s="32">
        <v>12.7</v>
      </c>
      <c r="J69" s="32">
        <v>27.7</v>
      </c>
      <c r="K69" s="4"/>
      <c r="L69" s="4"/>
      <c r="M69" s="12"/>
      <c r="N69" s="12"/>
      <c r="O69" s="4"/>
      <c r="R69" s="4"/>
      <c r="S69" s="4"/>
    </row>
    <row r="70" spans="2:19" ht="12.75">
      <c r="B70" s="30" t="s">
        <v>50</v>
      </c>
      <c r="C70" s="31">
        <v>10002002223</v>
      </c>
      <c r="D70" s="31">
        <v>1039008176</v>
      </c>
      <c r="E70" s="32">
        <v>10.4</v>
      </c>
      <c r="F70" s="31">
        <v>1039008176</v>
      </c>
      <c r="G70" s="32">
        <v>10.4</v>
      </c>
      <c r="H70" s="31">
        <v>858349986</v>
      </c>
      <c r="I70" s="32">
        <v>19.4</v>
      </c>
      <c r="J70" s="32">
        <v>21</v>
      </c>
      <c r="K70" s="4"/>
      <c r="L70" s="4"/>
      <c r="M70" s="12"/>
      <c r="N70" s="12"/>
      <c r="O70" s="4"/>
      <c r="R70" s="4"/>
      <c r="S70" s="4"/>
    </row>
    <row r="71" spans="2:19" ht="12.75">
      <c r="B71" s="30" t="s">
        <v>51</v>
      </c>
      <c r="C71" s="31">
        <v>3542177067</v>
      </c>
      <c r="D71" s="31">
        <v>1638548517</v>
      </c>
      <c r="E71" s="32">
        <v>46.3</v>
      </c>
      <c r="F71" s="31">
        <v>1638548517</v>
      </c>
      <c r="G71" s="32">
        <v>46.3</v>
      </c>
      <c r="H71" s="31">
        <v>1286197585</v>
      </c>
      <c r="I71" s="32">
        <v>41.2</v>
      </c>
      <c r="J71" s="32">
        <v>27.4</v>
      </c>
      <c r="K71" s="4"/>
      <c r="L71" s="4"/>
      <c r="M71" s="12"/>
      <c r="N71" s="12"/>
      <c r="O71" s="4"/>
      <c r="R71" s="4"/>
      <c r="S71" s="4"/>
    </row>
    <row r="72" spans="2:19" ht="12.75">
      <c r="B72" s="30" t="s">
        <v>52</v>
      </c>
      <c r="C72" s="31">
        <v>2015450067</v>
      </c>
      <c r="D72" s="31">
        <v>169176880</v>
      </c>
      <c r="E72" s="32">
        <v>8.4</v>
      </c>
      <c r="F72" s="31">
        <v>169176880</v>
      </c>
      <c r="G72" s="32">
        <v>8.4</v>
      </c>
      <c r="H72" s="31">
        <v>196900628</v>
      </c>
      <c r="I72" s="32">
        <v>23.9</v>
      </c>
      <c r="J72" s="32">
        <v>-14.1</v>
      </c>
      <c r="K72" s="4"/>
      <c r="L72" s="4"/>
      <c r="M72" s="12"/>
      <c r="N72" s="12"/>
      <c r="O72" s="4"/>
      <c r="R72" s="4"/>
      <c r="S72" s="4"/>
    </row>
    <row r="73" spans="2:19" ht="12.75">
      <c r="B73" s="30" t="s">
        <v>53</v>
      </c>
      <c r="C73" s="31">
        <v>0</v>
      </c>
      <c r="D73" s="31">
        <v>0</v>
      </c>
      <c r="E73" s="32">
        <v>0</v>
      </c>
      <c r="F73" s="31">
        <v>0</v>
      </c>
      <c r="G73" s="32">
        <v>0</v>
      </c>
      <c r="H73" s="31">
        <v>0</v>
      </c>
      <c r="I73" s="32">
        <v>0</v>
      </c>
      <c r="J73" s="32">
        <v>0</v>
      </c>
      <c r="K73" s="4"/>
      <c r="L73" s="4"/>
      <c r="M73" s="12"/>
      <c r="N73" s="12"/>
      <c r="O73" s="4"/>
      <c r="R73" s="4"/>
      <c r="S73" s="4"/>
    </row>
    <row r="74" spans="2:19" ht="12.75">
      <c r="B74" s="30" t="s">
        <v>54</v>
      </c>
      <c r="C74" s="31">
        <v>0</v>
      </c>
      <c r="D74" s="31">
        <v>0</v>
      </c>
      <c r="E74" s="32">
        <v>0</v>
      </c>
      <c r="F74" s="31">
        <v>0</v>
      </c>
      <c r="G74" s="32">
        <v>0</v>
      </c>
      <c r="H74" s="31">
        <v>0</v>
      </c>
      <c r="I74" s="32">
        <v>0</v>
      </c>
      <c r="J74" s="32">
        <v>0</v>
      </c>
      <c r="K74" s="4"/>
      <c r="L74" s="4"/>
      <c r="M74" s="12"/>
      <c r="N74" s="12"/>
      <c r="O74" s="4"/>
      <c r="R74" s="4"/>
      <c r="S74" s="4"/>
    </row>
    <row r="75" spans="2:19" ht="12.75">
      <c r="B75" s="30" t="s">
        <v>30</v>
      </c>
      <c r="C75" s="31">
        <v>70971979</v>
      </c>
      <c r="D75" s="31">
        <v>0</v>
      </c>
      <c r="E75" s="32">
        <v>0</v>
      </c>
      <c r="F75" s="31">
        <v>0</v>
      </c>
      <c r="G75" s="32">
        <v>0</v>
      </c>
      <c r="H75" s="31">
        <v>0</v>
      </c>
      <c r="I75" s="32">
        <v>0</v>
      </c>
      <c r="J75" s="32">
        <v>0</v>
      </c>
      <c r="K75" s="4"/>
      <c r="L75" s="4"/>
      <c r="M75" s="12"/>
      <c r="N75" s="12"/>
      <c r="O75" s="4"/>
      <c r="R75" s="4"/>
      <c r="S75" s="4"/>
    </row>
    <row r="76" spans="2:19" ht="12.75">
      <c r="B76" s="30" t="s">
        <v>55</v>
      </c>
      <c r="C76" s="31">
        <v>-1574800</v>
      </c>
      <c r="D76" s="31">
        <v>-232326456</v>
      </c>
      <c r="E76" s="32">
        <v>14752.8</v>
      </c>
      <c r="F76" s="31">
        <v>-232326456</v>
      </c>
      <c r="G76" s="32">
        <v>14752.8</v>
      </c>
      <c r="H76" s="31">
        <v>21620544</v>
      </c>
      <c r="I76" s="32">
        <v>45.9</v>
      </c>
      <c r="J76" s="32">
        <v>-1174.6</v>
      </c>
      <c r="K76" s="4"/>
      <c r="L76" s="4"/>
      <c r="M76" s="12"/>
      <c r="N76" s="12"/>
      <c r="O76" s="4"/>
      <c r="R76" s="4"/>
      <c r="S76" s="4"/>
    </row>
    <row r="77" spans="2:14" s="25" customFormat="1" ht="15.75">
      <c r="B77" s="22"/>
      <c r="C77" s="33"/>
      <c r="D77" s="33"/>
      <c r="E77" s="24"/>
      <c r="F77" s="33"/>
      <c r="G77" s="24"/>
      <c r="H77" s="33"/>
      <c r="I77" s="24"/>
      <c r="J77" s="24"/>
      <c r="M77" s="12"/>
      <c r="N77" s="12"/>
    </row>
    <row r="78" spans="2:14" s="29" customFormat="1" ht="16.5">
      <c r="B78" s="26" t="s">
        <v>56</v>
      </c>
      <c r="C78" s="27">
        <v>10629599521</v>
      </c>
      <c r="D78" s="27">
        <v>2485236239</v>
      </c>
      <c r="E78" s="28">
        <v>23.4</v>
      </c>
      <c r="F78" s="27">
        <v>2485236239</v>
      </c>
      <c r="G78" s="28">
        <v>23.4</v>
      </c>
      <c r="H78" s="27">
        <v>2247938726</v>
      </c>
      <c r="I78" s="28">
        <v>27</v>
      </c>
      <c r="J78" s="28">
        <v>10.6</v>
      </c>
      <c r="M78" s="12"/>
      <c r="N78" s="12"/>
    </row>
    <row r="79" spans="2:19" ht="12.75">
      <c r="B79" s="30" t="s">
        <v>20</v>
      </c>
      <c r="C79" s="31">
        <v>2818347362</v>
      </c>
      <c r="D79" s="31">
        <v>654266341</v>
      </c>
      <c r="E79" s="32">
        <v>23.2</v>
      </c>
      <c r="F79" s="31">
        <v>654266341</v>
      </c>
      <c r="G79" s="32">
        <v>23.2</v>
      </c>
      <c r="H79" s="31">
        <v>547700850</v>
      </c>
      <c r="I79" s="32">
        <v>24.7</v>
      </c>
      <c r="J79" s="32">
        <v>19.5</v>
      </c>
      <c r="K79" s="4"/>
      <c r="L79" s="4"/>
      <c r="M79" s="12"/>
      <c r="N79" s="12"/>
      <c r="O79" s="4"/>
      <c r="R79" s="4"/>
      <c r="S79" s="4"/>
    </row>
    <row r="80" spans="2:19" ht="12.75">
      <c r="B80" s="30" t="s">
        <v>57</v>
      </c>
      <c r="C80" s="31">
        <v>103005801</v>
      </c>
      <c r="D80" s="31">
        <v>26863078</v>
      </c>
      <c r="E80" s="32">
        <v>26.1</v>
      </c>
      <c r="F80" s="31">
        <v>26863078</v>
      </c>
      <c r="G80" s="32">
        <v>26.1</v>
      </c>
      <c r="H80" s="31">
        <v>18125282</v>
      </c>
      <c r="I80" s="32">
        <v>40.6</v>
      </c>
      <c r="J80" s="32">
        <v>48.2</v>
      </c>
      <c r="K80" s="4"/>
      <c r="L80" s="4"/>
      <c r="M80" s="12"/>
      <c r="N80" s="12"/>
      <c r="O80" s="4"/>
      <c r="R80" s="4"/>
      <c r="S80" s="4"/>
    </row>
    <row r="81" spans="2:19" ht="12.75">
      <c r="B81" s="30" t="s">
        <v>58</v>
      </c>
      <c r="C81" s="31">
        <v>134748973</v>
      </c>
      <c r="D81" s="31">
        <v>0</v>
      </c>
      <c r="E81" s="32">
        <v>0</v>
      </c>
      <c r="F81" s="31">
        <v>0</v>
      </c>
      <c r="G81" s="32">
        <v>0</v>
      </c>
      <c r="H81" s="31">
        <v>0</v>
      </c>
      <c r="I81" s="32">
        <v>0</v>
      </c>
      <c r="J81" s="32">
        <v>0</v>
      </c>
      <c r="K81" s="4"/>
      <c r="L81" s="4"/>
      <c r="M81" s="12"/>
      <c r="N81" s="12"/>
      <c r="O81" s="4"/>
      <c r="R81" s="4"/>
      <c r="S81" s="4"/>
    </row>
    <row r="82" spans="2:19" ht="12.75">
      <c r="B82" s="30" t="s">
        <v>59</v>
      </c>
      <c r="C82" s="31">
        <v>3933960526</v>
      </c>
      <c r="D82" s="31">
        <v>1238256841</v>
      </c>
      <c r="E82" s="32">
        <v>31.5</v>
      </c>
      <c r="F82" s="31">
        <v>1238256841</v>
      </c>
      <c r="G82" s="32">
        <v>31.5</v>
      </c>
      <c r="H82" s="31">
        <v>1154943843</v>
      </c>
      <c r="I82" s="32">
        <v>36.9</v>
      </c>
      <c r="J82" s="32">
        <v>7.2</v>
      </c>
      <c r="K82" s="4"/>
      <c r="L82" s="4"/>
      <c r="M82" s="12"/>
      <c r="N82" s="12"/>
      <c r="O82" s="4"/>
      <c r="R82" s="4"/>
      <c r="S82" s="4"/>
    </row>
    <row r="83" spans="2:19" ht="12.75">
      <c r="B83" s="30" t="s">
        <v>60</v>
      </c>
      <c r="C83" s="31">
        <v>883141961</v>
      </c>
      <c r="D83" s="31">
        <v>378533059</v>
      </c>
      <c r="E83" s="32">
        <v>42.9</v>
      </c>
      <c r="F83" s="31">
        <v>378533059</v>
      </c>
      <c r="G83" s="32">
        <v>42.9</v>
      </c>
      <c r="H83" s="31">
        <v>303474417</v>
      </c>
      <c r="I83" s="32">
        <v>19.6</v>
      </c>
      <c r="J83" s="32">
        <v>24.7</v>
      </c>
      <c r="K83" s="4"/>
      <c r="L83" s="4"/>
      <c r="M83" s="12"/>
      <c r="N83" s="12"/>
      <c r="O83" s="4"/>
      <c r="R83" s="4"/>
      <c r="S83" s="4"/>
    </row>
    <row r="84" spans="2:19" ht="12.75">
      <c r="B84" s="30" t="s">
        <v>61</v>
      </c>
      <c r="C84" s="31">
        <v>28282958</v>
      </c>
      <c r="D84" s="31">
        <v>22324931</v>
      </c>
      <c r="E84" s="32">
        <v>78.9</v>
      </c>
      <c r="F84" s="31">
        <v>22324931</v>
      </c>
      <c r="G84" s="32">
        <v>78.9</v>
      </c>
      <c r="H84" s="31">
        <v>49775321</v>
      </c>
      <c r="I84" s="32">
        <v>69.4</v>
      </c>
      <c r="J84" s="32">
        <v>-55.1</v>
      </c>
      <c r="K84" s="4"/>
      <c r="L84" s="4"/>
      <c r="M84" s="12"/>
      <c r="N84" s="12"/>
      <c r="O84" s="4"/>
      <c r="R84" s="4"/>
      <c r="S84" s="4"/>
    </row>
    <row r="85" spans="2:19" ht="12.75">
      <c r="B85" s="30" t="s">
        <v>62</v>
      </c>
      <c r="C85" s="31">
        <v>2728111940</v>
      </c>
      <c r="D85" s="31">
        <v>164991989</v>
      </c>
      <c r="E85" s="32">
        <v>6</v>
      </c>
      <c r="F85" s="31">
        <v>164991989</v>
      </c>
      <c r="G85" s="32">
        <v>6</v>
      </c>
      <c r="H85" s="31">
        <v>173919013</v>
      </c>
      <c r="I85" s="32">
        <v>13.2</v>
      </c>
      <c r="J85" s="32">
        <v>-5.1</v>
      </c>
      <c r="K85" s="4"/>
      <c r="L85" s="4"/>
      <c r="M85" s="12"/>
      <c r="N85" s="12"/>
      <c r="O85" s="4"/>
      <c r="R85" s="4"/>
      <c r="S85" s="4"/>
    </row>
    <row r="86" spans="2:14" s="25" customFormat="1" ht="15.75">
      <c r="B86" s="22" t="s">
        <v>63</v>
      </c>
      <c r="C86" s="33">
        <v>5131236671</v>
      </c>
      <c r="D86" s="33">
        <v>198276348</v>
      </c>
      <c r="E86" s="24">
        <v>3.9</v>
      </c>
      <c r="F86" s="33">
        <v>198276348</v>
      </c>
      <c r="G86" s="24">
        <v>3.9</v>
      </c>
      <c r="H86" s="33">
        <v>107478485</v>
      </c>
      <c r="I86" s="24">
        <v>43.2</v>
      </c>
      <c r="J86" s="24">
        <v>84.5</v>
      </c>
      <c r="M86" s="12"/>
      <c r="N86" s="12"/>
    </row>
    <row r="87" spans="2:19" ht="12.75">
      <c r="B87" s="53"/>
      <c r="C87" s="44"/>
      <c r="D87" s="44"/>
      <c r="E87" s="45"/>
      <c r="F87" s="44"/>
      <c r="G87" s="45"/>
      <c r="H87" s="44"/>
      <c r="I87" s="45"/>
      <c r="J87" s="45"/>
      <c r="K87" s="4"/>
      <c r="L87" s="4"/>
      <c r="M87" s="12"/>
      <c r="N87" s="12"/>
      <c r="O87" s="4"/>
      <c r="R87" s="4"/>
      <c r="S87" s="4"/>
    </row>
    <row r="89" ht="18">
      <c r="B89" s="8" t="s">
        <v>64</v>
      </c>
    </row>
    <row r="90" spans="2:10" ht="12.75">
      <c r="B90" s="9"/>
      <c r="C90" s="57" t="s">
        <v>3</v>
      </c>
      <c r="D90" s="58"/>
      <c r="E90" s="58"/>
      <c r="F90" s="58"/>
      <c r="G90" s="59"/>
      <c r="H90" s="57" t="s">
        <v>4</v>
      </c>
      <c r="I90" s="59"/>
      <c r="J90" s="60" t="s">
        <v>5</v>
      </c>
    </row>
    <row r="91" spans="2:19" ht="12.75">
      <c r="B91" s="10"/>
      <c r="C91" s="11" t="s">
        <v>6</v>
      </c>
      <c r="D91" s="63" t="s">
        <v>7</v>
      </c>
      <c r="E91" s="64"/>
      <c r="F91" s="63" t="s">
        <v>8</v>
      </c>
      <c r="G91" s="64"/>
      <c r="H91" s="63" t="s">
        <v>7</v>
      </c>
      <c r="I91" s="64"/>
      <c r="J91" s="61"/>
      <c r="K91" s="4"/>
      <c r="L91" s="4"/>
      <c r="M91" s="4"/>
      <c r="N91" s="12"/>
      <c r="O91" s="12"/>
      <c r="R91" s="4"/>
      <c r="S91" s="4"/>
    </row>
    <row r="92" spans="2:19" ht="51">
      <c r="B92" s="13" t="s">
        <v>9</v>
      </c>
      <c r="C92" s="15" t="s">
        <v>10</v>
      </c>
      <c r="D92" s="15" t="s">
        <v>11</v>
      </c>
      <c r="E92" s="16" t="s">
        <v>12</v>
      </c>
      <c r="F92" s="15" t="s">
        <v>11</v>
      </c>
      <c r="G92" s="16" t="s">
        <v>13</v>
      </c>
      <c r="H92" s="15" t="s">
        <v>11</v>
      </c>
      <c r="I92" s="16" t="s">
        <v>13</v>
      </c>
      <c r="J92" s="62"/>
      <c r="K92" s="4"/>
      <c r="L92" s="4"/>
      <c r="M92" s="12"/>
      <c r="N92" s="12"/>
      <c r="O92" s="4"/>
      <c r="R92" s="4"/>
      <c r="S92" s="4"/>
    </row>
    <row r="93" spans="2:19" ht="12.75">
      <c r="B93" s="17"/>
      <c r="C93" s="18"/>
      <c r="D93" s="18"/>
      <c r="E93" s="19"/>
      <c r="F93" s="18"/>
      <c r="G93" s="19"/>
      <c r="H93" s="20"/>
      <c r="I93" s="21"/>
      <c r="J93" s="21"/>
      <c r="K93" s="4"/>
      <c r="L93" s="4"/>
      <c r="M93" s="12"/>
      <c r="N93" s="12"/>
      <c r="O93" s="4"/>
      <c r="R93" s="4"/>
      <c r="S93" s="4"/>
    </row>
    <row r="94" spans="2:14" s="25" customFormat="1" ht="15.75">
      <c r="B94" s="22" t="s">
        <v>65</v>
      </c>
      <c r="C94" s="23"/>
      <c r="D94" s="23"/>
      <c r="E94" s="24"/>
      <c r="F94" s="23"/>
      <c r="G94" s="24"/>
      <c r="H94" s="23"/>
      <c r="I94" s="24"/>
      <c r="J94" s="24"/>
      <c r="M94" s="12"/>
      <c r="N94" s="12"/>
    </row>
    <row r="95" spans="2:14" s="29" customFormat="1" ht="16.5">
      <c r="B95" s="26" t="s">
        <v>15</v>
      </c>
      <c r="C95" s="27">
        <v>1394131745</v>
      </c>
      <c r="D95" s="27">
        <v>259755927</v>
      </c>
      <c r="E95" s="28">
        <v>18.6</v>
      </c>
      <c r="F95" s="27">
        <v>259755927</v>
      </c>
      <c r="G95" s="28">
        <v>18.6</v>
      </c>
      <c r="H95" s="27">
        <v>255812020</v>
      </c>
      <c r="I95" s="28">
        <v>20.7</v>
      </c>
      <c r="J95" s="28">
        <v>1.5</v>
      </c>
      <c r="M95" s="12"/>
      <c r="N95" s="12"/>
    </row>
    <row r="96" spans="2:19" ht="12.75">
      <c r="B96" s="30" t="s">
        <v>17</v>
      </c>
      <c r="C96" s="31">
        <v>889073310</v>
      </c>
      <c r="D96" s="31">
        <v>172456731</v>
      </c>
      <c r="E96" s="32">
        <v>19.4</v>
      </c>
      <c r="F96" s="31">
        <v>172456731</v>
      </c>
      <c r="G96" s="32">
        <v>19.4</v>
      </c>
      <c r="H96" s="31">
        <v>180943735</v>
      </c>
      <c r="I96" s="32">
        <v>21.7</v>
      </c>
      <c r="J96" s="32">
        <v>-4.7</v>
      </c>
      <c r="K96" s="4"/>
      <c r="L96" s="4"/>
      <c r="M96" s="12"/>
      <c r="N96" s="12"/>
      <c r="O96" s="4"/>
      <c r="R96" s="4"/>
      <c r="S96" s="4"/>
    </row>
    <row r="97" spans="2:19" ht="12.75">
      <c r="B97" s="30" t="s">
        <v>32</v>
      </c>
      <c r="C97" s="31">
        <v>381418446</v>
      </c>
      <c r="D97" s="31">
        <v>85600583</v>
      </c>
      <c r="E97" s="32">
        <v>22.4</v>
      </c>
      <c r="F97" s="31">
        <v>85600583</v>
      </c>
      <c r="G97" s="32">
        <v>22.4</v>
      </c>
      <c r="H97" s="31">
        <v>71521336</v>
      </c>
      <c r="I97" s="32">
        <v>18.2</v>
      </c>
      <c r="J97" s="32">
        <v>19.7</v>
      </c>
      <c r="K97" s="4"/>
      <c r="L97" s="4"/>
      <c r="M97" s="12"/>
      <c r="N97" s="12"/>
      <c r="O97" s="4"/>
      <c r="R97" s="4"/>
      <c r="S97" s="4"/>
    </row>
    <row r="98" spans="2:19" ht="12.75">
      <c r="B98" s="30" t="s">
        <v>18</v>
      </c>
      <c r="C98" s="31">
        <v>123639989</v>
      </c>
      <c r="D98" s="31">
        <v>1698613</v>
      </c>
      <c r="E98" s="32">
        <v>1.4</v>
      </c>
      <c r="F98" s="31">
        <v>1698613</v>
      </c>
      <c r="G98" s="32">
        <v>1.4</v>
      </c>
      <c r="H98" s="31">
        <v>3346949</v>
      </c>
      <c r="I98" s="32">
        <v>57.4</v>
      </c>
      <c r="J98" s="32">
        <v>-49.2</v>
      </c>
      <c r="K98" s="4"/>
      <c r="L98" s="4"/>
      <c r="M98" s="12"/>
      <c r="N98" s="12"/>
      <c r="O98" s="4"/>
      <c r="R98" s="4"/>
      <c r="S98" s="4"/>
    </row>
    <row r="99" spans="2:14" s="25" customFormat="1" ht="15.75">
      <c r="B99" s="22"/>
      <c r="C99" s="33"/>
      <c r="D99" s="33"/>
      <c r="E99" s="24"/>
      <c r="F99" s="33"/>
      <c r="G99" s="24"/>
      <c r="H99" s="33"/>
      <c r="I99" s="24"/>
      <c r="J99" s="24"/>
      <c r="M99" s="12"/>
      <c r="N99" s="12"/>
    </row>
    <row r="100" spans="2:14" s="29" customFormat="1" ht="16.5">
      <c r="B100" s="26" t="s">
        <v>19</v>
      </c>
      <c r="C100" s="27">
        <v>1097297917</v>
      </c>
      <c r="D100" s="27">
        <v>224755893</v>
      </c>
      <c r="E100" s="28">
        <v>20.5</v>
      </c>
      <c r="F100" s="27">
        <v>224755893</v>
      </c>
      <c r="G100" s="28">
        <v>20.5</v>
      </c>
      <c r="H100" s="27">
        <v>177263587</v>
      </c>
      <c r="I100" s="28">
        <v>18.9</v>
      </c>
      <c r="J100" s="28">
        <v>26.8</v>
      </c>
      <c r="M100" s="12"/>
      <c r="N100" s="12"/>
    </row>
    <row r="101" spans="2:19" ht="12.75">
      <c r="B101" s="30" t="s">
        <v>20</v>
      </c>
      <c r="C101" s="31">
        <v>182091818</v>
      </c>
      <c r="D101" s="31">
        <v>45745974</v>
      </c>
      <c r="E101" s="32">
        <v>25.1</v>
      </c>
      <c r="F101" s="31">
        <v>45745974</v>
      </c>
      <c r="G101" s="32">
        <v>25.1</v>
      </c>
      <c r="H101" s="31">
        <v>38838224</v>
      </c>
      <c r="I101" s="32">
        <v>27.4</v>
      </c>
      <c r="J101" s="32">
        <v>17.8</v>
      </c>
      <c r="K101" s="4"/>
      <c r="L101" s="4"/>
      <c r="M101" s="12"/>
      <c r="N101" s="12"/>
      <c r="O101" s="4"/>
      <c r="R101" s="4"/>
      <c r="S101" s="4"/>
    </row>
    <row r="102" spans="2:19" ht="12.75">
      <c r="B102" s="30" t="s">
        <v>21</v>
      </c>
      <c r="C102" s="31">
        <v>64220613</v>
      </c>
      <c r="D102" s="31">
        <v>9050000</v>
      </c>
      <c r="E102" s="32">
        <v>14.1</v>
      </c>
      <c r="F102" s="31">
        <v>9050000</v>
      </c>
      <c r="G102" s="32">
        <v>14.1</v>
      </c>
      <c r="H102" s="31">
        <v>8291000</v>
      </c>
      <c r="I102" s="32">
        <v>15.2</v>
      </c>
      <c r="J102" s="32">
        <v>9.2</v>
      </c>
      <c r="K102" s="4"/>
      <c r="L102" s="4"/>
      <c r="M102" s="12"/>
      <c r="N102" s="12"/>
      <c r="O102" s="4"/>
      <c r="R102" s="4"/>
      <c r="S102" s="4"/>
    </row>
    <row r="103" spans="2:19" ht="12.75" hidden="1">
      <c r="B103" s="30"/>
      <c r="C103" s="31">
        <v>0</v>
      </c>
      <c r="D103" s="31">
        <v>0</v>
      </c>
      <c r="E103" s="32">
        <v>0</v>
      </c>
      <c r="F103" s="31">
        <v>0</v>
      </c>
      <c r="G103" s="32">
        <v>0</v>
      </c>
      <c r="H103" s="31">
        <v>0</v>
      </c>
      <c r="I103" s="32">
        <v>0</v>
      </c>
      <c r="J103" s="32">
        <v>0</v>
      </c>
      <c r="K103" s="4"/>
      <c r="L103" s="4"/>
      <c r="M103" s="12"/>
      <c r="N103" s="12"/>
      <c r="O103" s="4"/>
      <c r="R103" s="4"/>
      <c r="S103" s="4"/>
    </row>
    <row r="104" spans="2:19" ht="12.75">
      <c r="B104" s="30" t="s">
        <v>22</v>
      </c>
      <c r="C104" s="31">
        <v>526577918</v>
      </c>
      <c r="D104" s="31">
        <v>112739357</v>
      </c>
      <c r="E104" s="32">
        <v>21.4</v>
      </c>
      <c r="F104" s="31">
        <v>112739357</v>
      </c>
      <c r="G104" s="32">
        <v>21.4</v>
      </c>
      <c r="H104" s="31">
        <v>94420827</v>
      </c>
      <c r="I104" s="32">
        <v>19.2</v>
      </c>
      <c r="J104" s="32">
        <v>19.4</v>
      </c>
      <c r="K104" s="4"/>
      <c r="L104" s="4"/>
      <c r="M104" s="12"/>
      <c r="N104" s="12"/>
      <c r="O104" s="4"/>
      <c r="R104" s="4"/>
      <c r="S104" s="4"/>
    </row>
    <row r="105" spans="2:19" ht="12.75">
      <c r="B105" s="30" t="s">
        <v>23</v>
      </c>
      <c r="C105" s="31">
        <v>324407568</v>
      </c>
      <c r="D105" s="31">
        <v>57220562</v>
      </c>
      <c r="E105" s="32">
        <v>17.6</v>
      </c>
      <c r="F105" s="31">
        <v>57220562</v>
      </c>
      <c r="G105" s="32">
        <v>17.6</v>
      </c>
      <c r="H105" s="31">
        <v>35713536</v>
      </c>
      <c r="I105" s="32">
        <v>14.2</v>
      </c>
      <c r="J105" s="32">
        <v>60.2</v>
      </c>
      <c r="K105" s="4"/>
      <c r="L105" s="4"/>
      <c r="M105" s="12"/>
      <c r="N105" s="12"/>
      <c r="O105" s="4"/>
      <c r="R105" s="4"/>
      <c r="S105" s="4"/>
    </row>
    <row r="106" spans="2:19" ht="12.75">
      <c r="B106" s="34"/>
      <c r="C106" s="31"/>
      <c r="D106" s="31"/>
      <c r="E106" s="32"/>
      <c r="F106" s="31"/>
      <c r="G106" s="32"/>
      <c r="H106" s="31"/>
      <c r="I106" s="32"/>
      <c r="J106" s="32"/>
      <c r="K106" s="4"/>
      <c r="L106" s="4"/>
      <c r="M106" s="12"/>
      <c r="N106" s="12"/>
      <c r="O106" s="4"/>
      <c r="R106" s="4"/>
      <c r="S106" s="4"/>
    </row>
    <row r="107" spans="2:14" s="25" customFormat="1" ht="15.75">
      <c r="B107" s="35" t="s">
        <v>24</v>
      </c>
      <c r="C107" s="36">
        <v>296833828</v>
      </c>
      <c r="D107" s="36">
        <v>35000034</v>
      </c>
      <c r="E107" s="37"/>
      <c r="F107" s="36">
        <v>35000034</v>
      </c>
      <c r="G107" s="37"/>
      <c r="H107" s="36">
        <v>78548433</v>
      </c>
      <c r="I107" s="37"/>
      <c r="J107" s="37"/>
      <c r="M107" s="12"/>
      <c r="N107" s="12"/>
    </row>
    <row r="108" spans="2:19" ht="12.75">
      <c r="B108" s="30" t="s">
        <v>25</v>
      </c>
      <c r="C108" s="31"/>
      <c r="D108" s="31"/>
      <c r="E108" s="32">
        <v>0</v>
      </c>
      <c r="F108" s="31"/>
      <c r="G108" s="32">
        <v>0</v>
      </c>
      <c r="H108" s="31">
        <v>15057</v>
      </c>
      <c r="I108" s="32">
        <v>-1.9</v>
      </c>
      <c r="J108" s="32">
        <v>-100</v>
      </c>
      <c r="K108" s="4"/>
      <c r="L108" s="4"/>
      <c r="M108" s="12"/>
      <c r="N108" s="12"/>
      <c r="O108" s="4"/>
      <c r="R108" s="4"/>
      <c r="S108" s="4"/>
    </row>
    <row r="109" spans="2:14" s="25" customFormat="1" ht="15.75">
      <c r="B109" s="35" t="s">
        <v>26</v>
      </c>
      <c r="C109" s="36">
        <v>296833828</v>
      </c>
      <c r="D109" s="36">
        <v>35000034</v>
      </c>
      <c r="E109" s="37">
        <v>11.8</v>
      </c>
      <c r="F109" s="36">
        <v>35000034</v>
      </c>
      <c r="G109" s="37">
        <v>11.8</v>
      </c>
      <c r="H109" s="36">
        <v>78563490</v>
      </c>
      <c r="I109" s="37">
        <v>19.9</v>
      </c>
      <c r="J109" s="37">
        <v>-55.5</v>
      </c>
      <c r="M109" s="12"/>
      <c r="N109" s="12"/>
    </row>
    <row r="111" ht="18">
      <c r="B111" s="8" t="s">
        <v>66</v>
      </c>
    </row>
    <row r="112" spans="2:10" ht="12.75">
      <c r="B112" s="9"/>
      <c r="C112" s="57" t="s">
        <v>3</v>
      </c>
      <c r="D112" s="58"/>
      <c r="E112" s="58"/>
      <c r="F112" s="58"/>
      <c r="G112" s="59"/>
      <c r="H112" s="57" t="s">
        <v>4</v>
      </c>
      <c r="I112" s="59"/>
      <c r="J112" s="60" t="s">
        <v>5</v>
      </c>
    </row>
    <row r="113" spans="2:19" ht="12.75">
      <c r="B113" s="10"/>
      <c r="C113" s="11" t="s">
        <v>6</v>
      </c>
      <c r="D113" s="63" t="s">
        <v>7</v>
      </c>
      <c r="E113" s="64"/>
      <c r="F113" s="63" t="s">
        <v>8</v>
      </c>
      <c r="G113" s="64"/>
      <c r="H113" s="63" t="s">
        <v>7</v>
      </c>
      <c r="I113" s="64"/>
      <c r="J113" s="61"/>
      <c r="K113" s="4"/>
      <c r="L113" s="4"/>
      <c r="M113" s="4"/>
      <c r="N113" s="4"/>
      <c r="O113" s="4"/>
      <c r="P113" s="2"/>
      <c r="Q113" s="2"/>
      <c r="R113" s="4"/>
      <c r="S113" s="4"/>
    </row>
    <row r="114" spans="2:19" ht="51">
      <c r="B114" s="13" t="s">
        <v>9</v>
      </c>
      <c r="C114" s="15" t="s">
        <v>10</v>
      </c>
      <c r="D114" s="15" t="s">
        <v>11</v>
      </c>
      <c r="E114" s="16" t="s">
        <v>12</v>
      </c>
      <c r="F114" s="15" t="s">
        <v>11</v>
      </c>
      <c r="G114" s="16" t="s">
        <v>13</v>
      </c>
      <c r="H114" s="15" t="s">
        <v>11</v>
      </c>
      <c r="I114" s="16" t="s">
        <v>13</v>
      </c>
      <c r="J114" s="62"/>
      <c r="K114" s="4"/>
      <c r="L114" s="4"/>
      <c r="M114" s="12"/>
      <c r="N114" s="12"/>
      <c r="O114" s="4"/>
      <c r="R114" s="4"/>
      <c r="S114" s="4"/>
    </row>
    <row r="115" spans="2:19" ht="12.75">
      <c r="B115" s="17"/>
      <c r="C115" s="18"/>
      <c r="D115" s="18"/>
      <c r="E115" s="19"/>
      <c r="F115" s="18"/>
      <c r="G115" s="19"/>
      <c r="H115" s="20"/>
      <c r="I115" s="21"/>
      <c r="J115" s="21"/>
      <c r="K115" s="4"/>
      <c r="L115" s="4"/>
      <c r="M115" s="12"/>
      <c r="N115" s="12"/>
      <c r="O115" s="4"/>
      <c r="R115" s="4"/>
      <c r="S115" s="4"/>
    </row>
    <row r="116" spans="2:14" s="25" customFormat="1" ht="15.75">
      <c r="B116" s="22" t="s">
        <v>36</v>
      </c>
      <c r="C116" s="23"/>
      <c r="D116" s="23"/>
      <c r="E116" s="24"/>
      <c r="F116" s="23"/>
      <c r="G116" s="24"/>
      <c r="H116" s="23"/>
      <c r="I116" s="24"/>
      <c r="J116" s="24"/>
      <c r="M116" s="12"/>
      <c r="N116" s="12"/>
    </row>
    <row r="117" spans="2:14" s="29" customFormat="1" ht="16.5">
      <c r="B117" s="26" t="s">
        <v>15</v>
      </c>
      <c r="C117" s="27">
        <v>2889103015</v>
      </c>
      <c r="D117" s="27">
        <v>634466720</v>
      </c>
      <c r="E117" s="28">
        <v>22</v>
      </c>
      <c r="F117" s="27">
        <v>634466720</v>
      </c>
      <c r="G117" s="28">
        <v>22</v>
      </c>
      <c r="H117" s="27">
        <v>542687348</v>
      </c>
      <c r="I117" s="28">
        <v>24.2</v>
      </c>
      <c r="J117" s="28">
        <v>16.9</v>
      </c>
      <c r="M117" s="12"/>
      <c r="N117" s="12"/>
    </row>
    <row r="118" spans="2:19" ht="12.75">
      <c r="B118" s="30" t="s">
        <v>17</v>
      </c>
      <c r="C118" s="31">
        <v>2617269097</v>
      </c>
      <c r="D118" s="31">
        <v>610920807</v>
      </c>
      <c r="E118" s="32">
        <v>23.3</v>
      </c>
      <c r="F118" s="31">
        <v>610920807</v>
      </c>
      <c r="G118" s="32">
        <v>23.3</v>
      </c>
      <c r="H118" s="31">
        <v>506176383</v>
      </c>
      <c r="I118" s="32">
        <v>25.7</v>
      </c>
      <c r="J118" s="32">
        <v>20.7</v>
      </c>
      <c r="K118" s="4"/>
      <c r="L118" s="4"/>
      <c r="M118" s="12"/>
      <c r="N118" s="12"/>
      <c r="O118" s="4"/>
      <c r="R118" s="4"/>
      <c r="S118" s="4"/>
    </row>
    <row r="119" spans="2:19" ht="12.75">
      <c r="B119" s="30" t="s">
        <v>32</v>
      </c>
      <c r="C119" s="31">
        <v>134564108</v>
      </c>
      <c r="D119" s="31">
        <v>18166207</v>
      </c>
      <c r="E119" s="32">
        <v>13.5</v>
      </c>
      <c r="F119" s="31">
        <v>18166207</v>
      </c>
      <c r="G119" s="32">
        <v>13.5</v>
      </c>
      <c r="H119" s="31">
        <v>31345610</v>
      </c>
      <c r="I119" s="32">
        <v>21.4</v>
      </c>
      <c r="J119" s="32">
        <v>-42</v>
      </c>
      <c r="K119" s="4"/>
      <c r="L119" s="4"/>
      <c r="M119" s="12"/>
      <c r="N119" s="12"/>
      <c r="O119" s="4"/>
      <c r="R119" s="4"/>
      <c r="S119" s="4"/>
    </row>
    <row r="120" spans="2:19" ht="12.75">
      <c r="B120" s="30" t="s">
        <v>18</v>
      </c>
      <c r="C120" s="31">
        <v>137269810</v>
      </c>
      <c r="D120" s="31">
        <v>5379706</v>
      </c>
      <c r="E120" s="32">
        <v>3.9</v>
      </c>
      <c r="F120" s="31">
        <v>5379706</v>
      </c>
      <c r="G120" s="32">
        <v>3.9</v>
      </c>
      <c r="H120" s="31">
        <v>5165355</v>
      </c>
      <c r="I120" s="32">
        <v>4.2</v>
      </c>
      <c r="J120" s="32">
        <v>4.1</v>
      </c>
      <c r="K120" s="4"/>
      <c r="L120" s="4"/>
      <c r="M120" s="12"/>
      <c r="N120" s="12"/>
      <c r="O120" s="4"/>
      <c r="R120" s="4"/>
      <c r="S120" s="4"/>
    </row>
    <row r="121" spans="2:14" s="25" customFormat="1" ht="15.75">
      <c r="B121" s="22"/>
      <c r="C121" s="33"/>
      <c r="D121" s="33"/>
      <c r="E121" s="24"/>
      <c r="F121" s="33"/>
      <c r="G121" s="24"/>
      <c r="H121" s="33"/>
      <c r="I121" s="24"/>
      <c r="J121" s="24"/>
      <c r="M121" s="12"/>
      <c r="N121" s="12"/>
    </row>
    <row r="122" spans="2:14" s="29" customFormat="1" ht="16.5">
      <c r="B122" s="26" t="s">
        <v>19</v>
      </c>
      <c r="C122" s="27">
        <v>2518227184</v>
      </c>
      <c r="D122" s="27">
        <v>634849924</v>
      </c>
      <c r="E122" s="28">
        <v>25.2</v>
      </c>
      <c r="F122" s="27">
        <v>634849924</v>
      </c>
      <c r="G122" s="28">
        <v>25.2</v>
      </c>
      <c r="H122" s="27">
        <v>504965039</v>
      </c>
      <c r="I122" s="28">
        <v>25.8</v>
      </c>
      <c r="J122" s="28">
        <v>25.7</v>
      </c>
      <c r="M122" s="12"/>
      <c r="N122" s="12"/>
    </row>
    <row r="123" spans="2:19" ht="12.75">
      <c r="B123" s="30" t="s">
        <v>20</v>
      </c>
      <c r="C123" s="31">
        <v>193830502</v>
      </c>
      <c r="D123" s="31">
        <v>43868497</v>
      </c>
      <c r="E123" s="32">
        <v>22.6</v>
      </c>
      <c r="F123" s="31">
        <v>43868497</v>
      </c>
      <c r="G123" s="32">
        <v>22.6</v>
      </c>
      <c r="H123" s="31">
        <v>37758488</v>
      </c>
      <c r="I123" s="32">
        <v>24</v>
      </c>
      <c r="J123" s="32">
        <v>16.2</v>
      </c>
      <c r="K123" s="4"/>
      <c r="L123" s="4"/>
      <c r="M123" s="12"/>
      <c r="N123" s="12"/>
      <c r="O123" s="4"/>
      <c r="R123" s="4"/>
      <c r="S123" s="4"/>
    </row>
    <row r="124" spans="2:19" ht="12.75">
      <c r="B124" s="30" t="s">
        <v>21</v>
      </c>
      <c r="C124" s="31">
        <v>41042534</v>
      </c>
      <c r="D124" s="31">
        <v>7239238</v>
      </c>
      <c r="E124" s="32">
        <v>17.6</v>
      </c>
      <c r="F124" s="31">
        <v>7239238</v>
      </c>
      <c r="G124" s="32">
        <v>17.6</v>
      </c>
      <c r="H124" s="31">
        <v>3989824</v>
      </c>
      <c r="I124" s="32">
        <v>14.9</v>
      </c>
      <c r="J124" s="32">
        <v>81.4</v>
      </c>
      <c r="K124" s="4"/>
      <c r="L124" s="4"/>
      <c r="M124" s="12"/>
      <c r="N124" s="12"/>
      <c r="O124" s="4"/>
      <c r="R124" s="4"/>
      <c r="S124" s="4"/>
    </row>
    <row r="125" spans="2:19" ht="12.75" hidden="1">
      <c r="B125" s="30"/>
      <c r="C125" s="31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2">
        <v>0</v>
      </c>
      <c r="J125" s="32">
        <v>0</v>
      </c>
      <c r="K125" s="4"/>
      <c r="L125" s="4"/>
      <c r="M125" s="12"/>
      <c r="N125" s="12"/>
      <c r="O125" s="4"/>
      <c r="R125" s="4"/>
      <c r="S125" s="4"/>
    </row>
    <row r="126" spans="2:19" ht="12.75">
      <c r="B126" s="30" t="s">
        <v>22</v>
      </c>
      <c r="C126" s="31">
        <v>1682502376</v>
      </c>
      <c r="D126" s="31">
        <v>512880944</v>
      </c>
      <c r="E126" s="32">
        <v>30.5</v>
      </c>
      <c r="F126" s="31">
        <v>512880944</v>
      </c>
      <c r="G126" s="32">
        <v>30.5</v>
      </c>
      <c r="H126" s="31">
        <v>376427020</v>
      </c>
      <c r="I126" s="32">
        <v>28.7</v>
      </c>
      <c r="J126" s="32">
        <v>36.2</v>
      </c>
      <c r="K126" s="4"/>
      <c r="L126" s="4"/>
      <c r="M126" s="12"/>
      <c r="N126" s="12"/>
      <c r="O126" s="4"/>
      <c r="R126" s="4"/>
      <c r="S126" s="4"/>
    </row>
    <row r="127" spans="2:19" ht="12.75">
      <c r="B127" s="30" t="s">
        <v>23</v>
      </c>
      <c r="C127" s="31">
        <v>600851772</v>
      </c>
      <c r="D127" s="31">
        <v>70861245</v>
      </c>
      <c r="E127" s="32">
        <v>11.8</v>
      </c>
      <c r="F127" s="31">
        <v>70861245</v>
      </c>
      <c r="G127" s="32">
        <v>11.8</v>
      </c>
      <c r="H127" s="31">
        <v>86789707</v>
      </c>
      <c r="I127" s="32">
        <v>18.8</v>
      </c>
      <c r="J127" s="32">
        <v>-18.4</v>
      </c>
      <c r="K127" s="4"/>
      <c r="L127" s="4"/>
      <c r="M127" s="12"/>
      <c r="N127" s="12"/>
      <c r="O127" s="4"/>
      <c r="R127" s="4"/>
      <c r="S127" s="4"/>
    </row>
    <row r="128" spans="2:19" ht="12.75">
      <c r="B128" s="34"/>
      <c r="C128" s="31"/>
      <c r="D128" s="31"/>
      <c r="E128" s="32"/>
      <c r="F128" s="31"/>
      <c r="G128" s="32"/>
      <c r="H128" s="31"/>
      <c r="I128" s="32"/>
      <c r="J128" s="32"/>
      <c r="K128" s="4"/>
      <c r="L128" s="4"/>
      <c r="M128" s="12"/>
      <c r="N128" s="12"/>
      <c r="O128" s="4"/>
      <c r="R128" s="4"/>
      <c r="S128" s="4"/>
    </row>
    <row r="129" spans="2:14" s="25" customFormat="1" ht="15.75">
      <c r="B129" s="35" t="s">
        <v>24</v>
      </c>
      <c r="C129" s="36">
        <v>370875831</v>
      </c>
      <c r="D129" s="36">
        <v>-383204</v>
      </c>
      <c r="E129" s="37"/>
      <c r="F129" s="36">
        <v>-383204</v>
      </c>
      <c r="G129" s="37"/>
      <c r="H129" s="36">
        <v>37722309</v>
      </c>
      <c r="I129" s="37"/>
      <c r="J129" s="37"/>
      <c r="M129" s="12"/>
      <c r="N129" s="12"/>
    </row>
    <row r="130" spans="2:19" ht="12.75">
      <c r="B130" s="30" t="s">
        <v>25</v>
      </c>
      <c r="C130" s="31"/>
      <c r="D130" s="31"/>
      <c r="E130" s="32">
        <v>0</v>
      </c>
      <c r="F130" s="31"/>
      <c r="G130" s="32">
        <v>0</v>
      </c>
      <c r="H130" s="31"/>
      <c r="I130" s="32">
        <v>0</v>
      </c>
      <c r="J130" s="32">
        <v>0</v>
      </c>
      <c r="K130" s="4"/>
      <c r="L130" s="4"/>
      <c r="M130" s="12"/>
      <c r="N130" s="12"/>
      <c r="O130" s="4"/>
      <c r="R130" s="4"/>
      <c r="S130" s="4"/>
    </row>
    <row r="131" spans="2:14" s="25" customFormat="1" ht="15.75">
      <c r="B131" s="35" t="s">
        <v>26</v>
      </c>
      <c r="C131" s="36">
        <v>370875831</v>
      </c>
      <c r="D131" s="36">
        <v>-383204</v>
      </c>
      <c r="E131" s="37">
        <v>-0.1</v>
      </c>
      <c r="F131" s="36">
        <v>-383204</v>
      </c>
      <c r="G131" s="37">
        <v>-0.1</v>
      </c>
      <c r="H131" s="36">
        <v>37722309</v>
      </c>
      <c r="I131" s="37">
        <v>25</v>
      </c>
      <c r="J131" s="37">
        <v>-101</v>
      </c>
      <c r="M131" s="12"/>
      <c r="N131" s="12"/>
    </row>
    <row r="133" ht="18">
      <c r="B133" s="8" t="s">
        <v>67</v>
      </c>
    </row>
    <row r="134" spans="2:10" ht="12.75">
      <c r="B134" s="9"/>
      <c r="C134" s="57" t="s">
        <v>3</v>
      </c>
      <c r="D134" s="58"/>
      <c r="E134" s="58"/>
      <c r="F134" s="58"/>
      <c r="G134" s="59"/>
      <c r="H134" s="57" t="s">
        <v>4</v>
      </c>
      <c r="I134" s="59"/>
      <c r="J134" s="60" t="s">
        <v>5</v>
      </c>
    </row>
    <row r="135" spans="2:19" ht="12.75">
      <c r="B135" s="10"/>
      <c r="C135" s="11" t="s">
        <v>6</v>
      </c>
      <c r="D135" s="63" t="s">
        <v>7</v>
      </c>
      <c r="E135" s="64"/>
      <c r="F135" s="63" t="s">
        <v>8</v>
      </c>
      <c r="G135" s="64"/>
      <c r="H135" s="63" t="s">
        <v>7</v>
      </c>
      <c r="I135" s="64"/>
      <c r="J135" s="61"/>
      <c r="K135" s="4"/>
      <c r="L135" s="4"/>
      <c r="M135" s="4"/>
      <c r="N135" s="12"/>
      <c r="O135" s="12"/>
      <c r="R135" s="4"/>
      <c r="S135" s="4"/>
    </row>
    <row r="136" spans="2:19" ht="51">
      <c r="B136" s="13" t="s">
        <v>9</v>
      </c>
      <c r="C136" s="15" t="s">
        <v>10</v>
      </c>
      <c r="D136" s="15" t="s">
        <v>11</v>
      </c>
      <c r="E136" s="16" t="s">
        <v>12</v>
      </c>
      <c r="F136" s="15" t="s">
        <v>11</v>
      </c>
      <c r="G136" s="16" t="s">
        <v>13</v>
      </c>
      <c r="H136" s="15" t="s">
        <v>11</v>
      </c>
      <c r="I136" s="16" t="s">
        <v>13</v>
      </c>
      <c r="J136" s="62"/>
      <c r="K136" s="4"/>
      <c r="L136" s="4"/>
      <c r="M136" s="12"/>
      <c r="N136" s="12"/>
      <c r="O136" s="4"/>
      <c r="R136" s="4"/>
      <c r="S136" s="4"/>
    </row>
    <row r="137" spans="2:19" ht="12.75">
      <c r="B137" s="17"/>
      <c r="C137" s="18"/>
      <c r="D137" s="18"/>
      <c r="E137" s="19"/>
      <c r="F137" s="18"/>
      <c r="G137" s="19"/>
      <c r="H137" s="20"/>
      <c r="I137" s="21"/>
      <c r="J137" s="21"/>
      <c r="K137" s="4"/>
      <c r="L137" s="4"/>
      <c r="M137" s="12"/>
      <c r="N137" s="12"/>
      <c r="O137" s="4"/>
      <c r="R137" s="4"/>
      <c r="S137" s="4"/>
    </row>
    <row r="138" spans="2:14" s="25" customFormat="1" ht="15.75">
      <c r="B138" s="22" t="s">
        <v>68</v>
      </c>
      <c r="C138" s="23"/>
      <c r="D138" s="23"/>
      <c r="E138" s="24"/>
      <c r="F138" s="23"/>
      <c r="G138" s="24"/>
      <c r="H138" s="23"/>
      <c r="I138" s="24"/>
      <c r="J138" s="24"/>
      <c r="M138" s="12"/>
      <c r="N138" s="12"/>
    </row>
    <row r="139" spans="2:14" s="29" customFormat="1" ht="16.5">
      <c r="B139" s="26" t="s">
        <v>15</v>
      </c>
      <c r="C139" s="27">
        <v>771662027</v>
      </c>
      <c r="D139" s="27">
        <v>178569622</v>
      </c>
      <c r="E139" s="28">
        <v>23.1</v>
      </c>
      <c r="F139" s="27">
        <v>178569622</v>
      </c>
      <c r="G139" s="28">
        <v>23.1</v>
      </c>
      <c r="H139" s="27">
        <v>155852731</v>
      </c>
      <c r="I139" s="28">
        <v>21.8</v>
      </c>
      <c r="J139" s="28">
        <v>14.6</v>
      </c>
      <c r="M139" s="12"/>
      <c r="N139" s="12"/>
    </row>
    <row r="140" spans="2:19" ht="12.75">
      <c r="B140" s="30" t="s">
        <v>17</v>
      </c>
      <c r="C140" s="31">
        <v>454588942</v>
      </c>
      <c r="D140" s="31">
        <v>91377469</v>
      </c>
      <c r="E140" s="32">
        <v>20.1</v>
      </c>
      <c r="F140" s="31">
        <v>91377469</v>
      </c>
      <c r="G140" s="32">
        <v>20.1</v>
      </c>
      <c r="H140" s="31">
        <v>83210019</v>
      </c>
      <c r="I140" s="32">
        <v>19.7</v>
      </c>
      <c r="J140" s="32">
        <v>9.8</v>
      </c>
      <c r="K140" s="4"/>
      <c r="L140" s="4"/>
      <c r="M140" s="12"/>
      <c r="N140" s="12"/>
      <c r="O140" s="4"/>
      <c r="R140" s="4"/>
      <c r="S140" s="4"/>
    </row>
    <row r="141" spans="2:19" ht="12.75">
      <c r="B141" s="30" t="s">
        <v>32</v>
      </c>
      <c r="C141" s="31">
        <v>290570406</v>
      </c>
      <c r="D141" s="31">
        <v>86415328</v>
      </c>
      <c r="E141" s="32">
        <v>29.7</v>
      </c>
      <c r="F141" s="31">
        <v>86415328</v>
      </c>
      <c r="G141" s="32">
        <v>29.7</v>
      </c>
      <c r="H141" s="31">
        <v>71612145</v>
      </c>
      <c r="I141" s="32">
        <v>25.1</v>
      </c>
      <c r="J141" s="32">
        <v>20.7</v>
      </c>
      <c r="K141" s="4"/>
      <c r="L141" s="4"/>
      <c r="M141" s="12"/>
      <c r="N141" s="12"/>
      <c r="O141" s="4"/>
      <c r="R141" s="4"/>
      <c r="S141" s="4"/>
    </row>
    <row r="142" spans="2:19" ht="12.75">
      <c r="B142" s="30" t="s">
        <v>18</v>
      </c>
      <c r="C142" s="31">
        <v>26502679</v>
      </c>
      <c r="D142" s="31">
        <v>776825</v>
      </c>
      <c r="E142" s="32">
        <v>2.9</v>
      </c>
      <c r="F142" s="31">
        <v>776825</v>
      </c>
      <c r="G142" s="32">
        <v>2.9</v>
      </c>
      <c r="H142" s="31">
        <v>1030567</v>
      </c>
      <c r="I142" s="32">
        <v>13.9</v>
      </c>
      <c r="J142" s="32">
        <v>-24.6</v>
      </c>
      <c r="K142" s="4"/>
      <c r="L142" s="4"/>
      <c r="M142" s="12"/>
      <c r="N142" s="12"/>
      <c r="O142" s="4"/>
      <c r="R142" s="4"/>
      <c r="S142" s="4"/>
    </row>
    <row r="143" spans="2:14" s="25" customFormat="1" ht="15.75">
      <c r="B143" s="22"/>
      <c r="C143" s="33"/>
      <c r="D143" s="33"/>
      <c r="E143" s="24"/>
      <c r="F143" s="33"/>
      <c r="G143" s="24"/>
      <c r="H143" s="33"/>
      <c r="I143" s="24"/>
      <c r="J143" s="24"/>
      <c r="M143" s="12"/>
      <c r="N143" s="12"/>
    </row>
    <row r="144" spans="2:14" s="29" customFormat="1" ht="16.5">
      <c r="B144" s="26" t="s">
        <v>19</v>
      </c>
      <c r="C144" s="27">
        <v>465071724</v>
      </c>
      <c r="D144" s="27">
        <v>65261653</v>
      </c>
      <c r="E144" s="28">
        <v>14</v>
      </c>
      <c r="F144" s="27">
        <v>65261653</v>
      </c>
      <c r="G144" s="28">
        <v>14</v>
      </c>
      <c r="H144" s="27">
        <v>51632486</v>
      </c>
      <c r="I144" s="28">
        <v>14.8</v>
      </c>
      <c r="J144" s="28">
        <v>26.4</v>
      </c>
      <c r="M144" s="12"/>
      <c r="N144" s="12"/>
    </row>
    <row r="145" spans="2:19" ht="12.75">
      <c r="B145" s="30" t="s">
        <v>20</v>
      </c>
      <c r="C145" s="31">
        <v>193721429</v>
      </c>
      <c r="D145" s="31">
        <v>36840779</v>
      </c>
      <c r="E145" s="32">
        <v>19</v>
      </c>
      <c r="F145" s="31">
        <v>36840779</v>
      </c>
      <c r="G145" s="32">
        <v>19</v>
      </c>
      <c r="H145" s="31">
        <v>36474591</v>
      </c>
      <c r="I145" s="32">
        <v>27.3</v>
      </c>
      <c r="J145" s="32">
        <v>1</v>
      </c>
      <c r="K145" s="4"/>
      <c r="L145" s="4"/>
      <c r="M145" s="12"/>
      <c r="N145" s="12"/>
      <c r="O145" s="4"/>
      <c r="R145" s="4"/>
      <c r="S145" s="4"/>
    </row>
    <row r="146" spans="2:19" ht="12.75">
      <c r="B146" s="30" t="s">
        <v>21</v>
      </c>
      <c r="C146" s="31">
        <v>20224523</v>
      </c>
      <c r="D146" s="31">
        <v>500000</v>
      </c>
      <c r="E146" s="32">
        <v>2.5</v>
      </c>
      <c r="F146" s="31">
        <v>500000</v>
      </c>
      <c r="G146" s="32">
        <v>2.5</v>
      </c>
      <c r="H146" s="31">
        <v>503500</v>
      </c>
      <c r="I146" s="32">
        <v>4.2</v>
      </c>
      <c r="J146" s="32">
        <v>-0.7</v>
      </c>
      <c r="K146" s="4"/>
      <c r="L146" s="4"/>
      <c r="M146" s="12"/>
      <c r="N146" s="12"/>
      <c r="O146" s="4"/>
      <c r="R146" s="4"/>
      <c r="S146" s="4"/>
    </row>
    <row r="147" spans="2:19" ht="12.75" hidden="1">
      <c r="B147" s="30"/>
      <c r="C147" s="31">
        <v>0</v>
      </c>
      <c r="D147" s="31">
        <v>0</v>
      </c>
      <c r="E147" s="32">
        <v>0</v>
      </c>
      <c r="F147" s="31">
        <v>0</v>
      </c>
      <c r="G147" s="32">
        <v>0</v>
      </c>
      <c r="H147" s="31">
        <v>0</v>
      </c>
      <c r="I147" s="32">
        <v>0</v>
      </c>
      <c r="J147" s="32">
        <v>0</v>
      </c>
      <c r="K147" s="4"/>
      <c r="L147" s="4"/>
      <c r="M147" s="12"/>
      <c r="N147" s="12"/>
      <c r="O147" s="4"/>
      <c r="R147" s="4"/>
      <c r="S147" s="4"/>
    </row>
    <row r="148" spans="2:19" ht="12.75">
      <c r="B148" s="30" t="s">
        <v>22</v>
      </c>
      <c r="C148" s="31">
        <v>200000</v>
      </c>
      <c r="D148" s="31">
        <v>25195</v>
      </c>
      <c r="E148" s="32">
        <v>12.6</v>
      </c>
      <c r="F148" s="31">
        <v>25195</v>
      </c>
      <c r="G148" s="32">
        <v>12.6</v>
      </c>
      <c r="H148" s="31">
        <v>0</v>
      </c>
      <c r="I148" s="32">
        <v>0</v>
      </c>
      <c r="J148" s="32">
        <v>-100</v>
      </c>
      <c r="K148" s="4"/>
      <c r="L148" s="4"/>
      <c r="M148" s="12"/>
      <c r="N148" s="12"/>
      <c r="O148" s="4"/>
      <c r="R148" s="4"/>
      <c r="S148" s="4"/>
    </row>
    <row r="149" spans="2:19" ht="12.75">
      <c r="B149" s="30" t="s">
        <v>23</v>
      </c>
      <c r="C149" s="31">
        <v>250925772</v>
      </c>
      <c r="D149" s="31">
        <v>27895679</v>
      </c>
      <c r="E149" s="32">
        <v>11.1</v>
      </c>
      <c r="F149" s="31">
        <v>27895679</v>
      </c>
      <c r="G149" s="32">
        <v>11.1</v>
      </c>
      <c r="H149" s="31">
        <v>14654395</v>
      </c>
      <c r="I149" s="32">
        <v>7.2</v>
      </c>
      <c r="J149" s="32">
        <v>90.4</v>
      </c>
      <c r="K149" s="4"/>
      <c r="L149" s="4"/>
      <c r="M149" s="12"/>
      <c r="N149" s="12"/>
      <c r="O149" s="4"/>
      <c r="R149" s="4"/>
      <c r="S149" s="4"/>
    </row>
    <row r="150" spans="2:19" ht="12.75">
      <c r="B150" s="34"/>
      <c r="C150" s="31"/>
      <c r="D150" s="31"/>
      <c r="E150" s="32"/>
      <c r="F150" s="31"/>
      <c r="G150" s="32"/>
      <c r="H150" s="31"/>
      <c r="I150" s="32"/>
      <c r="J150" s="32"/>
      <c r="K150" s="4"/>
      <c r="L150" s="4"/>
      <c r="M150" s="12"/>
      <c r="N150" s="12"/>
      <c r="O150" s="4"/>
      <c r="R150" s="4"/>
      <c r="S150" s="4"/>
    </row>
    <row r="151" spans="2:14" s="25" customFormat="1" ht="15.75">
      <c r="B151" s="35" t="s">
        <v>24</v>
      </c>
      <c r="C151" s="36">
        <v>306590303</v>
      </c>
      <c r="D151" s="36">
        <v>113307969</v>
      </c>
      <c r="E151" s="37"/>
      <c r="F151" s="36">
        <v>113307969</v>
      </c>
      <c r="G151" s="37"/>
      <c r="H151" s="36">
        <v>104220245</v>
      </c>
      <c r="I151" s="37"/>
      <c r="J151" s="37"/>
      <c r="M151" s="12"/>
      <c r="N151" s="12"/>
    </row>
    <row r="152" spans="2:19" ht="12.75">
      <c r="B152" s="30" t="s">
        <v>25</v>
      </c>
      <c r="C152" s="31"/>
      <c r="D152" s="31"/>
      <c r="E152" s="32">
        <v>0</v>
      </c>
      <c r="F152" s="31"/>
      <c r="G152" s="32">
        <v>0</v>
      </c>
      <c r="H152" s="31"/>
      <c r="I152" s="32">
        <v>0</v>
      </c>
      <c r="J152" s="32">
        <v>0</v>
      </c>
      <c r="K152" s="4"/>
      <c r="L152" s="4"/>
      <c r="M152" s="12"/>
      <c r="N152" s="12"/>
      <c r="O152" s="4"/>
      <c r="R152" s="4"/>
      <c r="S152" s="4"/>
    </row>
    <row r="153" spans="2:14" s="25" customFormat="1" ht="15.75">
      <c r="B153" s="35" t="s">
        <v>26</v>
      </c>
      <c r="C153" s="36">
        <v>306590303</v>
      </c>
      <c r="D153" s="36">
        <v>113307969</v>
      </c>
      <c r="E153" s="37">
        <v>37</v>
      </c>
      <c r="F153" s="36">
        <v>113307969</v>
      </c>
      <c r="G153" s="37">
        <v>37</v>
      </c>
      <c r="H153" s="36">
        <v>104220245</v>
      </c>
      <c r="I153" s="37">
        <v>20.1</v>
      </c>
      <c r="J153" s="37">
        <v>8.7</v>
      </c>
      <c r="M153" s="12"/>
      <c r="N153" s="12"/>
    </row>
    <row r="155" ht="18">
      <c r="B155" s="8" t="s">
        <v>69</v>
      </c>
    </row>
    <row r="156" spans="2:10" ht="12.75">
      <c r="B156" s="9"/>
      <c r="C156" s="57" t="s">
        <v>3</v>
      </c>
      <c r="D156" s="58"/>
      <c r="E156" s="58"/>
      <c r="F156" s="58"/>
      <c r="G156" s="59"/>
      <c r="H156" s="57" t="s">
        <v>4</v>
      </c>
      <c r="I156" s="59"/>
      <c r="J156" s="60" t="s">
        <v>5</v>
      </c>
    </row>
    <row r="157" spans="2:19" ht="12.75">
      <c r="B157" s="10"/>
      <c r="C157" s="11" t="s">
        <v>6</v>
      </c>
      <c r="D157" s="63" t="s">
        <v>7</v>
      </c>
      <c r="E157" s="64"/>
      <c r="F157" s="63" t="s">
        <v>8</v>
      </c>
      <c r="G157" s="64"/>
      <c r="H157" s="63" t="s">
        <v>7</v>
      </c>
      <c r="I157" s="64"/>
      <c r="J157" s="61"/>
      <c r="K157" s="4"/>
      <c r="L157" s="4"/>
      <c r="M157" s="4"/>
      <c r="N157" s="12"/>
      <c r="O157" s="12"/>
      <c r="R157" s="4"/>
      <c r="S157" s="4"/>
    </row>
    <row r="158" spans="2:19" ht="51">
      <c r="B158" s="13" t="s">
        <v>9</v>
      </c>
      <c r="C158" s="15" t="s">
        <v>10</v>
      </c>
      <c r="D158" s="15" t="s">
        <v>11</v>
      </c>
      <c r="E158" s="16" t="s">
        <v>12</v>
      </c>
      <c r="F158" s="15" t="s">
        <v>11</v>
      </c>
      <c r="G158" s="16" t="s">
        <v>13</v>
      </c>
      <c r="H158" s="15" t="s">
        <v>11</v>
      </c>
      <c r="I158" s="16" t="s">
        <v>13</v>
      </c>
      <c r="J158" s="62"/>
      <c r="K158" s="4"/>
      <c r="L158" s="4"/>
      <c r="M158" s="12"/>
      <c r="N158" s="12"/>
      <c r="O158" s="4"/>
      <c r="R158" s="4"/>
      <c r="S158" s="4"/>
    </row>
    <row r="159" spans="2:19" ht="12.75">
      <c r="B159" s="17"/>
      <c r="C159" s="18"/>
      <c r="D159" s="18"/>
      <c r="E159" s="19"/>
      <c r="F159" s="18"/>
      <c r="G159" s="19"/>
      <c r="H159" s="20"/>
      <c r="I159" s="21"/>
      <c r="J159" s="21"/>
      <c r="K159" s="4"/>
      <c r="L159" s="4"/>
      <c r="M159" s="12"/>
      <c r="N159" s="12"/>
      <c r="O159" s="4"/>
      <c r="R159" s="4"/>
      <c r="S159" s="4"/>
    </row>
    <row r="160" spans="2:14" s="25" customFormat="1" ht="15.75">
      <c r="B160" s="22" t="s">
        <v>70</v>
      </c>
      <c r="C160" s="23"/>
      <c r="D160" s="23"/>
      <c r="E160" s="24"/>
      <c r="F160" s="23"/>
      <c r="G160" s="24"/>
      <c r="H160" s="23"/>
      <c r="I160" s="24"/>
      <c r="J160" s="24"/>
      <c r="M160" s="12"/>
      <c r="N160" s="12"/>
    </row>
    <row r="161" spans="2:14" s="29" customFormat="1" ht="16.5">
      <c r="B161" s="26" t="s">
        <v>15</v>
      </c>
      <c r="C161" s="27">
        <v>415030318</v>
      </c>
      <c r="D161" s="27">
        <v>70614356</v>
      </c>
      <c r="E161" s="28">
        <v>17</v>
      </c>
      <c r="F161" s="27">
        <v>70614356</v>
      </c>
      <c r="G161" s="28">
        <v>17</v>
      </c>
      <c r="H161" s="27">
        <v>54232135</v>
      </c>
      <c r="I161" s="28">
        <v>26.7</v>
      </c>
      <c r="J161" s="28">
        <v>30.2</v>
      </c>
      <c r="M161" s="12"/>
      <c r="N161" s="12"/>
    </row>
    <row r="162" spans="2:19" ht="12.75">
      <c r="B162" s="30" t="s">
        <v>17</v>
      </c>
      <c r="C162" s="31">
        <v>164990736</v>
      </c>
      <c r="D162" s="31">
        <v>34176171</v>
      </c>
      <c r="E162" s="32">
        <v>20.7</v>
      </c>
      <c r="F162" s="31">
        <v>34176171</v>
      </c>
      <c r="G162" s="32">
        <v>20.7</v>
      </c>
      <c r="H162" s="31">
        <v>29288677</v>
      </c>
      <c r="I162" s="32">
        <v>30.4</v>
      </c>
      <c r="J162" s="32">
        <v>16.7</v>
      </c>
      <c r="K162" s="4"/>
      <c r="L162" s="4"/>
      <c r="M162" s="12"/>
      <c r="N162" s="12"/>
      <c r="O162" s="4"/>
      <c r="R162" s="4"/>
      <c r="S162" s="4"/>
    </row>
    <row r="163" spans="2:19" ht="12.75">
      <c r="B163" s="30" t="s">
        <v>32</v>
      </c>
      <c r="C163" s="31">
        <v>219723586</v>
      </c>
      <c r="D163" s="31">
        <v>34292389</v>
      </c>
      <c r="E163" s="32">
        <v>15.6</v>
      </c>
      <c r="F163" s="31">
        <v>34292389</v>
      </c>
      <c r="G163" s="32">
        <v>15.6</v>
      </c>
      <c r="H163" s="31">
        <v>22493738</v>
      </c>
      <c r="I163" s="32">
        <v>26.8</v>
      </c>
      <c r="J163" s="32">
        <v>52.5</v>
      </c>
      <c r="K163" s="4"/>
      <c r="L163" s="4"/>
      <c r="M163" s="12"/>
      <c r="N163" s="12"/>
      <c r="O163" s="4"/>
      <c r="R163" s="4"/>
      <c r="S163" s="4"/>
    </row>
    <row r="164" spans="2:19" ht="12.75">
      <c r="B164" s="30" t="s">
        <v>18</v>
      </c>
      <c r="C164" s="31">
        <v>30315996</v>
      </c>
      <c r="D164" s="31">
        <v>2145796</v>
      </c>
      <c r="E164" s="32">
        <v>7.1</v>
      </c>
      <c r="F164" s="31">
        <v>2145796</v>
      </c>
      <c r="G164" s="32">
        <v>7.1</v>
      </c>
      <c r="H164" s="31">
        <v>2449720</v>
      </c>
      <c r="I164" s="32">
        <v>10.8</v>
      </c>
      <c r="J164" s="32">
        <v>-12.4</v>
      </c>
      <c r="K164" s="4"/>
      <c r="L164" s="4"/>
      <c r="M164" s="12"/>
      <c r="N164" s="12"/>
      <c r="O164" s="4"/>
      <c r="R164" s="4"/>
      <c r="S164" s="4"/>
    </row>
    <row r="165" spans="2:14" s="25" customFormat="1" ht="15.75">
      <c r="B165" s="22"/>
      <c r="C165" s="33"/>
      <c r="D165" s="33"/>
      <c r="E165" s="24"/>
      <c r="F165" s="33"/>
      <c r="G165" s="24"/>
      <c r="H165" s="33"/>
      <c r="I165" s="24"/>
      <c r="J165" s="24"/>
      <c r="M165" s="12"/>
      <c r="N165" s="12"/>
    </row>
    <row r="166" spans="2:14" s="29" customFormat="1" ht="16.5">
      <c r="B166" s="26" t="s">
        <v>19</v>
      </c>
      <c r="C166" s="27">
        <v>309639421</v>
      </c>
      <c r="D166" s="27">
        <v>57235785</v>
      </c>
      <c r="E166" s="28">
        <v>18.5</v>
      </c>
      <c r="F166" s="27">
        <v>57235785</v>
      </c>
      <c r="G166" s="28">
        <v>18.5</v>
      </c>
      <c r="H166" s="27">
        <v>47111867</v>
      </c>
      <c r="I166" s="28">
        <v>20.7</v>
      </c>
      <c r="J166" s="28">
        <v>21.5</v>
      </c>
      <c r="M166" s="12"/>
      <c r="N166" s="12"/>
    </row>
    <row r="167" spans="2:19" ht="12.75">
      <c r="B167" s="30" t="s">
        <v>20</v>
      </c>
      <c r="C167" s="31">
        <v>144861752</v>
      </c>
      <c r="D167" s="31">
        <v>35441570</v>
      </c>
      <c r="E167" s="32">
        <v>24.5</v>
      </c>
      <c r="F167" s="31">
        <v>35441570</v>
      </c>
      <c r="G167" s="32">
        <v>24.5</v>
      </c>
      <c r="H167" s="31">
        <v>33727587</v>
      </c>
      <c r="I167" s="32">
        <v>26.8</v>
      </c>
      <c r="J167" s="32">
        <v>5.1</v>
      </c>
      <c r="K167" s="4"/>
      <c r="L167" s="4"/>
      <c r="M167" s="12"/>
      <c r="N167" s="12"/>
      <c r="O167" s="4"/>
      <c r="R167" s="4"/>
      <c r="S167" s="4"/>
    </row>
    <row r="168" spans="2:19" ht="12.75">
      <c r="B168" s="30" t="s">
        <v>21</v>
      </c>
      <c r="C168" s="31">
        <v>20975612</v>
      </c>
      <c r="D168" s="31">
        <v>10425775</v>
      </c>
      <c r="E168" s="32">
        <v>49.7</v>
      </c>
      <c r="F168" s="31">
        <v>10425775</v>
      </c>
      <c r="G168" s="32">
        <v>49.7</v>
      </c>
      <c r="H168" s="31">
        <v>997500</v>
      </c>
      <c r="I168" s="32">
        <v>8.1</v>
      </c>
      <c r="J168" s="32">
        <v>945.2</v>
      </c>
      <c r="K168" s="4"/>
      <c r="L168" s="4"/>
      <c r="M168" s="12"/>
      <c r="N168" s="12"/>
      <c r="O168" s="4"/>
      <c r="R168" s="4"/>
      <c r="S168" s="4"/>
    </row>
    <row r="169" spans="2:19" ht="12.75" hidden="1">
      <c r="B169" s="30"/>
      <c r="C169" s="31">
        <v>0</v>
      </c>
      <c r="D169" s="31">
        <v>0</v>
      </c>
      <c r="E169" s="32">
        <v>0</v>
      </c>
      <c r="F169" s="31">
        <v>0</v>
      </c>
      <c r="G169" s="32">
        <v>0</v>
      </c>
      <c r="H169" s="31">
        <v>0</v>
      </c>
      <c r="I169" s="32">
        <v>0</v>
      </c>
      <c r="J169" s="32">
        <v>0</v>
      </c>
      <c r="K169" s="4"/>
      <c r="L169" s="4"/>
      <c r="M169" s="12"/>
      <c r="N169" s="12"/>
      <c r="O169" s="4"/>
      <c r="R169" s="4"/>
      <c r="S169" s="4"/>
    </row>
    <row r="170" spans="2:19" ht="12.75">
      <c r="B170" s="30" t="s">
        <v>22</v>
      </c>
      <c r="C170" s="31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2">
        <v>0</v>
      </c>
      <c r="K170" s="4"/>
      <c r="L170" s="4"/>
      <c r="M170" s="12"/>
      <c r="N170" s="12"/>
      <c r="O170" s="4"/>
      <c r="R170" s="4"/>
      <c r="S170" s="4"/>
    </row>
    <row r="171" spans="2:19" ht="12.75">
      <c r="B171" s="30" t="s">
        <v>23</v>
      </c>
      <c r="C171" s="31">
        <v>143802057</v>
      </c>
      <c r="D171" s="31">
        <v>11368440</v>
      </c>
      <c r="E171" s="32">
        <v>7.9</v>
      </c>
      <c r="F171" s="31">
        <v>11368440</v>
      </c>
      <c r="G171" s="32">
        <v>7.9</v>
      </c>
      <c r="H171" s="31">
        <v>12386780</v>
      </c>
      <c r="I171" s="32">
        <v>13.8</v>
      </c>
      <c r="J171" s="32">
        <v>-8.2</v>
      </c>
      <c r="K171" s="4"/>
      <c r="L171" s="4"/>
      <c r="M171" s="12"/>
      <c r="N171" s="12"/>
      <c r="O171" s="4"/>
      <c r="R171" s="4"/>
      <c r="S171" s="4"/>
    </row>
    <row r="172" spans="2:19" ht="12.75">
      <c r="B172" s="34"/>
      <c r="C172" s="31"/>
      <c r="D172" s="31"/>
      <c r="E172" s="32"/>
      <c r="F172" s="31"/>
      <c r="G172" s="32"/>
      <c r="H172" s="31"/>
      <c r="I172" s="32"/>
      <c r="J172" s="32"/>
      <c r="K172" s="4"/>
      <c r="L172" s="4"/>
      <c r="M172" s="12"/>
      <c r="N172" s="12"/>
      <c r="O172" s="4"/>
      <c r="R172" s="4"/>
      <c r="S172" s="4"/>
    </row>
    <row r="173" spans="2:14" s="25" customFormat="1" ht="15.75">
      <c r="B173" s="35" t="s">
        <v>24</v>
      </c>
      <c r="C173" s="36">
        <v>105390897</v>
      </c>
      <c r="D173" s="36">
        <v>13378571</v>
      </c>
      <c r="E173" s="37"/>
      <c r="F173" s="36">
        <v>13378571</v>
      </c>
      <c r="G173" s="37"/>
      <c r="H173" s="36">
        <v>7120268</v>
      </c>
      <c r="I173" s="37"/>
      <c r="J173" s="37"/>
      <c r="M173" s="12"/>
      <c r="N173" s="12"/>
    </row>
    <row r="174" spans="2:19" ht="12.75">
      <c r="B174" s="30" t="s">
        <v>25</v>
      </c>
      <c r="C174" s="31"/>
      <c r="D174" s="31"/>
      <c r="E174" s="32">
        <v>0</v>
      </c>
      <c r="F174" s="31"/>
      <c r="G174" s="32">
        <v>0</v>
      </c>
      <c r="H174" s="31">
        <v>947</v>
      </c>
      <c r="I174" s="32">
        <v>0</v>
      </c>
      <c r="J174" s="32">
        <v>-100</v>
      </c>
      <c r="K174" s="4"/>
      <c r="L174" s="4"/>
      <c r="M174" s="12"/>
      <c r="N174" s="12"/>
      <c r="O174" s="4"/>
      <c r="R174" s="4"/>
      <c r="S174" s="4"/>
    </row>
    <row r="175" spans="2:14" s="25" customFormat="1" ht="15.75">
      <c r="B175" s="35" t="s">
        <v>26</v>
      </c>
      <c r="C175" s="36">
        <v>105390897</v>
      </c>
      <c r="D175" s="36">
        <v>13378571</v>
      </c>
      <c r="E175" s="37">
        <v>12.7</v>
      </c>
      <c r="F175" s="36">
        <v>13378571</v>
      </c>
      <c r="G175" s="37">
        <v>12.7</v>
      </c>
      <c r="H175" s="36">
        <v>7121215</v>
      </c>
      <c r="I175" s="37">
        <v>23.5</v>
      </c>
      <c r="J175" s="37">
        <v>87.9</v>
      </c>
      <c r="M175" s="12"/>
      <c r="N175" s="12"/>
    </row>
    <row r="177" ht="18">
      <c r="B177" s="8" t="s">
        <v>71</v>
      </c>
    </row>
    <row r="178" spans="2:15" ht="12.75">
      <c r="B178" s="9"/>
      <c r="C178" s="55" t="s">
        <v>72</v>
      </c>
      <c r="D178" s="56"/>
      <c r="E178" s="55" t="s">
        <v>73</v>
      </c>
      <c r="F178" s="56"/>
      <c r="G178" s="55" t="s">
        <v>74</v>
      </c>
      <c r="H178" s="56"/>
      <c r="I178" s="55" t="s">
        <v>75</v>
      </c>
      <c r="J178" s="56"/>
      <c r="K178" s="55" t="s">
        <v>76</v>
      </c>
      <c r="L178" s="56"/>
      <c r="M178" s="55" t="s">
        <v>77</v>
      </c>
      <c r="N178" s="56"/>
      <c r="O178" s="12"/>
    </row>
    <row r="179" spans="2:15" ht="12.75">
      <c r="B179" s="13" t="s">
        <v>9</v>
      </c>
      <c r="C179" s="14" t="s">
        <v>78</v>
      </c>
      <c r="D179" s="14" t="s">
        <v>79</v>
      </c>
      <c r="E179" s="14" t="s">
        <v>78</v>
      </c>
      <c r="F179" s="14" t="s">
        <v>79</v>
      </c>
      <c r="G179" s="14" t="s">
        <v>78</v>
      </c>
      <c r="H179" s="14" t="s">
        <v>79</v>
      </c>
      <c r="I179" s="14" t="s">
        <v>78</v>
      </c>
      <c r="J179" s="14" t="s">
        <v>79</v>
      </c>
      <c r="K179" s="14" t="s">
        <v>78</v>
      </c>
      <c r="L179" s="14" t="s">
        <v>79</v>
      </c>
      <c r="M179" s="14" t="s">
        <v>78</v>
      </c>
      <c r="N179" s="14" t="s">
        <v>79</v>
      </c>
      <c r="O179" s="12"/>
    </row>
    <row r="180" spans="2:18" s="25" customFormat="1" ht="15.75">
      <c r="B180" s="22" t="s">
        <v>80</v>
      </c>
      <c r="C180" s="23"/>
      <c r="D180" s="24"/>
      <c r="E180" s="23"/>
      <c r="F180" s="24"/>
      <c r="G180" s="23"/>
      <c r="H180" s="24"/>
      <c r="I180" s="23"/>
      <c r="J180" s="24"/>
      <c r="K180" s="23"/>
      <c r="L180" s="24"/>
      <c r="M180" s="23"/>
      <c r="N180" s="24"/>
      <c r="Q180" s="2"/>
      <c r="R180" s="2"/>
    </row>
    <row r="181" spans="2:19" ht="12.75">
      <c r="B181" s="30" t="s">
        <v>65</v>
      </c>
      <c r="C181" s="31">
        <v>123667943</v>
      </c>
      <c r="D181" s="32">
        <v>8.1</v>
      </c>
      <c r="E181" s="31">
        <v>76592933</v>
      </c>
      <c r="F181" s="32">
        <v>5</v>
      </c>
      <c r="G181" s="31">
        <v>54274272</v>
      </c>
      <c r="H181" s="32">
        <v>3.5</v>
      </c>
      <c r="I181" s="31">
        <v>1278028749</v>
      </c>
      <c r="J181" s="32">
        <v>83.4</v>
      </c>
      <c r="K181" s="31">
        <v>1532563897</v>
      </c>
      <c r="L181" s="32">
        <v>31</v>
      </c>
      <c r="M181" s="31">
        <v>0</v>
      </c>
      <c r="N181" s="32">
        <v>0</v>
      </c>
      <c r="O181" s="4"/>
      <c r="Q181" s="2"/>
      <c r="S181" s="4"/>
    </row>
    <row r="182" spans="2:19" ht="12.75">
      <c r="B182" s="30" t="s">
        <v>36</v>
      </c>
      <c r="C182" s="31">
        <v>196556319</v>
      </c>
      <c r="D182" s="32">
        <v>33.3</v>
      </c>
      <c r="E182" s="31">
        <v>74912513</v>
      </c>
      <c r="F182" s="32">
        <v>12.7</v>
      </c>
      <c r="G182" s="31">
        <v>37377497</v>
      </c>
      <c r="H182" s="32">
        <v>6.3</v>
      </c>
      <c r="I182" s="31">
        <v>281135141</v>
      </c>
      <c r="J182" s="32">
        <v>47.7</v>
      </c>
      <c r="K182" s="31">
        <v>589981470</v>
      </c>
      <c r="L182" s="32">
        <v>11.9</v>
      </c>
      <c r="M182" s="31">
        <v>0</v>
      </c>
      <c r="N182" s="32">
        <v>0</v>
      </c>
      <c r="O182" s="4"/>
      <c r="Q182" s="2"/>
      <c r="S182" s="4"/>
    </row>
    <row r="183" spans="2:19" ht="12.75">
      <c r="B183" s="30" t="s">
        <v>81</v>
      </c>
      <c r="C183" s="31">
        <v>91737000</v>
      </c>
      <c r="D183" s="32">
        <v>8.3</v>
      </c>
      <c r="E183" s="31">
        <v>46626485</v>
      </c>
      <c r="F183" s="32">
        <v>4.2</v>
      </c>
      <c r="G183" s="31">
        <v>57246908</v>
      </c>
      <c r="H183" s="32">
        <v>5.2</v>
      </c>
      <c r="I183" s="31">
        <v>908822345</v>
      </c>
      <c r="J183" s="32">
        <v>82.3</v>
      </c>
      <c r="K183" s="31">
        <v>1104432738</v>
      </c>
      <c r="L183" s="32">
        <v>22.3</v>
      </c>
      <c r="M183" s="31">
        <v>0</v>
      </c>
      <c r="N183" s="32">
        <v>0</v>
      </c>
      <c r="O183" s="4"/>
      <c r="Q183" s="2"/>
      <c r="S183" s="4"/>
    </row>
    <row r="184" spans="2:19" ht="12.75">
      <c r="B184" s="30" t="s">
        <v>82</v>
      </c>
      <c r="C184" s="31">
        <v>37897218</v>
      </c>
      <c r="D184" s="32">
        <v>6.2</v>
      </c>
      <c r="E184" s="31">
        <v>27049655</v>
      </c>
      <c r="F184" s="32">
        <v>4.4</v>
      </c>
      <c r="G184" s="31">
        <v>22623943</v>
      </c>
      <c r="H184" s="32">
        <v>3.7</v>
      </c>
      <c r="I184" s="31">
        <v>523747559</v>
      </c>
      <c r="J184" s="32">
        <v>85.7</v>
      </c>
      <c r="K184" s="31">
        <v>611318375</v>
      </c>
      <c r="L184" s="32">
        <v>12.4</v>
      </c>
      <c r="M184" s="31">
        <v>0</v>
      </c>
      <c r="N184" s="32">
        <v>0</v>
      </c>
      <c r="O184" s="4"/>
      <c r="Q184" s="2"/>
      <c r="S184" s="4"/>
    </row>
    <row r="185" spans="2:19" ht="12.75">
      <c r="B185" s="30" t="s">
        <v>83</v>
      </c>
      <c r="C185" s="31">
        <v>19343720</v>
      </c>
      <c r="D185" s="32">
        <v>5</v>
      </c>
      <c r="E185" s="31">
        <v>15971616</v>
      </c>
      <c r="F185" s="32">
        <v>4.1</v>
      </c>
      <c r="G185" s="31">
        <v>14618089</v>
      </c>
      <c r="H185" s="32">
        <v>3.8</v>
      </c>
      <c r="I185" s="31">
        <v>336183929</v>
      </c>
      <c r="J185" s="32">
        <v>87.1</v>
      </c>
      <c r="K185" s="31">
        <v>386117354</v>
      </c>
      <c r="L185" s="32">
        <v>7.8</v>
      </c>
      <c r="M185" s="31">
        <v>0</v>
      </c>
      <c r="N185" s="32">
        <v>0</v>
      </c>
      <c r="O185" s="4"/>
      <c r="Q185" s="2"/>
      <c r="S185" s="4"/>
    </row>
    <row r="186" spans="2:19" ht="12.75">
      <c r="B186" s="30" t="s">
        <v>33</v>
      </c>
      <c r="C186" s="31">
        <v>10955058</v>
      </c>
      <c r="D186" s="32">
        <v>1.5</v>
      </c>
      <c r="E186" s="31">
        <v>28055240</v>
      </c>
      <c r="F186" s="32">
        <v>3.9</v>
      </c>
      <c r="G186" s="31">
        <v>16815301</v>
      </c>
      <c r="H186" s="32">
        <v>2.3</v>
      </c>
      <c r="I186" s="31">
        <v>668287755</v>
      </c>
      <c r="J186" s="32">
        <v>92.3</v>
      </c>
      <c r="K186" s="31">
        <v>724113354</v>
      </c>
      <c r="L186" s="32">
        <v>14.6</v>
      </c>
      <c r="M186" s="31">
        <v>0</v>
      </c>
      <c r="N186" s="32">
        <v>0</v>
      </c>
      <c r="O186" s="4"/>
      <c r="Q186" s="2"/>
      <c r="S186" s="4"/>
    </row>
    <row r="187" spans="2:18" s="25" customFormat="1" ht="15.75">
      <c r="B187" s="35" t="s">
        <v>84</v>
      </c>
      <c r="C187" s="36">
        <v>480157258</v>
      </c>
      <c r="D187" s="49">
        <v>9.7</v>
      </c>
      <c r="E187" s="36">
        <v>269208442</v>
      </c>
      <c r="F187" s="49">
        <v>5.4</v>
      </c>
      <c r="G187" s="36">
        <v>202956010</v>
      </c>
      <c r="H187" s="49">
        <v>4.1</v>
      </c>
      <c r="I187" s="36">
        <v>3996205478</v>
      </c>
      <c r="J187" s="49">
        <v>80.8</v>
      </c>
      <c r="K187" s="36">
        <v>4948527188</v>
      </c>
      <c r="L187" s="49">
        <v>100</v>
      </c>
      <c r="M187" s="36">
        <v>0</v>
      </c>
      <c r="N187" s="49">
        <v>0</v>
      </c>
      <c r="Q187" s="2"/>
      <c r="R187" s="2"/>
    </row>
    <row r="188" spans="2:18" s="25" customFormat="1" ht="15.75">
      <c r="B188" s="22" t="s">
        <v>85</v>
      </c>
      <c r="C188" s="33"/>
      <c r="D188" s="24"/>
      <c r="E188" s="33"/>
      <c r="F188" s="24"/>
      <c r="G188" s="33"/>
      <c r="H188" s="24"/>
      <c r="I188" s="33"/>
      <c r="J188" s="24"/>
      <c r="K188" s="33"/>
      <c r="L188" s="24"/>
      <c r="M188" s="33"/>
      <c r="N188" s="24"/>
      <c r="Q188" s="2"/>
      <c r="R188" s="2"/>
    </row>
    <row r="189" spans="2:19" ht="12.75">
      <c r="B189" s="30" t="s">
        <v>86</v>
      </c>
      <c r="C189" s="31">
        <v>51853271</v>
      </c>
      <c r="D189" s="32">
        <v>12.1</v>
      </c>
      <c r="E189" s="31">
        <v>29759830</v>
      </c>
      <c r="F189" s="32">
        <v>6.9</v>
      </c>
      <c r="G189" s="31">
        <v>36776346</v>
      </c>
      <c r="H189" s="32">
        <v>8.6</v>
      </c>
      <c r="I189" s="31">
        <v>311088373</v>
      </c>
      <c r="J189" s="32">
        <v>72.4</v>
      </c>
      <c r="K189" s="31">
        <v>429477820</v>
      </c>
      <c r="L189" s="32">
        <v>8.7</v>
      </c>
      <c r="M189" s="31">
        <v>0</v>
      </c>
      <c r="N189" s="32">
        <v>0</v>
      </c>
      <c r="O189" s="4"/>
      <c r="Q189" s="2"/>
      <c r="S189" s="4"/>
    </row>
    <row r="190" spans="2:19" ht="12.75">
      <c r="B190" s="30" t="s">
        <v>87</v>
      </c>
      <c r="C190" s="31">
        <v>164432872</v>
      </c>
      <c r="D190" s="32">
        <v>28.3</v>
      </c>
      <c r="E190" s="31">
        <v>53835312</v>
      </c>
      <c r="F190" s="32">
        <v>9.3</v>
      </c>
      <c r="G190" s="31">
        <v>35447757</v>
      </c>
      <c r="H190" s="32">
        <v>6.1</v>
      </c>
      <c r="I190" s="31">
        <v>326987901</v>
      </c>
      <c r="J190" s="32">
        <v>56.3</v>
      </c>
      <c r="K190" s="31">
        <v>580703842</v>
      </c>
      <c r="L190" s="32">
        <v>11.8</v>
      </c>
      <c r="M190" s="31">
        <v>0</v>
      </c>
      <c r="N190" s="32">
        <v>0</v>
      </c>
      <c r="O190" s="4"/>
      <c r="Q190" s="2"/>
      <c r="S190" s="4"/>
    </row>
    <row r="191" spans="2:19" ht="12.75">
      <c r="B191" s="30" t="s">
        <v>88</v>
      </c>
      <c r="C191" s="31">
        <v>244085370</v>
      </c>
      <c r="D191" s="32">
        <v>8.4</v>
      </c>
      <c r="E191" s="31">
        <v>142337262</v>
      </c>
      <c r="F191" s="32">
        <v>4.9</v>
      </c>
      <c r="G191" s="31">
        <v>99632058</v>
      </c>
      <c r="H191" s="32">
        <v>3.4</v>
      </c>
      <c r="I191" s="31">
        <v>2423937099</v>
      </c>
      <c r="J191" s="32">
        <v>83.3</v>
      </c>
      <c r="K191" s="31">
        <v>2909991789</v>
      </c>
      <c r="L191" s="32">
        <v>58.9</v>
      </c>
      <c r="M191" s="31">
        <v>0</v>
      </c>
      <c r="N191" s="32">
        <v>0</v>
      </c>
      <c r="O191" s="4"/>
      <c r="Q191" s="2"/>
      <c r="S191" s="4"/>
    </row>
    <row r="192" spans="2:19" ht="12.75">
      <c r="B192" s="30" t="s">
        <v>33</v>
      </c>
      <c r="C192" s="31">
        <v>19785745</v>
      </c>
      <c r="D192" s="32">
        <v>1.9</v>
      </c>
      <c r="E192" s="31">
        <v>35205168</v>
      </c>
      <c r="F192" s="32">
        <v>3.5</v>
      </c>
      <c r="G192" s="31">
        <v>31099849</v>
      </c>
      <c r="H192" s="32">
        <v>3</v>
      </c>
      <c r="I192" s="31">
        <v>934012105</v>
      </c>
      <c r="J192" s="32">
        <v>91.6</v>
      </c>
      <c r="K192" s="31">
        <v>1020102867</v>
      </c>
      <c r="L192" s="32">
        <v>20.6</v>
      </c>
      <c r="M192" s="31">
        <v>0</v>
      </c>
      <c r="N192" s="32">
        <v>0</v>
      </c>
      <c r="O192" s="4"/>
      <c r="Q192" s="2"/>
      <c r="S192" s="4"/>
    </row>
    <row r="193" spans="2:18" s="25" customFormat="1" ht="15.75">
      <c r="B193" s="35" t="s">
        <v>89</v>
      </c>
      <c r="C193" s="36">
        <v>480157258</v>
      </c>
      <c r="D193" s="49">
        <v>9.7</v>
      </c>
      <c r="E193" s="36">
        <v>261137572</v>
      </c>
      <c r="F193" s="49">
        <v>5.3</v>
      </c>
      <c r="G193" s="36">
        <v>202956010</v>
      </c>
      <c r="H193" s="49">
        <v>4.1</v>
      </c>
      <c r="I193" s="36">
        <v>3996025478</v>
      </c>
      <c r="J193" s="49">
        <v>80.9</v>
      </c>
      <c r="K193" s="36">
        <v>4940276318</v>
      </c>
      <c r="L193" s="49">
        <v>100</v>
      </c>
      <c r="M193" s="36">
        <v>0</v>
      </c>
      <c r="N193" s="49">
        <v>0</v>
      </c>
      <c r="Q193" s="2"/>
      <c r="R193" s="2"/>
    </row>
    <row r="195" ht="18">
      <c r="B195" s="8" t="s">
        <v>90</v>
      </c>
    </row>
    <row r="196" spans="2:15" ht="12.75">
      <c r="B196" s="9"/>
      <c r="C196" s="55" t="s">
        <v>72</v>
      </c>
      <c r="D196" s="56"/>
      <c r="E196" s="55" t="s">
        <v>73</v>
      </c>
      <c r="F196" s="56"/>
      <c r="G196" s="55" t="s">
        <v>74</v>
      </c>
      <c r="H196" s="56"/>
      <c r="I196" s="55" t="s">
        <v>75</v>
      </c>
      <c r="J196" s="56"/>
      <c r="K196" s="55" t="s">
        <v>76</v>
      </c>
      <c r="L196" s="56"/>
      <c r="M196" s="12"/>
      <c r="N196" s="12"/>
      <c r="O196" s="12"/>
    </row>
    <row r="197" spans="2:15" ht="12.75">
      <c r="B197" s="13" t="s">
        <v>9</v>
      </c>
      <c r="C197" s="14" t="s">
        <v>78</v>
      </c>
      <c r="D197" s="14" t="s">
        <v>79</v>
      </c>
      <c r="E197" s="14" t="s">
        <v>78</v>
      </c>
      <c r="F197" s="14" t="s">
        <v>79</v>
      </c>
      <c r="G197" s="14" t="s">
        <v>78</v>
      </c>
      <c r="H197" s="14" t="s">
        <v>79</v>
      </c>
      <c r="I197" s="14" t="s">
        <v>78</v>
      </c>
      <c r="J197" s="14" t="s">
        <v>79</v>
      </c>
      <c r="K197" s="14" t="s">
        <v>78</v>
      </c>
      <c r="L197" s="14" t="s">
        <v>79</v>
      </c>
      <c r="M197" s="12"/>
      <c r="N197" s="12"/>
      <c r="O197" s="12"/>
    </row>
    <row r="198" spans="2:15" ht="12.75">
      <c r="B198" s="17"/>
      <c r="C198" s="18"/>
      <c r="D198" s="19"/>
      <c r="E198" s="18"/>
      <c r="F198" s="19"/>
      <c r="G198" s="18"/>
      <c r="H198" s="19"/>
      <c r="I198" s="18"/>
      <c r="J198" s="19"/>
      <c r="K198" s="18"/>
      <c r="L198" s="19"/>
      <c r="M198" s="12"/>
      <c r="N198" s="12"/>
      <c r="O198" s="12"/>
    </row>
    <row r="199" spans="2:19" s="25" customFormat="1" ht="15.75">
      <c r="B199" s="22" t="s">
        <v>91</v>
      </c>
      <c r="C199" s="23"/>
      <c r="D199" s="24"/>
      <c r="E199" s="23"/>
      <c r="F199" s="24"/>
      <c r="G199" s="23"/>
      <c r="H199" s="24"/>
      <c r="I199" s="23"/>
      <c r="J199" s="24"/>
      <c r="K199" s="23"/>
      <c r="L199" s="24"/>
      <c r="M199" s="12"/>
      <c r="N199" s="12"/>
      <c r="O199" s="12"/>
      <c r="R199" s="2"/>
      <c r="S199" s="2"/>
    </row>
    <row r="200" spans="2:15" ht="12.75">
      <c r="B200" s="30" t="s">
        <v>92</v>
      </c>
      <c r="C200" s="31">
        <v>180854772</v>
      </c>
      <c r="D200" s="32">
        <v>44.2</v>
      </c>
      <c r="E200" s="31">
        <v>192649302</v>
      </c>
      <c r="F200" s="32">
        <v>47.1</v>
      </c>
      <c r="G200" s="31">
        <v>23110990</v>
      </c>
      <c r="H200" s="32">
        <v>5.7</v>
      </c>
      <c r="I200" s="31">
        <v>12117696</v>
      </c>
      <c r="J200" s="32">
        <v>3</v>
      </c>
      <c r="K200" s="31">
        <v>408732760</v>
      </c>
      <c r="L200" s="32">
        <v>42.2</v>
      </c>
      <c r="M200" s="12"/>
      <c r="N200" s="12"/>
      <c r="O200" s="12"/>
    </row>
    <row r="201" spans="2:15" ht="12.75">
      <c r="B201" s="30" t="s">
        <v>93</v>
      </c>
      <c r="C201" s="31">
        <v>43493410</v>
      </c>
      <c r="D201" s="32">
        <v>16.9</v>
      </c>
      <c r="E201" s="31">
        <v>11440337</v>
      </c>
      <c r="F201" s="32">
        <v>4.4</v>
      </c>
      <c r="G201" s="31">
        <v>30006249</v>
      </c>
      <c r="H201" s="32">
        <v>11.6</v>
      </c>
      <c r="I201" s="31">
        <v>172721248</v>
      </c>
      <c r="J201" s="32">
        <v>67</v>
      </c>
      <c r="K201" s="31">
        <v>257661244</v>
      </c>
      <c r="L201" s="32">
        <v>26.6</v>
      </c>
      <c r="M201" s="12"/>
      <c r="N201" s="12"/>
      <c r="O201" s="12"/>
    </row>
    <row r="202" spans="2:15" ht="12.75">
      <c r="B202" s="30" t="s">
        <v>94</v>
      </c>
      <c r="C202" s="31">
        <v>6041775</v>
      </c>
      <c r="D202" s="32">
        <v>54.8</v>
      </c>
      <c r="E202" s="31">
        <v>1371031</v>
      </c>
      <c r="F202" s="32">
        <v>12.4</v>
      </c>
      <c r="G202" s="31">
        <v>955564</v>
      </c>
      <c r="H202" s="32">
        <v>8.7</v>
      </c>
      <c r="I202" s="31">
        <v>2653853</v>
      </c>
      <c r="J202" s="32">
        <v>24.1</v>
      </c>
      <c r="K202" s="31">
        <v>11022223</v>
      </c>
      <c r="L202" s="32">
        <v>1.1</v>
      </c>
      <c r="M202" s="12"/>
      <c r="N202" s="12"/>
      <c r="O202" s="12"/>
    </row>
    <row r="203" spans="2:15" ht="12.75">
      <c r="B203" s="30" t="s">
        <v>95</v>
      </c>
      <c r="C203" s="31">
        <v>-251306</v>
      </c>
      <c r="D203" s="32">
        <v>4.9</v>
      </c>
      <c r="E203" s="31">
        <v>-1906016</v>
      </c>
      <c r="F203" s="32">
        <v>36.8</v>
      </c>
      <c r="G203" s="31">
        <v>-412973</v>
      </c>
      <c r="H203" s="32">
        <v>8</v>
      </c>
      <c r="I203" s="31">
        <v>-2611157</v>
      </c>
      <c r="J203" s="32">
        <v>50.4</v>
      </c>
      <c r="K203" s="31">
        <v>-5181452</v>
      </c>
      <c r="L203" s="32">
        <v>-0.5</v>
      </c>
      <c r="M203" s="12"/>
      <c r="N203" s="12"/>
      <c r="O203" s="12"/>
    </row>
    <row r="204" spans="2:15" ht="12.75">
      <c r="B204" s="30" t="s">
        <v>96</v>
      </c>
      <c r="C204" s="31">
        <v>15886351</v>
      </c>
      <c r="D204" s="32">
        <v>55.3</v>
      </c>
      <c r="E204" s="31">
        <v>1540888</v>
      </c>
      <c r="F204" s="32">
        <v>5.4</v>
      </c>
      <c r="G204" s="31">
        <v>413740</v>
      </c>
      <c r="H204" s="32">
        <v>1.4</v>
      </c>
      <c r="I204" s="31">
        <v>10887574</v>
      </c>
      <c r="J204" s="32">
        <v>37.9</v>
      </c>
      <c r="K204" s="31">
        <v>28728553</v>
      </c>
      <c r="L204" s="32">
        <v>3</v>
      </c>
      <c r="M204" s="12"/>
      <c r="N204" s="12"/>
      <c r="O204" s="12"/>
    </row>
    <row r="205" spans="2:15" ht="12.75">
      <c r="B205" s="30" t="s">
        <v>97</v>
      </c>
      <c r="C205" s="31">
        <v>13316045</v>
      </c>
      <c r="D205" s="32">
        <v>12.5</v>
      </c>
      <c r="E205" s="31">
        <v>16034</v>
      </c>
      <c r="F205" s="32">
        <v>0</v>
      </c>
      <c r="G205" s="31">
        <v>91429910</v>
      </c>
      <c r="H205" s="32">
        <v>85.8</v>
      </c>
      <c r="I205" s="31">
        <v>1739226</v>
      </c>
      <c r="J205" s="32">
        <v>1.6</v>
      </c>
      <c r="K205" s="31">
        <v>106501215</v>
      </c>
      <c r="L205" s="32">
        <v>11</v>
      </c>
      <c r="M205" s="12"/>
      <c r="N205" s="12"/>
      <c r="O205" s="12"/>
    </row>
    <row r="206" spans="2:15" ht="12.75">
      <c r="B206" s="30" t="s">
        <v>98</v>
      </c>
      <c r="C206" s="31">
        <v>53447537</v>
      </c>
      <c r="D206" s="32">
        <v>43.7</v>
      </c>
      <c r="E206" s="31">
        <v>24858684</v>
      </c>
      <c r="F206" s="32">
        <v>20.3</v>
      </c>
      <c r="G206" s="31">
        <v>8330413</v>
      </c>
      <c r="H206" s="32">
        <v>6.8</v>
      </c>
      <c r="I206" s="31">
        <v>35770340</v>
      </c>
      <c r="J206" s="32">
        <v>29.2</v>
      </c>
      <c r="K206" s="31">
        <v>122406974</v>
      </c>
      <c r="L206" s="32">
        <v>12.6</v>
      </c>
      <c r="M206" s="12"/>
      <c r="N206" s="12"/>
      <c r="O206" s="12"/>
    </row>
    <row r="207" spans="2:15" ht="12.75">
      <c r="B207" s="30" t="s">
        <v>99</v>
      </c>
      <c r="C207" s="31">
        <v>8585266</v>
      </c>
      <c r="D207" s="32">
        <v>44.3</v>
      </c>
      <c r="E207" s="31">
        <v>-95280</v>
      </c>
      <c r="F207" s="32">
        <v>-0.5</v>
      </c>
      <c r="G207" s="31">
        <v>1342005</v>
      </c>
      <c r="H207" s="32">
        <v>6.9</v>
      </c>
      <c r="I207" s="31">
        <v>9558117</v>
      </c>
      <c r="J207" s="32">
        <v>49.3</v>
      </c>
      <c r="K207" s="31">
        <v>19390108</v>
      </c>
      <c r="L207" s="32">
        <v>2</v>
      </c>
      <c r="M207" s="12"/>
      <c r="N207" s="12"/>
      <c r="O207" s="12"/>
    </row>
    <row r="208" spans="2:15" ht="12.75">
      <c r="B208" s="30" t="s">
        <v>33</v>
      </c>
      <c r="C208" s="31">
        <v>9576432</v>
      </c>
      <c r="D208" s="32">
        <v>47.4</v>
      </c>
      <c r="E208" s="31">
        <v>1015807</v>
      </c>
      <c r="F208" s="32">
        <v>5</v>
      </c>
      <c r="G208" s="31">
        <v>430390</v>
      </c>
      <c r="H208" s="32">
        <v>2.1</v>
      </c>
      <c r="I208" s="31">
        <v>9159761</v>
      </c>
      <c r="J208" s="32">
        <v>45.4</v>
      </c>
      <c r="K208" s="31">
        <v>20182390</v>
      </c>
      <c r="L208" s="32">
        <v>2.1</v>
      </c>
      <c r="M208" s="12"/>
      <c r="N208" s="12"/>
      <c r="O208" s="12"/>
    </row>
    <row r="209" spans="2:15" ht="12.75">
      <c r="B209" s="34"/>
      <c r="C209" s="31"/>
      <c r="D209" s="32"/>
      <c r="E209" s="31"/>
      <c r="F209" s="32"/>
      <c r="G209" s="31"/>
      <c r="H209" s="32"/>
      <c r="I209" s="31"/>
      <c r="J209" s="32"/>
      <c r="K209" s="31"/>
      <c r="L209" s="32"/>
      <c r="M209" s="12"/>
      <c r="N209" s="12"/>
      <c r="O209" s="12"/>
    </row>
    <row r="210" spans="2:19" s="25" customFormat="1" ht="15.75">
      <c r="B210" s="35" t="s">
        <v>76</v>
      </c>
      <c r="C210" s="36">
        <v>330950282</v>
      </c>
      <c r="D210" s="49">
        <v>34.1</v>
      </c>
      <c r="E210" s="36">
        <v>230890787</v>
      </c>
      <c r="F210" s="49">
        <v>23.8</v>
      </c>
      <c r="G210" s="36">
        <v>155606288</v>
      </c>
      <c r="H210" s="49">
        <v>16.1</v>
      </c>
      <c r="I210" s="36">
        <v>251996658</v>
      </c>
      <c r="J210" s="49">
        <v>26</v>
      </c>
      <c r="K210" s="36">
        <v>969444015</v>
      </c>
      <c r="L210" s="49">
        <v>100</v>
      </c>
      <c r="M210" s="12"/>
      <c r="N210" s="12"/>
      <c r="O210" s="12"/>
      <c r="R210" s="2"/>
      <c r="S210" s="2"/>
    </row>
    <row r="211" ht="12.75">
      <c r="B211" s="54" t="s">
        <v>100</v>
      </c>
    </row>
    <row r="212" ht="12.75">
      <c r="B212" s="54"/>
    </row>
    <row r="213" ht="12.75">
      <c r="B213" s="54" t="s">
        <v>101</v>
      </c>
    </row>
  </sheetData>
  <sheetProtection password="F954" sheet="1" objects="1" scenarios="1"/>
  <mergeCells count="61">
    <mergeCell ref="K196:L196"/>
    <mergeCell ref="C178:D178"/>
    <mergeCell ref="E178:F178"/>
    <mergeCell ref="G178:H178"/>
    <mergeCell ref="I178:J178"/>
    <mergeCell ref="K178:L178"/>
    <mergeCell ref="I196:J196"/>
    <mergeCell ref="C196:D196"/>
    <mergeCell ref="E196:F196"/>
    <mergeCell ref="G196:H196"/>
    <mergeCell ref="M178:N178"/>
    <mergeCell ref="C156:G156"/>
    <mergeCell ref="H156:I156"/>
    <mergeCell ref="J156:J158"/>
    <mergeCell ref="D157:E157"/>
    <mergeCell ref="F157:G157"/>
    <mergeCell ref="H157:I157"/>
    <mergeCell ref="C134:G134"/>
    <mergeCell ref="H134:I134"/>
    <mergeCell ref="J134:J136"/>
    <mergeCell ref="D135:E135"/>
    <mergeCell ref="F135:G135"/>
    <mergeCell ref="H135:I135"/>
    <mergeCell ref="C112:G112"/>
    <mergeCell ref="H112:I112"/>
    <mergeCell ref="J112:J114"/>
    <mergeCell ref="D113:E113"/>
    <mergeCell ref="F113:G113"/>
    <mergeCell ref="H113:I113"/>
    <mergeCell ref="C90:G90"/>
    <mergeCell ref="H90:I90"/>
    <mergeCell ref="J90:J92"/>
    <mergeCell ref="D91:E91"/>
    <mergeCell ref="F91:G91"/>
    <mergeCell ref="H91:I91"/>
    <mergeCell ref="C62:G62"/>
    <mergeCell ref="H62:I62"/>
    <mergeCell ref="J62:J64"/>
    <mergeCell ref="D63:E63"/>
    <mergeCell ref="F63:G63"/>
    <mergeCell ref="H63:I63"/>
    <mergeCell ref="C49:G49"/>
    <mergeCell ref="H49:I49"/>
    <mergeCell ref="J49:J51"/>
    <mergeCell ref="D50:E50"/>
    <mergeCell ref="F50:G50"/>
    <mergeCell ref="H50:I50"/>
    <mergeCell ref="C29:G29"/>
    <mergeCell ref="H29:I29"/>
    <mergeCell ref="J29:J31"/>
    <mergeCell ref="D30:E30"/>
    <mergeCell ref="F30:G30"/>
    <mergeCell ref="H30:I30"/>
    <mergeCell ref="B2:O2"/>
    <mergeCell ref="B3:O3"/>
    <mergeCell ref="C7:G7"/>
    <mergeCell ref="H7:I7"/>
    <mergeCell ref="J7:J9"/>
    <mergeCell ref="D8:E8"/>
    <mergeCell ref="F8:G8"/>
    <mergeCell ref="H8:I8"/>
  </mergeCells>
  <printOptions horizontalCentered="1"/>
  <pageMargins left="0.551181102362205" right="0.551181102362205" top="0.590551181102362" bottom="0.590551181102362" header="0.31496062992126" footer="0.31496062992126"/>
  <pageSetup horizontalDpi="300" verticalDpi="300" orientation="portrait" paperSize="9" scale="43" r:id="rId1"/>
  <rowBreaks count="1" manualBreakCount="1">
    <brk id="10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S213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4" customWidth="1"/>
    <col min="2" max="2" width="39.00390625" style="6" customWidth="1"/>
    <col min="3" max="15" width="12.28125" style="6" customWidth="1"/>
    <col min="16" max="16" width="2.7109375" style="4" customWidth="1"/>
    <col min="17" max="17" width="12.28125" style="4" customWidth="1"/>
    <col min="18" max="19" width="12.421875" style="2" customWidth="1"/>
    <col min="20" max="16384" width="9.140625" style="4" customWidth="1"/>
  </cols>
  <sheetData>
    <row r="2" spans="2:19" s="3" customFormat="1" ht="18" customHeight="1">
      <c r="B2" s="65" t="s">
        <v>103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  <c r="Q2" s="1"/>
      <c r="R2" s="2"/>
      <c r="S2" s="2"/>
    </row>
    <row r="3" spans="2:19" s="3" customFormat="1" ht="18" customHeight="1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  <c r="Q3" s="1"/>
      <c r="R3" s="2"/>
      <c r="S3" s="2"/>
    </row>
    <row r="4" spans="2:17" ht="15.75">
      <c r="B4" s="4"/>
      <c r="C4" s="5"/>
      <c r="P4" s="6"/>
      <c r="Q4" s="6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</row>
    <row r="6" spans="2:15" ht="18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N6" s="7"/>
      <c r="O6" s="7"/>
    </row>
    <row r="7" spans="2:10" ht="12.75">
      <c r="B7" s="9"/>
      <c r="C7" s="57" t="s">
        <v>3</v>
      </c>
      <c r="D7" s="58"/>
      <c r="E7" s="58"/>
      <c r="F7" s="58"/>
      <c r="G7" s="59"/>
      <c r="H7" s="57" t="s">
        <v>4</v>
      </c>
      <c r="I7" s="59"/>
      <c r="J7" s="60" t="s">
        <v>5</v>
      </c>
    </row>
    <row r="8" spans="2:19" ht="12.75">
      <c r="B8" s="10"/>
      <c r="C8" s="11" t="s">
        <v>6</v>
      </c>
      <c r="D8" s="63" t="s">
        <v>7</v>
      </c>
      <c r="E8" s="64"/>
      <c r="F8" s="63" t="s">
        <v>8</v>
      </c>
      <c r="G8" s="64"/>
      <c r="H8" s="63" t="s">
        <v>7</v>
      </c>
      <c r="I8" s="64"/>
      <c r="J8" s="61"/>
      <c r="K8" s="4"/>
      <c r="L8" s="4"/>
      <c r="M8" s="12"/>
      <c r="N8" s="12"/>
      <c r="O8" s="4"/>
      <c r="R8" s="4"/>
      <c r="S8" s="4"/>
    </row>
    <row r="9" spans="2:19" ht="51">
      <c r="B9" s="13" t="s">
        <v>9</v>
      </c>
      <c r="C9" s="14" t="s">
        <v>10</v>
      </c>
      <c r="D9" s="15" t="s">
        <v>11</v>
      </c>
      <c r="E9" s="16" t="s">
        <v>12</v>
      </c>
      <c r="F9" s="15" t="s">
        <v>11</v>
      </c>
      <c r="G9" s="16" t="s">
        <v>13</v>
      </c>
      <c r="H9" s="15" t="s">
        <v>11</v>
      </c>
      <c r="I9" s="16" t="s">
        <v>13</v>
      </c>
      <c r="J9" s="62"/>
      <c r="K9" s="4"/>
      <c r="L9" s="4"/>
      <c r="M9" s="12"/>
      <c r="N9" s="12"/>
      <c r="O9" s="4"/>
      <c r="R9" s="4"/>
      <c r="S9" s="4"/>
    </row>
    <row r="10" spans="2:19" ht="12.75">
      <c r="B10" s="17"/>
      <c r="C10" s="18"/>
      <c r="D10" s="18"/>
      <c r="E10" s="19"/>
      <c r="F10" s="18"/>
      <c r="G10" s="19"/>
      <c r="H10" s="20"/>
      <c r="I10" s="21"/>
      <c r="J10" s="21"/>
      <c r="K10" s="4"/>
      <c r="L10" s="4"/>
      <c r="M10" s="12"/>
      <c r="N10" s="12"/>
      <c r="O10" s="4"/>
      <c r="R10" s="4"/>
      <c r="S10" s="4"/>
    </row>
    <row r="11" spans="2:14" s="25" customFormat="1" ht="15.75">
      <c r="B11" s="22" t="s">
        <v>14</v>
      </c>
      <c r="C11" s="23"/>
      <c r="D11" s="23"/>
      <c r="E11" s="24"/>
      <c r="F11" s="23"/>
      <c r="G11" s="24"/>
      <c r="H11" s="23"/>
      <c r="I11" s="24"/>
      <c r="J11" s="24"/>
      <c r="M11" s="12"/>
      <c r="N11" s="12"/>
    </row>
    <row r="12" spans="2:14" s="29" customFormat="1" ht="16.5">
      <c r="B12" s="26" t="s">
        <v>15</v>
      </c>
      <c r="C12" s="27">
        <v>72198713137</v>
      </c>
      <c r="D12" s="27">
        <v>17761922526</v>
      </c>
      <c r="E12" s="28">
        <v>24.6</v>
      </c>
      <c r="F12" s="27">
        <v>17761922526</v>
      </c>
      <c r="G12" s="28">
        <v>24.6</v>
      </c>
      <c r="H12" s="27">
        <v>15922169515</v>
      </c>
      <c r="I12" s="28">
        <v>25.7</v>
      </c>
      <c r="J12" s="28">
        <v>11.6</v>
      </c>
      <c r="M12" s="12"/>
      <c r="N12" s="12"/>
    </row>
    <row r="13" spans="2:14" s="29" customFormat="1" ht="16.5">
      <c r="B13" s="30" t="s">
        <v>16</v>
      </c>
      <c r="C13" s="31">
        <v>12273043751</v>
      </c>
      <c r="D13" s="31">
        <v>3072988825</v>
      </c>
      <c r="E13" s="32">
        <v>25</v>
      </c>
      <c r="F13" s="31">
        <v>3072988825</v>
      </c>
      <c r="G13" s="32">
        <v>25</v>
      </c>
      <c r="H13" s="31">
        <v>2958958464</v>
      </c>
      <c r="I13" s="32">
        <v>25.5</v>
      </c>
      <c r="J13" s="32">
        <v>3.9</v>
      </c>
      <c r="M13" s="12"/>
      <c r="N13" s="12"/>
    </row>
    <row r="14" spans="2:19" ht="12.75">
      <c r="B14" s="30" t="s">
        <v>17</v>
      </c>
      <c r="C14" s="31">
        <v>39409913882</v>
      </c>
      <c r="D14" s="31">
        <v>10287920851</v>
      </c>
      <c r="E14" s="32">
        <v>26.1</v>
      </c>
      <c r="F14" s="31">
        <v>10287920851</v>
      </c>
      <c r="G14" s="32">
        <v>26.1</v>
      </c>
      <c r="H14" s="31">
        <v>8525777995</v>
      </c>
      <c r="I14" s="32">
        <v>26.7</v>
      </c>
      <c r="J14" s="32">
        <v>20.7</v>
      </c>
      <c r="K14" s="4"/>
      <c r="L14" s="4"/>
      <c r="M14" s="12"/>
      <c r="N14" s="12"/>
      <c r="O14" s="4"/>
      <c r="R14" s="4"/>
      <c r="S14" s="4"/>
    </row>
    <row r="15" spans="2:19" ht="12.75">
      <c r="B15" s="30" t="s">
        <v>18</v>
      </c>
      <c r="C15" s="31">
        <v>20515755504</v>
      </c>
      <c r="D15" s="31">
        <v>4401012850</v>
      </c>
      <c r="E15" s="32">
        <v>21.5</v>
      </c>
      <c r="F15" s="31">
        <v>4401012850</v>
      </c>
      <c r="G15" s="32">
        <v>21.5</v>
      </c>
      <c r="H15" s="31">
        <v>4437433056</v>
      </c>
      <c r="I15" s="32">
        <v>23.9</v>
      </c>
      <c r="J15" s="32">
        <v>-0.8</v>
      </c>
      <c r="K15" s="4"/>
      <c r="L15" s="4"/>
      <c r="M15" s="12"/>
      <c r="N15" s="12"/>
      <c r="O15" s="4"/>
      <c r="R15" s="4"/>
      <c r="S15" s="4"/>
    </row>
    <row r="16" spans="2:14" s="25" customFormat="1" ht="15.75">
      <c r="B16" s="22"/>
      <c r="C16" s="33"/>
      <c r="D16" s="33"/>
      <c r="E16" s="24"/>
      <c r="F16" s="33"/>
      <c r="G16" s="24"/>
      <c r="H16" s="33"/>
      <c r="I16" s="24"/>
      <c r="J16" s="24"/>
      <c r="M16" s="12"/>
      <c r="N16" s="12"/>
    </row>
    <row r="17" spans="2:14" s="29" customFormat="1" ht="16.5">
      <c r="B17" s="26" t="s">
        <v>19</v>
      </c>
      <c r="C17" s="27">
        <v>68785824557</v>
      </c>
      <c r="D17" s="27">
        <v>16111779988</v>
      </c>
      <c r="E17" s="28">
        <v>23.4</v>
      </c>
      <c r="F17" s="27">
        <v>16111779988</v>
      </c>
      <c r="G17" s="28">
        <v>23.4</v>
      </c>
      <c r="H17" s="27">
        <v>13590657608</v>
      </c>
      <c r="I17" s="28">
        <v>22.9</v>
      </c>
      <c r="J17" s="28">
        <v>18.6</v>
      </c>
      <c r="M17" s="12"/>
      <c r="N17" s="12"/>
    </row>
    <row r="18" spans="2:19" ht="12.75">
      <c r="B18" s="30" t="s">
        <v>20</v>
      </c>
      <c r="C18" s="31">
        <v>17039688462</v>
      </c>
      <c r="D18" s="31">
        <v>4084062527</v>
      </c>
      <c r="E18" s="32">
        <v>24</v>
      </c>
      <c r="F18" s="31">
        <v>4084062527</v>
      </c>
      <c r="G18" s="32">
        <v>24</v>
      </c>
      <c r="H18" s="31">
        <v>3628018820</v>
      </c>
      <c r="I18" s="32">
        <v>23.9</v>
      </c>
      <c r="J18" s="32">
        <v>12.6</v>
      </c>
      <c r="K18" s="4"/>
      <c r="L18" s="4"/>
      <c r="M18" s="12"/>
      <c r="N18" s="12"/>
      <c r="O18" s="4"/>
      <c r="R18" s="4"/>
      <c r="S18" s="4"/>
    </row>
    <row r="19" spans="2:19" ht="12.75">
      <c r="B19" s="30" t="s">
        <v>21</v>
      </c>
      <c r="C19" s="31">
        <v>3534721711</v>
      </c>
      <c r="D19" s="31">
        <v>845416662</v>
      </c>
      <c r="E19" s="32">
        <v>23.9</v>
      </c>
      <c r="F19" s="31">
        <v>845416662</v>
      </c>
      <c r="G19" s="32">
        <v>23.9</v>
      </c>
      <c r="H19" s="31">
        <v>549985723</v>
      </c>
      <c r="I19" s="32">
        <v>19.1</v>
      </c>
      <c r="J19" s="32">
        <v>53.7</v>
      </c>
      <c r="K19" s="4"/>
      <c r="L19" s="4"/>
      <c r="M19" s="12"/>
      <c r="N19" s="12"/>
      <c r="O19" s="4"/>
      <c r="R19" s="4"/>
      <c r="S19" s="4"/>
    </row>
    <row r="20" spans="2:19" ht="12.75" hidden="1">
      <c r="B20" s="30"/>
      <c r="C20" s="31">
        <v>0</v>
      </c>
      <c r="D20" s="31">
        <v>0</v>
      </c>
      <c r="E20" s="32">
        <v>0</v>
      </c>
      <c r="F20" s="31">
        <v>0</v>
      </c>
      <c r="G20" s="32">
        <v>0</v>
      </c>
      <c r="H20" s="31">
        <v>0</v>
      </c>
      <c r="I20" s="32">
        <v>0</v>
      </c>
      <c r="J20" s="32">
        <v>0</v>
      </c>
      <c r="K20" s="4"/>
      <c r="L20" s="4"/>
      <c r="M20" s="12"/>
      <c r="N20" s="12"/>
      <c r="O20" s="4"/>
      <c r="R20" s="4"/>
      <c r="S20" s="4"/>
    </row>
    <row r="21" spans="2:19" ht="12.75">
      <c r="B21" s="30" t="s">
        <v>22</v>
      </c>
      <c r="C21" s="31">
        <v>22055744386</v>
      </c>
      <c r="D21" s="31">
        <v>6818435300</v>
      </c>
      <c r="E21" s="32">
        <v>30.9</v>
      </c>
      <c r="F21" s="31">
        <v>6818435300</v>
      </c>
      <c r="G21" s="32">
        <v>30.9</v>
      </c>
      <c r="H21" s="31">
        <v>5264147155</v>
      </c>
      <c r="I21" s="32">
        <v>30.3</v>
      </c>
      <c r="J21" s="32">
        <v>29.5</v>
      </c>
      <c r="K21" s="4"/>
      <c r="L21" s="4"/>
      <c r="M21" s="12"/>
      <c r="N21" s="12"/>
      <c r="O21" s="4"/>
      <c r="R21" s="4"/>
      <c r="S21" s="4"/>
    </row>
    <row r="22" spans="2:19" ht="12.75">
      <c r="B22" s="30" t="s">
        <v>23</v>
      </c>
      <c r="C22" s="31">
        <v>26155669998</v>
      </c>
      <c r="D22" s="31">
        <v>4363865499</v>
      </c>
      <c r="E22" s="32">
        <v>16.7</v>
      </c>
      <c r="F22" s="31">
        <v>4363865499</v>
      </c>
      <c r="G22" s="32">
        <v>16.7</v>
      </c>
      <c r="H22" s="31">
        <v>4148505910</v>
      </c>
      <c r="I22" s="32">
        <v>17.4</v>
      </c>
      <c r="J22" s="32">
        <v>5.2</v>
      </c>
      <c r="K22" s="4"/>
      <c r="L22" s="4"/>
      <c r="M22" s="12"/>
      <c r="N22" s="12"/>
      <c r="O22" s="4"/>
      <c r="R22" s="4"/>
      <c r="S22" s="4"/>
    </row>
    <row r="23" spans="2:19" ht="12.75">
      <c r="B23" s="34"/>
      <c r="C23" s="31"/>
      <c r="D23" s="31"/>
      <c r="E23" s="32"/>
      <c r="F23" s="31"/>
      <c r="G23" s="32"/>
      <c r="H23" s="31"/>
      <c r="I23" s="32"/>
      <c r="J23" s="32"/>
      <c r="K23" s="4"/>
      <c r="L23" s="4"/>
      <c r="M23" s="12"/>
      <c r="N23" s="12"/>
      <c r="O23" s="4"/>
      <c r="R23" s="4"/>
      <c r="S23" s="4"/>
    </row>
    <row r="24" spans="2:14" s="25" customFormat="1" ht="15.75">
      <c r="B24" s="35" t="s">
        <v>24</v>
      </c>
      <c r="C24" s="36">
        <v>3412888580</v>
      </c>
      <c r="D24" s="36">
        <v>1650142538</v>
      </c>
      <c r="E24" s="37"/>
      <c r="F24" s="36">
        <v>1650142538</v>
      </c>
      <c r="G24" s="37"/>
      <c r="H24" s="36">
        <v>2331511907</v>
      </c>
      <c r="I24" s="37"/>
      <c r="J24" s="37"/>
      <c r="K24" s="38"/>
      <c r="M24" s="12"/>
      <c r="N24" s="12"/>
    </row>
    <row r="25" spans="2:19" ht="12.75">
      <c r="B25" s="30" t="s">
        <v>25</v>
      </c>
      <c r="C25" s="31">
        <v>-1562682112</v>
      </c>
      <c r="D25" s="31">
        <v>150722968</v>
      </c>
      <c r="E25" s="32">
        <v>-9.6</v>
      </c>
      <c r="F25" s="31">
        <v>150722968</v>
      </c>
      <c r="G25" s="32">
        <v>-9.6</v>
      </c>
      <c r="H25" s="31">
        <v>104566048</v>
      </c>
      <c r="I25" s="32">
        <v>-7.4</v>
      </c>
      <c r="J25" s="32">
        <v>44.1</v>
      </c>
      <c r="K25" s="4"/>
      <c r="L25" s="4"/>
      <c r="M25" s="12"/>
      <c r="N25" s="12"/>
      <c r="O25" s="4"/>
      <c r="R25" s="4"/>
      <c r="S25" s="4"/>
    </row>
    <row r="26" spans="2:14" s="25" customFormat="1" ht="15.75">
      <c r="B26" s="35" t="s">
        <v>26</v>
      </c>
      <c r="C26" s="36">
        <v>1850206468</v>
      </c>
      <c r="D26" s="36">
        <v>1800865506</v>
      </c>
      <c r="E26" s="37">
        <v>97.3</v>
      </c>
      <c r="F26" s="36">
        <v>1800865506</v>
      </c>
      <c r="G26" s="37">
        <v>97.3</v>
      </c>
      <c r="H26" s="36">
        <v>2436077955</v>
      </c>
      <c r="I26" s="37">
        <v>24.7</v>
      </c>
      <c r="J26" s="37">
        <v>-26.1</v>
      </c>
      <c r="K26" s="38"/>
      <c r="M26" s="12"/>
      <c r="N26" s="12"/>
    </row>
    <row r="27" spans="2:19" s="25" customFormat="1" ht="15.75"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1"/>
      <c r="R27" s="2"/>
      <c r="S27" s="2"/>
    </row>
    <row r="28" spans="2:19" s="25" customFormat="1" ht="18">
      <c r="B28" s="8" t="s">
        <v>27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R28" s="2"/>
      <c r="S28" s="2"/>
    </row>
    <row r="29" spans="2:10" ht="12.75">
      <c r="B29" s="9"/>
      <c r="C29" s="57" t="s">
        <v>3</v>
      </c>
      <c r="D29" s="58"/>
      <c r="E29" s="58"/>
      <c r="F29" s="58"/>
      <c r="G29" s="59"/>
      <c r="H29" s="57" t="s">
        <v>4</v>
      </c>
      <c r="I29" s="59"/>
      <c r="J29" s="60" t="s">
        <v>5</v>
      </c>
    </row>
    <row r="30" spans="2:19" ht="12.75">
      <c r="B30" s="10"/>
      <c r="C30" s="11" t="s">
        <v>6</v>
      </c>
      <c r="D30" s="63" t="s">
        <v>7</v>
      </c>
      <c r="E30" s="64"/>
      <c r="F30" s="63" t="s">
        <v>8</v>
      </c>
      <c r="G30" s="64"/>
      <c r="H30" s="63" t="s">
        <v>7</v>
      </c>
      <c r="I30" s="64"/>
      <c r="J30" s="61"/>
      <c r="K30" s="4"/>
      <c r="L30" s="4"/>
      <c r="M30" s="4"/>
      <c r="N30" s="4"/>
      <c r="O30" s="12"/>
      <c r="P30" s="2"/>
      <c r="R30" s="4"/>
      <c r="S30" s="4"/>
    </row>
    <row r="31" spans="2:19" ht="51">
      <c r="B31" s="17" t="s">
        <v>9</v>
      </c>
      <c r="C31" s="15" t="s">
        <v>10</v>
      </c>
      <c r="D31" s="15" t="s">
        <v>11</v>
      </c>
      <c r="E31" s="16" t="s">
        <v>12</v>
      </c>
      <c r="F31" s="15" t="s">
        <v>11</v>
      </c>
      <c r="G31" s="16" t="s">
        <v>13</v>
      </c>
      <c r="H31" s="15" t="s">
        <v>11</v>
      </c>
      <c r="I31" s="16" t="s">
        <v>13</v>
      </c>
      <c r="J31" s="62"/>
      <c r="K31" s="4"/>
      <c r="L31" s="4"/>
      <c r="M31" s="12"/>
      <c r="N31" s="12"/>
      <c r="O31" s="4"/>
      <c r="R31" s="4"/>
      <c r="S31" s="4"/>
    </row>
    <row r="32" spans="2:19" ht="12.75">
      <c r="B32" s="42"/>
      <c r="C32" s="18"/>
      <c r="D32" s="18"/>
      <c r="E32" s="19"/>
      <c r="F32" s="18"/>
      <c r="G32" s="19"/>
      <c r="H32" s="20"/>
      <c r="I32" s="21"/>
      <c r="J32" s="21"/>
      <c r="K32" s="4"/>
      <c r="L32" s="4"/>
      <c r="M32" s="12"/>
      <c r="N32" s="12"/>
      <c r="O32" s="4"/>
      <c r="R32" s="4"/>
      <c r="S32" s="4"/>
    </row>
    <row r="33" spans="2:14" s="25" customFormat="1" ht="15.75">
      <c r="B33" s="22" t="s">
        <v>28</v>
      </c>
      <c r="C33" s="23"/>
      <c r="D33" s="23"/>
      <c r="E33" s="24"/>
      <c r="F33" s="23"/>
      <c r="G33" s="24"/>
      <c r="H33" s="23"/>
      <c r="I33" s="24"/>
      <c r="J33" s="24"/>
      <c r="M33" s="12"/>
      <c r="N33" s="12"/>
    </row>
    <row r="34" spans="2:14" s="29" customFormat="1" ht="16.5">
      <c r="B34" s="26" t="s">
        <v>29</v>
      </c>
      <c r="C34" s="27">
        <v>8586017157</v>
      </c>
      <c r="D34" s="27">
        <v>481509945</v>
      </c>
      <c r="E34" s="28">
        <v>5.6</v>
      </c>
      <c r="F34" s="27">
        <v>481509945</v>
      </c>
      <c r="G34" s="28">
        <v>5.6</v>
      </c>
      <c r="H34" s="27">
        <v>1506990286</v>
      </c>
      <c r="I34" s="28">
        <v>14.7</v>
      </c>
      <c r="J34" s="28">
        <v>-68</v>
      </c>
      <c r="M34" s="12"/>
      <c r="N34" s="12"/>
    </row>
    <row r="35" spans="2:19" ht="12.75">
      <c r="B35" s="30" t="s">
        <v>30</v>
      </c>
      <c r="C35" s="31">
        <v>4436451949</v>
      </c>
      <c r="D35" s="31">
        <v>351230907</v>
      </c>
      <c r="E35" s="32">
        <v>7.9</v>
      </c>
      <c r="F35" s="31">
        <v>351230907</v>
      </c>
      <c r="G35" s="32">
        <v>7.9</v>
      </c>
      <c r="H35" s="31">
        <v>1171527967</v>
      </c>
      <c r="I35" s="32">
        <v>26</v>
      </c>
      <c r="J35" s="32">
        <v>-70</v>
      </c>
      <c r="K35" s="4"/>
      <c r="L35" s="4"/>
      <c r="M35" s="12"/>
      <c r="N35" s="12"/>
      <c r="O35" s="4"/>
      <c r="R35" s="4"/>
      <c r="S35" s="4"/>
    </row>
    <row r="36" spans="2:19" ht="12.75">
      <c r="B36" s="30" t="s">
        <v>31</v>
      </c>
      <c r="C36" s="31">
        <v>410017314</v>
      </c>
      <c r="D36" s="31">
        <v>-23501259</v>
      </c>
      <c r="E36" s="32">
        <v>-5.7</v>
      </c>
      <c r="F36" s="31">
        <v>-23501259</v>
      </c>
      <c r="G36" s="32">
        <v>-5.7</v>
      </c>
      <c r="H36" s="31">
        <v>-172033537</v>
      </c>
      <c r="I36" s="32">
        <v>-53.8</v>
      </c>
      <c r="J36" s="32">
        <v>-86.3</v>
      </c>
      <c r="K36" s="4"/>
      <c r="L36" s="4"/>
      <c r="M36" s="12"/>
      <c r="N36" s="12"/>
      <c r="O36" s="4"/>
      <c r="R36" s="4"/>
      <c r="S36" s="4"/>
    </row>
    <row r="37" spans="2:19" ht="12.75">
      <c r="B37" s="30" t="s">
        <v>32</v>
      </c>
      <c r="C37" s="31">
        <v>2976380190</v>
      </c>
      <c r="D37" s="31">
        <v>107239212</v>
      </c>
      <c r="E37" s="32">
        <v>3.6</v>
      </c>
      <c r="F37" s="31">
        <v>107239212</v>
      </c>
      <c r="G37" s="32">
        <v>3.6</v>
      </c>
      <c r="H37" s="31">
        <v>404644587</v>
      </c>
      <c r="I37" s="32">
        <v>12.8</v>
      </c>
      <c r="J37" s="32">
        <v>-73.5</v>
      </c>
      <c r="K37" s="4"/>
      <c r="L37" s="4"/>
      <c r="M37" s="12"/>
      <c r="N37" s="12"/>
      <c r="O37" s="4"/>
      <c r="R37" s="4"/>
      <c r="S37" s="4"/>
    </row>
    <row r="38" spans="2:19" ht="12.75">
      <c r="B38" s="30" t="s">
        <v>33</v>
      </c>
      <c r="C38" s="31">
        <v>763167704</v>
      </c>
      <c r="D38" s="31">
        <v>46541085</v>
      </c>
      <c r="E38" s="32">
        <v>6.1</v>
      </c>
      <c r="F38" s="31">
        <v>46541085</v>
      </c>
      <c r="G38" s="32">
        <v>6.1</v>
      </c>
      <c r="H38" s="31">
        <v>102851269</v>
      </c>
      <c r="I38" s="32">
        <v>4.6</v>
      </c>
      <c r="J38" s="32">
        <v>-54.7</v>
      </c>
      <c r="K38" s="4"/>
      <c r="L38" s="4"/>
      <c r="M38" s="12"/>
      <c r="N38" s="12"/>
      <c r="O38" s="4"/>
      <c r="R38" s="4"/>
      <c r="S38" s="4"/>
    </row>
    <row r="39" spans="2:14" s="25" customFormat="1" ht="15.75">
      <c r="B39" s="22"/>
      <c r="C39" s="33"/>
      <c r="D39" s="33"/>
      <c r="E39" s="24"/>
      <c r="F39" s="33"/>
      <c r="G39" s="24"/>
      <c r="H39" s="33"/>
      <c r="I39" s="24"/>
      <c r="J39" s="24"/>
      <c r="M39" s="12"/>
      <c r="N39" s="12"/>
    </row>
    <row r="40" spans="2:14" s="29" customFormat="1" ht="16.5">
      <c r="B40" s="26" t="s">
        <v>34</v>
      </c>
      <c r="C40" s="27">
        <v>9287657688</v>
      </c>
      <c r="D40" s="27">
        <v>566989152</v>
      </c>
      <c r="E40" s="43">
        <v>6.1</v>
      </c>
      <c r="F40" s="27">
        <v>566989152</v>
      </c>
      <c r="G40" s="43">
        <v>6.1</v>
      </c>
      <c r="H40" s="27">
        <v>1579861245</v>
      </c>
      <c r="I40" s="43">
        <v>15.2</v>
      </c>
      <c r="J40" s="43">
        <v>-64.1</v>
      </c>
      <c r="M40" s="12"/>
      <c r="N40" s="12"/>
    </row>
    <row r="41" spans="2:19" ht="12.75">
      <c r="B41" s="30" t="s">
        <v>35</v>
      </c>
      <c r="C41" s="31">
        <v>1849009813</v>
      </c>
      <c r="D41" s="31">
        <v>94866436</v>
      </c>
      <c r="E41" s="32">
        <v>5.1</v>
      </c>
      <c r="F41" s="31">
        <v>94866436</v>
      </c>
      <c r="G41" s="32">
        <v>5.1</v>
      </c>
      <c r="H41" s="31">
        <v>163247073</v>
      </c>
      <c r="I41" s="32">
        <v>7.1</v>
      </c>
      <c r="J41" s="32">
        <v>-41.9</v>
      </c>
      <c r="K41" s="4"/>
      <c r="L41" s="4"/>
      <c r="M41" s="12"/>
      <c r="N41" s="12"/>
      <c r="O41" s="4"/>
      <c r="R41" s="4"/>
      <c r="S41" s="4"/>
    </row>
    <row r="42" spans="2:19" ht="12.75">
      <c r="B42" s="30" t="s">
        <v>36</v>
      </c>
      <c r="C42" s="31">
        <v>2055995160</v>
      </c>
      <c r="D42" s="31">
        <v>178775420</v>
      </c>
      <c r="E42" s="32">
        <v>8.7</v>
      </c>
      <c r="F42" s="31">
        <v>178775420</v>
      </c>
      <c r="G42" s="32">
        <v>8.7</v>
      </c>
      <c r="H42" s="31">
        <v>331665892</v>
      </c>
      <c r="I42" s="32">
        <v>20.3</v>
      </c>
      <c r="J42" s="32">
        <v>-46.1</v>
      </c>
      <c r="K42" s="4"/>
      <c r="L42" s="4"/>
      <c r="M42" s="12"/>
      <c r="N42" s="12"/>
      <c r="O42" s="4"/>
      <c r="R42" s="4"/>
      <c r="S42" s="4"/>
    </row>
    <row r="43" spans="2:19" ht="12.75">
      <c r="B43" s="30" t="s">
        <v>37</v>
      </c>
      <c r="C43" s="31">
        <v>586388900</v>
      </c>
      <c r="D43" s="31">
        <v>18855817</v>
      </c>
      <c r="E43" s="32">
        <v>3.2</v>
      </c>
      <c r="F43" s="31">
        <v>18855817</v>
      </c>
      <c r="G43" s="32">
        <v>3.2</v>
      </c>
      <c r="H43" s="31">
        <v>125014099</v>
      </c>
      <c r="I43" s="32">
        <v>13.8</v>
      </c>
      <c r="J43" s="32">
        <v>-84.9</v>
      </c>
      <c r="K43" s="4"/>
      <c r="L43" s="4"/>
      <c r="M43" s="12"/>
      <c r="N43" s="12"/>
      <c r="O43" s="4"/>
      <c r="R43" s="4"/>
      <c r="S43" s="4"/>
    </row>
    <row r="44" spans="2:19" ht="12.75">
      <c r="B44" s="30" t="s">
        <v>38</v>
      </c>
      <c r="C44" s="31">
        <v>1306066861</v>
      </c>
      <c r="D44" s="31">
        <v>106865737</v>
      </c>
      <c r="E44" s="32">
        <v>8.2</v>
      </c>
      <c r="F44" s="31">
        <v>106865737</v>
      </c>
      <c r="G44" s="32">
        <v>8.2</v>
      </c>
      <c r="H44" s="31">
        <v>101404178</v>
      </c>
      <c r="I44" s="32">
        <v>6.1</v>
      </c>
      <c r="J44" s="32">
        <v>5.4</v>
      </c>
      <c r="K44" s="4"/>
      <c r="L44" s="4"/>
      <c r="M44" s="12"/>
      <c r="N44" s="12"/>
      <c r="O44" s="4"/>
      <c r="R44" s="4"/>
      <c r="S44" s="4"/>
    </row>
    <row r="45" spans="2:19" ht="12.75">
      <c r="B45" s="30" t="s">
        <v>33</v>
      </c>
      <c r="C45" s="31">
        <v>3490196954</v>
      </c>
      <c r="D45" s="31">
        <v>167625742</v>
      </c>
      <c r="E45" s="32">
        <v>4.8</v>
      </c>
      <c r="F45" s="31">
        <v>167625742</v>
      </c>
      <c r="G45" s="32">
        <v>4.8</v>
      </c>
      <c r="H45" s="31">
        <v>858530003</v>
      </c>
      <c r="I45" s="32">
        <v>22.1</v>
      </c>
      <c r="J45" s="32">
        <v>-80.5</v>
      </c>
      <c r="K45" s="4"/>
      <c r="L45" s="4"/>
      <c r="M45" s="12"/>
      <c r="N45" s="12"/>
      <c r="O45" s="4"/>
      <c r="R45" s="4"/>
      <c r="S45" s="4"/>
    </row>
    <row r="46" spans="2:19" ht="15.75">
      <c r="B46" s="34"/>
      <c r="C46" s="44"/>
      <c r="D46" s="44"/>
      <c r="E46" s="45"/>
      <c r="F46" s="44"/>
      <c r="G46" s="45"/>
      <c r="H46" s="44"/>
      <c r="I46" s="45"/>
      <c r="J46" s="45"/>
      <c r="K46" s="38"/>
      <c r="L46" s="25"/>
      <c r="M46" s="12"/>
      <c r="N46" s="12"/>
      <c r="O46" s="4"/>
      <c r="R46" s="4"/>
      <c r="S46" s="4"/>
    </row>
    <row r="47" spans="2:19" s="25" customFormat="1" ht="15.75">
      <c r="B47" s="39"/>
      <c r="C47" s="40"/>
      <c r="D47" s="40"/>
      <c r="E47" s="40"/>
      <c r="F47" s="40"/>
      <c r="G47" s="40"/>
      <c r="H47" s="40"/>
      <c r="I47" s="40"/>
      <c r="J47" s="40"/>
      <c r="K47" s="41"/>
      <c r="L47" s="41"/>
      <c r="M47" s="41"/>
      <c r="N47" s="41"/>
      <c r="O47" s="41"/>
      <c r="R47" s="2"/>
      <c r="S47" s="2"/>
    </row>
    <row r="48" spans="2:19" s="25" customFormat="1" ht="18">
      <c r="B48" s="8" t="s">
        <v>39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R48" s="2"/>
      <c r="S48" s="2"/>
    </row>
    <row r="49" spans="2:10" ht="12.75">
      <c r="B49" s="9"/>
      <c r="C49" s="57" t="s">
        <v>3</v>
      </c>
      <c r="D49" s="58"/>
      <c r="E49" s="58"/>
      <c r="F49" s="58"/>
      <c r="G49" s="59"/>
      <c r="H49" s="57" t="s">
        <v>4</v>
      </c>
      <c r="I49" s="59"/>
      <c r="J49" s="60" t="s">
        <v>5</v>
      </c>
    </row>
    <row r="50" spans="2:19" ht="12.75">
      <c r="B50" s="10"/>
      <c r="C50" s="11" t="s">
        <v>6</v>
      </c>
      <c r="D50" s="63" t="s">
        <v>7</v>
      </c>
      <c r="E50" s="64"/>
      <c r="F50" s="63" t="s">
        <v>8</v>
      </c>
      <c r="G50" s="64"/>
      <c r="H50" s="63" t="s">
        <v>7</v>
      </c>
      <c r="I50" s="64"/>
      <c r="J50" s="61"/>
      <c r="K50" s="4"/>
      <c r="L50" s="4"/>
      <c r="M50" s="12"/>
      <c r="N50" s="12"/>
      <c r="O50" s="4"/>
      <c r="R50" s="4"/>
      <c r="S50" s="4"/>
    </row>
    <row r="51" spans="2:19" ht="51">
      <c r="B51" s="17" t="s">
        <v>9</v>
      </c>
      <c r="C51" s="15" t="s">
        <v>10</v>
      </c>
      <c r="D51" s="15" t="s">
        <v>11</v>
      </c>
      <c r="E51" s="16" t="s">
        <v>12</v>
      </c>
      <c r="F51" s="15" t="s">
        <v>11</v>
      </c>
      <c r="G51" s="16" t="s">
        <v>13</v>
      </c>
      <c r="H51" s="15" t="s">
        <v>11</v>
      </c>
      <c r="I51" s="16" t="s">
        <v>13</v>
      </c>
      <c r="J51" s="62"/>
      <c r="K51" s="4"/>
      <c r="L51" s="4"/>
      <c r="M51" s="12"/>
      <c r="N51" s="12"/>
      <c r="O51" s="4"/>
      <c r="R51" s="4"/>
      <c r="S51" s="4"/>
    </row>
    <row r="52" spans="2:14" s="25" customFormat="1" ht="15.75">
      <c r="B52" s="46" t="s">
        <v>40</v>
      </c>
      <c r="C52" s="23"/>
      <c r="D52" s="23"/>
      <c r="E52" s="24"/>
      <c r="F52" s="23"/>
      <c r="G52" s="24"/>
      <c r="H52" s="23"/>
      <c r="I52" s="24"/>
      <c r="J52" s="24"/>
      <c r="M52" s="12"/>
      <c r="N52" s="12"/>
    </row>
    <row r="53" spans="2:14" s="29" customFormat="1" ht="16.5">
      <c r="B53" s="47" t="s">
        <v>15</v>
      </c>
      <c r="C53" s="31">
        <v>72198713137</v>
      </c>
      <c r="D53" s="31">
        <v>17761922526</v>
      </c>
      <c r="E53" s="32">
        <v>24.6</v>
      </c>
      <c r="F53" s="31">
        <v>17761922526</v>
      </c>
      <c r="G53" s="32">
        <v>24.6</v>
      </c>
      <c r="H53" s="31">
        <v>15922169515</v>
      </c>
      <c r="I53" s="32">
        <v>25.7</v>
      </c>
      <c r="J53" s="32">
        <v>11.6</v>
      </c>
      <c r="M53" s="12"/>
      <c r="N53" s="12"/>
    </row>
    <row r="54" spans="2:14" s="29" customFormat="1" ht="16.5">
      <c r="B54" s="47" t="s">
        <v>41</v>
      </c>
      <c r="C54" s="31">
        <v>8586017157</v>
      </c>
      <c r="D54" s="31">
        <v>481509945</v>
      </c>
      <c r="E54" s="32">
        <v>5.6</v>
      </c>
      <c r="F54" s="31">
        <v>481509945</v>
      </c>
      <c r="G54" s="32">
        <v>5.6</v>
      </c>
      <c r="H54" s="31">
        <v>1506990286</v>
      </c>
      <c r="I54" s="32">
        <v>14.7</v>
      </c>
      <c r="J54" s="32">
        <v>-68</v>
      </c>
      <c r="M54" s="12"/>
      <c r="N54" s="12"/>
    </row>
    <row r="55" spans="2:14" s="25" customFormat="1" ht="15.75">
      <c r="B55" s="35" t="s">
        <v>42</v>
      </c>
      <c r="C55" s="48">
        <v>80784730294</v>
      </c>
      <c r="D55" s="48">
        <v>18243432471</v>
      </c>
      <c r="E55" s="49">
        <v>22.6</v>
      </c>
      <c r="F55" s="48">
        <v>18243432471</v>
      </c>
      <c r="G55" s="49">
        <v>22.6</v>
      </c>
      <c r="H55" s="48">
        <v>17429159801</v>
      </c>
      <c r="I55" s="49">
        <v>24.1</v>
      </c>
      <c r="J55" s="49">
        <v>4.7</v>
      </c>
      <c r="M55" s="12"/>
      <c r="N55" s="12"/>
    </row>
    <row r="56" spans="2:14" s="25" customFormat="1" ht="15.75">
      <c r="B56" s="22" t="s">
        <v>43</v>
      </c>
      <c r="C56" s="33"/>
      <c r="D56" s="33"/>
      <c r="E56" s="24"/>
      <c r="F56" s="33"/>
      <c r="G56" s="24"/>
      <c r="H56" s="33"/>
      <c r="I56" s="24"/>
      <c r="J56" s="24"/>
      <c r="M56" s="12"/>
      <c r="N56" s="12"/>
    </row>
    <row r="57" spans="2:14" s="29" customFormat="1" ht="16.5">
      <c r="B57" s="47" t="s">
        <v>19</v>
      </c>
      <c r="C57" s="31">
        <v>68785824557</v>
      </c>
      <c r="D57" s="31">
        <v>16111779988</v>
      </c>
      <c r="E57" s="32">
        <v>23.4</v>
      </c>
      <c r="F57" s="31">
        <v>16111779988</v>
      </c>
      <c r="G57" s="32">
        <v>23.4</v>
      </c>
      <c r="H57" s="31">
        <v>13590657608</v>
      </c>
      <c r="I57" s="32">
        <v>22.9</v>
      </c>
      <c r="J57" s="32">
        <v>18.6</v>
      </c>
      <c r="M57" s="12"/>
      <c r="N57" s="12"/>
    </row>
    <row r="58" spans="2:14" s="29" customFormat="1" ht="16.5">
      <c r="B58" s="47" t="s">
        <v>34</v>
      </c>
      <c r="C58" s="31">
        <v>9287657688</v>
      </c>
      <c r="D58" s="31">
        <v>566989152</v>
      </c>
      <c r="E58" s="32">
        <v>6.1</v>
      </c>
      <c r="F58" s="31">
        <v>566989152</v>
      </c>
      <c r="G58" s="32">
        <v>6.1</v>
      </c>
      <c r="H58" s="31">
        <v>1579861245</v>
      </c>
      <c r="I58" s="32">
        <v>15.2</v>
      </c>
      <c r="J58" s="32">
        <v>-64.1</v>
      </c>
      <c r="M58" s="12"/>
      <c r="N58" s="12"/>
    </row>
    <row r="59" spans="2:14" s="25" customFormat="1" ht="15.75">
      <c r="B59" s="35" t="s">
        <v>44</v>
      </c>
      <c r="C59" s="48">
        <v>78073482245</v>
      </c>
      <c r="D59" s="48">
        <v>16678769140</v>
      </c>
      <c r="E59" s="49">
        <v>21.4</v>
      </c>
      <c r="F59" s="48">
        <v>16678769140</v>
      </c>
      <c r="G59" s="49">
        <v>21.4</v>
      </c>
      <c r="H59" s="48">
        <v>15170518853</v>
      </c>
      <c r="I59" s="49">
        <v>21.8</v>
      </c>
      <c r="J59" s="49">
        <v>9.9</v>
      </c>
      <c r="M59" s="12"/>
      <c r="N59" s="12"/>
    </row>
    <row r="60" spans="2:19" s="52" customFormat="1" ht="12.75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R60" s="2"/>
      <c r="S60" s="2"/>
    </row>
    <row r="61" spans="2:19" s="25" customFormat="1" ht="18">
      <c r="B61" s="8" t="s">
        <v>45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R61" s="2"/>
      <c r="S61" s="2"/>
    </row>
    <row r="62" spans="2:10" ht="12.75">
      <c r="B62" s="9"/>
      <c r="C62" s="57" t="s">
        <v>3</v>
      </c>
      <c r="D62" s="58"/>
      <c r="E62" s="58"/>
      <c r="F62" s="58"/>
      <c r="G62" s="59"/>
      <c r="H62" s="57" t="s">
        <v>4</v>
      </c>
      <c r="I62" s="59"/>
      <c r="J62" s="60" t="s">
        <v>5</v>
      </c>
    </row>
    <row r="63" spans="2:19" ht="12.75">
      <c r="B63" s="10"/>
      <c r="C63" s="11" t="s">
        <v>6</v>
      </c>
      <c r="D63" s="63" t="s">
        <v>7</v>
      </c>
      <c r="E63" s="64"/>
      <c r="F63" s="63" t="s">
        <v>8</v>
      </c>
      <c r="G63" s="64"/>
      <c r="H63" s="63" t="s">
        <v>7</v>
      </c>
      <c r="I63" s="64"/>
      <c r="J63" s="61"/>
      <c r="K63" s="4"/>
      <c r="L63" s="4"/>
      <c r="M63" s="4"/>
      <c r="N63" s="4"/>
      <c r="O63" s="12"/>
      <c r="P63" s="2"/>
      <c r="R63" s="4"/>
      <c r="S63" s="4"/>
    </row>
    <row r="64" spans="2:19" ht="51">
      <c r="B64" s="17" t="s">
        <v>9</v>
      </c>
      <c r="C64" s="15" t="s">
        <v>10</v>
      </c>
      <c r="D64" s="15" t="s">
        <v>11</v>
      </c>
      <c r="E64" s="16" t="s">
        <v>12</v>
      </c>
      <c r="F64" s="15" t="s">
        <v>11</v>
      </c>
      <c r="G64" s="16" t="s">
        <v>13</v>
      </c>
      <c r="H64" s="15" t="s">
        <v>11</v>
      </c>
      <c r="I64" s="16" t="s">
        <v>13</v>
      </c>
      <c r="J64" s="62"/>
      <c r="K64" s="4"/>
      <c r="L64" s="4"/>
      <c r="M64" s="12"/>
      <c r="N64" s="12"/>
      <c r="O64" s="4"/>
      <c r="R64" s="4"/>
      <c r="S64" s="4"/>
    </row>
    <row r="65" spans="2:19" ht="12.75">
      <c r="B65" s="42"/>
      <c r="C65" s="18"/>
      <c r="D65" s="18"/>
      <c r="E65" s="19"/>
      <c r="F65" s="18"/>
      <c r="G65" s="19"/>
      <c r="H65" s="20"/>
      <c r="I65" s="21"/>
      <c r="J65" s="21"/>
      <c r="K65" s="4"/>
      <c r="L65" s="4"/>
      <c r="M65" s="12"/>
      <c r="N65" s="12"/>
      <c r="O65" s="4"/>
      <c r="R65" s="4"/>
      <c r="S65" s="4"/>
    </row>
    <row r="66" spans="2:14" s="25" customFormat="1" ht="15.75">
      <c r="B66" s="22" t="s">
        <v>46</v>
      </c>
      <c r="C66" s="23"/>
      <c r="D66" s="23"/>
      <c r="E66" s="24"/>
      <c r="F66" s="23"/>
      <c r="G66" s="24"/>
      <c r="H66" s="23"/>
      <c r="I66" s="24"/>
      <c r="J66" s="24"/>
      <c r="M66" s="12"/>
      <c r="N66" s="12"/>
    </row>
    <row r="67" spans="2:14" s="25" customFormat="1" ht="15.75">
      <c r="B67" s="22" t="s">
        <v>47</v>
      </c>
      <c r="C67" s="33">
        <v>2748933465</v>
      </c>
      <c r="D67" s="33">
        <v>1974142714</v>
      </c>
      <c r="E67" s="24">
        <v>71.8</v>
      </c>
      <c r="F67" s="33">
        <v>1974142714</v>
      </c>
      <c r="G67" s="24">
        <v>71.8</v>
      </c>
      <c r="H67" s="33">
        <v>3306847064</v>
      </c>
      <c r="I67" s="24">
        <v>71.1</v>
      </c>
      <c r="J67" s="24">
        <v>-40.3</v>
      </c>
      <c r="M67" s="12"/>
      <c r="N67" s="12"/>
    </row>
    <row r="68" spans="2:14" s="29" customFormat="1" ht="16.5">
      <c r="B68" s="26" t="s">
        <v>48</v>
      </c>
      <c r="C68" s="27">
        <v>69090859953</v>
      </c>
      <c r="D68" s="27">
        <v>19308003220</v>
      </c>
      <c r="E68" s="28">
        <v>27.9</v>
      </c>
      <c r="F68" s="27">
        <v>19308003220</v>
      </c>
      <c r="G68" s="28">
        <v>27.9</v>
      </c>
      <c r="H68" s="27">
        <v>19783641659</v>
      </c>
      <c r="I68" s="28">
        <v>23.1</v>
      </c>
      <c r="J68" s="28">
        <v>-2.4</v>
      </c>
      <c r="M68" s="12"/>
      <c r="N68" s="12"/>
    </row>
    <row r="69" spans="2:19" ht="12.75">
      <c r="B69" s="30" t="s">
        <v>49</v>
      </c>
      <c r="C69" s="31">
        <v>10121144060</v>
      </c>
      <c r="D69" s="31">
        <v>2250043681</v>
      </c>
      <c r="E69" s="32">
        <v>22.2</v>
      </c>
      <c r="F69" s="31">
        <v>2250043681</v>
      </c>
      <c r="G69" s="32">
        <v>22.2</v>
      </c>
      <c r="H69" s="31">
        <v>1363573140</v>
      </c>
      <c r="I69" s="32">
        <v>32.2</v>
      </c>
      <c r="J69" s="32">
        <v>65</v>
      </c>
      <c r="K69" s="4"/>
      <c r="L69" s="4"/>
      <c r="M69" s="12"/>
      <c r="N69" s="12"/>
      <c r="O69" s="4"/>
      <c r="R69" s="4"/>
      <c r="S69" s="4"/>
    </row>
    <row r="70" spans="2:19" ht="12.75">
      <c r="B70" s="30" t="s">
        <v>50</v>
      </c>
      <c r="C70" s="31">
        <v>35814162234</v>
      </c>
      <c r="D70" s="31">
        <v>8246387881</v>
      </c>
      <c r="E70" s="32">
        <v>23</v>
      </c>
      <c r="F70" s="31">
        <v>8246387881</v>
      </c>
      <c r="G70" s="32">
        <v>23</v>
      </c>
      <c r="H70" s="31">
        <v>10392979637</v>
      </c>
      <c r="I70" s="32">
        <v>19</v>
      </c>
      <c r="J70" s="32">
        <v>-20.7</v>
      </c>
      <c r="K70" s="4"/>
      <c r="L70" s="4"/>
      <c r="M70" s="12"/>
      <c r="N70" s="12"/>
      <c r="O70" s="4"/>
      <c r="R70" s="4"/>
      <c r="S70" s="4"/>
    </row>
    <row r="71" spans="2:19" ht="12.75">
      <c r="B71" s="30" t="s">
        <v>51</v>
      </c>
      <c r="C71" s="31">
        <v>13897888489</v>
      </c>
      <c r="D71" s="31">
        <v>3687906845</v>
      </c>
      <c r="E71" s="32">
        <v>26.5</v>
      </c>
      <c r="F71" s="31">
        <v>3687906845</v>
      </c>
      <c r="G71" s="32">
        <v>26.5</v>
      </c>
      <c r="H71" s="31">
        <v>3358322928</v>
      </c>
      <c r="I71" s="32">
        <v>19.3</v>
      </c>
      <c r="J71" s="32">
        <v>9.8</v>
      </c>
      <c r="K71" s="4"/>
      <c r="L71" s="4"/>
      <c r="M71" s="12"/>
      <c r="N71" s="12"/>
      <c r="O71" s="4"/>
      <c r="R71" s="4"/>
      <c r="S71" s="4"/>
    </row>
    <row r="72" spans="2:19" ht="12.75">
      <c r="B72" s="30" t="s">
        <v>52</v>
      </c>
      <c r="C72" s="31">
        <v>5225150816</v>
      </c>
      <c r="D72" s="31">
        <v>1219509471</v>
      </c>
      <c r="E72" s="32">
        <v>23.3</v>
      </c>
      <c r="F72" s="31">
        <v>1219509471</v>
      </c>
      <c r="G72" s="32">
        <v>23.3</v>
      </c>
      <c r="H72" s="31">
        <v>1165826621</v>
      </c>
      <c r="I72" s="32">
        <v>32.2</v>
      </c>
      <c r="J72" s="32">
        <v>4.6</v>
      </c>
      <c r="K72" s="4"/>
      <c r="L72" s="4"/>
      <c r="M72" s="12"/>
      <c r="N72" s="12"/>
      <c r="O72" s="4"/>
      <c r="R72" s="4"/>
      <c r="S72" s="4"/>
    </row>
    <row r="73" spans="2:19" ht="12.75">
      <c r="B73" s="30" t="s">
        <v>53</v>
      </c>
      <c r="C73" s="31">
        <v>0</v>
      </c>
      <c r="D73" s="31">
        <v>26488405</v>
      </c>
      <c r="E73" s="32">
        <v>0</v>
      </c>
      <c r="F73" s="31">
        <v>26488405</v>
      </c>
      <c r="G73" s="32">
        <v>0</v>
      </c>
      <c r="H73" s="31">
        <v>0</v>
      </c>
      <c r="I73" s="32">
        <v>0</v>
      </c>
      <c r="J73" s="32">
        <v>-100</v>
      </c>
      <c r="K73" s="4"/>
      <c r="L73" s="4"/>
      <c r="M73" s="12"/>
      <c r="N73" s="12"/>
      <c r="O73" s="4"/>
      <c r="R73" s="4"/>
      <c r="S73" s="4"/>
    </row>
    <row r="74" spans="2:19" ht="12.75">
      <c r="B74" s="30" t="s">
        <v>54</v>
      </c>
      <c r="C74" s="31">
        <v>41725999</v>
      </c>
      <c r="D74" s="31">
        <v>148241</v>
      </c>
      <c r="E74" s="32">
        <v>0.4</v>
      </c>
      <c r="F74" s="31">
        <v>148241</v>
      </c>
      <c r="G74" s="32">
        <v>0.4</v>
      </c>
      <c r="H74" s="31">
        <v>0</v>
      </c>
      <c r="I74" s="32">
        <v>0</v>
      </c>
      <c r="J74" s="32">
        <v>-100</v>
      </c>
      <c r="K74" s="4"/>
      <c r="L74" s="4"/>
      <c r="M74" s="12"/>
      <c r="N74" s="12"/>
      <c r="O74" s="4"/>
      <c r="R74" s="4"/>
      <c r="S74" s="4"/>
    </row>
    <row r="75" spans="2:19" ht="12.75">
      <c r="B75" s="30" t="s">
        <v>30</v>
      </c>
      <c r="C75" s="31">
        <v>3639819860</v>
      </c>
      <c r="D75" s="31">
        <v>3720648896</v>
      </c>
      <c r="E75" s="32">
        <v>102.2</v>
      </c>
      <c r="F75" s="31">
        <v>3720648896</v>
      </c>
      <c r="G75" s="32">
        <v>102.2</v>
      </c>
      <c r="H75" s="31">
        <v>3609928319</v>
      </c>
      <c r="I75" s="32">
        <v>71.5</v>
      </c>
      <c r="J75" s="32">
        <v>3.1</v>
      </c>
      <c r="K75" s="4"/>
      <c r="L75" s="4"/>
      <c r="M75" s="12"/>
      <c r="N75" s="12"/>
      <c r="O75" s="4"/>
      <c r="R75" s="4"/>
      <c r="S75" s="4"/>
    </row>
    <row r="76" spans="2:19" ht="12.75">
      <c r="B76" s="30" t="s">
        <v>55</v>
      </c>
      <c r="C76" s="31">
        <v>350968495</v>
      </c>
      <c r="D76" s="31">
        <v>156869800</v>
      </c>
      <c r="E76" s="32">
        <v>44.7</v>
      </c>
      <c r="F76" s="31">
        <v>156869800</v>
      </c>
      <c r="G76" s="32">
        <v>44.7</v>
      </c>
      <c r="H76" s="31">
        <v>-106988986</v>
      </c>
      <c r="I76" s="32">
        <v>-14.7</v>
      </c>
      <c r="J76" s="32">
        <v>-246.6</v>
      </c>
      <c r="K76" s="4"/>
      <c r="L76" s="4"/>
      <c r="M76" s="12"/>
      <c r="N76" s="12"/>
      <c r="O76" s="4"/>
      <c r="R76" s="4"/>
      <c r="S76" s="4"/>
    </row>
    <row r="77" spans="2:14" s="25" customFormat="1" ht="15.75">
      <c r="B77" s="22"/>
      <c r="C77" s="33"/>
      <c r="D77" s="33"/>
      <c r="E77" s="24"/>
      <c r="F77" s="33"/>
      <c r="G77" s="24"/>
      <c r="H77" s="33"/>
      <c r="I77" s="24"/>
      <c r="J77" s="24"/>
      <c r="M77" s="12"/>
      <c r="N77" s="12"/>
    </row>
    <row r="78" spans="2:14" s="29" customFormat="1" ht="16.5">
      <c r="B78" s="26" t="s">
        <v>56</v>
      </c>
      <c r="C78" s="27">
        <v>66909058658</v>
      </c>
      <c r="D78" s="27">
        <v>19406667199</v>
      </c>
      <c r="E78" s="28">
        <v>29</v>
      </c>
      <c r="F78" s="27">
        <v>19406667199</v>
      </c>
      <c r="G78" s="28">
        <v>29</v>
      </c>
      <c r="H78" s="27">
        <v>19237108410</v>
      </c>
      <c r="I78" s="28">
        <v>22.5</v>
      </c>
      <c r="J78" s="28">
        <v>0.9</v>
      </c>
      <c r="M78" s="12"/>
      <c r="N78" s="12"/>
    </row>
    <row r="79" spans="2:19" ht="12.75">
      <c r="B79" s="30" t="s">
        <v>20</v>
      </c>
      <c r="C79" s="31">
        <v>17140935961</v>
      </c>
      <c r="D79" s="31">
        <v>3794533789</v>
      </c>
      <c r="E79" s="32">
        <v>22.1</v>
      </c>
      <c r="F79" s="31">
        <v>3794533789</v>
      </c>
      <c r="G79" s="32">
        <v>22.1</v>
      </c>
      <c r="H79" s="31">
        <v>3636451059</v>
      </c>
      <c r="I79" s="32">
        <v>17.5</v>
      </c>
      <c r="J79" s="32">
        <v>4.3</v>
      </c>
      <c r="K79" s="4"/>
      <c r="L79" s="4"/>
      <c r="M79" s="12"/>
      <c r="N79" s="12"/>
      <c r="O79" s="4"/>
      <c r="R79" s="4"/>
      <c r="S79" s="4"/>
    </row>
    <row r="80" spans="2:19" ht="12.75">
      <c r="B80" s="30" t="s">
        <v>57</v>
      </c>
      <c r="C80" s="31">
        <v>689885897</v>
      </c>
      <c r="D80" s="31">
        <v>139696942</v>
      </c>
      <c r="E80" s="32">
        <v>20.2</v>
      </c>
      <c r="F80" s="31">
        <v>139696942</v>
      </c>
      <c r="G80" s="32">
        <v>20.2</v>
      </c>
      <c r="H80" s="31">
        <v>615038827</v>
      </c>
      <c r="I80" s="32">
        <v>70.1</v>
      </c>
      <c r="J80" s="32">
        <v>-77.3</v>
      </c>
      <c r="K80" s="4"/>
      <c r="L80" s="4"/>
      <c r="M80" s="12"/>
      <c r="N80" s="12"/>
      <c r="O80" s="4"/>
      <c r="R80" s="4"/>
      <c r="S80" s="4"/>
    </row>
    <row r="81" spans="2:19" ht="12.75">
      <c r="B81" s="30" t="s">
        <v>58</v>
      </c>
      <c r="C81" s="31">
        <v>20791907719</v>
      </c>
      <c r="D81" s="31">
        <v>2835845613</v>
      </c>
      <c r="E81" s="32">
        <v>13.6</v>
      </c>
      <c r="F81" s="31">
        <v>2835845613</v>
      </c>
      <c r="G81" s="32">
        <v>13.6</v>
      </c>
      <c r="H81" s="31">
        <v>0</v>
      </c>
      <c r="I81" s="32">
        <v>0</v>
      </c>
      <c r="J81" s="32">
        <v>-100</v>
      </c>
      <c r="K81" s="4"/>
      <c r="L81" s="4"/>
      <c r="M81" s="12"/>
      <c r="N81" s="12"/>
      <c r="O81" s="4"/>
      <c r="R81" s="4"/>
      <c r="S81" s="4"/>
    </row>
    <row r="82" spans="2:19" ht="12.75">
      <c r="B82" s="30" t="s">
        <v>59</v>
      </c>
      <c r="C82" s="31">
        <v>18386526159</v>
      </c>
      <c r="D82" s="31">
        <v>8448261607</v>
      </c>
      <c r="E82" s="32">
        <v>45.9</v>
      </c>
      <c r="F82" s="31">
        <v>8448261607</v>
      </c>
      <c r="G82" s="32">
        <v>45.9</v>
      </c>
      <c r="H82" s="31">
        <v>9436814460</v>
      </c>
      <c r="I82" s="32">
        <v>25.1</v>
      </c>
      <c r="J82" s="32">
        <v>-10.5</v>
      </c>
      <c r="K82" s="4"/>
      <c r="L82" s="4"/>
      <c r="M82" s="12"/>
      <c r="N82" s="12"/>
      <c r="O82" s="4"/>
      <c r="R82" s="4"/>
      <c r="S82" s="4"/>
    </row>
    <row r="83" spans="2:19" ht="12.75">
      <c r="B83" s="30" t="s">
        <v>60</v>
      </c>
      <c r="C83" s="31">
        <v>8570710572</v>
      </c>
      <c r="D83" s="31">
        <v>1353682333</v>
      </c>
      <c r="E83" s="32">
        <v>15.8</v>
      </c>
      <c r="F83" s="31">
        <v>1353682333</v>
      </c>
      <c r="G83" s="32">
        <v>15.8</v>
      </c>
      <c r="H83" s="31">
        <v>2429550932</v>
      </c>
      <c r="I83" s="32">
        <v>18.4</v>
      </c>
      <c r="J83" s="32">
        <v>-44.3</v>
      </c>
      <c r="K83" s="4"/>
      <c r="L83" s="4"/>
      <c r="M83" s="12"/>
      <c r="N83" s="12"/>
      <c r="O83" s="4"/>
      <c r="R83" s="4"/>
      <c r="S83" s="4"/>
    </row>
    <row r="84" spans="2:19" ht="12.75">
      <c r="B84" s="30" t="s">
        <v>61</v>
      </c>
      <c r="C84" s="31">
        <v>1310017375</v>
      </c>
      <c r="D84" s="31">
        <v>602081914</v>
      </c>
      <c r="E84" s="32">
        <v>46</v>
      </c>
      <c r="F84" s="31">
        <v>602081914</v>
      </c>
      <c r="G84" s="32">
        <v>46</v>
      </c>
      <c r="H84" s="31">
        <v>661853491</v>
      </c>
      <c r="I84" s="32">
        <v>22</v>
      </c>
      <c r="J84" s="32">
        <v>-9</v>
      </c>
      <c r="K84" s="4"/>
      <c r="L84" s="4"/>
      <c r="M84" s="12"/>
      <c r="N84" s="12"/>
      <c r="O84" s="4"/>
      <c r="R84" s="4"/>
      <c r="S84" s="4"/>
    </row>
    <row r="85" spans="2:19" ht="12.75">
      <c r="B85" s="30" t="s">
        <v>62</v>
      </c>
      <c r="C85" s="31">
        <v>19074975</v>
      </c>
      <c r="D85" s="31">
        <v>2232565001</v>
      </c>
      <c r="E85" s="32">
        <v>11704.2</v>
      </c>
      <c r="F85" s="31">
        <v>2232565001</v>
      </c>
      <c r="G85" s="32">
        <v>11704.2</v>
      </c>
      <c r="H85" s="31">
        <v>2457399641</v>
      </c>
      <c r="I85" s="32">
        <v>76</v>
      </c>
      <c r="J85" s="32">
        <v>-9.1</v>
      </c>
      <c r="K85" s="4"/>
      <c r="L85" s="4"/>
      <c r="M85" s="12"/>
      <c r="N85" s="12"/>
      <c r="O85" s="4"/>
      <c r="R85" s="4"/>
      <c r="S85" s="4"/>
    </row>
    <row r="86" spans="2:14" s="25" customFormat="1" ht="15.75">
      <c r="B86" s="22" t="s">
        <v>63</v>
      </c>
      <c r="C86" s="33">
        <v>4930734760</v>
      </c>
      <c r="D86" s="33">
        <v>1875478735</v>
      </c>
      <c r="E86" s="24">
        <v>38</v>
      </c>
      <c r="F86" s="33">
        <v>1875478735</v>
      </c>
      <c r="G86" s="24">
        <v>38</v>
      </c>
      <c r="H86" s="33">
        <v>3853380313</v>
      </c>
      <c r="I86" s="24">
        <v>79</v>
      </c>
      <c r="J86" s="24">
        <v>-51.3</v>
      </c>
      <c r="M86" s="12"/>
      <c r="N86" s="12"/>
    </row>
    <row r="87" spans="2:19" ht="12.75">
      <c r="B87" s="53"/>
      <c r="C87" s="44"/>
      <c r="D87" s="44"/>
      <c r="E87" s="45"/>
      <c r="F87" s="44"/>
      <c r="G87" s="45"/>
      <c r="H87" s="44"/>
      <c r="I87" s="45"/>
      <c r="J87" s="45"/>
      <c r="K87" s="4"/>
      <c r="L87" s="4"/>
      <c r="M87" s="12"/>
      <c r="N87" s="12"/>
      <c r="O87" s="4"/>
      <c r="R87" s="4"/>
      <c r="S87" s="4"/>
    </row>
    <row r="89" ht="18">
      <c r="B89" s="8" t="s">
        <v>64</v>
      </c>
    </row>
    <row r="90" spans="2:10" ht="12.75">
      <c r="B90" s="9"/>
      <c r="C90" s="57" t="s">
        <v>3</v>
      </c>
      <c r="D90" s="58"/>
      <c r="E90" s="58"/>
      <c r="F90" s="58"/>
      <c r="G90" s="59"/>
      <c r="H90" s="57" t="s">
        <v>4</v>
      </c>
      <c r="I90" s="59"/>
      <c r="J90" s="60" t="s">
        <v>5</v>
      </c>
    </row>
    <row r="91" spans="2:19" ht="12.75">
      <c r="B91" s="10"/>
      <c r="C91" s="11" t="s">
        <v>6</v>
      </c>
      <c r="D91" s="63" t="s">
        <v>7</v>
      </c>
      <c r="E91" s="64"/>
      <c r="F91" s="63" t="s">
        <v>8</v>
      </c>
      <c r="G91" s="64"/>
      <c r="H91" s="63" t="s">
        <v>7</v>
      </c>
      <c r="I91" s="64"/>
      <c r="J91" s="61"/>
      <c r="K91" s="4"/>
      <c r="L91" s="4"/>
      <c r="M91" s="4"/>
      <c r="N91" s="12"/>
      <c r="O91" s="12"/>
      <c r="R91" s="4"/>
      <c r="S91" s="4"/>
    </row>
    <row r="92" spans="2:19" ht="51">
      <c r="B92" s="13" t="s">
        <v>9</v>
      </c>
      <c r="C92" s="15" t="s">
        <v>10</v>
      </c>
      <c r="D92" s="15" t="s">
        <v>11</v>
      </c>
      <c r="E92" s="16" t="s">
        <v>12</v>
      </c>
      <c r="F92" s="15" t="s">
        <v>11</v>
      </c>
      <c r="G92" s="16" t="s">
        <v>13</v>
      </c>
      <c r="H92" s="15" t="s">
        <v>11</v>
      </c>
      <c r="I92" s="16" t="s">
        <v>13</v>
      </c>
      <c r="J92" s="62"/>
      <c r="K92" s="4"/>
      <c r="L92" s="4"/>
      <c r="M92" s="12"/>
      <c r="N92" s="12"/>
      <c r="O92" s="4"/>
      <c r="R92" s="4"/>
      <c r="S92" s="4"/>
    </row>
    <row r="93" spans="2:19" ht="12.75">
      <c r="B93" s="17"/>
      <c r="C93" s="18"/>
      <c r="D93" s="18"/>
      <c r="E93" s="19"/>
      <c r="F93" s="18"/>
      <c r="G93" s="19"/>
      <c r="H93" s="20"/>
      <c r="I93" s="21"/>
      <c r="J93" s="21"/>
      <c r="K93" s="4"/>
      <c r="L93" s="4"/>
      <c r="M93" s="12"/>
      <c r="N93" s="12"/>
      <c r="O93" s="4"/>
      <c r="R93" s="4"/>
      <c r="S93" s="4"/>
    </row>
    <row r="94" spans="2:14" s="25" customFormat="1" ht="15.75">
      <c r="B94" s="22" t="s">
        <v>65</v>
      </c>
      <c r="C94" s="23"/>
      <c r="D94" s="23"/>
      <c r="E94" s="24"/>
      <c r="F94" s="23"/>
      <c r="G94" s="24"/>
      <c r="H94" s="23"/>
      <c r="I94" s="24"/>
      <c r="J94" s="24"/>
      <c r="M94" s="12"/>
      <c r="N94" s="12"/>
    </row>
    <row r="95" spans="2:14" s="29" customFormat="1" ht="16.5">
      <c r="B95" s="26" t="s">
        <v>15</v>
      </c>
      <c r="C95" s="27">
        <v>8974211922</v>
      </c>
      <c r="D95" s="27">
        <v>2494051889</v>
      </c>
      <c r="E95" s="28">
        <v>27.8</v>
      </c>
      <c r="F95" s="27">
        <v>2494051889</v>
      </c>
      <c r="G95" s="28">
        <v>27.8</v>
      </c>
      <c r="H95" s="27">
        <v>1652597777</v>
      </c>
      <c r="I95" s="28">
        <v>17.8</v>
      </c>
      <c r="J95" s="28">
        <v>50.9</v>
      </c>
      <c r="M95" s="12"/>
      <c r="N95" s="12"/>
    </row>
    <row r="96" spans="2:19" ht="12.75">
      <c r="B96" s="30" t="s">
        <v>17</v>
      </c>
      <c r="C96" s="31">
        <v>8121804775</v>
      </c>
      <c r="D96" s="31">
        <v>2336919791</v>
      </c>
      <c r="E96" s="32">
        <v>28.8</v>
      </c>
      <c r="F96" s="31">
        <v>2336919791</v>
      </c>
      <c r="G96" s="32">
        <v>28.8</v>
      </c>
      <c r="H96" s="31">
        <v>1518463922</v>
      </c>
      <c r="I96" s="32">
        <v>17.9</v>
      </c>
      <c r="J96" s="32">
        <v>53.9</v>
      </c>
      <c r="K96" s="4"/>
      <c r="L96" s="4"/>
      <c r="M96" s="12"/>
      <c r="N96" s="12"/>
      <c r="O96" s="4"/>
      <c r="R96" s="4"/>
      <c r="S96" s="4"/>
    </row>
    <row r="97" spans="2:19" ht="12.75">
      <c r="B97" s="30" t="s">
        <v>32</v>
      </c>
      <c r="C97" s="31">
        <v>199455192</v>
      </c>
      <c r="D97" s="31">
        <v>18890313</v>
      </c>
      <c r="E97" s="32">
        <v>9.5</v>
      </c>
      <c r="F97" s="31">
        <v>18890313</v>
      </c>
      <c r="G97" s="32">
        <v>9.5</v>
      </c>
      <c r="H97" s="31">
        <v>16466037</v>
      </c>
      <c r="I97" s="32">
        <v>11.8</v>
      </c>
      <c r="J97" s="32">
        <v>14.7</v>
      </c>
      <c r="K97" s="4"/>
      <c r="L97" s="4"/>
      <c r="M97" s="12"/>
      <c r="N97" s="12"/>
      <c r="O97" s="4"/>
      <c r="R97" s="4"/>
      <c r="S97" s="4"/>
    </row>
    <row r="98" spans="2:19" ht="12.75">
      <c r="B98" s="30" t="s">
        <v>18</v>
      </c>
      <c r="C98" s="31">
        <v>652951955</v>
      </c>
      <c r="D98" s="31">
        <v>138241785</v>
      </c>
      <c r="E98" s="32">
        <v>21.2</v>
      </c>
      <c r="F98" s="31">
        <v>138241785</v>
      </c>
      <c r="G98" s="32">
        <v>21.2</v>
      </c>
      <c r="H98" s="31">
        <v>117667818</v>
      </c>
      <c r="I98" s="32">
        <v>17.5</v>
      </c>
      <c r="J98" s="32">
        <v>17.5</v>
      </c>
      <c r="K98" s="4"/>
      <c r="L98" s="4"/>
      <c r="M98" s="12"/>
      <c r="N98" s="12"/>
      <c r="O98" s="4"/>
      <c r="R98" s="4"/>
      <c r="S98" s="4"/>
    </row>
    <row r="99" spans="2:14" s="25" customFormat="1" ht="15.75">
      <c r="B99" s="22"/>
      <c r="C99" s="33"/>
      <c r="D99" s="33"/>
      <c r="E99" s="24"/>
      <c r="F99" s="33"/>
      <c r="G99" s="24"/>
      <c r="H99" s="33"/>
      <c r="I99" s="24"/>
      <c r="J99" s="24"/>
      <c r="M99" s="12"/>
      <c r="N99" s="12"/>
    </row>
    <row r="100" spans="2:14" s="29" customFormat="1" ht="16.5">
      <c r="B100" s="26" t="s">
        <v>19</v>
      </c>
      <c r="C100" s="27">
        <v>7514443270</v>
      </c>
      <c r="D100" s="27">
        <v>2167254128</v>
      </c>
      <c r="E100" s="28">
        <v>28.8</v>
      </c>
      <c r="F100" s="27">
        <v>2167254128</v>
      </c>
      <c r="G100" s="28">
        <v>28.8</v>
      </c>
      <c r="H100" s="27">
        <v>1786218561</v>
      </c>
      <c r="I100" s="28">
        <v>20.7</v>
      </c>
      <c r="J100" s="28">
        <v>21.3</v>
      </c>
      <c r="M100" s="12"/>
      <c r="N100" s="12"/>
    </row>
    <row r="101" spans="2:19" ht="12.75">
      <c r="B101" s="30" t="s">
        <v>20</v>
      </c>
      <c r="C101" s="31">
        <v>747911783</v>
      </c>
      <c r="D101" s="31">
        <v>239657574</v>
      </c>
      <c r="E101" s="32">
        <v>32</v>
      </c>
      <c r="F101" s="31">
        <v>239657574</v>
      </c>
      <c r="G101" s="32">
        <v>32</v>
      </c>
      <c r="H101" s="31">
        <v>251854319</v>
      </c>
      <c r="I101" s="32">
        <v>22.2</v>
      </c>
      <c r="J101" s="32">
        <v>-4.8</v>
      </c>
      <c r="K101" s="4"/>
      <c r="L101" s="4"/>
      <c r="M101" s="12"/>
      <c r="N101" s="12"/>
      <c r="O101" s="4"/>
      <c r="R101" s="4"/>
      <c r="S101" s="4"/>
    </row>
    <row r="102" spans="2:19" ht="12.75">
      <c r="B102" s="30" t="s">
        <v>21</v>
      </c>
      <c r="C102" s="31">
        <v>391649582</v>
      </c>
      <c r="D102" s="31">
        <v>191724492</v>
      </c>
      <c r="E102" s="32">
        <v>49</v>
      </c>
      <c r="F102" s="31">
        <v>191724492</v>
      </c>
      <c r="G102" s="32">
        <v>49</v>
      </c>
      <c r="H102" s="31">
        <v>139955172</v>
      </c>
      <c r="I102" s="32">
        <v>22.6</v>
      </c>
      <c r="J102" s="32">
        <v>37</v>
      </c>
      <c r="K102" s="4"/>
      <c r="L102" s="4"/>
      <c r="M102" s="12"/>
      <c r="N102" s="12"/>
      <c r="O102" s="4"/>
      <c r="R102" s="4"/>
      <c r="S102" s="4"/>
    </row>
    <row r="103" spans="2:19" ht="12.75" hidden="1">
      <c r="B103" s="30"/>
      <c r="C103" s="31">
        <v>0</v>
      </c>
      <c r="D103" s="31">
        <v>0</v>
      </c>
      <c r="E103" s="32">
        <v>0</v>
      </c>
      <c r="F103" s="31">
        <v>0</v>
      </c>
      <c r="G103" s="32">
        <v>0</v>
      </c>
      <c r="H103" s="31">
        <v>0</v>
      </c>
      <c r="I103" s="32">
        <v>0</v>
      </c>
      <c r="J103" s="32">
        <v>0</v>
      </c>
      <c r="K103" s="4"/>
      <c r="L103" s="4"/>
      <c r="M103" s="12"/>
      <c r="N103" s="12"/>
      <c r="O103" s="4"/>
      <c r="R103" s="4"/>
      <c r="S103" s="4"/>
    </row>
    <row r="104" spans="2:19" ht="12.75">
      <c r="B104" s="30" t="s">
        <v>22</v>
      </c>
      <c r="C104" s="31">
        <v>4466927625</v>
      </c>
      <c r="D104" s="31">
        <v>1328393569</v>
      </c>
      <c r="E104" s="32">
        <v>29.7</v>
      </c>
      <c r="F104" s="31">
        <v>1328393569</v>
      </c>
      <c r="G104" s="32">
        <v>29.7</v>
      </c>
      <c r="H104" s="31">
        <v>1027953798</v>
      </c>
      <c r="I104" s="32">
        <v>22.2</v>
      </c>
      <c r="J104" s="32">
        <v>29.2</v>
      </c>
      <c r="K104" s="4"/>
      <c r="L104" s="4"/>
      <c r="M104" s="12"/>
      <c r="N104" s="12"/>
      <c r="O104" s="4"/>
      <c r="R104" s="4"/>
      <c r="S104" s="4"/>
    </row>
    <row r="105" spans="2:19" ht="12.75">
      <c r="B105" s="30" t="s">
        <v>23</v>
      </c>
      <c r="C105" s="31">
        <v>1907954280</v>
      </c>
      <c r="D105" s="31">
        <v>407478493</v>
      </c>
      <c r="E105" s="32">
        <v>21.4</v>
      </c>
      <c r="F105" s="31">
        <v>407478493</v>
      </c>
      <c r="G105" s="32">
        <v>21.4</v>
      </c>
      <c r="H105" s="31">
        <v>366455272</v>
      </c>
      <c r="I105" s="32">
        <v>16.3</v>
      </c>
      <c r="J105" s="32">
        <v>11.2</v>
      </c>
      <c r="K105" s="4"/>
      <c r="L105" s="4"/>
      <c r="M105" s="12"/>
      <c r="N105" s="12"/>
      <c r="O105" s="4"/>
      <c r="R105" s="4"/>
      <c r="S105" s="4"/>
    </row>
    <row r="106" spans="2:19" ht="12.75">
      <c r="B106" s="34"/>
      <c r="C106" s="31"/>
      <c r="D106" s="31"/>
      <c r="E106" s="32"/>
      <c r="F106" s="31"/>
      <c r="G106" s="32"/>
      <c r="H106" s="31"/>
      <c r="I106" s="32"/>
      <c r="J106" s="32"/>
      <c r="K106" s="4"/>
      <c r="L106" s="4"/>
      <c r="M106" s="12"/>
      <c r="N106" s="12"/>
      <c r="O106" s="4"/>
      <c r="R106" s="4"/>
      <c r="S106" s="4"/>
    </row>
    <row r="107" spans="2:14" s="25" customFormat="1" ht="15.75">
      <c r="B107" s="35" t="s">
        <v>24</v>
      </c>
      <c r="C107" s="36">
        <v>1459768652</v>
      </c>
      <c r="D107" s="36">
        <v>326797761</v>
      </c>
      <c r="E107" s="37"/>
      <c r="F107" s="36">
        <v>326797761</v>
      </c>
      <c r="G107" s="37"/>
      <c r="H107" s="36">
        <v>-133620784</v>
      </c>
      <c r="I107" s="37"/>
      <c r="J107" s="37"/>
      <c r="M107" s="12"/>
      <c r="N107" s="12"/>
    </row>
    <row r="108" spans="2:19" ht="12.75">
      <c r="B108" s="30" t="s">
        <v>25</v>
      </c>
      <c r="C108" s="31">
        <v>-15242000</v>
      </c>
      <c r="D108" s="31">
        <v>5446149</v>
      </c>
      <c r="E108" s="32">
        <v>-35.7</v>
      </c>
      <c r="F108" s="31">
        <v>5446149</v>
      </c>
      <c r="G108" s="32">
        <v>-35.7</v>
      </c>
      <c r="H108" s="31">
        <v>5139549</v>
      </c>
      <c r="I108" s="32">
        <v>-6.8</v>
      </c>
      <c r="J108" s="32">
        <v>6</v>
      </c>
      <c r="K108" s="4"/>
      <c r="L108" s="4"/>
      <c r="M108" s="12"/>
      <c r="N108" s="12"/>
      <c r="O108" s="4"/>
      <c r="R108" s="4"/>
      <c r="S108" s="4"/>
    </row>
    <row r="109" spans="2:14" s="25" customFormat="1" ht="15.75">
      <c r="B109" s="35" t="s">
        <v>26</v>
      </c>
      <c r="C109" s="36">
        <v>1444526652</v>
      </c>
      <c r="D109" s="36">
        <v>332243910</v>
      </c>
      <c r="E109" s="37">
        <v>23</v>
      </c>
      <c r="F109" s="36">
        <v>332243910</v>
      </c>
      <c r="G109" s="37">
        <v>23</v>
      </c>
      <c r="H109" s="36">
        <v>-128481235</v>
      </c>
      <c r="I109" s="37">
        <v>19.3</v>
      </c>
      <c r="J109" s="37">
        <v>-358.6</v>
      </c>
      <c r="M109" s="12"/>
      <c r="N109" s="12"/>
    </row>
    <row r="111" ht="18">
      <c r="B111" s="8" t="s">
        <v>66</v>
      </c>
    </row>
    <row r="112" spans="2:10" ht="12.75">
      <c r="B112" s="9"/>
      <c r="C112" s="57" t="s">
        <v>3</v>
      </c>
      <c r="D112" s="58"/>
      <c r="E112" s="58"/>
      <c r="F112" s="58"/>
      <c r="G112" s="59"/>
      <c r="H112" s="57" t="s">
        <v>4</v>
      </c>
      <c r="I112" s="59"/>
      <c r="J112" s="60" t="s">
        <v>5</v>
      </c>
    </row>
    <row r="113" spans="2:19" ht="12.75">
      <c r="B113" s="10"/>
      <c r="C113" s="11" t="s">
        <v>6</v>
      </c>
      <c r="D113" s="63" t="s">
        <v>7</v>
      </c>
      <c r="E113" s="64"/>
      <c r="F113" s="63" t="s">
        <v>8</v>
      </c>
      <c r="G113" s="64"/>
      <c r="H113" s="63" t="s">
        <v>7</v>
      </c>
      <c r="I113" s="64"/>
      <c r="J113" s="61"/>
      <c r="K113" s="4"/>
      <c r="L113" s="4"/>
      <c r="M113" s="4"/>
      <c r="N113" s="4"/>
      <c r="O113" s="4"/>
      <c r="P113" s="2"/>
      <c r="Q113" s="2"/>
      <c r="R113" s="4"/>
      <c r="S113" s="4"/>
    </row>
    <row r="114" spans="2:19" ht="51">
      <c r="B114" s="13" t="s">
        <v>9</v>
      </c>
      <c r="C114" s="15" t="s">
        <v>10</v>
      </c>
      <c r="D114" s="15" t="s">
        <v>11</v>
      </c>
      <c r="E114" s="16" t="s">
        <v>12</v>
      </c>
      <c r="F114" s="15" t="s">
        <v>11</v>
      </c>
      <c r="G114" s="16" t="s">
        <v>13</v>
      </c>
      <c r="H114" s="15" t="s">
        <v>11</v>
      </c>
      <c r="I114" s="16" t="s">
        <v>13</v>
      </c>
      <c r="J114" s="62"/>
      <c r="K114" s="4"/>
      <c r="L114" s="4"/>
      <c r="M114" s="12"/>
      <c r="N114" s="12"/>
      <c r="O114" s="4"/>
      <c r="R114" s="4"/>
      <c r="S114" s="4"/>
    </row>
    <row r="115" spans="2:19" ht="12.75">
      <c r="B115" s="17"/>
      <c r="C115" s="18"/>
      <c r="D115" s="18"/>
      <c r="E115" s="19"/>
      <c r="F115" s="18"/>
      <c r="G115" s="19"/>
      <c r="H115" s="20"/>
      <c r="I115" s="21"/>
      <c r="J115" s="21"/>
      <c r="K115" s="4"/>
      <c r="L115" s="4"/>
      <c r="M115" s="12"/>
      <c r="N115" s="12"/>
      <c r="O115" s="4"/>
      <c r="R115" s="4"/>
      <c r="S115" s="4"/>
    </row>
    <row r="116" spans="2:14" s="25" customFormat="1" ht="15.75">
      <c r="B116" s="22" t="s">
        <v>36</v>
      </c>
      <c r="C116" s="23"/>
      <c r="D116" s="23"/>
      <c r="E116" s="24"/>
      <c r="F116" s="23"/>
      <c r="G116" s="24"/>
      <c r="H116" s="23"/>
      <c r="I116" s="24"/>
      <c r="J116" s="24"/>
      <c r="M116" s="12"/>
      <c r="N116" s="12"/>
    </row>
    <row r="117" spans="2:14" s="29" customFormat="1" ht="16.5">
      <c r="B117" s="26" t="s">
        <v>15</v>
      </c>
      <c r="C117" s="27">
        <v>26763415490</v>
      </c>
      <c r="D117" s="27">
        <v>7196888783</v>
      </c>
      <c r="E117" s="28">
        <v>26.9</v>
      </c>
      <c r="F117" s="27">
        <v>7196888783</v>
      </c>
      <c r="G117" s="28">
        <v>26.9</v>
      </c>
      <c r="H117" s="27">
        <v>6110351430</v>
      </c>
      <c r="I117" s="28">
        <v>29</v>
      </c>
      <c r="J117" s="28">
        <v>17.8</v>
      </c>
      <c r="M117" s="12"/>
      <c r="N117" s="12"/>
    </row>
    <row r="118" spans="2:19" ht="12.75">
      <c r="B118" s="30" t="s">
        <v>17</v>
      </c>
      <c r="C118" s="31">
        <v>25562806278</v>
      </c>
      <c r="D118" s="31">
        <v>6974098067</v>
      </c>
      <c r="E118" s="32">
        <v>27.3</v>
      </c>
      <c r="F118" s="31">
        <v>6974098067</v>
      </c>
      <c r="G118" s="32">
        <v>27.3</v>
      </c>
      <c r="H118" s="31">
        <v>5830126180</v>
      </c>
      <c r="I118" s="32">
        <v>29.4</v>
      </c>
      <c r="J118" s="32">
        <v>19.6</v>
      </c>
      <c r="K118" s="4"/>
      <c r="L118" s="4"/>
      <c r="M118" s="12"/>
      <c r="N118" s="12"/>
      <c r="O118" s="4"/>
      <c r="R118" s="4"/>
      <c r="S118" s="4"/>
    </row>
    <row r="119" spans="2:19" ht="12.75">
      <c r="B119" s="30" t="s">
        <v>32</v>
      </c>
      <c r="C119" s="31">
        <v>291290399</v>
      </c>
      <c r="D119" s="31">
        <v>56363446</v>
      </c>
      <c r="E119" s="32">
        <v>19.3</v>
      </c>
      <c r="F119" s="31">
        <v>56363446</v>
      </c>
      <c r="G119" s="32">
        <v>19.3</v>
      </c>
      <c r="H119" s="31">
        <v>41061222</v>
      </c>
      <c r="I119" s="32">
        <v>20.7</v>
      </c>
      <c r="J119" s="32">
        <v>37.3</v>
      </c>
      <c r="K119" s="4"/>
      <c r="L119" s="4"/>
      <c r="M119" s="12"/>
      <c r="N119" s="12"/>
      <c r="O119" s="4"/>
      <c r="R119" s="4"/>
      <c r="S119" s="4"/>
    </row>
    <row r="120" spans="2:19" ht="12.75">
      <c r="B120" s="30" t="s">
        <v>18</v>
      </c>
      <c r="C120" s="31">
        <v>909318813</v>
      </c>
      <c r="D120" s="31">
        <v>166427270</v>
      </c>
      <c r="E120" s="32">
        <v>18.3</v>
      </c>
      <c r="F120" s="31">
        <v>166427270</v>
      </c>
      <c r="G120" s="32">
        <v>18.3</v>
      </c>
      <c r="H120" s="31">
        <v>239164028</v>
      </c>
      <c r="I120" s="32">
        <v>24.3</v>
      </c>
      <c r="J120" s="32">
        <v>-30.4</v>
      </c>
      <c r="K120" s="4"/>
      <c r="L120" s="4"/>
      <c r="M120" s="12"/>
      <c r="N120" s="12"/>
      <c r="O120" s="4"/>
      <c r="R120" s="4"/>
      <c r="S120" s="4"/>
    </row>
    <row r="121" spans="2:14" s="25" customFormat="1" ht="15.75">
      <c r="B121" s="22"/>
      <c r="C121" s="33"/>
      <c r="D121" s="33"/>
      <c r="E121" s="24"/>
      <c r="F121" s="33"/>
      <c r="G121" s="24"/>
      <c r="H121" s="33"/>
      <c r="I121" s="24"/>
      <c r="J121" s="24"/>
      <c r="M121" s="12"/>
      <c r="N121" s="12"/>
    </row>
    <row r="122" spans="2:14" s="29" customFormat="1" ht="16.5">
      <c r="B122" s="26" t="s">
        <v>19</v>
      </c>
      <c r="C122" s="27">
        <v>23381783417</v>
      </c>
      <c r="D122" s="27">
        <v>6907293290</v>
      </c>
      <c r="E122" s="28">
        <v>29.5</v>
      </c>
      <c r="F122" s="27">
        <v>6907293290</v>
      </c>
      <c r="G122" s="28">
        <v>29.5</v>
      </c>
      <c r="H122" s="27">
        <v>5213901298</v>
      </c>
      <c r="I122" s="28">
        <v>29</v>
      </c>
      <c r="J122" s="28">
        <v>32.5</v>
      </c>
      <c r="M122" s="12"/>
      <c r="N122" s="12"/>
    </row>
    <row r="123" spans="2:19" ht="12.75">
      <c r="B123" s="30" t="s">
        <v>20</v>
      </c>
      <c r="C123" s="31">
        <v>1442519133</v>
      </c>
      <c r="D123" s="31">
        <v>393840001</v>
      </c>
      <c r="E123" s="32">
        <v>27.3</v>
      </c>
      <c r="F123" s="31">
        <v>393840001</v>
      </c>
      <c r="G123" s="32">
        <v>27.3</v>
      </c>
      <c r="H123" s="31">
        <v>348801636</v>
      </c>
      <c r="I123" s="32">
        <v>24.3</v>
      </c>
      <c r="J123" s="32">
        <v>12.9</v>
      </c>
      <c r="K123" s="4"/>
      <c r="L123" s="4"/>
      <c r="M123" s="12"/>
      <c r="N123" s="12"/>
      <c r="O123" s="4"/>
      <c r="R123" s="4"/>
      <c r="S123" s="4"/>
    </row>
    <row r="124" spans="2:19" ht="12.75">
      <c r="B124" s="30" t="s">
        <v>21</v>
      </c>
      <c r="C124" s="31">
        <v>938034053</v>
      </c>
      <c r="D124" s="31">
        <v>194801444</v>
      </c>
      <c r="E124" s="32">
        <v>20.8</v>
      </c>
      <c r="F124" s="31">
        <v>194801444</v>
      </c>
      <c r="G124" s="32">
        <v>20.8</v>
      </c>
      <c r="H124" s="31">
        <v>187706304</v>
      </c>
      <c r="I124" s="32">
        <v>26.4</v>
      </c>
      <c r="J124" s="32">
        <v>3.8</v>
      </c>
      <c r="K124" s="4"/>
      <c r="L124" s="4"/>
      <c r="M124" s="12"/>
      <c r="N124" s="12"/>
      <c r="O124" s="4"/>
      <c r="R124" s="4"/>
      <c r="S124" s="4"/>
    </row>
    <row r="125" spans="2:19" ht="12.75" hidden="1">
      <c r="B125" s="30"/>
      <c r="C125" s="31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2">
        <v>0</v>
      </c>
      <c r="J125" s="32">
        <v>0</v>
      </c>
      <c r="K125" s="4"/>
      <c r="L125" s="4"/>
      <c r="M125" s="12"/>
      <c r="N125" s="12"/>
      <c r="O125" s="4"/>
      <c r="R125" s="4"/>
      <c r="S125" s="4"/>
    </row>
    <row r="126" spans="2:19" ht="12.75">
      <c r="B126" s="30" t="s">
        <v>22</v>
      </c>
      <c r="C126" s="31">
        <v>16710827035</v>
      </c>
      <c r="D126" s="31">
        <v>5485826336</v>
      </c>
      <c r="E126" s="32">
        <v>32.8</v>
      </c>
      <c r="F126" s="31">
        <v>5485826336</v>
      </c>
      <c r="G126" s="32">
        <v>32.8</v>
      </c>
      <c r="H126" s="31">
        <v>4218660809</v>
      </c>
      <c r="I126" s="32">
        <v>33.2</v>
      </c>
      <c r="J126" s="32">
        <v>30</v>
      </c>
      <c r="K126" s="4"/>
      <c r="L126" s="4"/>
      <c r="M126" s="12"/>
      <c r="N126" s="12"/>
      <c r="O126" s="4"/>
      <c r="R126" s="4"/>
      <c r="S126" s="4"/>
    </row>
    <row r="127" spans="2:19" ht="12.75">
      <c r="B127" s="30" t="s">
        <v>23</v>
      </c>
      <c r="C127" s="31">
        <v>4290403196</v>
      </c>
      <c r="D127" s="31">
        <v>832825509</v>
      </c>
      <c r="E127" s="32">
        <v>19.4</v>
      </c>
      <c r="F127" s="31">
        <v>832825509</v>
      </c>
      <c r="G127" s="32">
        <v>19.4</v>
      </c>
      <c r="H127" s="31">
        <v>458732549</v>
      </c>
      <c r="I127" s="32">
        <v>14.7</v>
      </c>
      <c r="J127" s="32">
        <v>81.5</v>
      </c>
      <c r="K127" s="4"/>
      <c r="L127" s="4"/>
      <c r="M127" s="12"/>
      <c r="N127" s="12"/>
      <c r="O127" s="4"/>
      <c r="R127" s="4"/>
      <c r="S127" s="4"/>
    </row>
    <row r="128" spans="2:19" ht="12.75">
      <c r="B128" s="34"/>
      <c r="C128" s="31"/>
      <c r="D128" s="31"/>
      <c r="E128" s="32"/>
      <c r="F128" s="31"/>
      <c r="G128" s="32"/>
      <c r="H128" s="31"/>
      <c r="I128" s="32"/>
      <c r="J128" s="32"/>
      <c r="K128" s="4"/>
      <c r="L128" s="4"/>
      <c r="M128" s="12"/>
      <c r="N128" s="12"/>
      <c r="O128" s="4"/>
      <c r="R128" s="4"/>
      <c r="S128" s="4"/>
    </row>
    <row r="129" spans="2:14" s="25" customFormat="1" ht="15.75">
      <c r="B129" s="35" t="s">
        <v>24</v>
      </c>
      <c r="C129" s="36">
        <v>3381632073</v>
      </c>
      <c r="D129" s="36">
        <v>289595493</v>
      </c>
      <c r="E129" s="37"/>
      <c r="F129" s="36">
        <v>289595493</v>
      </c>
      <c r="G129" s="37"/>
      <c r="H129" s="36">
        <v>896450132</v>
      </c>
      <c r="I129" s="37"/>
      <c r="J129" s="37"/>
      <c r="M129" s="12"/>
      <c r="N129" s="12"/>
    </row>
    <row r="130" spans="2:19" ht="12.75">
      <c r="B130" s="30" t="s">
        <v>25</v>
      </c>
      <c r="C130" s="31">
        <v>-102735665</v>
      </c>
      <c r="D130" s="31">
        <v>8034288</v>
      </c>
      <c r="E130" s="32">
        <v>-7.8</v>
      </c>
      <c r="F130" s="31">
        <v>8034288</v>
      </c>
      <c r="G130" s="32">
        <v>-7.8</v>
      </c>
      <c r="H130" s="31">
        <v>6441087</v>
      </c>
      <c r="I130" s="32">
        <v>-7.9</v>
      </c>
      <c r="J130" s="32">
        <v>24.7</v>
      </c>
      <c r="K130" s="4"/>
      <c r="L130" s="4"/>
      <c r="M130" s="12"/>
      <c r="N130" s="12"/>
      <c r="O130" s="4"/>
      <c r="R130" s="4"/>
      <c r="S130" s="4"/>
    </row>
    <row r="131" spans="2:14" s="25" customFormat="1" ht="15.75">
      <c r="B131" s="35" t="s">
        <v>26</v>
      </c>
      <c r="C131" s="36">
        <v>3278896408</v>
      </c>
      <c r="D131" s="36">
        <v>297629781</v>
      </c>
      <c r="E131" s="37">
        <v>9.1</v>
      </c>
      <c r="F131" s="36">
        <v>297629781</v>
      </c>
      <c r="G131" s="37">
        <v>9.1</v>
      </c>
      <c r="H131" s="36">
        <v>902891219</v>
      </c>
      <c r="I131" s="37">
        <v>29.1</v>
      </c>
      <c r="J131" s="37">
        <v>-67</v>
      </c>
      <c r="M131" s="12"/>
      <c r="N131" s="12"/>
    </row>
    <row r="133" ht="18">
      <c r="B133" s="8" t="s">
        <v>67</v>
      </c>
    </row>
    <row r="134" spans="2:10" ht="12.75">
      <c r="B134" s="9"/>
      <c r="C134" s="57" t="s">
        <v>3</v>
      </c>
      <c r="D134" s="58"/>
      <c r="E134" s="58"/>
      <c r="F134" s="58"/>
      <c r="G134" s="59"/>
      <c r="H134" s="57" t="s">
        <v>4</v>
      </c>
      <c r="I134" s="59"/>
      <c r="J134" s="60" t="s">
        <v>5</v>
      </c>
    </row>
    <row r="135" spans="2:19" ht="12.75">
      <c r="B135" s="10"/>
      <c r="C135" s="11" t="s">
        <v>6</v>
      </c>
      <c r="D135" s="63" t="s">
        <v>7</v>
      </c>
      <c r="E135" s="64"/>
      <c r="F135" s="63" t="s">
        <v>8</v>
      </c>
      <c r="G135" s="64"/>
      <c r="H135" s="63" t="s">
        <v>7</v>
      </c>
      <c r="I135" s="64"/>
      <c r="J135" s="61"/>
      <c r="K135" s="4"/>
      <c r="L135" s="4"/>
      <c r="M135" s="4"/>
      <c r="N135" s="12"/>
      <c r="O135" s="12"/>
      <c r="R135" s="4"/>
      <c r="S135" s="4"/>
    </row>
    <row r="136" spans="2:19" ht="51">
      <c r="B136" s="13" t="s">
        <v>9</v>
      </c>
      <c r="C136" s="15" t="s">
        <v>10</v>
      </c>
      <c r="D136" s="15" t="s">
        <v>11</v>
      </c>
      <c r="E136" s="16" t="s">
        <v>12</v>
      </c>
      <c r="F136" s="15" t="s">
        <v>11</v>
      </c>
      <c r="G136" s="16" t="s">
        <v>13</v>
      </c>
      <c r="H136" s="15" t="s">
        <v>11</v>
      </c>
      <c r="I136" s="16" t="s">
        <v>13</v>
      </c>
      <c r="J136" s="62"/>
      <c r="K136" s="4"/>
      <c r="L136" s="4"/>
      <c r="M136" s="12"/>
      <c r="N136" s="12"/>
      <c r="O136" s="4"/>
      <c r="R136" s="4"/>
      <c r="S136" s="4"/>
    </row>
    <row r="137" spans="2:19" ht="12.75">
      <c r="B137" s="17"/>
      <c r="C137" s="18"/>
      <c r="D137" s="18"/>
      <c r="E137" s="19"/>
      <c r="F137" s="18"/>
      <c r="G137" s="19"/>
      <c r="H137" s="20"/>
      <c r="I137" s="21"/>
      <c r="J137" s="21"/>
      <c r="K137" s="4"/>
      <c r="L137" s="4"/>
      <c r="M137" s="12"/>
      <c r="N137" s="12"/>
      <c r="O137" s="4"/>
      <c r="R137" s="4"/>
      <c r="S137" s="4"/>
    </row>
    <row r="138" spans="2:14" s="25" customFormat="1" ht="15.75">
      <c r="B138" s="22" t="s">
        <v>68</v>
      </c>
      <c r="C138" s="23"/>
      <c r="D138" s="23"/>
      <c r="E138" s="24"/>
      <c r="F138" s="23"/>
      <c r="G138" s="24"/>
      <c r="H138" s="23"/>
      <c r="I138" s="24"/>
      <c r="J138" s="24"/>
      <c r="M138" s="12"/>
      <c r="N138" s="12"/>
    </row>
    <row r="139" spans="2:14" s="29" customFormat="1" ht="16.5">
      <c r="B139" s="26" t="s">
        <v>15</v>
      </c>
      <c r="C139" s="27">
        <v>3306746993</v>
      </c>
      <c r="D139" s="27">
        <v>357657578</v>
      </c>
      <c r="E139" s="28">
        <v>10.8</v>
      </c>
      <c r="F139" s="27">
        <v>357657578</v>
      </c>
      <c r="G139" s="28">
        <v>10.8</v>
      </c>
      <c r="H139" s="27">
        <v>791976129</v>
      </c>
      <c r="I139" s="28">
        <v>42.5</v>
      </c>
      <c r="J139" s="28">
        <v>-54.8</v>
      </c>
      <c r="M139" s="12"/>
      <c r="N139" s="12"/>
    </row>
    <row r="140" spans="2:19" ht="12.75">
      <c r="B140" s="30" t="s">
        <v>17</v>
      </c>
      <c r="C140" s="31">
        <v>3272778581</v>
      </c>
      <c r="D140" s="31">
        <v>408912718</v>
      </c>
      <c r="E140" s="32">
        <v>12.5</v>
      </c>
      <c r="F140" s="31">
        <v>408912718</v>
      </c>
      <c r="G140" s="32">
        <v>12.5</v>
      </c>
      <c r="H140" s="31">
        <v>758553343</v>
      </c>
      <c r="I140" s="32">
        <v>46.4</v>
      </c>
      <c r="J140" s="32">
        <v>-46.1</v>
      </c>
      <c r="K140" s="4"/>
      <c r="L140" s="4"/>
      <c r="M140" s="12"/>
      <c r="N140" s="12"/>
      <c r="O140" s="4"/>
      <c r="R140" s="4"/>
      <c r="S140" s="4"/>
    </row>
    <row r="141" spans="2:19" ht="12.75">
      <c r="B141" s="30" t="s">
        <v>32</v>
      </c>
      <c r="C141" s="31">
        <v>332394827</v>
      </c>
      <c r="D141" s="31">
        <v>37985709</v>
      </c>
      <c r="E141" s="32">
        <v>11.4</v>
      </c>
      <c r="F141" s="31">
        <v>37985709</v>
      </c>
      <c r="G141" s="32">
        <v>11.4</v>
      </c>
      <c r="H141" s="31">
        <v>15586293</v>
      </c>
      <c r="I141" s="32">
        <v>13.8</v>
      </c>
      <c r="J141" s="32">
        <v>143.7</v>
      </c>
      <c r="K141" s="4"/>
      <c r="L141" s="4"/>
      <c r="M141" s="12"/>
      <c r="N141" s="12"/>
      <c r="O141" s="4"/>
      <c r="R141" s="4"/>
      <c r="S141" s="4"/>
    </row>
    <row r="142" spans="2:19" ht="12.75">
      <c r="B142" s="30" t="s">
        <v>18</v>
      </c>
      <c r="C142" s="31">
        <v>-298426415</v>
      </c>
      <c r="D142" s="31">
        <v>-89240849</v>
      </c>
      <c r="E142" s="32">
        <v>29.9</v>
      </c>
      <c r="F142" s="31">
        <v>-89240849</v>
      </c>
      <c r="G142" s="32">
        <v>29.9</v>
      </c>
      <c r="H142" s="31">
        <v>17836493</v>
      </c>
      <c r="I142" s="32">
        <v>15.5</v>
      </c>
      <c r="J142" s="32">
        <v>-600.3</v>
      </c>
      <c r="K142" s="4"/>
      <c r="L142" s="4"/>
      <c r="M142" s="12"/>
      <c r="N142" s="12"/>
      <c r="O142" s="4"/>
      <c r="R142" s="4"/>
      <c r="S142" s="4"/>
    </row>
    <row r="143" spans="2:14" s="25" customFormat="1" ht="15.75">
      <c r="B143" s="22"/>
      <c r="C143" s="33"/>
      <c r="D143" s="33"/>
      <c r="E143" s="24"/>
      <c r="F143" s="33"/>
      <c r="G143" s="24"/>
      <c r="H143" s="33"/>
      <c r="I143" s="24"/>
      <c r="J143" s="24"/>
      <c r="M143" s="12"/>
      <c r="N143" s="12"/>
    </row>
    <row r="144" spans="2:14" s="29" customFormat="1" ht="16.5">
      <c r="B144" s="26" t="s">
        <v>19</v>
      </c>
      <c r="C144" s="27">
        <v>2711553409</v>
      </c>
      <c r="D144" s="27">
        <v>118813946</v>
      </c>
      <c r="E144" s="28">
        <v>4.4</v>
      </c>
      <c r="F144" s="27">
        <v>118813946</v>
      </c>
      <c r="G144" s="28">
        <v>4.4</v>
      </c>
      <c r="H144" s="27">
        <v>162679303</v>
      </c>
      <c r="I144" s="28">
        <v>13.6</v>
      </c>
      <c r="J144" s="28">
        <v>-27</v>
      </c>
      <c r="M144" s="12"/>
      <c r="N144" s="12"/>
    </row>
    <row r="145" spans="2:19" ht="12.75">
      <c r="B145" s="30" t="s">
        <v>20</v>
      </c>
      <c r="C145" s="31">
        <v>508712332</v>
      </c>
      <c r="D145" s="31">
        <v>56639347</v>
      </c>
      <c r="E145" s="32">
        <v>11.1</v>
      </c>
      <c r="F145" s="31">
        <v>56639347</v>
      </c>
      <c r="G145" s="32">
        <v>11.1</v>
      </c>
      <c r="H145" s="31">
        <v>70317734</v>
      </c>
      <c r="I145" s="32">
        <v>25.5</v>
      </c>
      <c r="J145" s="32">
        <v>-19.5</v>
      </c>
      <c r="K145" s="4"/>
      <c r="L145" s="4"/>
      <c r="M145" s="12"/>
      <c r="N145" s="12"/>
      <c r="O145" s="4"/>
      <c r="R145" s="4"/>
      <c r="S145" s="4"/>
    </row>
    <row r="146" spans="2:19" ht="12.75">
      <c r="B146" s="30" t="s">
        <v>21</v>
      </c>
      <c r="C146" s="31">
        <v>387795039</v>
      </c>
      <c r="D146" s="31">
        <v>502920</v>
      </c>
      <c r="E146" s="32">
        <v>0.1</v>
      </c>
      <c r="F146" s="31">
        <v>502920</v>
      </c>
      <c r="G146" s="32">
        <v>0.1</v>
      </c>
      <c r="H146" s="31">
        <v>915396</v>
      </c>
      <c r="I146" s="32">
        <v>0.5</v>
      </c>
      <c r="J146" s="32">
        <v>-45.1</v>
      </c>
      <c r="K146" s="4"/>
      <c r="L146" s="4"/>
      <c r="M146" s="12"/>
      <c r="N146" s="12"/>
      <c r="O146" s="4"/>
      <c r="R146" s="4"/>
      <c r="S146" s="4"/>
    </row>
    <row r="147" spans="2:19" ht="12.75" hidden="1">
      <c r="B147" s="30"/>
      <c r="C147" s="31">
        <v>0</v>
      </c>
      <c r="D147" s="31">
        <v>0</v>
      </c>
      <c r="E147" s="32">
        <v>0</v>
      </c>
      <c r="F147" s="31">
        <v>0</v>
      </c>
      <c r="G147" s="32">
        <v>0</v>
      </c>
      <c r="H147" s="31">
        <v>0</v>
      </c>
      <c r="I147" s="32">
        <v>0</v>
      </c>
      <c r="J147" s="32">
        <v>0</v>
      </c>
      <c r="K147" s="4"/>
      <c r="L147" s="4"/>
      <c r="M147" s="12"/>
      <c r="N147" s="12"/>
      <c r="O147" s="4"/>
      <c r="R147" s="4"/>
      <c r="S147" s="4"/>
    </row>
    <row r="148" spans="2:19" ht="12.75">
      <c r="B148" s="30" t="s">
        <v>22</v>
      </c>
      <c r="C148" s="31">
        <v>848234726</v>
      </c>
      <c r="D148" s="31">
        <v>957150</v>
      </c>
      <c r="E148" s="32">
        <v>0.1</v>
      </c>
      <c r="F148" s="31">
        <v>957150</v>
      </c>
      <c r="G148" s="32">
        <v>0.1</v>
      </c>
      <c r="H148" s="31">
        <v>1612527</v>
      </c>
      <c r="I148" s="32">
        <v>37.5</v>
      </c>
      <c r="J148" s="32">
        <v>-40.6</v>
      </c>
      <c r="K148" s="4"/>
      <c r="L148" s="4"/>
      <c r="M148" s="12"/>
      <c r="N148" s="12"/>
      <c r="O148" s="4"/>
      <c r="R148" s="4"/>
      <c r="S148" s="4"/>
    </row>
    <row r="149" spans="2:19" ht="12.75">
      <c r="B149" s="30" t="s">
        <v>23</v>
      </c>
      <c r="C149" s="31">
        <v>966811312</v>
      </c>
      <c r="D149" s="31">
        <v>60714529</v>
      </c>
      <c r="E149" s="32">
        <v>6.3</v>
      </c>
      <c r="F149" s="31">
        <v>60714529</v>
      </c>
      <c r="G149" s="32">
        <v>6.3</v>
      </c>
      <c r="H149" s="31">
        <v>89833646</v>
      </c>
      <c r="I149" s="32">
        <v>12.3</v>
      </c>
      <c r="J149" s="32">
        <v>-32.4</v>
      </c>
      <c r="K149" s="4"/>
      <c r="L149" s="4"/>
      <c r="M149" s="12"/>
      <c r="N149" s="12"/>
      <c r="O149" s="4"/>
      <c r="R149" s="4"/>
      <c r="S149" s="4"/>
    </row>
    <row r="150" spans="2:19" ht="12.75">
      <c r="B150" s="34"/>
      <c r="C150" s="31"/>
      <c r="D150" s="31"/>
      <c r="E150" s="32"/>
      <c r="F150" s="31"/>
      <c r="G150" s="32"/>
      <c r="H150" s="31"/>
      <c r="I150" s="32"/>
      <c r="J150" s="32"/>
      <c r="K150" s="4"/>
      <c r="L150" s="4"/>
      <c r="M150" s="12"/>
      <c r="N150" s="12"/>
      <c r="O150" s="4"/>
      <c r="R150" s="4"/>
      <c r="S150" s="4"/>
    </row>
    <row r="151" spans="2:14" s="25" customFormat="1" ht="15.75">
      <c r="B151" s="35" t="s">
        <v>24</v>
      </c>
      <c r="C151" s="36">
        <v>595193584</v>
      </c>
      <c r="D151" s="36">
        <v>238843632</v>
      </c>
      <c r="E151" s="37"/>
      <c r="F151" s="36">
        <v>238843632</v>
      </c>
      <c r="G151" s="37"/>
      <c r="H151" s="36">
        <v>629296826</v>
      </c>
      <c r="I151" s="37"/>
      <c r="J151" s="37"/>
      <c r="M151" s="12"/>
      <c r="N151" s="12"/>
    </row>
    <row r="152" spans="2:19" ht="12.75">
      <c r="B152" s="30" t="s">
        <v>25</v>
      </c>
      <c r="C152" s="31">
        <v>-252999666</v>
      </c>
      <c r="D152" s="31">
        <v>3574089</v>
      </c>
      <c r="E152" s="32">
        <v>-1.4</v>
      </c>
      <c r="F152" s="31">
        <v>3574089</v>
      </c>
      <c r="G152" s="32">
        <v>-1.4</v>
      </c>
      <c r="H152" s="31">
        <v>2696091</v>
      </c>
      <c r="I152" s="32">
        <v>-4.5</v>
      </c>
      <c r="J152" s="32">
        <v>32.6</v>
      </c>
      <c r="K152" s="4"/>
      <c r="L152" s="4"/>
      <c r="M152" s="12"/>
      <c r="N152" s="12"/>
      <c r="O152" s="4"/>
      <c r="R152" s="4"/>
      <c r="S152" s="4"/>
    </row>
    <row r="153" spans="2:14" s="25" customFormat="1" ht="15.75">
      <c r="B153" s="35" t="s">
        <v>26</v>
      </c>
      <c r="C153" s="36">
        <v>342193918</v>
      </c>
      <c r="D153" s="36">
        <v>242417721</v>
      </c>
      <c r="E153" s="37">
        <v>70.8</v>
      </c>
      <c r="F153" s="36">
        <v>242417721</v>
      </c>
      <c r="G153" s="37">
        <v>70.8</v>
      </c>
      <c r="H153" s="36">
        <v>631992917</v>
      </c>
      <c r="I153" s="37">
        <v>31.9</v>
      </c>
      <c r="J153" s="37">
        <v>-61.6</v>
      </c>
      <c r="M153" s="12"/>
      <c r="N153" s="12"/>
    </row>
    <row r="155" ht="18">
      <c r="B155" s="8" t="s">
        <v>69</v>
      </c>
    </row>
    <row r="156" spans="2:10" ht="12.75">
      <c r="B156" s="9"/>
      <c r="C156" s="57" t="s">
        <v>3</v>
      </c>
      <c r="D156" s="58"/>
      <c r="E156" s="58"/>
      <c r="F156" s="58"/>
      <c r="G156" s="59"/>
      <c r="H156" s="57" t="s">
        <v>4</v>
      </c>
      <c r="I156" s="59"/>
      <c r="J156" s="60" t="s">
        <v>5</v>
      </c>
    </row>
    <row r="157" spans="2:19" ht="12.75">
      <c r="B157" s="10"/>
      <c r="C157" s="11" t="s">
        <v>6</v>
      </c>
      <c r="D157" s="63" t="s">
        <v>7</v>
      </c>
      <c r="E157" s="64"/>
      <c r="F157" s="63" t="s">
        <v>8</v>
      </c>
      <c r="G157" s="64"/>
      <c r="H157" s="63" t="s">
        <v>7</v>
      </c>
      <c r="I157" s="64"/>
      <c r="J157" s="61"/>
      <c r="K157" s="4"/>
      <c r="L157" s="4"/>
      <c r="M157" s="4"/>
      <c r="N157" s="12"/>
      <c r="O157" s="12"/>
      <c r="R157" s="4"/>
      <c r="S157" s="4"/>
    </row>
    <row r="158" spans="2:19" ht="51">
      <c r="B158" s="13" t="s">
        <v>9</v>
      </c>
      <c r="C158" s="15" t="s">
        <v>10</v>
      </c>
      <c r="D158" s="15" t="s">
        <v>11</v>
      </c>
      <c r="E158" s="16" t="s">
        <v>12</v>
      </c>
      <c r="F158" s="15" t="s">
        <v>11</v>
      </c>
      <c r="G158" s="16" t="s">
        <v>13</v>
      </c>
      <c r="H158" s="15" t="s">
        <v>11</v>
      </c>
      <c r="I158" s="16" t="s">
        <v>13</v>
      </c>
      <c r="J158" s="62"/>
      <c r="K158" s="4"/>
      <c r="L158" s="4"/>
      <c r="M158" s="12"/>
      <c r="N158" s="12"/>
      <c r="O158" s="4"/>
      <c r="R158" s="4"/>
      <c r="S158" s="4"/>
    </row>
    <row r="159" spans="2:19" ht="12.75">
      <c r="B159" s="17"/>
      <c r="C159" s="18"/>
      <c r="D159" s="18"/>
      <c r="E159" s="19"/>
      <c r="F159" s="18"/>
      <c r="G159" s="19"/>
      <c r="H159" s="20"/>
      <c r="I159" s="21"/>
      <c r="J159" s="21"/>
      <c r="K159" s="4"/>
      <c r="L159" s="4"/>
      <c r="M159" s="12"/>
      <c r="N159" s="12"/>
      <c r="O159" s="4"/>
      <c r="R159" s="4"/>
      <c r="S159" s="4"/>
    </row>
    <row r="160" spans="2:14" s="25" customFormat="1" ht="15.75">
      <c r="B160" s="22" t="s">
        <v>70</v>
      </c>
      <c r="C160" s="23"/>
      <c r="D160" s="23"/>
      <c r="E160" s="24"/>
      <c r="F160" s="23"/>
      <c r="G160" s="24"/>
      <c r="H160" s="23"/>
      <c r="I160" s="24"/>
      <c r="J160" s="24"/>
      <c r="M160" s="12"/>
      <c r="N160" s="12"/>
    </row>
    <row r="161" spans="2:14" s="29" customFormat="1" ht="16.5">
      <c r="B161" s="26" t="s">
        <v>15</v>
      </c>
      <c r="C161" s="27">
        <v>1884020201</v>
      </c>
      <c r="D161" s="27">
        <v>315356007</v>
      </c>
      <c r="E161" s="28">
        <v>16.7</v>
      </c>
      <c r="F161" s="27">
        <v>315356007</v>
      </c>
      <c r="G161" s="28">
        <v>16.7</v>
      </c>
      <c r="H161" s="27">
        <v>468823996</v>
      </c>
      <c r="I161" s="28">
        <v>36.4</v>
      </c>
      <c r="J161" s="28">
        <v>-32.7</v>
      </c>
      <c r="M161" s="12"/>
      <c r="N161" s="12"/>
    </row>
    <row r="162" spans="2:19" ht="12.75">
      <c r="B162" s="30" t="s">
        <v>17</v>
      </c>
      <c r="C162" s="31">
        <v>1566185520</v>
      </c>
      <c r="D162" s="31">
        <v>335598140</v>
      </c>
      <c r="E162" s="32">
        <v>21.4</v>
      </c>
      <c r="F162" s="31">
        <v>335598140</v>
      </c>
      <c r="G162" s="32">
        <v>21.4</v>
      </c>
      <c r="H162" s="31">
        <v>214860709</v>
      </c>
      <c r="I162" s="32">
        <v>18.7</v>
      </c>
      <c r="J162" s="32">
        <v>56.2</v>
      </c>
      <c r="K162" s="4"/>
      <c r="L162" s="4"/>
      <c r="M162" s="12"/>
      <c r="N162" s="12"/>
      <c r="O162" s="4"/>
      <c r="R162" s="4"/>
      <c r="S162" s="4"/>
    </row>
    <row r="163" spans="2:19" ht="12.75">
      <c r="B163" s="30" t="s">
        <v>32</v>
      </c>
      <c r="C163" s="31">
        <v>101500015</v>
      </c>
      <c r="D163" s="31">
        <v>-50168848</v>
      </c>
      <c r="E163" s="32">
        <v>-49.4</v>
      </c>
      <c r="F163" s="31">
        <v>-50168848</v>
      </c>
      <c r="G163" s="32">
        <v>-49.4</v>
      </c>
      <c r="H163" s="31">
        <v>238942722</v>
      </c>
      <c r="I163" s="32">
        <v>399.1</v>
      </c>
      <c r="J163" s="32">
        <v>-121</v>
      </c>
      <c r="K163" s="4"/>
      <c r="L163" s="4"/>
      <c r="M163" s="12"/>
      <c r="N163" s="12"/>
      <c r="O163" s="4"/>
      <c r="R163" s="4"/>
      <c r="S163" s="4"/>
    </row>
    <row r="164" spans="2:19" ht="12.75">
      <c r="B164" s="30" t="s">
        <v>18</v>
      </c>
      <c r="C164" s="31">
        <v>216334666</v>
      </c>
      <c r="D164" s="31">
        <v>29926715</v>
      </c>
      <c r="E164" s="32">
        <v>13.8</v>
      </c>
      <c r="F164" s="31">
        <v>29926715</v>
      </c>
      <c r="G164" s="32">
        <v>13.8</v>
      </c>
      <c r="H164" s="31">
        <v>15020565</v>
      </c>
      <c r="I164" s="32">
        <v>18.9</v>
      </c>
      <c r="J164" s="32">
        <v>99.2</v>
      </c>
      <c r="K164" s="4"/>
      <c r="L164" s="4"/>
      <c r="M164" s="12"/>
      <c r="N164" s="12"/>
      <c r="O164" s="4"/>
      <c r="R164" s="4"/>
      <c r="S164" s="4"/>
    </row>
    <row r="165" spans="2:14" s="25" customFormat="1" ht="15.75">
      <c r="B165" s="22"/>
      <c r="C165" s="33"/>
      <c r="D165" s="33"/>
      <c r="E165" s="24"/>
      <c r="F165" s="33"/>
      <c r="G165" s="24"/>
      <c r="H165" s="33"/>
      <c r="I165" s="24"/>
      <c r="J165" s="24"/>
      <c r="M165" s="12"/>
      <c r="N165" s="12"/>
    </row>
    <row r="166" spans="2:14" s="29" customFormat="1" ht="16.5">
      <c r="B166" s="26" t="s">
        <v>19</v>
      </c>
      <c r="C166" s="27">
        <v>2983193154</v>
      </c>
      <c r="D166" s="27">
        <v>522716886</v>
      </c>
      <c r="E166" s="28">
        <v>17.5</v>
      </c>
      <c r="F166" s="27">
        <v>522716886</v>
      </c>
      <c r="G166" s="28">
        <v>17.5</v>
      </c>
      <c r="H166" s="27">
        <v>464533693</v>
      </c>
      <c r="I166" s="28">
        <v>20.1</v>
      </c>
      <c r="J166" s="28">
        <v>12.5</v>
      </c>
      <c r="M166" s="12"/>
      <c r="N166" s="12"/>
    </row>
    <row r="167" spans="2:19" ht="12.75">
      <c r="B167" s="30" t="s">
        <v>20</v>
      </c>
      <c r="C167" s="31">
        <v>891544715</v>
      </c>
      <c r="D167" s="31">
        <v>228860905</v>
      </c>
      <c r="E167" s="32">
        <v>25.7</v>
      </c>
      <c r="F167" s="31">
        <v>228860905</v>
      </c>
      <c r="G167" s="32">
        <v>25.7</v>
      </c>
      <c r="H167" s="31">
        <v>178103165</v>
      </c>
      <c r="I167" s="32">
        <v>22.6</v>
      </c>
      <c r="J167" s="32">
        <v>28.5</v>
      </c>
      <c r="K167" s="4"/>
      <c r="L167" s="4"/>
      <c r="M167" s="12"/>
      <c r="N167" s="12"/>
      <c r="O167" s="4"/>
      <c r="R167" s="4"/>
      <c r="S167" s="4"/>
    </row>
    <row r="168" spans="2:19" ht="12.75">
      <c r="B168" s="30" t="s">
        <v>21</v>
      </c>
      <c r="C168" s="31">
        <v>216203943</v>
      </c>
      <c r="D168" s="31">
        <v>14048224</v>
      </c>
      <c r="E168" s="32">
        <v>6.5</v>
      </c>
      <c r="F168" s="31">
        <v>14048224</v>
      </c>
      <c r="G168" s="32">
        <v>6.5</v>
      </c>
      <c r="H168" s="31">
        <v>14570525</v>
      </c>
      <c r="I168" s="32">
        <v>8.5</v>
      </c>
      <c r="J168" s="32">
        <v>-3.6</v>
      </c>
      <c r="K168" s="4"/>
      <c r="L168" s="4"/>
      <c r="M168" s="12"/>
      <c r="N168" s="12"/>
      <c r="O168" s="4"/>
      <c r="R168" s="4"/>
      <c r="S168" s="4"/>
    </row>
    <row r="169" spans="2:19" ht="12.75" hidden="1">
      <c r="B169" s="30"/>
      <c r="C169" s="31">
        <v>0</v>
      </c>
      <c r="D169" s="31">
        <v>0</v>
      </c>
      <c r="E169" s="32">
        <v>0</v>
      </c>
      <c r="F169" s="31">
        <v>0</v>
      </c>
      <c r="G169" s="32">
        <v>0</v>
      </c>
      <c r="H169" s="31">
        <v>0</v>
      </c>
      <c r="I169" s="32">
        <v>0</v>
      </c>
      <c r="J169" s="32">
        <v>0</v>
      </c>
      <c r="K169" s="4"/>
      <c r="L169" s="4"/>
      <c r="M169" s="12"/>
      <c r="N169" s="12"/>
      <c r="O169" s="4"/>
      <c r="R169" s="4"/>
      <c r="S169" s="4"/>
    </row>
    <row r="170" spans="2:19" ht="12.75">
      <c r="B170" s="30" t="s">
        <v>22</v>
      </c>
      <c r="C170" s="31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2">
        <v>0</v>
      </c>
      <c r="K170" s="4"/>
      <c r="L170" s="4"/>
      <c r="M170" s="12"/>
      <c r="N170" s="12"/>
      <c r="O170" s="4"/>
      <c r="R170" s="4"/>
      <c r="S170" s="4"/>
    </row>
    <row r="171" spans="2:19" ht="12.75">
      <c r="B171" s="30" t="s">
        <v>23</v>
      </c>
      <c r="C171" s="31">
        <v>1875444496</v>
      </c>
      <c r="D171" s="31">
        <v>279807757</v>
      </c>
      <c r="E171" s="32">
        <v>14.9</v>
      </c>
      <c r="F171" s="31">
        <v>279807757</v>
      </c>
      <c r="G171" s="32">
        <v>14.9</v>
      </c>
      <c r="H171" s="31">
        <v>271860003</v>
      </c>
      <c r="I171" s="32">
        <v>20.1</v>
      </c>
      <c r="J171" s="32">
        <v>2.9</v>
      </c>
      <c r="K171" s="4"/>
      <c r="L171" s="4"/>
      <c r="M171" s="12"/>
      <c r="N171" s="12"/>
      <c r="O171" s="4"/>
      <c r="R171" s="4"/>
      <c r="S171" s="4"/>
    </row>
    <row r="172" spans="2:19" ht="12.75">
      <c r="B172" s="34"/>
      <c r="C172" s="31"/>
      <c r="D172" s="31"/>
      <c r="E172" s="32"/>
      <c r="F172" s="31"/>
      <c r="G172" s="32"/>
      <c r="H172" s="31"/>
      <c r="I172" s="32"/>
      <c r="J172" s="32"/>
      <c r="K172" s="4"/>
      <c r="L172" s="4"/>
      <c r="M172" s="12"/>
      <c r="N172" s="12"/>
      <c r="O172" s="4"/>
      <c r="R172" s="4"/>
      <c r="S172" s="4"/>
    </row>
    <row r="173" spans="2:14" s="25" customFormat="1" ht="15.75">
      <c r="B173" s="35" t="s">
        <v>24</v>
      </c>
      <c r="C173" s="36">
        <v>-1099172953</v>
      </c>
      <c r="D173" s="36">
        <v>-207360879</v>
      </c>
      <c r="E173" s="37"/>
      <c r="F173" s="36">
        <v>-207360879</v>
      </c>
      <c r="G173" s="37"/>
      <c r="H173" s="36">
        <v>4290303</v>
      </c>
      <c r="I173" s="37"/>
      <c r="J173" s="37"/>
      <c r="M173" s="12"/>
      <c r="N173" s="12"/>
    </row>
    <row r="174" spans="2:19" ht="12.75">
      <c r="B174" s="30" t="s">
        <v>25</v>
      </c>
      <c r="C174" s="31"/>
      <c r="D174" s="31">
        <v>368892</v>
      </c>
      <c r="E174" s="32">
        <v>0</v>
      </c>
      <c r="F174" s="31">
        <v>368892</v>
      </c>
      <c r="G174" s="32">
        <v>0</v>
      </c>
      <c r="H174" s="31"/>
      <c r="I174" s="32">
        <v>0</v>
      </c>
      <c r="J174" s="32">
        <v>-100</v>
      </c>
      <c r="K174" s="4"/>
      <c r="L174" s="4"/>
      <c r="M174" s="12"/>
      <c r="N174" s="12"/>
      <c r="O174" s="4"/>
      <c r="R174" s="4"/>
      <c r="S174" s="4"/>
    </row>
    <row r="175" spans="2:14" s="25" customFormat="1" ht="15.75">
      <c r="B175" s="35" t="s">
        <v>26</v>
      </c>
      <c r="C175" s="36">
        <v>-1099172953</v>
      </c>
      <c r="D175" s="36">
        <v>-206991987</v>
      </c>
      <c r="E175" s="37">
        <v>18.8</v>
      </c>
      <c r="F175" s="36">
        <v>-206991987</v>
      </c>
      <c r="G175" s="37">
        <v>18.8</v>
      </c>
      <c r="H175" s="36">
        <v>4290303</v>
      </c>
      <c r="I175" s="37">
        <v>26</v>
      </c>
      <c r="J175" s="37">
        <v>-4924.6</v>
      </c>
      <c r="M175" s="12"/>
      <c r="N175" s="12"/>
    </row>
    <row r="177" ht="18">
      <c r="B177" s="8" t="s">
        <v>71</v>
      </c>
    </row>
    <row r="178" spans="2:15" ht="12.75">
      <c r="B178" s="9"/>
      <c r="C178" s="55" t="s">
        <v>72</v>
      </c>
      <c r="D178" s="56"/>
      <c r="E178" s="55" t="s">
        <v>73</v>
      </c>
      <c r="F178" s="56"/>
      <c r="G178" s="55" t="s">
        <v>74</v>
      </c>
      <c r="H178" s="56"/>
      <c r="I178" s="55" t="s">
        <v>75</v>
      </c>
      <c r="J178" s="56"/>
      <c r="K178" s="55" t="s">
        <v>76</v>
      </c>
      <c r="L178" s="56"/>
      <c r="M178" s="55" t="s">
        <v>77</v>
      </c>
      <c r="N178" s="56"/>
      <c r="O178" s="12"/>
    </row>
    <row r="179" spans="2:15" ht="12.75">
      <c r="B179" s="13" t="s">
        <v>9</v>
      </c>
      <c r="C179" s="14" t="s">
        <v>78</v>
      </c>
      <c r="D179" s="14" t="s">
        <v>79</v>
      </c>
      <c r="E179" s="14" t="s">
        <v>78</v>
      </c>
      <c r="F179" s="14" t="s">
        <v>79</v>
      </c>
      <c r="G179" s="14" t="s">
        <v>78</v>
      </c>
      <c r="H179" s="14" t="s">
        <v>79</v>
      </c>
      <c r="I179" s="14" t="s">
        <v>78</v>
      </c>
      <c r="J179" s="14" t="s">
        <v>79</v>
      </c>
      <c r="K179" s="14" t="s">
        <v>78</v>
      </c>
      <c r="L179" s="14" t="s">
        <v>79</v>
      </c>
      <c r="M179" s="14" t="s">
        <v>78</v>
      </c>
      <c r="N179" s="14" t="s">
        <v>79</v>
      </c>
      <c r="O179" s="12"/>
    </row>
    <row r="180" spans="2:18" s="25" customFormat="1" ht="15.75">
      <c r="B180" s="22" t="s">
        <v>80</v>
      </c>
      <c r="C180" s="23"/>
      <c r="D180" s="24"/>
      <c r="E180" s="23"/>
      <c r="F180" s="24"/>
      <c r="G180" s="23"/>
      <c r="H180" s="24"/>
      <c r="I180" s="23"/>
      <c r="J180" s="24"/>
      <c r="K180" s="23"/>
      <c r="L180" s="24"/>
      <c r="M180" s="23"/>
      <c r="N180" s="24"/>
      <c r="Q180" s="2"/>
      <c r="R180" s="2"/>
    </row>
    <row r="181" spans="2:19" ht="12.75">
      <c r="B181" s="30" t="s">
        <v>65</v>
      </c>
      <c r="C181" s="31">
        <v>1190506378</v>
      </c>
      <c r="D181" s="32">
        <v>14.7</v>
      </c>
      <c r="E181" s="31">
        <v>291132502</v>
      </c>
      <c r="F181" s="32">
        <v>3.6</v>
      </c>
      <c r="G181" s="31">
        <v>214395128</v>
      </c>
      <c r="H181" s="32">
        <v>2.6</v>
      </c>
      <c r="I181" s="31">
        <v>6415492040</v>
      </c>
      <c r="J181" s="32">
        <v>79.1</v>
      </c>
      <c r="K181" s="31">
        <v>8111526048</v>
      </c>
      <c r="L181" s="32">
        <v>29.6</v>
      </c>
      <c r="M181" s="31">
        <v>0</v>
      </c>
      <c r="N181" s="32">
        <v>0</v>
      </c>
      <c r="O181" s="4"/>
      <c r="Q181" s="2"/>
      <c r="S181" s="4"/>
    </row>
    <row r="182" spans="2:19" ht="12.75">
      <c r="B182" s="30" t="s">
        <v>36</v>
      </c>
      <c r="C182" s="31">
        <v>2614646206</v>
      </c>
      <c r="D182" s="32">
        <v>44.4</v>
      </c>
      <c r="E182" s="31">
        <v>395991584</v>
      </c>
      <c r="F182" s="32">
        <v>6.7</v>
      </c>
      <c r="G182" s="31">
        <v>171785255</v>
      </c>
      <c r="H182" s="32">
        <v>2.9</v>
      </c>
      <c r="I182" s="31">
        <v>2711391685</v>
      </c>
      <c r="J182" s="32">
        <v>46</v>
      </c>
      <c r="K182" s="31">
        <v>5893814730</v>
      </c>
      <c r="L182" s="32">
        <v>21.5</v>
      </c>
      <c r="M182" s="31">
        <v>0</v>
      </c>
      <c r="N182" s="32">
        <v>0</v>
      </c>
      <c r="O182" s="4"/>
      <c r="Q182" s="2"/>
      <c r="S182" s="4"/>
    </row>
    <row r="183" spans="2:19" ht="12.75">
      <c r="B183" s="30" t="s">
        <v>81</v>
      </c>
      <c r="C183" s="31">
        <v>1230519601</v>
      </c>
      <c r="D183" s="32">
        <v>20.2</v>
      </c>
      <c r="E183" s="31">
        <v>238861766</v>
      </c>
      <c r="F183" s="32">
        <v>3.9</v>
      </c>
      <c r="G183" s="31">
        <v>113869213</v>
      </c>
      <c r="H183" s="32">
        <v>1.9</v>
      </c>
      <c r="I183" s="31">
        <v>4505907457</v>
      </c>
      <c r="J183" s="32">
        <v>74</v>
      </c>
      <c r="K183" s="31">
        <v>6089158037</v>
      </c>
      <c r="L183" s="32">
        <v>22.2</v>
      </c>
      <c r="M183" s="31">
        <v>0</v>
      </c>
      <c r="N183" s="32">
        <v>0</v>
      </c>
      <c r="O183" s="4"/>
      <c r="Q183" s="2"/>
      <c r="S183" s="4"/>
    </row>
    <row r="184" spans="2:19" ht="12.75">
      <c r="B184" s="30" t="s">
        <v>82</v>
      </c>
      <c r="C184" s="31">
        <v>133075979</v>
      </c>
      <c r="D184" s="32">
        <v>11.5</v>
      </c>
      <c r="E184" s="31">
        <v>50525996</v>
      </c>
      <c r="F184" s="32">
        <v>4.4</v>
      </c>
      <c r="G184" s="31">
        <v>35316385</v>
      </c>
      <c r="H184" s="32">
        <v>3</v>
      </c>
      <c r="I184" s="31">
        <v>941154283</v>
      </c>
      <c r="J184" s="32">
        <v>81.1</v>
      </c>
      <c r="K184" s="31">
        <v>1160072643</v>
      </c>
      <c r="L184" s="32">
        <v>4.2</v>
      </c>
      <c r="M184" s="31">
        <v>0</v>
      </c>
      <c r="N184" s="32">
        <v>0</v>
      </c>
      <c r="O184" s="4"/>
      <c r="Q184" s="2"/>
      <c r="S184" s="4"/>
    </row>
    <row r="185" spans="2:19" ht="12.75">
      <c r="B185" s="30" t="s">
        <v>83</v>
      </c>
      <c r="C185" s="31">
        <v>181896128</v>
      </c>
      <c r="D185" s="32">
        <v>10.2</v>
      </c>
      <c r="E185" s="31">
        <v>67900199</v>
      </c>
      <c r="F185" s="32">
        <v>3.8</v>
      </c>
      <c r="G185" s="31">
        <v>73376695</v>
      </c>
      <c r="H185" s="32">
        <v>4.1</v>
      </c>
      <c r="I185" s="31">
        <v>1465574451</v>
      </c>
      <c r="J185" s="32">
        <v>81.9</v>
      </c>
      <c r="K185" s="31">
        <v>1788747473</v>
      </c>
      <c r="L185" s="32">
        <v>6.5</v>
      </c>
      <c r="M185" s="31">
        <v>0</v>
      </c>
      <c r="N185" s="32">
        <v>0</v>
      </c>
      <c r="O185" s="4"/>
      <c r="Q185" s="2"/>
      <c r="S185" s="4"/>
    </row>
    <row r="186" spans="2:19" ht="12.75">
      <c r="B186" s="30" t="s">
        <v>33</v>
      </c>
      <c r="C186" s="31">
        <v>229048734</v>
      </c>
      <c r="D186" s="32">
        <v>5.3</v>
      </c>
      <c r="E186" s="31">
        <v>93823954</v>
      </c>
      <c r="F186" s="32">
        <v>2.2</v>
      </c>
      <c r="G186" s="31">
        <v>110301241</v>
      </c>
      <c r="H186" s="32">
        <v>2.5</v>
      </c>
      <c r="I186" s="31">
        <v>3897408174</v>
      </c>
      <c r="J186" s="32">
        <v>90</v>
      </c>
      <c r="K186" s="31">
        <v>4330582103</v>
      </c>
      <c r="L186" s="32">
        <v>15.8</v>
      </c>
      <c r="M186" s="31">
        <v>-9036796</v>
      </c>
      <c r="N186" s="32">
        <v>-0.2</v>
      </c>
      <c r="O186" s="4"/>
      <c r="Q186" s="2"/>
      <c r="S186" s="4"/>
    </row>
    <row r="187" spans="2:18" s="25" customFormat="1" ht="15.75">
      <c r="B187" s="35" t="s">
        <v>84</v>
      </c>
      <c r="C187" s="36">
        <v>5579693026</v>
      </c>
      <c r="D187" s="49">
        <v>20.4</v>
      </c>
      <c r="E187" s="36">
        <v>1138236001</v>
      </c>
      <c r="F187" s="49">
        <v>4.2</v>
      </c>
      <c r="G187" s="36">
        <v>719043917</v>
      </c>
      <c r="H187" s="49">
        <v>2.6</v>
      </c>
      <c r="I187" s="36">
        <v>19936928090</v>
      </c>
      <c r="J187" s="49">
        <v>72.8</v>
      </c>
      <c r="K187" s="36">
        <v>27373901034</v>
      </c>
      <c r="L187" s="49">
        <v>100</v>
      </c>
      <c r="M187" s="36">
        <v>-9036796</v>
      </c>
      <c r="N187" s="49">
        <v>0</v>
      </c>
      <c r="Q187" s="2"/>
      <c r="R187" s="2"/>
    </row>
    <row r="188" spans="2:18" s="25" customFormat="1" ht="15.75">
      <c r="B188" s="22" t="s">
        <v>85</v>
      </c>
      <c r="C188" s="33"/>
      <c r="D188" s="24"/>
      <c r="E188" s="33"/>
      <c r="F188" s="24"/>
      <c r="G188" s="33"/>
      <c r="H188" s="24"/>
      <c r="I188" s="33"/>
      <c r="J188" s="24"/>
      <c r="K188" s="33"/>
      <c r="L188" s="24"/>
      <c r="M188" s="33"/>
      <c r="N188" s="24"/>
      <c r="Q188" s="2"/>
      <c r="R188" s="2"/>
    </row>
    <row r="189" spans="2:19" ht="12.75">
      <c r="B189" s="30" t="s">
        <v>86</v>
      </c>
      <c r="C189" s="31">
        <v>103191169</v>
      </c>
      <c r="D189" s="32">
        <v>28.6</v>
      </c>
      <c r="E189" s="31">
        <v>31525423</v>
      </c>
      <c r="F189" s="32">
        <v>8.7</v>
      </c>
      <c r="G189" s="31">
        <v>26313727</v>
      </c>
      <c r="H189" s="32">
        <v>7.3</v>
      </c>
      <c r="I189" s="31">
        <v>200029961</v>
      </c>
      <c r="J189" s="32">
        <v>55.4</v>
      </c>
      <c r="K189" s="31">
        <v>361060280</v>
      </c>
      <c r="L189" s="32">
        <v>1.3</v>
      </c>
      <c r="M189" s="31">
        <v>0</v>
      </c>
      <c r="N189" s="32">
        <v>0</v>
      </c>
      <c r="O189" s="4"/>
      <c r="Q189" s="2"/>
      <c r="S189" s="4"/>
    </row>
    <row r="190" spans="2:19" ht="12.75">
      <c r="B190" s="30" t="s">
        <v>87</v>
      </c>
      <c r="C190" s="31">
        <v>2999350579</v>
      </c>
      <c r="D190" s="32">
        <v>38.3</v>
      </c>
      <c r="E190" s="31">
        <v>446965402</v>
      </c>
      <c r="F190" s="32">
        <v>5.7</v>
      </c>
      <c r="G190" s="31">
        <v>161516083</v>
      </c>
      <c r="H190" s="32">
        <v>2.1</v>
      </c>
      <c r="I190" s="31">
        <v>4225765497</v>
      </c>
      <c r="J190" s="32">
        <v>53.9</v>
      </c>
      <c r="K190" s="31">
        <v>7833597561</v>
      </c>
      <c r="L190" s="32">
        <v>28.6</v>
      </c>
      <c r="M190" s="31">
        <v>0</v>
      </c>
      <c r="N190" s="32">
        <v>0</v>
      </c>
      <c r="O190" s="4"/>
      <c r="Q190" s="2"/>
      <c r="S190" s="4"/>
    </row>
    <row r="191" spans="2:19" ht="12.75">
      <c r="B191" s="30" t="s">
        <v>88</v>
      </c>
      <c r="C191" s="31">
        <v>2263104849</v>
      </c>
      <c r="D191" s="32">
        <v>12.8</v>
      </c>
      <c r="E191" s="31">
        <v>629846852</v>
      </c>
      <c r="F191" s="32">
        <v>3.6</v>
      </c>
      <c r="G191" s="31">
        <v>503933018</v>
      </c>
      <c r="H191" s="32">
        <v>2.9</v>
      </c>
      <c r="I191" s="31">
        <v>14259129433</v>
      </c>
      <c r="J191" s="32">
        <v>80.8</v>
      </c>
      <c r="K191" s="31">
        <v>17656014152</v>
      </c>
      <c r="L191" s="32">
        <v>64.5</v>
      </c>
      <c r="M191" s="31">
        <v>0</v>
      </c>
      <c r="N191" s="32">
        <v>0</v>
      </c>
      <c r="O191" s="4"/>
      <c r="Q191" s="2"/>
      <c r="S191" s="4"/>
    </row>
    <row r="192" spans="2:19" ht="12.75">
      <c r="B192" s="30" t="s">
        <v>33</v>
      </c>
      <c r="C192" s="31">
        <v>214046433</v>
      </c>
      <c r="D192" s="32">
        <v>14.1</v>
      </c>
      <c r="E192" s="31">
        <v>29898324</v>
      </c>
      <c r="F192" s="32">
        <v>2</v>
      </c>
      <c r="G192" s="31">
        <v>27281089</v>
      </c>
      <c r="H192" s="32">
        <v>1.8</v>
      </c>
      <c r="I192" s="31">
        <v>1252003099</v>
      </c>
      <c r="J192" s="32">
        <v>82.2</v>
      </c>
      <c r="K192" s="31">
        <v>1523228945</v>
      </c>
      <c r="L192" s="32">
        <v>5.6</v>
      </c>
      <c r="M192" s="31">
        <v>-9036796</v>
      </c>
      <c r="N192" s="32">
        <v>-0.6</v>
      </c>
      <c r="O192" s="4"/>
      <c r="Q192" s="2"/>
      <c r="S192" s="4"/>
    </row>
    <row r="193" spans="2:18" s="25" customFormat="1" ht="15.75">
      <c r="B193" s="35" t="s">
        <v>89</v>
      </c>
      <c r="C193" s="36">
        <v>5579693030</v>
      </c>
      <c r="D193" s="49">
        <v>20.4</v>
      </c>
      <c r="E193" s="36">
        <v>1138236001</v>
      </c>
      <c r="F193" s="49">
        <v>4.2</v>
      </c>
      <c r="G193" s="36">
        <v>719043917</v>
      </c>
      <c r="H193" s="49">
        <v>2.6</v>
      </c>
      <c r="I193" s="36">
        <v>19936927990</v>
      </c>
      <c r="J193" s="49">
        <v>72.8</v>
      </c>
      <c r="K193" s="36">
        <v>27373900938</v>
      </c>
      <c r="L193" s="49">
        <v>100</v>
      </c>
      <c r="M193" s="36">
        <v>-9036796</v>
      </c>
      <c r="N193" s="49">
        <v>0</v>
      </c>
      <c r="Q193" s="2"/>
      <c r="R193" s="2"/>
    </row>
    <row r="195" ht="18">
      <c r="B195" s="8" t="s">
        <v>90</v>
      </c>
    </row>
    <row r="196" spans="2:15" ht="12.75">
      <c r="B196" s="9"/>
      <c r="C196" s="55" t="s">
        <v>72</v>
      </c>
      <c r="D196" s="56"/>
      <c r="E196" s="55" t="s">
        <v>73</v>
      </c>
      <c r="F196" s="56"/>
      <c r="G196" s="55" t="s">
        <v>74</v>
      </c>
      <c r="H196" s="56"/>
      <c r="I196" s="55" t="s">
        <v>75</v>
      </c>
      <c r="J196" s="56"/>
      <c r="K196" s="55" t="s">
        <v>76</v>
      </c>
      <c r="L196" s="56"/>
      <c r="M196" s="12"/>
      <c r="N196" s="12"/>
      <c r="O196" s="12"/>
    </row>
    <row r="197" spans="2:15" ht="12.75">
      <c r="B197" s="13" t="s">
        <v>9</v>
      </c>
      <c r="C197" s="14" t="s">
        <v>78</v>
      </c>
      <c r="D197" s="14" t="s">
        <v>79</v>
      </c>
      <c r="E197" s="14" t="s">
        <v>78</v>
      </c>
      <c r="F197" s="14" t="s">
        <v>79</v>
      </c>
      <c r="G197" s="14" t="s">
        <v>78</v>
      </c>
      <c r="H197" s="14" t="s">
        <v>79</v>
      </c>
      <c r="I197" s="14" t="s">
        <v>78</v>
      </c>
      <c r="J197" s="14" t="s">
        <v>79</v>
      </c>
      <c r="K197" s="14" t="s">
        <v>78</v>
      </c>
      <c r="L197" s="14" t="s">
        <v>79</v>
      </c>
      <c r="M197" s="12"/>
      <c r="N197" s="12"/>
      <c r="O197" s="12"/>
    </row>
    <row r="198" spans="2:15" ht="12.75">
      <c r="B198" s="17"/>
      <c r="C198" s="18"/>
      <c r="D198" s="19"/>
      <c r="E198" s="18"/>
      <c r="F198" s="19"/>
      <c r="G198" s="18"/>
      <c r="H198" s="19"/>
      <c r="I198" s="18"/>
      <c r="J198" s="19"/>
      <c r="K198" s="18"/>
      <c r="L198" s="19"/>
      <c r="M198" s="12"/>
      <c r="N198" s="12"/>
      <c r="O198" s="12"/>
    </row>
    <row r="199" spans="2:19" s="25" customFormat="1" ht="15.75">
      <c r="B199" s="22" t="s">
        <v>91</v>
      </c>
      <c r="C199" s="23"/>
      <c r="D199" s="24"/>
      <c r="E199" s="23"/>
      <c r="F199" s="24"/>
      <c r="G199" s="23"/>
      <c r="H199" s="24"/>
      <c r="I199" s="23"/>
      <c r="J199" s="24"/>
      <c r="K199" s="23"/>
      <c r="L199" s="24"/>
      <c r="M199" s="12"/>
      <c r="N199" s="12"/>
      <c r="O199" s="12"/>
      <c r="R199" s="2"/>
      <c r="S199" s="2"/>
    </row>
    <row r="200" spans="2:15" ht="12.75">
      <c r="B200" s="30" t="s">
        <v>92</v>
      </c>
      <c r="C200" s="31">
        <v>1918535030</v>
      </c>
      <c r="D200" s="32">
        <v>99.6</v>
      </c>
      <c r="E200" s="31">
        <v>8599799</v>
      </c>
      <c r="F200" s="32">
        <v>0.4</v>
      </c>
      <c r="G200" s="31">
        <v>0</v>
      </c>
      <c r="H200" s="32">
        <v>0</v>
      </c>
      <c r="I200" s="31">
        <v>0</v>
      </c>
      <c r="J200" s="32">
        <v>0</v>
      </c>
      <c r="K200" s="31">
        <v>1927134829</v>
      </c>
      <c r="L200" s="32">
        <v>40.2</v>
      </c>
      <c r="M200" s="12"/>
      <c r="N200" s="12"/>
      <c r="O200" s="12"/>
    </row>
    <row r="201" spans="2:15" ht="12.75">
      <c r="B201" s="30" t="s">
        <v>93</v>
      </c>
      <c r="C201" s="31">
        <v>465263955</v>
      </c>
      <c r="D201" s="32">
        <v>98</v>
      </c>
      <c r="E201" s="31">
        <v>8838155</v>
      </c>
      <c r="F201" s="32">
        <v>1.9</v>
      </c>
      <c r="G201" s="31">
        <v>674469</v>
      </c>
      <c r="H201" s="32">
        <v>0.1</v>
      </c>
      <c r="I201" s="31">
        <v>0</v>
      </c>
      <c r="J201" s="32">
        <v>0</v>
      </c>
      <c r="K201" s="31">
        <v>474776579</v>
      </c>
      <c r="L201" s="32">
        <v>9.9</v>
      </c>
      <c r="M201" s="12"/>
      <c r="N201" s="12"/>
      <c r="O201" s="12"/>
    </row>
    <row r="202" spans="2:15" ht="12.75">
      <c r="B202" s="30" t="s">
        <v>94</v>
      </c>
      <c r="C202" s="31">
        <v>101031542</v>
      </c>
      <c r="D202" s="32">
        <v>100</v>
      </c>
      <c r="E202" s="31">
        <v>0</v>
      </c>
      <c r="F202" s="32">
        <v>0</v>
      </c>
      <c r="G202" s="31">
        <v>0</v>
      </c>
      <c r="H202" s="32">
        <v>0</v>
      </c>
      <c r="I202" s="31">
        <v>0</v>
      </c>
      <c r="J202" s="32">
        <v>0</v>
      </c>
      <c r="K202" s="31">
        <v>101031542</v>
      </c>
      <c r="L202" s="32">
        <v>2.1</v>
      </c>
      <c r="M202" s="12"/>
      <c r="N202" s="12"/>
      <c r="O202" s="12"/>
    </row>
    <row r="203" spans="2:15" ht="12.75">
      <c r="B203" s="30" t="s">
        <v>95</v>
      </c>
      <c r="C203" s="31">
        <v>-181047316</v>
      </c>
      <c r="D203" s="32">
        <v>100</v>
      </c>
      <c r="E203" s="31">
        <v>0</v>
      </c>
      <c r="F203" s="32">
        <v>0</v>
      </c>
      <c r="G203" s="31">
        <v>0</v>
      </c>
      <c r="H203" s="32">
        <v>0</v>
      </c>
      <c r="I203" s="31">
        <v>0</v>
      </c>
      <c r="J203" s="32">
        <v>0</v>
      </c>
      <c r="K203" s="31">
        <v>-181047316</v>
      </c>
      <c r="L203" s="32">
        <v>-3.8</v>
      </c>
      <c r="M203" s="12"/>
      <c r="N203" s="12"/>
      <c r="O203" s="12"/>
    </row>
    <row r="204" spans="2:15" ht="12.75">
      <c r="B204" s="30" t="s">
        <v>96</v>
      </c>
      <c r="C204" s="31">
        <v>105623279</v>
      </c>
      <c r="D204" s="32">
        <v>100</v>
      </c>
      <c r="E204" s="31">
        <v>0</v>
      </c>
      <c r="F204" s="32">
        <v>0</v>
      </c>
      <c r="G204" s="31">
        <v>0</v>
      </c>
      <c r="H204" s="32">
        <v>0</v>
      </c>
      <c r="I204" s="31">
        <v>0</v>
      </c>
      <c r="J204" s="32">
        <v>0</v>
      </c>
      <c r="K204" s="31">
        <v>105623279</v>
      </c>
      <c r="L204" s="32">
        <v>2.2</v>
      </c>
      <c r="M204" s="12"/>
      <c r="N204" s="12"/>
      <c r="O204" s="12"/>
    </row>
    <row r="205" spans="2:15" ht="12.75">
      <c r="B205" s="30" t="s">
        <v>97</v>
      </c>
      <c r="C205" s="31">
        <v>39202482</v>
      </c>
      <c r="D205" s="32">
        <v>100</v>
      </c>
      <c r="E205" s="31">
        <v>0</v>
      </c>
      <c r="F205" s="32">
        <v>0</v>
      </c>
      <c r="G205" s="31">
        <v>0</v>
      </c>
      <c r="H205" s="32">
        <v>0</v>
      </c>
      <c r="I205" s="31">
        <v>0</v>
      </c>
      <c r="J205" s="32">
        <v>0</v>
      </c>
      <c r="K205" s="31">
        <v>39202482</v>
      </c>
      <c r="L205" s="32">
        <v>0.8</v>
      </c>
      <c r="M205" s="12"/>
      <c r="N205" s="12"/>
      <c r="O205" s="12"/>
    </row>
    <row r="206" spans="2:15" ht="12.75">
      <c r="B206" s="30" t="s">
        <v>98</v>
      </c>
      <c r="C206" s="31">
        <v>1020937984</v>
      </c>
      <c r="D206" s="32">
        <v>94.1</v>
      </c>
      <c r="E206" s="31">
        <v>13558285</v>
      </c>
      <c r="F206" s="32">
        <v>1.3</v>
      </c>
      <c r="G206" s="31">
        <v>4257391</v>
      </c>
      <c r="H206" s="32">
        <v>0.4</v>
      </c>
      <c r="I206" s="31">
        <v>45862638</v>
      </c>
      <c r="J206" s="32">
        <v>4.2</v>
      </c>
      <c r="K206" s="31">
        <v>1084616298</v>
      </c>
      <c r="L206" s="32">
        <v>22.6</v>
      </c>
      <c r="M206" s="12"/>
      <c r="N206" s="12"/>
      <c r="O206" s="12"/>
    </row>
    <row r="207" spans="2:15" ht="12.75">
      <c r="B207" s="30" t="s">
        <v>99</v>
      </c>
      <c r="C207" s="31">
        <v>1781353</v>
      </c>
      <c r="D207" s="32">
        <v>91.7</v>
      </c>
      <c r="E207" s="31">
        <v>160186</v>
      </c>
      <c r="F207" s="32">
        <v>8.3</v>
      </c>
      <c r="G207" s="31">
        <v>0</v>
      </c>
      <c r="H207" s="32">
        <v>0</v>
      </c>
      <c r="I207" s="31">
        <v>0</v>
      </c>
      <c r="J207" s="32">
        <v>0</v>
      </c>
      <c r="K207" s="31">
        <v>1941539</v>
      </c>
      <c r="L207" s="32">
        <v>0</v>
      </c>
      <c r="M207" s="12"/>
      <c r="N207" s="12"/>
      <c r="O207" s="12"/>
    </row>
    <row r="208" spans="2:15" ht="12.75">
      <c r="B208" s="30" t="s">
        <v>33</v>
      </c>
      <c r="C208" s="31">
        <v>1197750704</v>
      </c>
      <c r="D208" s="32">
        <v>96.8</v>
      </c>
      <c r="E208" s="31">
        <v>2700959</v>
      </c>
      <c r="F208" s="32">
        <v>0.2</v>
      </c>
      <c r="G208" s="31">
        <v>1709388</v>
      </c>
      <c r="H208" s="32">
        <v>0.1</v>
      </c>
      <c r="I208" s="31">
        <v>35385307</v>
      </c>
      <c r="J208" s="32">
        <v>2.9</v>
      </c>
      <c r="K208" s="31">
        <v>1237546358</v>
      </c>
      <c r="L208" s="32">
        <v>25.8</v>
      </c>
      <c r="M208" s="12"/>
      <c r="N208" s="12"/>
      <c r="O208" s="12"/>
    </row>
    <row r="209" spans="2:15" ht="12.75">
      <c r="B209" s="34"/>
      <c r="C209" s="31"/>
      <c r="D209" s="32"/>
      <c r="E209" s="31"/>
      <c r="F209" s="32"/>
      <c r="G209" s="31"/>
      <c r="H209" s="32"/>
      <c r="I209" s="31"/>
      <c r="J209" s="32"/>
      <c r="K209" s="31"/>
      <c r="L209" s="32"/>
      <c r="M209" s="12"/>
      <c r="N209" s="12"/>
      <c r="O209" s="12"/>
    </row>
    <row r="210" spans="2:19" s="25" customFormat="1" ht="15.75">
      <c r="B210" s="35" t="s">
        <v>76</v>
      </c>
      <c r="C210" s="36">
        <v>4669079013</v>
      </c>
      <c r="D210" s="49">
        <v>97.5</v>
      </c>
      <c r="E210" s="36">
        <v>33857384</v>
      </c>
      <c r="F210" s="49">
        <v>0.7</v>
      </c>
      <c r="G210" s="36">
        <v>6641248</v>
      </c>
      <c r="H210" s="49">
        <v>0.1</v>
      </c>
      <c r="I210" s="36">
        <v>81247945</v>
      </c>
      <c r="J210" s="49">
        <v>1.7</v>
      </c>
      <c r="K210" s="36">
        <v>4790825590</v>
      </c>
      <c r="L210" s="49">
        <v>100</v>
      </c>
      <c r="M210" s="12"/>
      <c r="N210" s="12"/>
      <c r="O210" s="12"/>
      <c r="R210" s="2"/>
      <c r="S210" s="2"/>
    </row>
    <row r="211" ht="12.75">
      <c r="B211" s="54" t="s">
        <v>100</v>
      </c>
    </row>
    <row r="212" ht="12.75">
      <c r="B212" s="54"/>
    </row>
    <row r="213" ht="12.75">
      <c r="B213" s="54" t="s">
        <v>101</v>
      </c>
    </row>
  </sheetData>
  <sheetProtection password="F954" sheet="1" objects="1" scenarios="1"/>
  <mergeCells count="61">
    <mergeCell ref="K196:L196"/>
    <mergeCell ref="C178:D178"/>
    <mergeCell ref="E178:F178"/>
    <mergeCell ref="G178:H178"/>
    <mergeCell ref="I178:J178"/>
    <mergeCell ref="K178:L178"/>
    <mergeCell ref="I196:J196"/>
    <mergeCell ref="C196:D196"/>
    <mergeCell ref="E196:F196"/>
    <mergeCell ref="G196:H196"/>
    <mergeCell ref="M178:N178"/>
    <mergeCell ref="C156:G156"/>
    <mergeCell ref="H156:I156"/>
    <mergeCell ref="J156:J158"/>
    <mergeCell ref="D157:E157"/>
    <mergeCell ref="F157:G157"/>
    <mergeCell ref="H157:I157"/>
    <mergeCell ref="C134:G134"/>
    <mergeCell ref="H134:I134"/>
    <mergeCell ref="J134:J136"/>
    <mergeCell ref="D135:E135"/>
    <mergeCell ref="F135:G135"/>
    <mergeCell ref="H135:I135"/>
    <mergeCell ref="C112:G112"/>
    <mergeCell ref="H112:I112"/>
    <mergeCell ref="J112:J114"/>
    <mergeCell ref="D113:E113"/>
    <mergeCell ref="F113:G113"/>
    <mergeCell ref="H113:I113"/>
    <mergeCell ref="C90:G90"/>
    <mergeCell ref="H90:I90"/>
    <mergeCell ref="J90:J92"/>
    <mergeCell ref="D91:E91"/>
    <mergeCell ref="F91:G91"/>
    <mergeCell ref="H91:I91"/>
    <mergeCell ref="C62:G62"/>
    <mergeCell ref="H62:I62"/>
    <mergeCell ref="J62:J64"/>
    <mergeCell ref="D63:E63"/>
    <mergeCell ref="F63:G63"/>
    <mergeCell ref="H63:I63"/>
    <mergeCell ref="C49:G49"/>
    <mergeCell ref="H49:I49"/>
    <mergeCell ref="J49:J51"/>
    <mergeCell ref="D50:E50"/>
    <mergeCell ref="F50:G50"/>
    <mergeCell ref="H50:I50"/>
    <mergeCell ref="C29:G29"/>
    <mergeCell ref="H29:I29"/>
    <mergeCell ref="J29:J31"/>
    <mergeCell ref="D30:E30"/>
    <mergeCell ref="F30:G30"/>
    <mergeCell ref="H30:I30"/>
    <mergeCell ref="B2:O2"/>
    <mergeCell ref="B3:O3"/>
    <mergeCell ref="C7:G7"/>
    <mergeCell ref="H7:I7"/>
    <mergeCell ref="J7:J9"/>
    <mergeCell ref="D8:E8"/>
    <mergeCell ref="F8:G8"/>
    <mergeCell ref="H8:I8"/>
  </mergeCells>
  <printOptions horizontalCentered="1"/>
  <pageMargins left="0.551181102362205" right="0.551181102362205" top="0.590551181102362" bottom="0.590551181102362" header="0.31496062992126" footer="0.31496062992126"/>
  <pageSetup horizontalDpi="300" verticalDpi="300" orientation="portrait" paperSize="9" scale="43" r:id="rId1"/>
  <rowBreaks count="1" manualBreakCount="1">
    <brk id="10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S213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4" customWidth="1"/>
    <col min="2" max="2" width="39.00390625" style="6" customWidth="1"/>
    <col min="3" max="15" width="12.28125" style="6" customWidth="1"/>
    <col min="16" max="16" width="2.7109375" style="4" customWidth="1"/>
    <col min="17" max="17" width="12.28125" style="4" customWidth="1"/>
    <col min="18" max="19" width="12.421875" style="2" customWidth="1"/>
    <col min="20" max="16384" width="9.140625" style="4" customWidth="1"/>
  </cols>
  <sheetData>
    <row r="2" spans="2:19" s="3" customFormat="1" ht="18" customHeight="1">
      <c r="B2" s="65" t="s">
        <v>104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  <c r="Q2" s="1"/>
      <c r="R2" s="2"/>
      <c r="S2" s="2"/>
    </row>
    <row r="3" spans="2:19" s="3" customFormat="1" ht="18" customHeight="1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  <c r="Q3" s="1"/>
      <c r="R3" s="2"/>
      <c r="S3" s="2"/>
    </row>
    <row r="4" spans="2:17" ht="15.75">
      <c r="B4" s="4"/>
      <c r="C4" s="5"/>
      <c r="P4" s="6"/>
      <c r="Q4" s="6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</row>
    <row r="6" spans="2:15" ht="18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N6" s="7"/>
      <c r="O6" s="7"/>
    </row>
    <row r="7" spans="2:10" ht="12.75">
      <c r="B7" s="9"/>
      <c r="C7" s="57" t="s">
        <v>3</v>
      </c>
      <c r="D7" s="58"/>
      <c r="E7" s="58"/>
      <c r="F7" s="58"/>
      <c r="G7" s="59"/>
      <c r="H7" s="57" t="s">
        <v>4</v>
      </c>
      <c r="I7" s="59"/>
      <c r="J7" s="60" t="s">
        <v>5</v>
      </c>
    </row>
    <row r="8" spans="2:19" ht="12.75">
      <c r="B8" s="10"/>
      <c r="C8" s="11" t="s">
        <v>6</v>
      </c>
      <c r="D8" s="63" t="s">
        <v>7</v>
      </c>
      <c r="E8" s="64"/>
      <c r="F8" s="63" t="s">
        <v>8</v>
      </c>
      <c r="G8" s="64"/>
      <c r="H8" s="63" t="s">
        <v>7</v>
      </c>
      <c r="I8" s="64"/>
      <c r="J8" s="61"/>
      <c r="K8" s="4"/>
      <c r="L8" s="4"/>
      <c r="M8" s="12"/>
      <c r="N8" s="12"/>
      <c r="O8" s="4"/>
      <c r="R8" s="4"/>
      <c r="S8" s="4"/>
    </row>
    <row r="9" spans="2:19" ht="51">
      <c r="B9" s="13" t="s">
        <v>9</v>
      </c>
      <c r="C9" s="14" t="s">
        <v>10</v>
      </c>
      <c r="D9" s="15" t="s">
        <v>11</v>
      </c>
      <c r="E9" s="16" t="s">
        <v>12</v>
      </c>
      <c r="F9" s="15" t="s">
        <v>11</v>
      </c>
      <c r="G9" s="16" t="s">
        <v>13</v>
      </c>
      <c r="H9" s="15" t="s">
        <v>11</v>
      </c>
      <c r="I9" s="16" t="s">
        <v>13</v>
      </c>
      <c r="J9" s="62"/>
      <c r="K9" s="4"/>
      <c r="L9" s="4"/>
      <c r="M9" s="12"/>
      <c r="N9" s="12"/>
      <c r="O9" s="4"/>
      <c r="R9" s="4"/>
      <c r="S9" s="4"/>
    </row>
    <row r="10" spans="2:19" ht="12.75">
      <c r="B10" s="17"/>
      <c r="C10" s="18"/>
      <c r="D10" s="18"/>
      <c r="E10" s="19"/>
      <c r="F10" s="18"/>
      <c r="G10" s="19"/>
      <c r="H10" s="20"/>
      <c r="I10" s="21"/>
      <c r="J10" s="21"/>
      <c r="K10" s="4"/>
      <c r="L10" s="4"/>
      <c r="M10" s="12"/>
      <c r="N10" s="12"/>
      <c r="O10" s="4"/>
      <c r="R10" s="4"/>
      <c r="S10" s="4"/>
    </row>
    <row r="11" spans="2:14" s="25" customFormat="1" ht="15.75">
      <c r="B11" s="22" t="s">
        <v>14</v>
      </c>
      <c r="C11" s="23"/>
      <c r="D11" s="23"/>
      <c r="E11" s="24"/>
      <c r="F11" s="23"/>
      <c r="G11" s="24"/>
      <c r="H11" s="23"/>
      <c r="I11" s="24"/>
      <c r="J11" s="24"/>
      <c r="M11" s="12"/>
      <c r="N11" s="12"/>
    </row>
    <row r="12" spans="2:14" s="29" customFormat="1" ht="16.5">
      <c r="B12" s="26" t="s">
        <v>15</v>
      </c>
      <c r="C12" s="27">
        <v>36822412876</v>
      </c>
      <c r="D12" s="27">
        <v>9677771147</v>
      </c>
      <c r="E12" s="28">
        <v>26.3</v>
      </c>
      <c r="F12" s="27">
        <v>9677771147</v>
      </c>
      <c r="G12" s="28">
        <v>26.3</v>
      </c>
      <c r="H12" s="27">
        <v>8469237540</v>
      </c>
      <c r="I12" s="28">
        <v>26.1</v>
      </c>
      <c r="J12" s="28">
        <v>14.3</v>
      </c>
      <c r="M12" s="12"/>
      <c r="N12" s="12"/>
    </row>
    <row r="13" spans="2:14" s="29" customFormat="1" ht="16.5">
      <c r="B13" s="30" t="s">
        <v>16</v>
      </c>
      <c r="C13" s="31">
        <v>6224958635</v>
      </c>
      <c r="D13" s="31">
        <v>1742806725</v>
      </c>
      <c r="E13" s="32">
        <v>28</v>
      </c>
      <c r="F13" s="31">
        <v>1742806725</v>
      </c>
      <c r="G13" s="32">
        <v>28</v>
      </c>
      <c r="H13" s="31">
        <v>1681850338</v>
      </c>
      <c r="I13" s="32">
        <v>23.3</v>
      </c>
      <c r="J13" s="32">
        <v>3.6</v>
      </c>
      <c r="M13" s="12"/>
      <c r="N13" s="12"/>
    </row>
    <row r="14" spans="2:19" ht="12.75">
      <c r="B14" s="30" t="s">
        <v>17</v>
      </c>
      <c r="C14" s="31">
        <v>15687250722</v>
      </c>
      <c r="D14" s="31">
        <v>4059863819</v>
      </c>
      <c r="E14" s="32">
        <v>25.9</v>
      </c>
      <c r="F14" s="31">
        <v>4059863819</v>
      </c>
      <c r="G14" s="32">
        <v>25.9</v>
      </c>
      <c r="H14" s="31">
        <v>3267588538</v>
      </c>
      <c r="I14" s="32">
        <v>25.1</v>
      </c>
      <c r="J14" s="32">
        <v>24.2</v>
      </c>
      <c r="K14" s="4"/>
      <c r="L14" s="4"/>
      <c r="M14" s="12"/>
      <c r="N14" s="12"/>
      <c r="O14" s="4"/>
      <c r="R14" s="4"/>
      <c r="S14" s="4"/>
    </row>
    <row r="15" spans="2:19" ht="12.75">
      <c r="B15" s="30" t="s">
        <v>18</v>
      </c>
      <c r="C15" s="31">
        <v>14910203519</v>
      </c>
      <c r="D15" s="31">
        <v>3875100603</v>
      </c>
      <c r="E15" s="32">
        <v>26</v>
      </c>
      <c r="F15" s="31">
        <v>3875100603</v>
      </c>
      <c r="G15" s="32">
        <v>26</v>
      </c>
      <c r="H15" s="31">
        <v>3519798664</v>
      </c>
      <c r="I15" s="32">
        <v>28.8</v>
      </c>
      <c r="J15" s="32">
        <v>10.1</v>
      </c>
      <c r="K15" s="4"/>
      <c r="L15" s="4"/>
      <c r="M15" s="12"/>
      <c r="N15" s="12"/>
      <c r="O15" s="4"/>
      <c r="R15" s="4"/>
      <c r="S15" s="4"/>
    </row>
    <row r="16" spans="2:14" s="25" customFormat="1" ht="15.75">
      <c r="B16" s="22"/>
      <c r="C16" s="33"/>
      <c r="D16" s="33"/>
      <c r="E16" s="24"/>
      <c r="F16" s="33"/>
      <c r="G16" s="24"/>
      <c r="H16" s="33"/>
      <c r="I16" s="24"/>
      <c r="J16" s="24"/>
      <c r="M16" s="12"/>
      <c r="N16" s="12"/>
    </row>
    <row r="17" spans="2:14" s="29" customFormat="1" ht="16.5">
      <c r="B17" s="26" t="s">
        <v>19</v>
      </c>
      <c r="C17" s="27">
        <v>33799973649</v>
      </c>
      <c r="D17" s="27">
        <v>7196145652</v>
      </c>
      <c r="E17" s="28">
        <v>21.3</v>
      </c>
      <c r="F17" s="27">
        <v>7196145652</v>
      </c>
      <c r="G17" s="28">
        <v>21.3</v>
      </c>
      <c r="H17" s="27">
        <v>6684482840</v>
      </c>
      <c r="I17" s="28">
        <v>22.8</v>
      </c>
      <c r="J17" s="28">
        <v>7.7</v>
      </c>
      <c r="M17" s="12"/>
      <c r="N17" s="12"/>
    </row>
    <row r="18" spans="2:19" ht="12.75">
      <c r="B18" s="30" t="s">
        <v>20</v>
      </c>
      <c r="C18" s="31">
        <v>9016652429</v>
      </c>
      <c r="D18" s="31">
        <v>2036846916</v>
      </c>
      <c r="E18" s="32">
        <v>22.6</v>
      </c>
      <c r="F18" s="31">
        <v>2036846916</v>
      </c>
      <c r="G18" s="32">
        <v>22.6</v>
      </c>
      <c r="H18" s="31">
        <v>1777985329</v>
      </c>
      <c r="I18" s="32">
        <v>21.8</v>
      </c>
      <c r="J18" s="32">
        <v>14.6</v>
      </c>
      <c r="K18" s="4"/>
      <c r="L18" s="4"/>
      <c r="M18" s="12"/>
      <c r="N18" s="12"/>
      <c r="O18" s="4"/>
      <c r="R18" s="4"/>
      <c r="S18" s="4"/>
    </row>
    <row r="19" spans="2:19" ht="12.75">
      <c r="B19" s="30" t="s">
        <v>21</v>
      </c>
      <c r="C19" s="31">
        <v>741819547</v>
      </c>
      <c r="D19" s="31">
        <v>-8252060</v>
      </c>
      <c r="E19" s="32">
        <v>-1.1</v>
      </c>
      <c r="F19" s="31">
        <v>-8252060</v>
      </c>
      <c r="G19" s="32">
        <v>-1.1</v>
      </c>
      <c r="H19" s="31">
        <v>76551754</v>
      </c>
      <c r="I19" s="32">
        <v>16.1</v>
      </c>
      <c r="J19" s="32">
        <v>-110.8</v>
      </c>
      <c r="K19" s="4"/>
      <c r="L19" s="4"/>
      <c r="M19" s="12"/>
      <c r="N19" s="12"/>
      <c r="O19" s="4"/>
      <c r="R19" s="4"/>
      <c r="S19" s="4"/>
    </row>
    <row r="20" spans="2:19" ht="12.75" hidden="1">
      <c r="B20" s="30"/>
      <c r="C20" s="31">
        <v>0</v>
      </c>
      <c r="D20" s="31">
        <v>0</v>
      </c>
      <c r="E20" s="32">
        <v>0</v>
      </c>
      <c r="F20" s="31">
        <v>0</v>
      </c>
      <c r="G20" s="32">
        <v>0</v>
      </c>
      <c r="H20" s="31">
        <v>0</v>
      </c>
      <c r="I20" s="32">
        <v>0</v>
      </c>
      <c r="J20" s="32">
        <v>0</v>
      </c>
      <c r="K20" s="4"/>
      <c r="L20" s="4"/>
      <c r="M20" s="12"/>
      <c r="N20" s="12"/>
      <c r="O20" s="4"/>
      <c r="R20" s="4"/>
      <c r="S20" s="4"/>
    </row>
    <row r="21" spans="2:19" ht="12.75">
      <c r="B21" s="30" t="s">
        <v>22</v>
      </c>
      <c r="C21" s="31">
        <v>8693890250</v>
      </c>
      <c r="D21" s="31">
        <v>2428647398</v>
      </c>
      <c r="E21" s="32">
        <v>27.9</v>
      </c>
      <c r="F21" s="31">
        <v>2428647398</v>
      </c>
      <c r="G21" s="32">
        <v>27.9</v>
      </c>
      <c r="H21" s="31">
        <v>1999798928</v>
      </c>
      <c r="I21" s="32">
        <v>28.9</v>
      </c>
      <c r="J21" s="32">
        <v>21.4</v>
      </c>
      <c r="K21" s="4"/>
      <c r="L21" s="4"/>
      <c r="M21" s="12"/>
      <c r="N21" s="12"/>
      <c r="O21" s="4"/>
      <c r="R21" s="4"/>
      <c r="S21" s="4"/>
    </row>
    <row r="22" spans="2:19" ht="12.75">
      <c r="B22" s="30" t="s">
        <v>23</v>
      </c>
      <c r="C22" s="31">
        <v>15347611423</v>
      </c>
      <c r="D22" s="31">
        <v>2738903398</v>
      </c>
      <c r="E22" s="32">
        <v>17.8</v>
      </c>
      <c r="F22" s="31">
        <v>2738903398</v>
      </c>
      <c r="G22" s="32">
        <v>17.8</v>
      </c>
      <c r="H22" s="31">
        <v>2830146829</v>
      </c>
      <c r="I22" s="32">
        <v>20.5</v>
      </c>
      <c r="J22" s="32">
        <v>-3.2</v>
      </c>
      <c r="K22" s="4"/>
      <c r="L22" s="4"/>
      <c r="M22" s="12"/>
      <c r="N22" s="12"/>
      <c r="O22" s="4"/>
      <c r="R22" s="4"/>
      <c r="S22" s="4"/>
    </row>
    <row r="23" spans="2:19" ht="12.75">
      <c r="B23" s="34"/>
      <c r="C23" s="31"/>
      <c r="D23" s="31"/>
      <c r="E23" s="32"/>
      <c r="F23" s="31"/>
      <c r="G23" s="32"/>
      <c r="H23" s="31"/>
      <c r="I23" s="32"/>
      <c r="J23" s="32"/>
      <c r="K23" s="4"/>
      <c r="L23" s="4"/>
      <c r="M23" s="12"/>
      <c r="N23" s="12"/>
      <c r="O23" s="4"/>
      <c r="R23" s="4"/>
      <c r="S23" s="4"/>
    </row>
    <row r="24" spans="2:14" s="25" customFormat="1" ht="15.75">
      <c r="B24" s="35" t="s">
        <v>24</v>
      </c>
      <c r="C24" s="36">
        <v>3022439227</v>
      </c>
      <c r="D24" s="36">
        <v>2481625495</v>
      </c>
      <c r="E24" s="37"/>
      <c r="F24" s="36">
        <v>2481625495</v>
      </c>
      <c r="G24" s="37"/>
      <c r="H24" s="36">
        <v>1784754700</v>
      </c>
      <c r="I24" s="37"/>
      <c r="J24" s="37"/>
      <c r="K24" s="38"/>
      <c r="M24" s="12"/>
      <c r="N24" s="12"/>
    </row>
    <row r="25" spans="2:19" ht="12.75">
      <c r="B25" s="30" t="s">
        <v>25</v>
      </c>
      <c r="C25" s="31">
        <v>-2015896596</v>
      </c>
      <c r="D25" s="31">
        <v>14684736</v>
      </c>
      <c r="E25" s="32">
        <v>-0.7</v>
      </c>
      <c r="F25" s="31">
        <v>14684736</v>
      </c>
      <c r="G25" s="32">
        <v>-0.7</v>
      </c>
      <c r="H25" s="31">
        <v>13165142</v>
      </c>
      <c r="I25" s="32">
        <v>-0.6</v>
      </c>
      <c r="J25" s="32">
        <v>11.5</v>
      </c>
      <c r="K25" s="4"/>
      <c r="L25" s="4"/>
      <c r="M25" s="12"/>
      <c r="N25" s="12"/>
      <c r="O25" s="4"/>
      <c r="R25" s="4"/>
      <c r="S25" s="4"/>
    </row>
    <row r="26" spans="2:14" s="25" customFormat="1" ht="15.75">
      <c r="B26" s="35" t="s">
        <v>26</v>
      </c>
      <c r="C26" s="36">
        <v>1006542631</v>
      </c>
      <c r="D26" s="36">
        <v>2496310231</v>
      </c>
      <c r="E26" s="37">
        <v>248</v>
      </c>
      <c r="F26" s="36">
        <v>2496310231</v>
      </c>
      <c r="G26" s="37">
        <v>248</v>
      </c>
      <c r="H26" s="36">
        <v>1797919842</v>
      </c>
      <c r="I26" s="37">
        <v>25.5</v>
      </c>
      <c r="J26" s="37">
        <v>38.8</v>
      </c>
      <c r="K26" s="38"/>
      <c r="M26" s="12"/>
      <c r="N26" s="12"/>
    </row>
    <row r="27" spans="2:19" s="25" customFormat="1" ht="15.75"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1"/>
      <c r="R27" s="2"/>
      <c r="S27" s="2"/>
    </row>
    <row r="28" spans="2:19" s="25" customFormat="1" ht="18">
      <c r="B28" s="8" t="s">
        <v>27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R28" s="2"/>
      <c r="S28" s="2"/>
    </row>
    <row r="29" spans="2:10" ht="12.75">
      <c r="B29" s="9"/>
      <c r="C29" s="57" t="s">
        <v>3</v>
      </c>
      <c r="D29" s="58"/>
      <c r="E29" s="58"/>
      <c r="F29" s="58"/>
      <c r="G29" s="59"/>
      <c r="H29" s="57" t="s">
        <v>4</v>
      </c>
      <c r="I29" s="59"/>
      <c r="J29" s="60" t="s">
        <v>5</v>
      </c>
    </row>
    <row r="30" spans="2:19" ht="12.75">
      <c r="B30" s="10"/>
      <c r="C30" s="11" t="s">
        <v>6</v>
      </c>
      <c r="D30" s="63" t="s">
        <v>7</v>
      </c>
      <c r="E30" s="64"/>
      <c r="F30" s="63" t="s">
        <v>8</v>
      </c>
      <c r="G30" s="64"/>
      <c r="H30" s="63" t="s">
        <v>7</v>
      </c>
      <c r="I30" s="64"/>
      <c r="J30" s="61"/>
      <c r="K30" s="4"/>
      <c r="L30" s="4"/>
      <c r="M30" s="4"/>
      <c r="N30" s="4"/>
      <c r="O30" s="12"/>
      <c r="P30" s="2"/>
      <c r="R30" s="4"/>
      <c r="S30" s="4"/>
    </row>
    <row r="31" spans="2:19" ht="51">
      <c r="B31" s="17" t="s">
        <v>9</v>
      </c>
      <c r="C31" s="15" t="s">
        <v>10</v>
      </c>
      <c r="D31" s="15" t="s">
        <v>11</v>
      </c>
      <c r="E31" s="16" t="s">
        <v>12</v>
      </c>
      <c r="F31" s="15" t="s">
        <v>11</v>
      </c>
      <c r="G31" s="16" t="s">
        <v>13</v>
      </c>
      <c r="H31" s="15" t="s">
        <v>11</v>
      </c>
      <c r="I31" s="16" t="s">
        <v>13</v>
      </c>
      <c r="J31" s="62"/>
      <c r="K31" s="4"/>
      <c r="L31" s="4"/>
      <c r="M31" s="12"/>
      <c r="N31" s="12"/>
      <c r="O31" s="4"/>
      <c r="R31" s="4"/>
      <c r="S31" s="4"/>
    </row>
    <row r="32" spans="2:19" ht="12.75">
      <c r="B32" s="42"/>
      <c r="C32" s="18"/>
      <c r="D32" s="18"/>
      <c r="E32" s="19"/>
      <c r="F32" s="18"/>
      <c r="G32" s="19"/>
      <c r="H32" s="20"/>
      <c r="I32" s="21"/>
      <c r="J32" s="21"/>
      <c r="K32" s="4"/>
      <c r="L32" s="4"/>
      <c r="M32" s="12"/>
      <c r="N32" s="12"/>
      <c r="O32" s="4"/>
      <c r="R32" s="4"/>
      <c r="S32" s="4"/>
    </row>
    <row r="33" spans="2:14" s="25" customFormat="1" ht="15.75">
      <c r="B33" s="22" t="s">
        <v>28</v>
      </c>
      <c r="C33" s="23"/>
      <c r="D33" s="23"/>
      <c r="E33" s="24"/>
      <c r="F33" s="23"/>
      <c r="G33" s="24"/>
      <c r="H33" s="23"/>
      <c r="I33" s="24"/>
      <c r="J33" s="24"/>
      <c r="M33" s="12"/>
      <c r="N33" s="12"/>
    </row>
    <row r="34" spans="2:14" s="29" customFormat="1" ht="16.5">
      <c r="B34" s="26" t="s">
        <v>29</v>
      </c>
      <c r="C34" s="27">
        <v>9705678969</v>
      </c>
      <c r="D34" s="27">
        <v>1219135826</v>
      </c>
      <c r="E34" s="28">
        <v>12.6</v>
      </c>
      <c r="F34" s="27">
        <v>1219135826</v>
      </c>
      <c r="G34" s="28">
        <v>12.6</v>
      </c>
      <c r="H34" s="27">
        <v>2101462510</v>
      </c>
      <c r="I34" s="28">
        <v>20.5</v>
      </c>
      <c r="J34" s="28">
        <v>-42</v>
      </c>
      <c r="M34" s="12"/>
      <c r="N34" s="12"/>
    </row>
    <row r="35" spans="2:19" ht="12.75">
      <c r="B35" s="30" t="s">
        <v>30</v>
      </c>
      <c r="C35" s="31">
        <v>597324842</v>
      </c>
      <c r="D35" s="31">
        <v>33908872</v>
      </c>
      <c r="E35" s="32">
        <v>5.7</v>
      </c>
      <c r="F35" s="31">
        <v>33908872</v>
      </c>
      <c r="G35" s="32">
        <v>5.7</v>
      </c>
      <c r="H35" s="31">
        <v>60150235</v>
      </c>
      <c r="I35" s="32">
        <v>3.8</v>
      </c>
      <c r="J35" s="32">
        <v>-43.6</v>
      </c>
      <c r="K35" s="4"/>
      <c r="L35" s="4"/>
      <c r="M35" s="12"/>
      <c r="N35" s="12"/>
      <c r="O35" s="4"/>
      <c r="R35" s="4"/>
      <c r="S35" s="4"/>
    </row>
    <row r="36" spans="2:19" ht="12.75">
      <c r="B36" s="30" t="s">
        <v>31</v>
      </c>
      <c r="C36" s="31">
        <v>3169383527</v>
      </c>
      <c r="D36" s="31">
        <v>355570801</v>
      </c>
      <c r="E36" s="32">
        <v>11.2</v>
      </c>
      <c r="F36" s="31">
        <v>355570801</v>
      </c>
      <c r="G36" s="32">
        <v>11.2</v>
      </c>
      <c r="H36" s="31">
        <v>916689695</v>
      </c>
      <c r="I36" s="32">
        <v>40.9</v>
      </c>
      <c r="J36" s="32">
        <v>-61.2</v>
      </c>
      <c r="K36" s="4"/>
      <c r="L36" s="4"/>
      <c r="M36" s="12"/>
      <c r="N36" s="12"/>
      <c r="O36" s="4"/>
      <c r="R36" s="4"/>
      <c r="S36" s="4"/>
    </row>
    <row r="37" spans="2:19" ht="12.75">
      <c r="B37" s="30" t="s">
        <v>32</v>
      </c>
      <c r="C37" s="31">
        <v>5608282130</v>
      </c>
      <c r="D37" s="31">
        <v>780960782</v>
      </c>
      <c r="E37" s="32">
        <v>13.9</v>
      </c>
      <c r="F37" s="31">
        <v>780960782</v>
      </c>
      <c r="G37" s="32">
        <v>13.9</v>
      </c>
      <c r="H37" s="31">
        <v>1056336516</v>
      </c>
      <c r="I37" s="32">
        <v>18.2</v>
      </c>
      <c r="J37" s="32">
        <v>-26.1</v>
      </c>
      <c r="K37" s="4"/>
      <c r="L37" s="4"/>
      <c r="M37" s="12"/>
      <c r="N37" s="12"/>
      <c r="O37" s="4"/>
      <c r="R37" s="4"/>
      <c r="S37" s="4"/>
    </row>
    <row r="38" spans="2:19" ht="12.75">
      <c r="B38" s="30" t="s">
        <v>33</v>
      </c>
      <c r="C38" s="31">
        <v>330688470</v>
      </c>
      <c r="D38" s="31">
        <v>48695371</v>
      </c>
      <c r="E38" s="32">
        <v>14.7</v>
      </c>
      <c r="F38" s="31">
        <v>48695371</v>
      </c>
      <c r="G38" s="32">
        <v>14.7</v>
      </c>
      <c r="H38" s="31">
        <v>68286064</v>
      </c>
      <c r="I38" s="32">
        <v>11.5</v>
      </c>
      <c r="J38" s="32">
        <v>-28.7</v>
      </c>
      <c r="K38" s="4"/>
      <c r="L38" s="4"/>
      <c r="M38" s="12"/>
      <c r="N38" s="12"/>
      <c r="O38" s="4"/>
      <c r="R38" s="4"/>
      <c r="S38" s="4"/>
    </row>
    <row r="39" spans="2:14" s="25" customFormat="1" ht="15.75">
      <c r="B39" s="22"/>
      <c r="C39" s="33"/>
      <c r="D39" s="33"/>
      <c r="E39" s="24"/>
      <c r="F39" s="33"/>
      <c r="G39" s="24"/>
      <c r="H39" s="33"/>
      <c r="I39" s="24"/>
      <c r="J39" s="24"/>
      <c r="M39" s="12"/>
      <c r="N39" s="12"/>
    </row>
    <row r="40" spans="2:14" s="29" customFormat="1" ht="16.5">
      <c r="B40" s="26" t="s">
        <v>34</v>
      </c>
      <c r="C40" s="27">
        <v>10123966274</v>
      </c>
      <c r="D40" s="27">
        <v>1154527537</v>
      </c>
      <c r="E40" s="43">
        <v>11.4</v>
      </c>
      <c r="F40" s="27">
        <v>1154527537</v>
      </c>
      <c r="G40" s="43">
        <v>11.4</v>
      </c>
      <c r="H40" s="27">
        <v>2082413091</v>
      </c>
      <c r="I40" s="43">
        <v>20.1</v>
      </c>
      <c r="J40" s="43">
        <v>-44.6</v>
      </c>
      <c r="M40" s="12"/>
      <c r="N40" s="12"/>
    </row>
    <row r="41" spans="2:19" ht="12.75">
      <c r="B41" s="30" t="s">
        <v>35</v>
      </c>
      <c r="C41" s="31">
        <v>3317850079</v>
      </c>
      <c r="D41" s="31">
        <v>384842875</v>
      </c>
      <c r="E41" s="32">
        <v>11.6</v>
      </c>
      <c r="F41" s="31">
        <v>384842875</v>
      </c>
      <c r="G41" s="32">
        <v>11.6</v>
      </c>
      <c r="H41" s="31">
        <v>727224060</v>
      </c>
      <c r="I41" s="32">
        <v>23</v>
      </c>
      <c r="J41" s="32">
        <v>-47.1</v>
      </c>
      <c r="K41" s="4"/>
      <c r="L41" s="4"/>
      <c r="M41" s="12"/>
      <c r="N41" s="12"/>
      <c r="O41" s="4"/>
      <c r="R41" s="4"/>
      <c r="S41" s="4"/>
    </row>
    <row r="42" spans="2:19" ht="12.75">
      <c r="B42" s="30" t="s">
        <v>36</v>
      </c>
      <c r="C42" s="31">
        <v>1191368050</v>
      </c>
      <c r="D42" s="31">
        <v>97972257</v>
      </c>
      <c r="E42" s="32">
        <v>8.2</v>
      </c>
      <c r="F42" s="31">
        <v>97972257</v>
      </c>
      <c r="G42" s="32">
        <v>8.2</v>
      </c>
      <c r="H42" s="31">
        <v>149668532</v>
      </c>
      <c r="I42" s="32">
        <v>12.8</v>
      </c>
      <c r="J42" s="32">
        <v>-34.5</v>
      </c>
      <c r="K42" s="4"/>
      <c r="L42" s="4"/>
      <c r="M42" s="12"/>
      <c r="N42" s="12"/>
      <c r="O42" s="4"/>
      <c r="R42" s="4"/>
      <c r="S42" s="4"/>
    </row>
    <row r="43" spans="2:19" ht="12.75">
      <c r="B43" s="30" t="s">
        <v>37</v>
      </c>
      <c r="C43" s="31">
        <v>1482290108</v>
      </c>
      <c r="D43" s="31">
        <v>275133941</v>
      </c>
      <c r="E43" s="32">
        <v>18.6</v>
      </c>
      <c r="F43" s="31">
        <v>275133941</v>
      </c>
      <c r="G43" s="32">
        <v>18.6</v>
      </c>
      <c r="H43" s="31">
        <v>314889340</v>
      </c>
      <c r="I43" s="32">
        <v>22.8</v>
      </c>
      <c r="J43" s="32">
        <v>-12.6</v>
      </c>
      <c r="K43" s="4"/>
      <c r="L43" s="4"/>
      <c r="M43" s="12"/>
      <c r="N43" s="12"/>
      <c r="O43" s="4"/>
      <c r="R43" s="4"/>
      <c r="S43" s="4"/>
    </row>
    <row r="44" spans="2:19" ht="12.75">
      <c r="B44" s="30" t="s">
        <v>38</v>
      </c>
      <c r="C44" s="31">
        <v>1682586744</v>
      </c>
      <c r="D44" s="31">
        <v>197496092</v>
      </c>
      <c r="E44" s="32">
        <v>11.7</v>
      </c>
      <c r="F44" s="31">
        <v>197496092</v>
      </c>
      <c r="G44" s="32">
        <v>11.7</v>
      </c>
      <c r="H44" s="31">
        <v>217212464</v>
      </c>
      <c r="I44" s="32">
        <v>11.7</v>
      </c>
      <c r="J44" s="32">
        <v>-9.1</v>
      </c>
      <c r="K44" s="4"/>
      <c r="L44" s="4"/>
      <c r="M44" s="12"/>
      <c r="N44" s="12"/>
      <c r="O44" s="4"/>
      <c r="R44" s="4"/>
      <c r="S44" s="4"/>
    </row>
    <row r="45" spans="2:19" ht="12.75">
      <c r="B45" s="30" t="s">
        <v>33</v>
      </c>
      <c r="C45" s="31">
        <v>2449871293</v>
      </c>
      <c r="D45" s="31">
        <v>199082372</v>
      </c>
      <c r="E45" s="32">
        <v>8.1</v>
      </c>
      <c r="F45" s="31">
        <v>199082372</v>
      </c>
      <c r="G45" s="32">
        <v>8.1</v>
      </c>
      <c r="H45" s="31">
        <v>673418695</v>
      </c>
      <c r="I45" s="32">
        <v>24.1</v>
      </c>
      <c r="J45" s="32">
        <v>-70.4</v>
      </c>
      <c r="K45" s="4"/>
      <c r="L45" s="4"/>
      <c r="M45" s="12"/>
      <c r="N45" s="12"/>
      <c r="O45" s="4"/>
      <c r="R45" s="4"/>
      <c r="S45" s="4"/>
    </row>
    <row r="46" spans="2:19" ht="15.75">
      <c r="B46" s="34"/>
      <c r="C46" s="44"/>
      <c r="D46" s="44"/>
      <c r="E46" s="45"/>
      <c r="F46" s="44"/>
      <c r="G46" s="45"/>
      <c r="H46" s="44"/>
      <c r="I46" s="45"/>
      <c r="J46" s="45"/>
      <c r="K46" s="38"/>
      <c r="L46" s="25"/>
      <c r="M46" s="12"/>
      <c r="N46" s="12"/>
      <c r="O46" s="4"/>
      <c r="R46" s="4"/>
      <c r="S46" s="4"/>
    </row>
    <row r="47" spans="2:19" s="25" customFormat="1" ht="15.75">
      <c r="B47" s="39"/>
      <c r="C47" s="40"/>
      <c r="D47" s="40"/>
      <c r="E47" s="40"/>
      <c r="F47" s="40"/>
      <c r="G47" s="40"/>
      <c r="H47" s="40"/>
      <c r="I47" s="40"/>
      <c r="J47" s="40"/>
      <c r="K47" s="41"/>
      <c r="L47" s="41"/>
      <c r="M47" s="41"/>
      <c r="N47" s="41"/>
      <c r="O47" s="41"/>
      <c r="R47" s="2"/>
      <c r="S47" s="2"/>
    </row>
    <row r="48" spans="2:19" s="25" customFormat="1" ht="18">
      <c r="B48" s="8" t="s">
        <v>39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R48" s="2"/>
      <c r="S48" s="2"/>
    </row>
    <row r="49" spans="2:10" ht="12.75">
      <c r="B49" s="9"/>
      <c r="C49" s="57" t="s">
        <v>3</v>
      </c>
      <c r="D49" s="58"/>
      <c r="E49" s="58"/>
      <c r="F49" s="58"/>
      <c r="G49" s="59"/>
      <c r="H49" s="57" t="s">
        <v>4</v>
      </c>
      <c r="I49" s="59"/>
      <c r="J49" s="60" t="s">
        <v>5</v>
      </c>
    </row>
    <row r="50" spans="2:19" ht="12.75">
      <c r="B50" s="10"/>
      <c r="C50" s="11" t="s">
        <v>6</v>
      </c>
      <c r="D50" s="63" t="s">
        <v>7</v>
      </c>
      <c r="E50" s="64"/>
      <c r="F50" s="63" t="s">
        <v>8</v>
      </c>
      <c r="G50" s="64"/>
      <c r="H50" s="63" t="s">
        <v>7</v>
      </c>
      <c r="I50" s="64"/>
      <c r="J50" s="61"/>
      <c r="K50" s="4"/>
      <c r="L50" s="4"/>
      <c r="M50" s="12"/>
      <c r="N50" s="12"/>
      <c r="O50" s="4"/>
      <c r="R50" s="4"/>
      <c r="S50" s="4"/>
    </row>
    <row r="51" spans="2:19" ht="51">
      <c r="B51" s="17" t="s">
        <v>9</v>
      </c>
      <c r="C51" s="15" t="s">
        <v>10</v>
      </c>
      <c r="D51" s="15" t="s">
        <v>11</v>
      </c>
      <c r="E51" s="16" t="s">
        <v>12</v>
      </c>
      <c r="F51" s="15" t="s">
        <v>11</v>
      </c>
      <c r="G51" s="16" t="s">
        <v>13</v>
      </c>
      <c r="H51" s="15" t="s">
        <v>11</v>
      </c>
      <c r="I51" s="16" t="s">
        <v>13</v>
      </c>
      <c r="J51" s="62"/>
      <c r="K51" s="4"/>
      <c r="L51" s="4"/>
      <c r="M51" s="12"/>
      <c r="N51" s="12"/>
      <c r="O51" s="4"/>
      <c r="R51" s="4"/>
      <c r="S51" s="4"/>
    </row>
    <row r="52" spans="2:14" s="25" customFormat="1" ht="15.75">
      <c r="B52" s="46" t="s">
        <v>40</v>
      </c>
      <c r="C52" s="23"/>
      <c r="D52" s="23"/>
      <c r="E52" s="24"/>
      <c r="F52" s="23"/>
      <c r="G52" s="24"/>
      <c r="H52" s="23"/>
      <c r="I52" s="24"/>
      <c r="J52" s="24"/>
      <c r="M52" s="12"/>
      <c r="N52" s="12"/>
    </row>
    <row r="53" spans="2:14" s="29" customFormat="1" ht="16.5">
      <c r="B53" s="47" t="s">
        <v>15</v>
      </c>
      <c r="C53" s="31">
        <v>36822412876</v>
      </c>
      <c r="D53" s="31">
        <v>9677771147</v>
      </c>
      <c r="E53" s="32">
        <v>26.3</v>
      </c>
      <c r="F53" s="31">
        <v>9677771147</v>
      </c>
      <c r="G53" s="32">
        <v>26.3</v>
      </c>
      <c r="H53" s="31">
        <v>8469237540</v>
      </c>
      <c r="I53" s="32">
        <v>26.1</v>
      </c>
      <c r="J53" s="32">
        <v>14.3</v>
      </c>
      <c r="M53" s="12"/>
      <c r="N53" s="12"/>
    </row>
    <row r="54" spans="2:14" s="29" customFormat="1" ht="16.5">
      <c r="B54" s="47" t="s">
        <v>41</v>
      </c>
      <c r="C54" s="31">
        <v>9705678969</v>
      </c>
      <c r="D54" s="31">
        <v>1219135826</v>
      </c>
      <c r="E54" s="32">
        <v>12.6</v>
      </c>
      <c r="F54" s="31">
        <v>1219135826</v>
      </c>
      <c r="G54" s="32">
        <v>12.6</v>
      </c>
      <c r="H54" s="31">
        <v>2101462510</v>
      </c>
      <c r="I54" s="32">
        <v>20.5</v>
      </c>
      <c r="J54" s="32">
        <v>-42</v>
      </c>
      <c r="M54" s="12"/>
      <c r="N54" s="12"/>
    </row>
    <row r="55" spans="2:14" s="25" customFormat="1" ht="15.75">
      <c r="B55" s="35" t="s">
        <v>42</v>
      </c>
      <c r="C55" s="48">
        <v>46528091845</v>
      </c>
      <c r="D55" s="48">
        <v>10896906973</v>
      </c>
      <c r="E55" s="49">
        <v>23.4</v>
      </c>
      <c r="F55" s="48">
        <v>10896906973</v>
      </c>
      <c r="G55" s="49">
        <v>23.4</v>
      </c>
      <c r="H55" s="48">
        <v>10570700050</v>
      </c>
      <c r="I55" s="49">
        <v>24.7</v>
      </c>
      <c r="J55" s="49">
        <v>3.1</v>
      </c>
      <c r="M55" s="12"/>
      <c r="N55" s="12"/>
    </row>
    <row r="56" spans="2:14" s="25" customFormat="1" ht="15.75">
      <c r="B56" s="22" t="s">
        <v>43</v>
      </c>
      <c r="C56" s="33"/>
      <c r="D56" s="33"/>
      <c r="E56" s="24"/>
      <c r="F56" s="33"/>
      <c r="G56" s="24"/>
      <c r="H56" s="33"/>
      <c r="I56" s="24"/>
      <c r="J56" s="24"/>
      <c r="M56" s="12"/>
      <c r="N56" s="12"/>
    </row>
    <row r="57" spans="2:14" s="29" customFormat="1" ht="16.5">
      <c r="B57" s="47" t="s">
        <v>19</v>
      </c>
      <c r="C57" s="31">
        <v>33799973649</v>
      </c>
      <c r="D57" s="31">
        <v>7196145652</v>
      </c>
      <c r="E57" s="32">
        <v>21.3</v>
      </c>
      <c r="F57" s="31">
        <v>7196145652</v>
      </c>
      <c r="G57" s="32">
        <v>21.3</v>
      </c>
      <c r="H57" s="31">
        <v>6684482840</v>
      </c>
      <c r="I57" s="32">
        <v>22.8</v>
      </c>
      <c r="J57" s="32">
        <v>7.7</v>
      </c>
      <c r="M57" s="12"/>
      <c r="N57" s="12"/>
    </row>
    <row r="58" spans="2:14" s="29" customFormat="1" ht="16.5">
      <c r="B58" s="47" t="s">
        <v>34</v>
      </c>
      <c r="C58" s="31">
        <v>10123966274</v>
      </c>
      <c r="D58" s="31">
        <v>1154527537</v>
      </c>
      <c r="E58" s="32">
        <v>11.4</v>
      </c>
      <c r="F58" s="31">
        <v>1154527537</v>
      </c>
      <c r="G58" s="32">
        <v>11.4</v>
      </c>
      <c r="H58" s="31">
        <v>2082413091</v>
      </c>
      <c r="I58" s="32">
        <v>20.1</v>
      </c>
      <c r="J58" s="32">
        <v>-44.6</v>
      </c>
      <c r="M58" s="12"/>
      <c r="N58" s="12"/>
    </row>
    <row r="59" spans="2:14" s="25" customFormat="1" ht="15.75">
      <c r="B59" s="35" t="s">
        <v>44</v>
      </c>
      <c r="C59" s="48">
        <v>43923939923</v>
      </c>
      <c r="D59" s="48">
        <v>8350673189</v>
      </c>
      <c r="E59" s="49">
        <v>19</v>
      </c>
      <c r="F59" s="48">
        <v>8350673189</v>
      </c>
      <c r="G59" s="49">
        <v>19</v>
      </c>
      <c r="H59" s="48">
        <v>8766895931</v>
      </c>
      <c r="I59" s="49">
        <v>22.1</v>
      </c>
      <c r="J59" s="49">
        <v>-4.7</v>
      </c>
      <c r="M59" s="12"/>
      <c r="N59" s="12"/>
    </row>
    <row r="60" spans="2:19" s="52" customFormat="1" ht="12.75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R60" s="2"/>
      <c r="S60" s="2"/>
    </row>
    <row r="61" spans="2:19" s="25" customFormat="1" ht="18">
      <c r="B61" s="8" t="s">
        <v>45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R61" s="2"/>
      <c r="S61" s="2"/>
    </row>
    <row r="62" spans="2:10" ht="12.75">
      <c r="B62" s="9"/>
      <c r="C62" s="57" t="s">
        <v>3</v>
      </c>
      <c r="D62" s="58"/>
      <c r="E62" s="58"/>
      <c r="F62" s="58"/>
      <c r="G62" s="59"/>
      <c r="H62" s="57" t="s">
        <v>4</v>
      </c>
      <c r="I62" s="59"/>
      <c r="J62" s="60" t="s">
        <v>5</v>
      </c>
    </row>
    <row r="63" spans="2:19" ht="12.75">
      <c r="B63" s="10"/>
      <c r="C63" s="11" t="s">
        <v>6</v>
      </c>
      <c r="D63" s="63" t="s">
        <v>7</v>
      </c>
      <c r="E63" s="64"/>
      <c r="F63" s="63" t="s">
        <v>8</v>
      </c>
      <c r="G63" s="64"/>
      <c r="H63" s="63" t="s">
        <v>7</v>
      </c>
      <c r="I63" s="64"/>
      <c r="J63" s="61"/>
      <c r="K63" s="4"/>
      <c r="L63" s="4"/>
      <c r="M63" s="4"/>
      <c r="N63" s="4"/>
      <c r="O63" s="12"/>
      <c r="P63" s="2"/>
      <c r="R63" s="4"/>
      <c r="S63" s="4"/>
    </row>
    <row r="64" spans="2:19" ht="51">
      <c r="B64" s="17" t="s">
        <v>9</v>
      </c>
      <c r="C64" s="15" t="s">
        <v>10</v>
      </c>
      <c r="D64" s="15" t="s">
        <v>11</v>
      </c>
      <c r="E64" s="16" t="s">
        <v>12</v>
      </c>
      <c r="F64" s="15" t="s">
        <v>11</v>
      </c>
      <c r="G64" s="16" t="s">
        <v>13</v>
      </c>
      <c r="H64" s="15" t="s">
        <v>11</v>
      </c>
      <c r="I64" s="16" t="s">
        <v>13</v>
      </c>
      <c r="J64" s="62"/>
      <c r="K64" s="4"/>
      <c r="L64" s="4"/>
      <c r="M64" s="12"/>
      <c r="N64" s="12"/>
      <c r="O64" s="4"/>
      <c r="R64" s="4"/>
      <c r="S64" s="4"/>
    </row>
    <row r="65" spans="2:19" ht="12.75">
      <c r="B65" s="42"/>
      <c r="C65" s="18"/>
      <c r="D65" s="18"/>
      <c r="E65" s="19"/>
      <c r="F65" s="18"/>
      <c r="G65" s="19"/>
      <c r="H65" s="20"/>
      <c r="I65" s="21"/>
      <c r="J65" s="21"/>
      <c r="K65" s="4"/>
      <c r="L65" s="4"/>
      <c r="M65" s="12"/>
      <c r="N65" s="12"/>
      <c r="O65" s="4"/>
      <c r="R65" s="4"/>
      <c r="S65" s="4"/>
    </row>
    <row r="66" spans="2:14" s="25" customFormat="1" ht="15.75">
      <c r="B66" s="22" t="s">
        <v>46</v>
      </c>
      <c r="C66" s="23"/>
      <c r="D66" s="23"/>
      <c r="E66" s="24"/>
      <c r="F66" s="23"/>
      <c r="G66" s="24"/>
      <c r="H66" s="23"/>
      <c r="I66" s="24"/>
      <c r="J66" s="24"/>
      <c r="M66" s="12"/>
      <c r="N66" s="12"/>
    </row>
    <row r="67" spans="2:14" s="25" customFormat="1" ht="15.75">
      <c r="B67" s="22" t="s">
        <v>47</v>
      </c>
      <c r="C67" s="33">
        <v>3528978473</v>
      </c>
      <c r="D67" s="33">
        <v>2588205551</v>
      </c>
      <c r="E67" s="24">
        <v>73.3</v>
      </c>
      <c r="F67" s="33">
        <v>2588205551</v>
      </c>
      <c r="G67" s="24">
        <v>73.3</v>
      </c>
      <c r="H67" s="33">
        <v>3527354852</v>
      </c>
      <c r="I67" s="24">
        <v>86.9</v>
      </c>
      <c r="J67" s="24">
        <v>-26.6</v>
      </c>
      <c r="M67" s="12"/>
      <c r="N67" s="12"/>
    </row>
    <row r="68" spans="2:14" s="29" customFormat="1" ht="16.5">
      <c r="B68" s="26" t="s">
        <v>48</v>
      </c>
      <c r="C68" s="27">
        <v>36759516532</v>
      </c>
      <c r="D68" s="27">
        <v>10777142427</v>
      </c>
      <c r="E68" s="28">
        <v>29.3</v>
      </c>
      <c r="F68" s="27">
        <v>10777142427</v>
      </c>
      <c r="G68" s="28">
        <v>29.3</v>
      </c>
      <c r="H68" s="27">
        <v>10097161888</v>
      </c>
      <c r="I68" s="28">
        <v>28.7</v>
      </c>
      <c r="J68" s="28">
        <v>6.7</v>
      </c>
      <c r="M68" s="12"/>
      <c r="N68" s="12"/>
    </row>
    <row r="69" spans="2:19" ht="12.75">
      <c r="B69" s="30" t="s">
        <v>49</v>
      </c>
      <c r="C69" s="31">
        <v>5315535926</v>
      </c>
      <c r="D69" s="31">
        <v>285523239</v>
      </c>
      <c r="E69" s="32">
        <v>5.4</v>
      </c>
      <c r="F69" s="31">
        <v>285523239</v>
      </c>
      <c r="G69" s="32">
        <v>5.4</v>
      </c>
      <c r="H69" s="31">
        <v>106208552</v>
      </c>
      <c r="I69" s="32">
        <v>26.5</v>
      </c>
      <c r="J69" s="32">
        <v>168.8</v>
      </c>
      <c r="K69" s="4"/>
      <c r="L69" s="4"/>
      <c r="M69" s="12"/>
      <c r="N69" s="12"/>
      <c r="O69" s="4"/>
      <c r="R69" s="4"/>
      <c r="S69" s="4"/>
    </row>
    <row r="70" spans="2:19" ht="12.75">
      <c r="B70" s="30" t="s">
        <v>50</v>
      </c>
      <c r="C70" s="31">
        <v>15870418966</v>
      </c>
      <c r="D70" s="31">
        <v>5561792709</v>
      </c>
      <c r="E70" s="32">
        <v>35</v>
      </c>
      <c r="F70" s="31">
        <v>5561792709</v>
      </c>
      <c r="G70" s="32">
        <v>35</v>
      </c>
      <c r="H70" s="31">
        <v>5246403191</v>
      </c>
      <c r="I70" s="32">
        <v>25</v>
      </c>
      <c r="J70" s="32">
        <v>6</v>
      </c>
      <c r="K70" s="4"/>
      <c r="L70" s="4"/>
      <c r="M70" s="12"/>
      <c r="N70" s="12"/>
      <c r="O70" s="4"/>
      <c r="R70" s="4"/>
      <c r="S70" s="4"/>
    </row>
    <row r="71" spans="2:19" ht="12.75">
      <c r="B71" s="30" t="s">
        <v>51</v>
      </c>
      <c r="C71" s="31">
        <v>9401463884</v>
      </c>
      <c r="D71" s="31">
        <v>3382179518</v>
      </c>
      <c r="E71" s="32">
        <v>36</v>
      </c>
      <c r="F71" s="31">
        <v>3382179518</v>
      </c>
      <c r="G71" s="32">
        <v>36</v>
      </c>
      <c r="H71" s="31">
        <v>3288554597</v>
      </c>
      <c r="I71" s="32">
        <v>33.4</v>
      </c>
      <c r="J71" s="32">
        <v>2.8</v>
      </c>
      <c r="K71" s="4"/>
      <c r="L71" s="4"/>
      <c r="M71" s="12"/>
      <c r="N71" s="12"/>
      <c r="O71" s="4"/>
      <c r="R71" s="4"/>
      <c r="S71" s="4"/>
    </row>
    <row r="72" spans="2:19" ht="12.75">
      <c r="B72" s="30" t="s">
        <v>52</v>
      </c>
      <c r="C72" s="31">
        <v>3096841011</v>
      </c>
      <c r="D72" s="31">
        <v>383469930</v>
      </c>
      <c r="E72" s="32">
        <v>12.4</v>
      </c>
      <c r="F72" s="31">
        <v>383469930</v>
      </c>
      <c r="G72" s="32">
        <v>12.4</v>
      </c>
      <c r="H72" s="31">
        <v>409505456</v>
      </c>
      <c r="I72" s="32">
        <v>17</v>
      </c>
      <c r="J72" s="32">
        <v>-6.4</v>
      </c>
      <c r="K72" s="4"/>
      <c r="L72" s="4"/>
      <c r="M72" s="12"/>
      <c r="N72" s="12"/>
      <c r="O72" s="4"/>
      <c r="R72" s="4"/>
      <c r="S72" s="4"/>
    </row>
    <row r="73" spans="2:19" ht="12.75">
      <c r="B73" s="30" t="s">
        <v>53</v>
      </c>
      <c r="C73" s="31">
        <v>0</v>
      </c>
      <c r="D73" s="31">
        <v>0</v>
      </c>
      <c r="E73" s="32">
        <v>0</v>
      </c>
      <c r="F73" s="31">
        <v>0</v>
      </c>
      <c r="G73" s="32">
        <v>0</v>
      </c>
      <c r="H73" s="31">
        <v>0</v>
      </c>
      <c r="I73" s="32">
        <v>0</v>
      </c>
      <c r="J73" s="32">
        <v>0</v>
      </c>
      <c r="K73" s="4"/>
      <c r="L73" s="4"/>
      <c r="M73" s="12"/>
      <c r="N73" s="12"/>
      <c r="O73" s="4"/>
      <c r="R73" s="4"/>
      <c r="S73" s="4"/>
    </row>
    <row r="74" spans="2:19" ht="12.75">
      <c r="B74" s="30" t="s">
        <v>54</v>
      </c>
      <c r="C74" s="31">
        <v>27018593</v>
      </c>
      <c r="D74" s="31">
        <v>1588272</v>
      </c>
      <c r="E74" s="32">
        <v>5.9</v>
      </c>
      <c r="F74" s="31">
        <v>1588272</v>
      </c>
      <c r="G74" s="32">
        <v>5.9</v>
      </c>
      <c r="H74" s="31">
        <v>0</v>
      </c>
      <c r="I74" s="32">
        <v>0</v>
      </c>
      <c r="J74" s="32">
        <v>-100</v>
      </c>
      <c r="K74" s="4"/>
      <c r="L74" s="4"/>
      <c r="M74" s="12"/>
      <c r="N74" s="12"/>
      <c r="O74" s="4"/>
      <c r="R74" s="4"/>
      <c r="S74" s="4"/>
    </row>
    <row r="75" spans="2:19" ht="12.75">
      <c r="B75" s="30" t="s">
        <v>30</v>
      </c>
      <c r="C75" s="31">
        <v>2698380000</v>
      </c>
      <c r="D75" s="31">
        <v>1038999317</v>
      </c>
      <c r="E75" s="32">
        <v>38.5</v>
      </c>
      <c r="F75" s="31">
        <v>1038999317</v>
      </c>
      <c r="G75" s="32">
        <v>38.5</v>
      </c>
      <c r="H75" s="31">
        <v>1170803448</v>
      </c>
      <c r="I75" s="32">
        <v>82.5</v>
      </c>
      <c r="J75" s="32">
        <v>-11.3</v>
      </c>
      <c r="K75" s="4"/>
      <c r="L75" s="4"/>
      <c r="M75" s="12"/>
      <c r="N75" s="12"/>
      <c r="O75" s="4"/>
      <c r="R75" s="4"/>
      <c r="S75" s="4"/>
    </row>
    <row r="76" spans="2:19" ht="12.75">
      <c r="B76" s="30" t="s">
        <v>55</v>
      </c>
      <c r="C76" s="31">
        <v>349858152</v>
      </c>
      <c r="D76" s="31">
        <v>123589442</v>
      </c>
      <c r="E76" s="32">
        <v>35.3</v>
      </c>
      <c r="F76" s="31">
        <v>123589442</v>
      </c>
      <c r="G76" s="32">
        <v>35.3</v>
      </c>
      <c r="H76" s="31">
        <v>-124313356</v>
      </c>
      <c r="I76" s="32">
        <v>-109</v>
      </c>
      <c r="J76" s="32">
        <v>-199.4</v>
      </c>
      <c r="K76" s="4"/>
      <c r="L76" s="4"/>
      <c r="M76" s="12"/>
      <c r="N76" s="12"/>
      <c r="O76" s="4"/>
      <c r="R76" s="4"/>
      <c r="S76" s="4"/>
    </row>
    <row r="77" spans="2:14" s="25" customFormat="1" ht="15.75">
      <c r="B77" s="22"/>
      <c r="C77" s="33"/>
      <c r="D77" s="33"/>
      <c r="E77" s="24"/>
      <c r="F77" s="33"/>
      <c r="G77" s="24"/>
      <c r="H77" s="33"/>
      <c r="I77" s="24"/>
      <c r="J77" s="24"/>
      <c r="M77" s="12"/>
      <c r="N77" s="12"/>
    </row>
    <row r="78" spans="2:14" s="29" customFormat="1" ht="16.5">
      <c r="B78" s="26" t="s">
        <v>56</v>
      </c>
      <c r="C78" s="27">
        <v>36664196477</v>
      </c>
      <c r="D78" s="27">
        <v>9990972608</v>
      </c>
      <c r="E78" s="28">
        <v>27.2</v>
      </c>
      <c r="F78" s="27">
        <v>9990972608</v>
      </c>
      <c r="G78" s="28">
        <v>27.2</v>
      </c>
      <c r="H78" s="27">
        <v>10178063762</v>
      </c>
      <c r="I78" s="28">
        <v>29.3</v>
      </c>
      <c r="J78" s="28">
        <v>-1.8</v>
      </c>
      <c r="M78" s="12"/>
      <c r="N78" s="12"/>
    </row>
    <row r="79" spans="2:19" ht="12.75">
      <c r="B79" s="30" t="s">
        <v>20</v>
      </c>
      <c r="C79" s="31">
        <v>8351032170</v>
      </c>
      <c r="D79" s="31">
        <v>1992208447</v>
      </c>
      <c r="E79" s="32">
        <v>23.9</v>
      </c>
      <c r="F79" s="31">
        <v>1992208447</v>
      </c>
      <c r="G79" s="32">
        <v>23.9</v>
      </c>
      <c r="H79" s="31">
        <v>1735098746</v>
      </c>
      <c r="I79" s="32">
        <v>20.9</v>
      </c>
      <c r="J79" s="32">
        <v>14.8</v>
      </c>
      <c r="K79" s="4"/>
      <c r="L79" s="4"/>
      <c r="M79" s="12"/>
      <c r="N79" s="12"/>
      <c r="O79" s="4"/>
      <c r="R79" s="4"/>
      <c r="S79" s="4"/>
    </row>
    <row r="80" spans="2:19" ht="12.75">
      <c r="B80" s="30" t="s">
        <v>57</v>
      </c>
      <c r="C80" s="31">
        <v>527839922</v>
      </c>
      <c r="D80" s="31">
        <v>51007324</v>
      </c>
      <c r="E80" s="32">
        <v>9.7</v>
      </c>
      <c r="F80" s="31">
        <v>51007324</v>
      </c>
      <c r="G80" s="32">
        <v>9.7</v>
      </c>
      <c r="H80" s="31">
        <v>101655229</v>
      </c>
      <c r="I80" s="32">
        <v>21.3</v>
      </c>
      <c r="J80" s="32">
        <v>-49.8</v>
      </c>
      <c r="K80" s="4"/>
      <c r="L80" s="4"/>
      <c r="M80" s="12"/>
      <c r="N80" s="12"/>
      <c r="O80" s="4"/>
      <c r="R80" s="4"/>
      <c r="S80" s="4"/>
    </row>
    <row r="81" spans="2:19" ht="12.75">
      <c r="B81" s="30" t="s">
        <v>58</v>
      </c>
      <c r="C81" s="31">
        <v>7968789956</v>
      </c>
      <c r="D81" s="31">
        <v>733129952</v>
      </c>
      <c r="E81" s="32">
        <v>9.2</v>
      </c>
      <c r="F81" s="31">
        <v>733129952</v>
      </c>
      <c r="G81" s="32">
        <v>9.2</v>
      </c>
      <c r="H81" s="31">
        <v>0</v>
      </c>
      <c r="I81" s="32">
        <v>0</v>
      </c>
      <c r="J81" s="32">
        <v>-100</v>
      </c>
      <c r="K81" s="4"/>
      <c r="L81" s="4"/>
      <c r="M81" s="12"/>
      <c r="N81" s="12"/>
      <c r="O81" s="4"/>
      <c r="R81" s="4"/>
      <c r="S81" s="4"/>
    </row>
    <row r="82" spans="2:19" ht="12.75">
      <c r="B82" s="30" t="s">
        <v>59</v>
      </c>
      <c r="C82" s="31">
        <v>9641984600</v>
      </c>
      <c r="D82" s="31">
        <v>5216310786</v>
      </c>
      <c r="E82" s="32">
        <v>54.1</v>
      </c>
      <c r="F82" s="31">
        <v>5216310786</v>
      </c>
      <c r="G82" s="32">
        <v>54.1</v>
      </c>
      <c r="H82" s="31">
        <v>5471115667</v>
      </c>
      <c r="I82" s="32">
        <v>36.8</v>
      </c>
      <c r="J82" s="32">
        <v>-4.7</v>
      </c>
      <c r="K82" s="4"/>
      <c r="L82" s="4"/>
      <c r="M82" s="12"/>
      <c r="N82" s="12"/>
      <c r="O82" s="4"/>
      <c r="R82" s="4"/>
      <c r="S82" s="4"/>
    </row>
    <row r="83" spans="2:19" ht="12.75">
      <c r="B83" s="30" t="s">
        <v>60</v>
      </c>
      <c r="C83" s="31">
        <v>7998500644</v>
      </c>
      <c r="D83" s="31">
        <v>1596622787</v>
      </c>
      <c r="E83" s="32">
        <v>20</v>
      </c>
      <c r="F83" s="31">
        <v>1596622787</v>
      </c>
      <c r="G83" s="32">
        <v>20</v>
      </c>
      <c r="H83" s="31">
        <v>2182002210</v>
      </c>
      <c r="I83" s="32">
        <v>25.5</v>
      </c>
      <c r="J83" s="32">
        <v>-26.8</v>
      </c>
      <c r="K83" s="4"/>
      <c r="L83" s="4"/>
      <c r="M83" s="12"/>
      <c r="N83" s="12"/>
      <c r="O83" s="4"/>
      <c r="R83" s="4"/>
      <c r="S83" s="4"/>
    </row>
    <row r="84" spans="2:19" ht="12.75">
      <c r="B84" s="30" t="s">
        <v>61</v>
      </c>
      <c r="C84" s="31">
        <v>700709803</v>
      </c>
      <c r="D84" s="31">
        <v>118195166</v>
      </c>
      <c r="E84" s="32">
        <v>16.9</v>
      </c>
      <c r="F84" s="31">
        <v>118195166</v>
      </c>
      <c r="G84" s="32">
        <v>16.9</v>
      </c>
      <c r="H84" s="31">
        <v>238263900</v>
      </c>
      <c r="I84" s="32">
        <v>35</v>
      </c>
      <c r="J84" s="32">
        <v>-50.4</v>
      </c>
      <c r="K84" s="4"/>
      <c r="L84" s="4"/>
      <c r="M84" s="12"/>
      <c r="N84" s="12"/>
      <c r="O84" s="4"/>
      <c r="R84" s="4"/>
      <c r="S84" s="4"/>
    </row>
    <row r="85" spans="2:19" ht="12.75">
      <c r="B85" s="30" t="s">
        <v>62</v>
      </c>
      <c r="C85" s="31">
        <v>1475339382</v>
      </c>
      <c r="D85" s="31">
        <v>283498146</v>
      </c>
      <c r="E85" s="32">
        <v>19.2</v>
      </c>
      <c r="F85" s="31">
        <v>283498146</v>
      </c>
      <c r="G85" s="32">
        <v>19.2</v>
      </c>
      <c r="H85" s="31">
        <v>449928010</v>
      </c>
      <c r="I85" s="32">
        <v>26.4</v>
      </c>
      <c r="J85" s="32">
        <v>-37</v>
      </c>
      <c r="K85" s="4"/>
      <c r="L85" s="4"/>
      <c r="M85" s="12"/>
      <c r="N85" s="12"/>
      <c r="O85" s="4"/>
      <c r="R85" s="4"/>
      <c r="S85" s="4"/>
    </row>
    <row r="86" spans="2:14" s="25" customFormat="1" ht="15.75">
      <c r="B86" s="22" t="s">
        <v>63</v>
      </c>
      <c r="C86" s="33">
        <v>3624298523</v>
      </c>
      <c r="D86" s="33">
        <v>3381235588</v>
      </c>
      <c r="E86" s="24">
        <v>93.3</v>
      </c>
      <c r="F86" s="33">
        <v>3381235588</v>
      </c>
      <c r="G86" s="24">
        <v>93.3</v>
      </c>
      <c r="H86" s="33">
        <v>3446452978</v>
      </c>
      <c r="I86" s="24">
        <v>77.1</v>
      </c>
      <c r="J86" s="24">
        <v>-1.9</v>
      </c>
      <c r="M86" s="12"/>
      <c r="N86" s="12"/>
    </row>
    <row r="87" spans="2:19" ht="12.75">
      <c r="B87" s="53"/>
      <c r="C87" s="44"/>
      <c r="D87" s="44"/>
      <c r="E87" s="45"/>
      <c r="F87" s="44"/>
      <c r="G87" s="45"/>
      <c r="H87" s="44"/>
      <c r="I87" s="45"/>
      <c r="J87" s="45"/>
      <c r="K87" s="4"/>
      <c r="L87" s="4"/>
      <c r="M87" s="12"/>
      <c r="N87" s="12"/>
      <c r="O87" s="4"/>
      <c r="R87" s="4"/>
      <c r="S87" s="4"/>
    </row>
    <row r="89" ht="18">
      <c r="B89" s="8" t="s">
        <v>64</v>
      </c>
    </row>
    <row r="90" spans="2:10" ht="12.75">
      <c r="B90" s="9"/>
      <c r="C90" s="57" t="s">
        <v>3</v>
      </c>
      <c r="D90" s="58"/>
      <c r="E90" s="58"/>
      <c r="F90" s="58"/>
      <c r="G90" s="59"/>
      <c r="H90" s="57" t="s">
        <v>4</v>
      </c>
      <c r="I90" s="59"/>
      <c r="J90" s="60" t="s">
        <v>5</v>
      </c>
    </row>
    <row r="91" spans="2:19" ht="12.75">
      <c r="B91" s="10"/>
      <c r="C91" s="11" t="s">
        <v>6</v>
      </c>
      <c r="D91" s="63" t="s">
        <v>7</v>
      </c>
      <c r="E91" s="64"/>
      <c r="F91" s="63" t="s">
        <v>8</v>
      </c>
      <c r="G91" s="64"/>
      <c r="H91" s="63" t="s">
        <v>7</v>
      </c>
      <c r="I91" s="64"/>
      <c r="J91" s="61"/>
      <c r="K91" s="4"/>
      <c r="L91" s="4"/>
      <c r="M91" s="4"/>
      <c r="N91" s="12"/>
      <c r="O91" s="12"/>
      <c r="R91" s="4"/>
      <c r="S91" s="4"/>
    </row>
    <row r="92" spans="2:19" ht="51">
      <c r="B92" s="13" t="s">
        <v>9</v>
      </c>
      <c r="C92" s="15" t="s">
        <v>10</v>
      </c>
      <c r="D92" s="15" t="s">
        <v>11</v>
      </c>
      <c r="E92" s="16" t="s">
        <v>12</v>
      </c>
      <c r="F92" s="15" t="s">
        <v>11</v>
      </c>
      <c r="G92" s="16" t="s">
        <v>13</v>
      </c>
      <c r="H92" s="15" t="s">
        <v>11</v>
      </c>
      <c r="I92" s="16" t="s">
        <v>13</v>
      </c>
      <c r="J92" s="62"/>
      <c r="K92" s="4"/>
      <c r="L92" s="4"/>
      <c r="M92" s="12"/>
      <c r="N92" s="12"/>
      <c r="O92" s="4"/>
      <c r="R92" s="4"/>
      <c r="S92" s="4"/>
    </row>
    <row r="93" spans="2:19" ht="12.75">
      <c r="B93" s="17"/>
      <c r="C93" s="18"/>
      <c r="D93" s="18"/>
      <c r="E93" s="19"/>
      <c r="F93" s="18"/>
      <c r="G93" s="19"/>
      <c r="H93" s="20"/>
      <c r="I93" s="21"/>
      <c r="J93" s="21"/>
      <c r="K93" s="4"/>
      <c r="L93" s="4"/>
      <c r="M93" s="12"/>
      <c r="N93" s="12"/>
      <c r="O93" s="4"/>
      <c r="R93" s="4"/>
      <c r="S93" s="4"/>
    </row>
    <row r="94" spans="2:14" s="25" customFormat="1" ht="15.75">
      <c r="B94" s="22" t="s">
        <v>65</v>
      </c>
      <c r="C94" s="23"/>
      <c r="D94" s="23"/>
      <c r="E94" s="24"/>
      <c r="F94" s="23"/>
      <c r="G94" s="24"/>
      <c r="H94" s="23"/>
      <c r="I94" s="24"/>
      <c r="J94" s="24"/>
      <c r="M94" s="12"/>
      <c r="N94" s="12"/>
    </row>
    <row r="95" spans="2:14" s="29" customFormat="1" ht="16.5">
      <c r="B95" s="26" t="s">
        <v>15</v>
      </c>
      <c r="C95" s="27">
        <v>5082974958</v>
      </c>
      <c r="D95" s="27">
        <v>1265180108</v>
      </c>
      <c r="E95" s="28">
        <v>24.9</v>
      </c>
      <c r="F95" s="27">
        <v>1265180108</v>
      </c>
      <c r="G95" s="28">
        <v>24.9</v>
      </c>
      <c r="H95" s="27">
        <v>1084067752</v>
      </c>
      <c r="I95" s="28">
        <v>24.6</v>
      </c>
      <c r="J95" s="28">
        <v>16.7</v>
      </c>
      <c r="M95" s="12"/>
      <c r="N95" s="12"/>
    </row>
    <row r="96" spans="2:19" ht="12.75">
      <c r="B96" s="30" t="s">
        <v>17</v>
      </c>
      <c r="C96" s="31">
        <v>3194157362</v>
      </c>
      <c r="D96" s="31">
        <v>799323927</v>
      </c>
      <c r="E96" s="32">
        <v>25</v>
      </c>
      <c r="F96" s="31">
        <v>799323927</v>
      </c>
      <c r="G96" s="32">
        <v>25</v>
      </c>
      <c r="H96" s="31">
        <v>689929609</v>
      </c>
      <c r="I96" s="32">
        <v>23.3</v>
      </c>
      <c r="J96" s="32">
        <v>15.9</v>
      </c>
      <c r="K96" s="4"/>
      <c r="L96" s="4"/>
      <c r="M96" s="12"/>
      <c r="N96" s="12"/>
      <c r="O96" s="4"/>
      <c r="R96" s="4"/>
      <c r="S96" s="4"/>
    </row>
    <row r="97" spans="2:19" ht="12.75">
      <c r="B97" s="30" t="s">
        <v>32</v>
      </c>
      <c r="C97" s="31">
        <v>1352593714</v>
      </c>
      <c r="D97" s="31">
        <v>380996462</v>
      </c>
      <c r="E97" s="32">
        <v>28.2</v>
      </c>
      <c r="F97" s="31">
        <v>380996462</v>
      </c>
      <c r="G97" s="32">
        <v>28.2</v>
      </c>
      <c r="H97" s="31">
        <v>311965267</v>
      </c>
      <c r="I97" s="32">
        <v>26.8</v>
      </c>
      <c r="J97" s="32">
        <v>22.1</v>
      </c>
      <c r="K97" s="4"/>
      <c r="L97" s="4"/>
      <c r="M97" s="12"/>
      <c r="N97" s="12"/>
      <c r="O97" s="4"/>
      <c r="R97" s="4"/>
      <c r="S97" s="4"/>
    </row>
    <row r="98" spans="2:19" ht="12.75">
      <c r="B98" s="30" t="s">
        <v>18</v>
      </c>
      <c r="C98" s="31">
        <v>536223882</v>
      </c>
      <c r="D98" s="31">
        <v>84859719</v>
      </c>
      <c r="E98" s="32">
        <v>15.8</v>
      </c>
      <c r="F98" s="31">
        <v>84859719</v>
      </c>
      <c r="G98" s="32">
        <v>15.8</v>
      </c>
      <c r="H98" s="31">
        <v>82172876</v>
      </c>
      <c r="I98" s="32">
        <v>29.2</v>
      </c>
      <c r="J98" s="32">
        <v>3.3</v>
      </c>
      <c r="K98" s="4"/>
      <c r="L98" s="4"/>
      <c r="M98" s="12"/>
      <c r="N98" s="12"/>
      <c r="O98" s="4"/>
      <c r="R98" s="4"/>
      <c r="S98" s="4"/>
    </row>
    <row r="99" spans="2:14" s="25" customFormat="1" ht="15.75">
      <c r="B99" s="22"/>
      <c r="C99" s="33"/>
      <c r="D99" s="33"/>
      <c r="E99" s="24"/>
      <c r="F99" s="33"/>
      <c r="G99" s="24"/>
      <c r="H99" s="33"/>
      <c r="I99" s="24"/>
      <c r="J99" s="24"/>
      <c r="M99" s="12"/>
      <c r="N99" s="12"/>
    </row>
    <row r="100" spans="2:14" s="29" customFormat="1" ht="16.5">
      <c r="B100" s="26" t="s">
        <v>19</v>
      </c>
      <c r="C100" s="27">
        <v>5082928270</v>
      </c>
      <c r="D100" s="27">
        <v>867287636</v>
      </c>
      <c r="E100" s="28">
        <v>17.1</v>
      </c>
      <c r="F100" s="27">
        <v>867287636</v>
      </c>
      <c r="G100" s="28">
        <v>17.1</v>
      </c>
      <c r="H100" s="27">
        <v>890277270</v>
      </c>
      <c r="I100" s="28">
        <v>20.7</v>
      </c>
      <c r="J100" s="28">
        <v>-2.6</v>
      </c>
      <c r="M100" s="12"/>
      <c r="N100" s="12"/>
    </row>
    <row r="101" spans="2:19" ht="12.75">
      <c r="B101" s="30" t="s">
        <v>20</v>
      </c>
      <c r="C101" s="31">
        <v>732842702</v>
      </c>
      <c r="D101" s="31">
        <v>187209236</v>
      </c>
      <c r="E101" s="32">
        <v>25.5</v>
      </c>
      <c r="F101" s="31">
        <v>187209236</v>
      </c>
      <c r="G101" s="32">
        <v>25.5</v>
      </c>
      <c r="H101" s="31">
        <v>153750043</v>
      </c>
      <c r="I101" s="32">
        <v>21.7</v>
      </c>
      <c r="J101" s="32">
        <v>21.8</v>
      </c>
      <c r="K101" s="4"/>
      <c r="L101" s="4"/>
      <c r="M101" s="12"/>
      <c r="N101" s="12"/>
      <c r="O101" s="4"/>
      <c r="R101" s="4"/>
      <c r="S101" s="4"/>
    </row>
    <row r="102" spans="2:19" ht="12.75">
      <c r="B102" s="30" t="s">
        <v>21</v>
      </c>
      <c r="C102" s="31">
        <v>175305437</v>
      </c>
      <c r="D102" s="31">
        <v>-43835070</v>
      </c>
      <c r="E102" s="32">
        <v>-25</v>
      </c>
      <c r="F102" s="31">
        <v>-43835070</v>
      </c>
      <c r="G102" s="32">
        <v>-25</v>
      </c>
      <c r="H102" s="31">
        <v>44266588</v>
      </c>
      <c r="I102" s="32">
        <v>27.4</v>
      </c>
      <c r="J102" s="32">
        <v>-199</v>
      </c>
      <c r="K102" s="4"/>
      <c r="L102" s="4"/>
      <c r="M102" s="12"/>
      <c r="N102" s="12"/>
      <c r="O102" s="4"/>
      <c r="R102" s="4"/>
      <c r="S102" s="4"/>
    </row>
    <row r="103" spans="2:19" ht="12.75" hidden="1">
      <c r="B103" s="30"/>
      <c r="C103" s="31">
        <v>0</v>
      </c>
      <c r="D103" s="31">
        <v>0</v>
      </c>
      <c r="E103" s="32">
        <v>0</v>
      </c>
      <c r="F103" s="31">
        <v>0</v>
      </c>
      <c r="G103" s="32">
        <v>0</v>
      </c>
      <c r="H103" s="31">
        <v>0</v>
      </c>
      <c r="I103" s="32">
        <v>0</v>
      </c>
      <c r="J103" s="32">
        <v>0</v>
      </c>
      <c r="K103" s="4"/>
      <c r="L103" s="4"/>
      <c r="M103" s="12"/>
      <c r="N103" s="12"/>
      <c r="O103" s="4"/>
      <c r="R103" s="4"/>
      <c r="S103" s="4"/>
    </row>
    <row r="104" spans="2:19" ht="12.75">
      <c r="B104" s="30" t="s">
        <v>22</v>
      </c>
      <c r="C104" s="31">
        <v>1507357374</v>
      </c>
      <c r="D104" s="31">
        <v>296797861</v>
      </c>
      <c r="E104" s="32">
        <v>19.7</v>
      </c>
      <c r="F104" s="31">
        <v>296797861</v>
      </c>
      <c r="G104" s="32">
        <v>19.7</v>
      </c>
      <c r="H104" s="31">
        <v>267112270</v>
      </c>
      <c r="I104" s="32">
        <v>19.8</v>
      </c>
      <c r="J104" s="32">
        <v>11.1</v>
      </c>
      <c r="K104" s="4"/>
      <c r="L104" s="4"/>
      <c r="M104" s="12"/>
      <c r="N104" s="12"/>
      <c r="O104" s="4"/>
      <c r="R104" s="4"/>
      <c r="S104" s="4"/>
    </row>
    <row r="105" spans="2:19" ht="12.75">
      <c r="B105" s="30" t="s">
        <v>23</v>
      </c>
      <c r="C105" s="31">
        <v>2667422757</v>
      </c>
      <c r="D105" s="31">
        <v>427115609</v>
      </c>
      <c r="E105" s="32">
        <v>16</v>
      </c>
      <c r="F105" s="31">
        <v>427115609</v>
      </c>
      <c r="G105" s="32">
        <v>16</v>
      </c>
      <c r="H105" s="31">
        <v>425148369</v>
      </c>
      <c r="I105" s="32">
        <v>20.4</v>
      </c>
      <c r="J105" s="32">
        <v>0.5</v>
      </c>
      <c r="K105" s="4"/>
      <c r="L105" s="4"/>
      <c r="M105" s="12"/>
      <c r="N105" s="12"/>
      <c r="O105" s="4"/>
      <c r="R105" s="4"/>
      <c r="S105" s="4"/>
    </row>
    <row r="106" spans="2:19" ht="12.75">
      <c r="B106" s="34"/>
      <c r="C106" s="31"/>
      <c r="D106" s="31"/>
      <c r="E106" s="32"/>
      <c r="F106" s="31"/>
      <c r="G106" s="32"/>
      <c r="H106" s="31"/>
      <c r="I106" s="32"/>
      <c r="J106" s="32"/>
      <c r="K106" s="4"/>
      <c r="L106" s="4"/>
      <c r="M106" s="12"/>
      <c r="N106" s="12"/>
      <c r="O106" s="4"/>
      <c r="R106" s="4"/>
      <c r="S106" s="4"/>
    </row>
    <row r="107" spans="2:14" s="25" customFormat="1" ht="15.75">
      <c r="B107" s="35" t="s">
        <v>24</v>
      </c>
      <c r="C107" s="36">
        <v>46688</v>
      </c>
      <c r="D107" s="36">
        <v>397892472</v>
      </c>
      <c r="E107" s="37"/>
      <c r="F107" s="36">
        <v>397892472</v>
      </c>
      <c r="G107" s="37"/>
      <c r="H107" s="36">
        <v>193790482</v>
      </c>
      <c r="I107" s="37"/>
      <c r="J107" s="37"/>
      <c r="M107" s="12"/>
      <c r="N107" s="12"/>
    </row>
    <row r="108" spans="2:19" ht="12.75">
      <c r="B108" s="30" t="s">
        <v>25</v>
      </c>
      <c r="C108" s="31">
        <v>-211208085</v>
      </c>
      <c r="D108" s="31">
        <v>-11963693</v>
      </c>
      <c r="E108" s="32">
        <v>5.7</v>
      </c>
      <c r="F108" s="31">
        <v>-11963693</v>
      </c>
      <c r="G108" s="32">
        <v>5.7</v>
      </c>
      <c r="H108" s="31">
        <v>-8650476</v>
      </c>
      <c r="I108" s="32">
        <v>4.2</v>
      </c>
      <c r="J108" s="32">
        <v>38.3</v>
      </c>
      <c r="K108" s="4"/>
      <c r="L108" s="4"/>
      <c r="M108" s="12"/>
      <c r="N108" s="12"/>
      <c r="O108" s="4"/>
      <c r="R108" s="4"/>
      <c r="S108" s="4"/>
    </row>
    <row r="109" spans="2:14" s="25" customFormat="1" ht="15.75">
      <c r="B109" s="35" t="s">
        <v>26</v>
      </c>
      <c r="C109" s="36">
        <v>-211161397</v>
      </c>
      <c r="D109" s="36">
        <v>385928779</v>
      </c>
      <c r="E109" s="37">
        <v>-182.8</v>
      </c>
      <c r="F109" s="36">
        <v>385928779</v>
      </c>
      <c r="G109" s="37">
        <v>-182.8</v>
      </c>
      <c r="H109" s="36">
        <v>185140006</v>
      </c>
      <c r="I109" s="37">
        <v>23.1</v>
      </c>
      <c r="J109" s="37">
        <v>108.5</v>
      </c>
      <c r="M109" s="12"/>
      <c r="N109" s="12"/>
    </row>
    <row r="111" ht="18">
      <c r="B111" s="8" t="s">
        <v>66</v>
      </c>
    </row>
    <row r="112" spans="2:10" ht="12.75">
      <c r="B112" s="9"/>
      <c r="C112" s="57" t="s">
        <v>3</v>
      </c>
      <c r="D112" s="58"/>
      <c r="E112" s="58"/>
      <c r="F112" s="58"/>
      <c r="G112" s="59"/>
      <c r="H112" s="57" t="s">
        <v>4</v>
      </c>
      <c r="I112" s="59"/>
      <c r="J112" s="60" t="s">
        <v>5</v>
      </c>
    </row>
    <row r="113" spans="2:19" ht="12.75">
      <c r="B113" s="10"/>
      <c r="C113" s="11" t="s">
        <v>6</v>
      </c>
      <c r="D113" s="63" t="s">
        <v>7</v>
      </c>
      <c r="E113" s="64"/>
      <c r="F113" s="63" t="s">
        <v>8</v>
      </c>
      <c r="G113" s="64"/>
      <c r="H113" s="63" t="s">
        <v>7</v>
      </c>
      <c r="I113" s="64"/>
      <c r="J113" s="61"/>
      <c r="K113" s="4"/>
      <c r="L113" s="4"/>
      <c r="M113" s="4"/>
      <c r="N113" s="4"/>
      <c r="O113" s="4"/>
      <c r="P113" s="2"/>
      <c r="Q113" s="2"/>
      <c r="R113" s="4"/>
      <c r="S113" s="4"/>
    </row>
    <row r="114" spans="2:19" ht="51">
      <c r="B114" s="13" t="s">
        <v>9</v>
      </c>
      <c r="C114" s="15" t="s">
        <v>10</v>
      </c>
      <c r="D114" s="15" t="s">
        <v>11</v>
      </c>
      <c r="E114" s="16" t="s">
        <v>12</v>
      </c>
      <c r="F114" s="15" t="s">
        <v>11</v>
      </c>
      <c r="G114" s="16" t="s">
        <v>13</v>
      </c>
      <c r="H114" s="15" t="s">
        <v>11</v>
      </c>
      <c r="I114" s="16" t="s">
        <v>13</v>
      </c>
      <c r="J114" s="62"/>
      <c r="K114" s="4"/>
      <c r="L114" s="4"/>
      <c r="M114" s="12"/>
      <c r="N114" s="12"/>
      <c r="O114" s="4"/>
      <c r="R114" s="4"/>
      <c r="S114" s="4"/>
    </row>
    <row r="115" spans="2:19" ht="12.75">
      <c r="B115" s="17"/>
      <c r="C115" s="18"/>
      <c r="D115" s="18"/>
      <c r="E115" s="19"/>
      <c r="F115" s="18"/>
      <c r="G115" s="19"/>
      <c r="H115" s="20"/>
      <c r="I115" s="21"/>
      <c r="J115" s="21"/>
      <c r="K115" s="4"/>
      <c r="L115" s="4"/>
      <c r="M115" s="12"/>
      <c r="N115" s="12"/>
      <c r="O115" s="4"/>
      <c r="R115" s="4"/>
      <c r="S115" s="4"/>
    </row>
    <row r="116" spans="2:14" s="25" customFormat="1" ht="15.75">
      <c r="B116" s="22" t="s">
        <v>36</v>
      </c>
      <c r="C116" s="23"/>
      <c r="D116" s="23"/>
      <c r="E116" s="24"/>
      <c r="F116" s="23"/>
      <c r="G116" s="24"/>
      <c r="H116" s="23"/>
      <c r="I116" s="24"/>
      <c r="J116" s="24"/>
      <c r="M116" s="12"/>
      <c r="N116" s="12"/>
    </row>
    <row r="117" spans="2:14" s="29" customFormat="1" ht="16.5">
      <c r="B117" s="26" t="s">
        <v>15</v>
      </c>
      <c r="C117" s="27">
        <v>11168005803</v>
      </c>
      <c r="D117" s="27">
        <v>2969832225</v>
      </c>
      <c r="E117" s="28">
        <v>26.6</v>
      </c>
      <c r="F117" s="27">
        <v>2969832225</v>
      </c>
      <c r="G117" s="28">
        <v>26.6</v>
      </c>
      <c r="H117" s="27">
        <v>2285204708</v>
      </c>
      <c r="I117" s="28">
        <v>25</v>
      </c>
      <c r="J117" s="28">
        <v>30</v>
      </c>
      <c r="M117" s="12"/>
      <c r="N117" s="12"/>
    </row>
    <row r="118" spans="2:19" ht="12.75">
      <c r="B118" s="30" t="s">
        <v>17</v>
      </c>
      <c r="C118" s="31">
        <v>10440070750</v>
      </c>
      <c r="D118" s="31">
        <v>2838452426</v>
      </c>
      <c r="E118" s="32">
        <v>27.2</v>
      </c>
      <c r="F118" s="31">
        <v>2838452426</v>
      </c>
      <c r="G118" s="32">
        <v>27.2</v>
      </c>
      <c r="H118" s="31">
        <v>2157538948</v>
      </c>
      <c r="I118" s="32">
        <v>25.4</v>
      </c>
      <c r="J118" s="32">
        <v>31.6</v>
      </c>
      <c r="K118" s="4"/>
      <c r="L118" s="4"/>
      <c r="M118" s="12"/>
      <c r="N118" s="12"/>
      <c r="O118" s="4"/>
      <c r="R118" s="4"/>
      <c r="S118" s="4"/>
    </row>
    <row r="119" spans="2:19" ht="12.75">
      <c r="B119" s="30" t="s">
        <v>32</v>
      </c>
      <c r="C119" s="31">
        <v>299654862</v>
      </c>
      <c r="D119" s="31">
        <v>43571627</v>
      </c>
      <c r="E119" s="32">
        <v>14.5</v>
      </c>
      <c r="F119" s="31">
        <v>43571627</v>
      </c>
      <c r="G119" s="32">
        <v>14.5</v>
      </c>
      <c r="H119" s="31">
        <v>32262266</v>
      </c>
      <c r="I119" s="32">
        <v>20.4</v>
      </c>
      <c r="J119" s="32">
        <v>35.1</v>
      </c>
      <c r="K119" s="4"/>
      <c r="L119" s="4"/>
      <c r="M119" s="12"/>
      <c r="N119" s="12"/>
      <c r="O119" s="4"/>
      <c r="R119" s="4"/>
      <c r="S119" s="4"/>
    </row>
    <row r="120" spans="2:19" ht="12.75">
      <c r="B120" s="30" t="s">
        <v>18</v>
      </c>
      <c r="C120" s="31">
        <v>428280191</v>
      </c>
      <c r="D120" s="31">
        <v>87808172</v>
      </c>
      <c r="E120" s="32">
        <v>20.5</v>
      </c>
      <c r="F120" s="31">
        <v>87808172</v>
      </c>
      <c r="G120" s="32">
        <v>20.5</v>
      </c>
      <c r="H120" s="31">
        <v>95403494</v>
      </c>
      <c r="I120" s="32">
        <v>19</v>
      </c>
      <c r="J120" s="32">
        <v>-8</v>
      </c>
      <c r="K120" s="4"/>
      <c r="L120" s="4"/>
      <c r="M120" s="12"/>
      <c r="N120" s="12"/>
      <c r="O120" s="4"/>
      <c r="R120" s="4"/>
      <c r="S120" s="4"/>
    </row>
    <row r="121" spans="2:14" s="25" customFormat="1" ht="15.75">
      <c r="B121" s="22"/>
      <c r="C121" s="33"/>
      <c r="D121" s="33"/>
      <c r="E121" s="24"/>
      <c r="F121" s="33"/>
      <c r="G121" s="24"/>
      <c r="H121" s="33"/>
      <c r="I121" s="24"/>
      <c r="J121" s="24"/>
      <c r="M121" s="12"/>
      <c r="N121" s="12"/>
    </row>
    <row r="122" spans="2:14" s="29" customFormat="1" ht="16.5">
      <c r="B122" s="26" t="s">
        <v>19</v>
      </c>
      <c r="C122" s="27">
        <v>10058603917</v>
      </c>
      <c r="D122" s="27">
        <v>2694543271</v>
      </c>
      <c r="E122" s="28">
        <v>26.8</v>
      </c>
      <c r="F122" s="27">
        <v>2694543271</v>
      </c>
      <c r="G122" s="28">
        <v>26.8</v>
      </c>
      <c r="H122" s="27">
        <v>2239585483</v>
      </c>
      <c r="I122" s="28">
        <v>27.3</v>
      </c>
      <c r="J122" s="28">
        <v>20.3</v>
      </c>
      <c r="M122" s="12"/>
      <c r="N122" s="12"/>
    </row>
    <row r="123" spans="2:19" ht="12.75">
      <c r="B123" s="30" t="s">
        <v>20</v>
      </c>
      <c r="C123" s="31">
        <v>802934217</v>
      </c>
      <c r="D123" s="31">
        <v>178018877</v>
      </c>
      <c r="E123" s="32">
        <v>22.2</v>
      </c>
      <c r="F123" s="31">
        <v>178018877</v>
      </c>
      <c r="G123" s="32">
        <v>22.2</v>
      </c>
      <c r="H123" s="31">
        <v>148103373</v>
      </c>
      <c r="I123" s="32">
        <v>19.1</v>
      </c>
      <c r="J123" s="32">
        <v>20.2</v>
      </c>
      <c r="K123" s="4"/>
      <c r="L123" s="4"/>
      <c r="M123" s="12"/>
      <c r="N123" s="12"/>
      <c r="O123" s="4"/>
      <c r="R123" s="4"/>
      <c r="S123" s="4"/>
    </row>
    <row r="124" spans="2:19" ht="12.75">
      <c r="B124" s="30" t="s">
        <v>21</v>
      </c>
      <c r="C124" s="31">
        <v>146834806</v>
      </c>
      <c r="D124" s="31">
        <v>6448092</v>
      </c>
      <c r="E124" s="32">
        <v>4.4</v>
      </c>
      <c r="F124" s="31">
        <v>6448092</v>
      </c>
      <c r="G124" s="32">
        <v>4.4</v>
      </c>
      <c r="H124" s="31">
        <v>4985922</v>
      </c>
      <c r="I124" s="32">
        <v>15.4</v>
      </c>
      <c r="J124" s="32">
        <v>29.3</v>
      </c>
      <c r="K124" s="4"/>
      <c r="L124" s="4"/>
      <c r="M124" s="12"/>
      <c r="N124" s="12"/>
      <c r="O124" s="4"/>
      <c r="R124" s="4"/>
      <c r="S124" s="4"/>
    </row>
    <row r="125" spans="2:19" ht="12.75" hidden="1">
      <c r="B125" s="30"/>
      <c r="C125" s="31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2">
        <v>0</v>
      </c>
      <c r="J125" s="32">
        <v>0</v>
      </c>
      <c r="K125" s="4"/>
      <c r="L125" s="4"/>
      <c r="M125" s="12"/>
      <c r="N125" s="12"/>
      <c r="O125" s="4"/>
      <c r="R125" s="4"/>
      <c r="S125" s="4"/>
    </row>
    <row r="126" spans="2:19" ht="12.75">
      <c r="B126" s="30" t="s">
        <v>22</v>
      </c>
      <c r="C126" s="31">
        <v>6933354563</v>
      </c>
      <c r="D126" s="31">
        <v>2117651746</v>
      </c>
      <c r="E126" s="32">
        <v>30.5</v>
      </c>
      <c r="F126" s="31">
        <v>2117651746</v>
      </c>
      <c r="G126" s="32">
        <v>30.5</v>
      </c>
      <c r="H126" s="31">
        <v>1686753919</v>
      </c>
      <c r="I126" s="32">
        <v>31.2</v>
      </c>
      <c r="J126" s="32">
        <v>25.5</v>
      </c>
      <c r="K126" s="4"/>
      <c r="L126" s="4"/>
      <c r="M126" s="12"/>
      <c r="N126" s="12"/>
      <c r="O126" s="4"/>
      <c r="R126" s="4"/>
      <c r="S126" s="4"/>
    </row>
    <row r="127" spans="2:19" ht="12.75">
      <c r="B127" s="30" t="s">
        <v>23</v>
      </c>
      <c r="C127" s="31">
        <v>2175480331</v>
      </c>
      <c r="D127" s="31">
        <v>392424556</v>
      </c>
      <c r="E127" s="32">
        <v>18</v>
      </c>
      <c r="F127" s="31">
        <v>392424556</v>
      </c>
      <c r="G127" s="32">
        <v>18</v>
      </c>
      <c r="H127" s="31">
        <v>399742269</v>
      </c>
      <c r="I127" s="32">
        <v>20.2</v>
      </c>
      <c r="J127" s="32">
        <v>-1.8</v>
      </c>
      <c r="K127" s="4"/>
      <c r="L127" s="4"/>
      <c r="M127" s="12"/>
      <c r="N127" s="12"/>
      <c r="O127" s="4"/>
      <c r="R127" s="4"/>
      <c r="S127" s="4"/>
    </row>
    <row r="128" spans="2:19" ht="12.75">
      <c r="B128" s="34"/>
      <c r="C128" s="31"/>
      <c r="D128" s="31"/>
      <c r="E128" s="32"/>
      <c r="F128" s="31"/>
      <c r="G128" s="32"/>
      <c r="H128" s="31"/>
      <c r="I128" s="32"/>
      <c r="J128" s="32"/>
      <c r="K128" s="4"/>
      <c r="L128" s="4"/>
      <c r="M128" s="12"/>
      <c r="N128" s="12"/>
      <c r="O128" s="4"/>
      <c r="R128" s="4"/>
      <c r="S128" s="4"/>
    </row>
    <row r="129" spans="2:14" s="25" customFormat="1" ht="15.75">
      <c r="B129" s="35" t="s">
        <v>24</v>
      </c>
      <c r="C129" s="36">
        <v>1109401886</v>
      </c>
      <c r="D129" s="36">
        <v>275288954</v>
      </c>
      <c r="E129" s="37"/>
      <c r="F129" s="36">
        <v>275288954</v>
      </c>
      <c r="G129" s="37"/>
      <c r="H129" s="36">
        <v>45619225</v>
      </c>
      <c r="I129" s="37"/>
      <c r="J129" s="37"/>
      <c r="M129" s="12"/>
      <c r="N129" s="12"/>
    </row>
    <row r="130" spans="2:19" ht="12.75">
      <c r="B130" s="30" t="s">
        <v>25</v>
      </c>
      <c r="C130" s="31">
        <v>-649273779</v>
      </c>
      <c r="D130" s="31">
        <v>-146455392</v>
      </c>
      <c r="E130" s="32">
        <v>22.6</v>
      </c>
      <c r="F130" s="31">
        <v>-146455392</v>
      </c>
      <c r="G130" s="32">
        <v>22.6</v>
      </c>
      <c r="H130" s="31">
        <v>-128770982</v>
      </c>
      <c r="I130" s="32">
        <v>21.1</v>
      </c>
      <c r="J130" s="32">
        <v>13.7</v>
      </c>
      <c r="K130" s="4"/>
      <c r="L130" s="4"/>
      <c r="M130" s="12"/>
      <c r="N130" s="12"/>
      <c r="O130" s="4"/>
      <c r="R130" s="4"/>
      <c r="S130" s="4"/>
    </row>
    <row r="131" spans="2:14" s="25" customFormat="1" ht="15.75">
      <c r="B131" s="35" t="s">
        <v>26</v>
      </c>
      <c r="C131" s="36">
        <v>460128107</v>
      </c>
      <c r="D131" s="36">
        <v>128833562</v>
      </c>
      <c r="E131" s="37">
        <v>28</v>
      </c>
      <c r="F131" s="36">
        <v>128833562</v>
      </c>
      <c r="G131" s="37">
        <v>28</v>
      </c>
      <c r="H131" s="36">
        <v>-83151757</v>
      </c>
      <c r="I131" s="37">
        <v>26.3</v>
      </c>
      <c r="J131" s="37">
        <v>-254.9</v>
      </c>
      <c r="M131" s="12"/>
      <c r="N131" s="12"/>
    </row>
    <row r="133" ht="18">
      <c r="B133" s="8" t="s">
        <v>67</v>
      </c>
    </row>
    <row r="134" spans="2:10" ht="12.75">
      <c r="B134" s="9"/>
      <c r="C134" s="57" t="s">
        <v>3</v>
      </c>
      <c r="D134" s="58"/>
      <c r="E134" s="58"/>
      <c r="F134" s="58"/>
      <c r="G134" s="59"/>
      <c r="H134" s="57" t="s">
        <v>4</v>
      </c>
      <c r="I134" s="59"/>
      <c r="J134" s="60" t="s">
        <v>5</v>
      </c>
    </row>
    <row r="135" spans="2:19" ht="12.75">
      <c r="B135" s="10"/>
      <c r="C135" s="11" t="s">
        <v>6</v>
      </c>
      <c r="D135" s="63" t="s">
        <v>7</v>
      </c>
      <c r="E135" s="64"/>
      <c r="F135" s="63" t="s">
        <v>8</v>
      </c>
      <c r="G135" s="64"/>
      <c r="H135" s="63" t="s">
        <v>7</v>
      </c>
      <c r="I135" s="64"/>
      <c r="J135" s="61"/>
      <c r="K135" s="4"/>
      <c r="L135" s="4"/>
      <c r="M135" s="4"/>
      <c r="N135" s="12"/>
      <c r="O135" s="12"/>
      <c r="R135" s="4"/>
      <c r="S135" s="4"/>
    </row>
    <row r="136" spans="2:19" ht="51">
      <c r="B136" s="13" t="s">
        <v>9</v>
      </c>
      <c r="C136" s="15" t="s">
        <v>10</v>
      </c>
      <c r="D136" s="15" t="s">
        <v>11</v>
      </c>
      <c r="E136" s="16" t="s">
        <v>12</v>
      </c>
      <c r="F136" s="15" t="s">
        <v>11</v>
      </c>
      <c r="G136" s="16" t="s">
        <v>13</v>
      </c>
      <c r="H136" s="15" t="s">
        <v>11</v>
      </c>
      <c r="I136" s="16" t="s">
        <v>13</v>
      </c>
      <c r="J136" s="62"/>
      <c r="K136" s="4"/>
      <c r="L136" s="4"/>
      <c r="M136" s="12"/>
      <c r="N136" s="12"/>
      <c r="O136" s="4"/>
      <c r="R136" s="4"/>
      <c r="S136" s="4"/>
    </row>
    <row r="137" spans="2:19" ht="12.75">
      <c r="B137" s="17"/>
      <c r="C137" s="18"/>
      <c r="D137" s="18"/>
      <c r="E137" s="19"/>
      <c r="F137" s="18"/>
      <c r="G137" s="19"/>
      <c r="H137" s="20"/>
      <c r="I137" s="21"/>
      <c r="J137" s="21"/>
      <c r="K137" s="4"/>
      <c r="L137" s="4"/>
      <c r="M137" s="12"/>
      <c r="N137" s="12"/>
      <c r="O137" s="4"/>
      <c r="R137" s="4"/>
      <c r="S137" s="4"/>
    </row>
    <row r="138" spans="2:14" s="25" customFormat="1" ht="15.75">
      <c r="B138" s="22" t="s">
        <v>68</v>
      </c>
      <c r="C138" s="23"/>
      <c r="D138" s="23"/>
      <c r="E138" s="24"/>
      <c r="F138" s="23"/>
      <c r="G138" s="24"/>
      <c r="H138" s="23"/>
      <c r="I138" s="24"/>
      <c r="J138" s="24"/>
      <c r="M138" s="12"/>
      <c r="N138" s="12"/>
    </row>
    <row r="139" spans="2:14" s="29" customFormat="1" ht="16.5">
      <c r="B139" s="26" t="s">
        <v>15</v>
      </c>
      <c r="C139" s="27">
        <v>1595253634</v>
      </c>
      <c r="D139" s="27">
        <v>310695630</v>
      </c>
      <c r="E139" s="28">
        <v>19.5</v>
      </c>
      <c r="F139" s="27">
        <v>310695630</v>
      </c>
      <c r="G139" s="28">
        <v>19.5</v>
      </c>
      <c r="H139" s="27">
        <v>177088313</v>
      </c>
      <c r="I139" s="28">
        <v>19.1</v>
      </c>
      <c r="J139" s="28">
        <v>75.4</v>
      </c>
      <c r="M139" s="12"/>
      <c r="N139" s="12"/>
    </row>
    <row r="140" spans="2:19" ht="12.75">
      <c r="B140" s="30" t="s">
        <v>17</v>
      </c>
      <c r="C140" s="31">
        <v>819637832</v>
      </c>
      <c r="D140" s="31">
        <v>178381896</v>
      </c>
      <c r="E140" s="32">
        <v>21.8</v>
      </c>
      <c r="F140" s="31">
        <v>178381896</v>
      </c>
      <c r="G140" s="32">
        <v>21.8</v>
      </c>
      <c r="H140" s="31">
        <v>79921994</v>
      </c>
      <c r="I140" s="32">
        <v>19.7</v>
      </c>
      <c r="J140" s="32">
        <v>123.2</v>
      </c>
      <c r="K140" s="4"/>
      <c r="L140" s="4"/>
      <c r="M140" s="12"/>
      <c r="N140" s="12"/>
      <c r="O140" s="4"/>
      <c r="R140" s="4"/>
      <c r="S140" s="4"/>
    </row>
    <row r="141" spans="2:19" ht="12.75">
      <c r="B141" s="30" t="s">
        <v>32</v>
      </c>
      <c r="C141" s="31">
        <v>633539335</v>
      </c>
      <c r="D141" s="31">
        <v>106504930</v>
      </c>
      <c r="E141" s="32">
        <v>16.8</v>
      </c>
      <c r="F141" s="31">
        <v>106504930</v>
      </c>
      <c r="G141" s="32">
        <v>16.8</v>
      </c>
      <c r="H141" s="31">
        <v>85279866</v>
      </c>
      <c r="I141" s="32">
        <v>21.5</v>
      </c>
      <c r="J141" s="32">
        <v>24.9</v>
      </c>
      <c r="K141" s="4"/>
      <c r="L141" s="4"/>
      <c r="M141" s="12"/>
      <c r="N141" s="12"/>
      <c r="O141" s="4"/>
      <c r="R141" s="4"/>
      <c r="S141" s="4"/>
    </row>
    <row r="142" spans="2:19" ht="12.75">
      <c r="B142" s="30" t="s">
        <v>18</v>
      </c>
      <c r="C142" s="31">
        <v>142076467</v>
      </c>
      <c r="D142" s="31">
        <v>25808804</v>
      </c>
      <c r="E142" s="32">
        <v>18.2</v>
      </c>
      <c r="F142" s="31">
        <v>25808804</v>
      </c>
      <c r="G142" s="32">
        <v>18.2</v>
      </c>
      <c r="H142" s="31">
        <v>11886453</v>
      </c>
      <c r="I142" s="32">
        <v>9.5</v>
      </c>
      <c r="J142" s="32">
        <v>117.1</v>
      </c>
      <c r="K142" s="4"/>
      <c r="L142" s="4"/>
      <c r="M142" s="12"/>
      <c r="N142" s="12"/>
      <c r="O142" s="4"/>
      <c r="R142" s="4"/>
      <c r="S142" s="4"/>
    </row>
    <row r="143" spans="2:14" s="25" customFormat="1" ht="15.75">
      <c r="B143" s="22"/>
      <c r="C143" s="33"/>
      <c r="D143" s="33"/>
      <c r="E143" s="24"/>
      <c r="F143" s="33"/>
      <c r="G143" s="24"/>
      <c r="H143" s="33"/>
      <c r="I143" s="24"/>
      <c r="J143" s="24"/>
      <c r="M143" s="12"/>
      <c r="N143" s="12"/>
    </row>
    <row r="144" spans="2:14" s="29" customFormat="1" ht="16.5">
      <c r="B144" s="26" t="s">
        <v>19</v>
      </c>
      <c r="C144" s="27">
        <v>1351437891</v>
      </c>
      <c r="D144" s="27">
        <v>230248253</v>
      </c>
      <c r="E144" s="28">
        <v>17</v>
      </c>
      <c r="F144" s="27">
        <v>230248253</v>
      </c>
      <c r="G144" s="28">
        <v>17</v>
      </c>
      <c r="H144" s="27">
        <v>241574372</v>
      </c>
      <c r="I144" s="28">
        <v>18.3</v>
      </c>
      <c r="J144" s="28">
        <v>-4.7</v>
      </c>
      <c r="M144" s="12"/>
      <c r="N144" s="12"/>
    </row>
    <row r="145" spans="2:19" ht="12.75">
      <c r="B145" s="30" t="s">
        <v>20</v>
      </c>
      <c r="C145" s="31">
        <v>359553132</v>
      </c>
      <c r="D145" s="31">
        <v>83230020</v>
      </c>
      <c r="E145" s="32">
        <v>23.1</v>
      </c>
      <c r="F145" s="31">
        <v>83230020</v>
      </c>
      <c r="G145" s="32">
        <v>23.1</v>
      </c>
      <c r="H145" s="31">
        <v>72916328</v>
      </c>
      <c r="I145" s="32">
        <v>20.8</v>
      </c>
      <c r="J145" s="32">
        <v>14.1</v>
      </c>
      <c r="K145" s="4"/>
      <c r="L145" s="4"/>
      <c r="M145" s="12"/>
      <c r="N145" s="12"/>
      <c r="O145" s="4"/>
      <c r="R145" s="4"/>
      <c r="S145" s="4"/>
    </row>
    <row r="146" spans="2:19" ht="12.75">
      <c r="B146" s="30" t="s">
        <v>21</v>
      </c>
      <c r="C146" s="31">
        <v>42674188</v>
      </c>
      <c r="D146" s="31">
        <v>3421219</v>
      </c>
      <c r="E146" s="32">
        <v>8</v>
      </c>
      <c r="F146" s="31">
        <v>3421219</v>
      </c>
      <c r="G146" s="32">
        <v>8</v>
      </c>
      <c r="H146" s="31">
        <v>3100808</v>
      </c>
      <c r="I146" s="32">
        <v>17.6</v>
      </c>
      <c r="J146" s="32">
        <v>10.3</v>
      </c>
      <c r="K146" s="4"/>
      <c r="L146" s="4"/>
      <c r="M146" s="12"/>
      <c r="N146" s="12"/>
      <c r="O146" s="4"/>
      <c r="R146" s="4"/>
      <c r="S146" s="4"/>
    </row>
    <row r="147" spans="2:19" ht="12.75" hidden="1">
      <c r="B147" s="30"/>
      <c r="C147" s="31">
        <v>0</v>
      </c>
      <c r="D147" s="31">
        <v>0</v>
      </c>
      <c r="E147" s="32">
        <v>0</v>
      </c>
      <c r="F147" s="31">
        <v>0</v>
      </c>
      <c r="G147" s="32">
        <v>0</v>
      </c>
      <c r="H147" s="31">
        <v>0</v>
      </c>
      <c r="I147" s="32">
        <v>0</v>
      </c>
      <c r="J147" s="32">
        <v>0</v>
      </c>
      <c r="K147" s="4"/>
      <c r="L147" s="4"/>
      <c r="M147" s="12"/>
      <c r="N147" s="12"/>
      <c r="O147" s="4"/>
      <c r="R147" s="4"/>
      <c r="S147" s="4"/>
    </row>
    <row r="148" spans="2:19" ht="12.75">
      <c r="B148" s="30" t="s">
        <v>22</v>
      </c>
      <c r="C148" s="31">
        <v>2923103</v>
      </c>
      <c r="D148" s="31">
        <v>0</v>
      </c>
      <c r="E148" s="32">
        <v>0</v>
      </c>
      <c r="F148" s="31">
        <v>0</v>
      </c>
      <c r="G148" s="32">
        <v>0</v>
      </c>
      <c r="H148" s="31">
        <v>3511310</v>
      </c>
      <c r="I148" s="32">
        <v>34.2</v>
      </c>
      <c r="J148" s="32">
        <v>-100</v>
      </c>
      <c r="K148" s="4"/>
      <c r="L148" s="4"/>
      <c r="M148" s="12"/>
      <c r="N148" s="12"/>
      <c r="O148" s="4"/>
      <c r="R148" s="4"/>
      <c r="S148" s="4"/>
    </row>
    <row r="149" spans="2:19" ht="12.75">
      <c r="B149" s="30" t="s">
        <v>23</v>
      </c>
      <c r="C149" s="31">
        <v>946287468</v>
      </c>
      <c r="D149" s="31">
        <v>143597014</v>
      </c>
      <c r="E149" s="32">
        <v>15.2</v>
      </c>
      <c r="F149" s="31">
        <v>143597014</v>
      </c>
      <c r="G149" s="32">
        <v>15.2</v>
      </c>
      <c r="H149" s="31">
        <v>162045926</v>
      </c>
      <c r="I149" s="32">
        <v>17.2</v>
      </c>
      <c r="J149" s="32">
        <v>-11.4</v>
      </c>
      <c r="K149" s="4"/>
      <c r="L149" s="4"/>
      <c r="M149" s="12"/>
      <c r="N149" s="12"/>
      <c r="O149" s="4"/>
      <c r="R149" s="4"/>
      <c r="S149" s="4"/>
    </row>
    <row r="150" spans="2:19" ht="12.75">
      <c r="B150" s="34"/>
      <c r="C150" s="31"/>
      <c r="D150" s="31"/>
      <c r="E150" s="32"/>
      <c r="F150" s="31"/>
      <c r="G150" s="32"/>
      <c r="H150" s="31"/>
      <c r="I150" s="32"/>
      <c r="J150" s="32"/>
      <c r="K150" s="4"/>
      <c r="L150" s="4"/>
      <c r="M150" s="12"/>
      <c r="N150" s="12"/>
      <c r="O150" s="4"/>
      <c r="R150" s="4"/>
      <c r="S150" s="4"/>
    </row>
    <row r="151" spans="2:14" s="25" customFormat="1" ht="15.75">
      <c r="B151" s="35" t="s">
        <v>24</v>
      </c>
      <c r="C151" s="36">
        <v>243815743</v>
      </c>
      <c r="D151" s="36">
        <v>80447377</v>
      </c>
      <c r="E151" s="37"/>
      <c r="F151" s="36">
        <v>80447377</v>
      </c>
      <c r="G151" s="37"/>
      <c r="H151" s="36">
        <v>-64486059</v>
      </c>
      <c r="I151" s="37"/>
      <c r="J151" s="37"/>
      <c r="M151" s="12"/>
      <c r="N151" s="12"/>
    </row>
    <row r="152" spans="2:19" ht="12.75">
      <c r="B152" s="30" t="s">
        <v>25</v>
      </c>
      <c r="C152" s="31">
        <v>-173499888</v>
      </c>
      <c r="D152" s="31">
        <v>932853</v>
      </c>
      <c r="E152" s="32">
        <v>-0.5</v>
      </c>
      <c r="F152" s="31">
        <v>932853</v>
      </c>
      <c r="G152" s="32">
        <v>-0.5</v>
      </c>
      <c r="H152" s="31">
        <v>2626002</v>
      </c>
      <c r="I152" s="32">
        <v>-2</v>
      </c>
      <c r="J152" s="32">
        <v>-64.5</v>
      </c>
      <c r="K152" s="4"/>
      <c r="L152" s="4"/>
      <c r="M152" s="12"/>
      <c r="N152" s="12"/>
      <c r="O152" s="4"/>
      <c r="R152" s="4"/>
      <c r="S152" s="4"/>
    </row>
    <row r="153" spans="2:14" s="25" customFormat="1" ht="15.75">
      <c r="B153" s="35" t="s">
        <v>26</v>
      </c>
      <c r="C153" s="36">
        <v>70315855</v>
      </c>
      <c r="D153" s="36">
        <v>81380230</v>
      </c>
      <c r="E153" s="37">
        <v>115.7</v>
      </c>
      <c r="F153" s="36">
        <v>81380230</v>
      </c>
      <c r="G153" s="37">
        <v>115.7</v>
      </c>
      <c r="H153" s="36">
        <v>-61860057</v>
      </c>
      <c r="I153" s="37">
        <v>19.9</v>
      </c>
      <c r="J153" s="37">
        <v>-231.6</v>
      </c>
      <c r="M153" s="12"/>
      <c r="N153" s="12"/>
    </row>
    <row r="155" ht="18">
      <c r="B155" s="8" t="s">
        <v>69</v>
      </c>
    </row>
    <row r="156" spans="2:10" ht="12.75">
      <c r="B156" s="9"/>
      <c r="C156" s="57" t="s">
        <v>3</v>
      </c>
      <c r="D156" s="58"/>
      <c r="E156" s="58"/>
      <c r="F156" s="58"/>
      <c r="G156" s="59"/>
      <c r="H156" s="57" t="s">
        <v>4</v>
      </c>
      <c r="I156" s="59"/>
      <c r="J156" s="60" t="s">
        <v>5</v>
      </c>
    </row>
    <row r="157" spans="2:19" ht="12.75">
      <c r="B157" s="10"/>
      <c r="C157" s="11" t="s">
        <v>6</v>
      </c>
      <c r="D157" s="63" t="s">
        <v>7</v>
      </c>
      <c r="E157" s="64"/>
      <c r="F157" s="63" t="s">
        <v>8</v>
      </c>
      <c r="G157" s="64"/>
      <c r="H157" s="63" t="s">
        <v>7</v>
      </c>
      <c r="I157" s="64"/>
      <c r="J157" s="61"/>
      <c r="K157" s="4"/>
      <c r="L157" s="4"/>
      <c r="M157" s="4"/>
      <c r="N157" s="12"/>
      <c r="O157" s="12"/>
      <c r="R157" s="4"/>
      <c r="S157" s="4"/>
    </row>
    <row r="158" spans="2:19" ht="51">
      <c r="B158" s="13" t="s">
        <v>9</v>
      </c>
      <c r="C158" s="15" t="s">
        <v>10</v>
      </c>
      <c r="D158" s="15" t="s">
        <v>11</v>
      </c>
      <c r="E158" s="16" t="s">
        <v>12</v>
      </c>
      <c r="F158" s="15" t="s">
        <v>11</v>
      </c>
      <c r="G158" s="16" t="s">
        <v>13</v>
      </c>
      <c r="H158" s="15" t="s">
        <v>11</v>
      </c>
      <c r="I158" s="16" t="s">
        <v>13</v>
      </c>
      <c r="J158" s="62"/>
      <c r="K158" s="4"/>
      <c r="L158" s="4"/>
      <c r="M158" s="12"/>
      <c r="N158" s="12"/>
      <c r="O158" s="4"/>
      <c r="R158" s="4"/>
      <c r="S158" s="4"/>
    </row>
    <row r="159" spans="2:19" ht="12.75">
      <c r="B159" s="17"/>
      <c r="C159" s="18"/>
      <c r="D159" s="18"/>
      <c r="E159" s="19"/>
      <c r="F159" s="18"/>
      <c r="G159" s="19"/>
      <c r="H159" s="20"/>
      <c r="I159" s="21"/>
      <c r="J159" s="21"/>
      <c r="K159" s="4"/>
      <c r="L159" s="4"/>
      <c r="M159" s="12"/>
      <c r="N159" s="12"/>
      <c r="O159" s="4"/>
      <c r="R159" s="4"/>
      <c r="S159" s="4"/>
    </row>
    <row r="160" spans="2:14" s="25" customFormat="1" ht="15.75">
      <c r="B160" s="22" t="s">
        <v>70</v>
      </c>
      <c r="C160" s="23"/>
      <c r="D160" s="23"/>
      <c r="E160" s="24"/>
      <c r="F160" s="23"/>
      <c r="G160" s="24"/>
      <c r="H160" s="23"/>
      <c r="I160" s="24"/>
      <c r="J160" s="24"/>
      <c r="M160" s="12"/>
      <c r="N160" s="12"/>
    </row>
    <row r="161" spans="2:14" s="29" customFormat="1" ht="16.5">
      <c r="B161" s="26" t="s">
        <v>15</v>
      </c>
      <c r="C161" s="27">
        <v>1405410198</v>
      </c>
      <c r="D161" s="27">
        <v>375769390</v>
      </c>
      <c r="E161" s="28">
        <v>26.7</v>
      </c>
      <c r="F161" s="27">
        <v>375769390</v>
      </c>
      <c r="G161" s="28">
        <v>26.7</v>
      </c>
      <c r="H161" s="27">
        <v>304626641</v>
      </c>
      <c r="I161" s="28">
        <v>31.2</v>
      </c>
      <c r="J161" s="28">
        <v>23.4</v>
      </c>
      <c r="M161" s="12"/>
      <c r="N161" s="12"/>
    </row>
    <row r="162" spans="2:19" ht="12.75">
      <c r="B162" s="30" t="s">
        <v>17</v>
      </c>
      <c r="C162" s="31">
        <v>757057043</v>
      </c>
      <c r="D162" s="31">
        <v>213958860</v>
      </c>
      <c r="E162" s="32">
        <v>28.3</v>
      </c>
      <c r="F162" s="31">
        <v>213958860</v>
      </c>
      <c r="G162" s="32">
        <v>28.3</v>
      </c>
      <c r="H162" s="31">
        <v>195082276</v>
      </c>
      <c r="I162" s="32">
        <v>24.1</v>
      </c>
      <c r="J162" s="32">
        <v>9.7</v>
      </c>
      <c r="K162" s="4"/>
      <c r="L162" s="4"/>
      <c r="M162" s="12"/>
      <c r="N162" s="12"/>
      <c r="O162" s="4"/>
      <c r="R162" s="4"/>
      <c r="S162" s="4"/>
    </row>
    <row r="163" spans="2:19" ht="12.75">
      <c r="B163" s="30" t="s">
        <v>32</v>
      </c>
      <c r="C163" s="31">
        <v>522176841</v>
      </c>
      <c r="D163" s="31">
        <v>141818950</v>
      </c>
      <c r="E163" s="32">
        <v>27.2</v>
      </c>
      <c r="F163" s="31">
        <v>141818950</v>
      </c>
      <c r="G163" s="32">
        <v>27.2</v>
      </c>
      <c r="H163" s="31">
        <v>102196288</v>
      </c>
      <c r="I163" s="32">
        <v>36.8</v>
      </c>
      <c r="J163" s="32">
        <v>38.8</v>
      </c>
      <c r="K163" s="4"/>
      <c r="L163" s="4"/>
      <c r="M163" s="12"/>
      <c r="N163" s="12"/>
      <c r="O163" s="4"/>
      <c r="R163" s="4"/>
      <c r="S163" s="4"/>
    </row>
    <row r="164" spans="2:19" ht="12.75">
      <c r="B164" s="30" t="s">
        <v>18</v>
      </c>
      <c r="C164" s="31">
        <v>126176314</v>
      </c>
      <c r="D164" s="31">
        <v>19991580</v>
      </c>
      <c r="E164" s="32">
        <v>15.8</v>
      </c>
      <c r="F164" s="31">
        <v>19991580</v>
      </c>
      <c r="G164" s="32">
        <v>15.8</v>
      </c>
      <c r="H164" s="31">
        <v>7348077</v>
      </c>
      <c r="I164" s="32">
        <v>-6.6</v>
      </c>
      <c r="J164" s="32">
        <v>172.1</v>
      </c>
      <c r="K164" s="4"/>
      <c r="L164" s="4"/>
      <c r="M164" s="12"/>
      <c r="N164" s="12"/>
      <c r="O164" s="4"/>
      <c r="R164" s="4"/>
      <c r="S164" s="4"/>
    </row>
    <row r="165" spans="2:14" s="25" customFormat="1" ht="15.75">
      <c r="B165" s="22"/>
      <c r="C165" s="33"/>
      <c r="D165" s="33"/>
      <c r="E165" s="24"/>
      <c r="F165" s="33"/>
      <c r="G165" s="24"/>
      <c r="H165" s="33"/>
      <c r="I165" s="24"/>
      <c r="J165" s="24"/>
      <c r="M165" s="12"/>
      <c r="N165" s="12"/>
    </row>
    <row r="166" spans="2:14" s="29" customFormat="1" ht="16.5">
      <c r="B166" s="26" t="s">
        <v>19</v>
      </c>
      <c r="C166" s="27">
        <v>1575501632</v>
      </c>
      <c r="D166" s="27">
        <v>293090450</v>
      </c>
      <c r="E166" s="28">
        <v>18.6</v>
      </c>
      <c r="F166" s="27">
        <v>293090450</v>
      </c>
      <c r="G166" s="28">
        <v>18.6</v>
      </c>
      <c r="H166" s="27">
        <v>249441696</v>
      </c>
      <c r="I166" s="28">
        <v>18.5</v>
      </c>
      <c r="J166" s="28">
        <v>17.5</v>
      </c>
      <c r="M166" s="12"/>
      <c r="N166" s="12"/>
    </row>
    <row r="167" spans="2:19" ht="12.75">
      <c r="B167" s="30" t="s">
        <v>20</v>
      </c>
      <c r="C167" s="31">
        <v>566204155</v>
      </c>
      <c r="D167" s="31">
        <v>126370945</v>
      </c>
      <c r="E167" s="32">
        <v>22.3</v>
      </c>
      <c r="F167" s="31">
        <v>126370945</v>
      </c>
      <c r="G167" s="32">
        <v>22.3</v>
      </c>
      <c r="H167" s="31">
        <v>104218669</v>
      </c>
      <c r="I167" s="32">
        <v>22.7</v>
      </c>
      <c r="J167" s="32">
        <v>21.3</v>
      </c>
      <c r="K167" s="4"/>
      <c r="L167" s="4"/>
      <c r="M167" s="12"/>
      <c r="N167" s="12"/>
      <c r="O167" s="4"/>
      <c r="R167" s="4"/>
      <c r="S167" s="4"/>
    </row>
    <row r="168" spans="2:19" ht="12.75">
      <c r="B168" s="30" t="s">
        <v>21</v>
      </c>
      <c r="C168" s="31">
        <v>23635738</v>
      </c>
      <c r="D168" s="31">
        <v>1249741</v>
      </c>
      <c r="E168" s="32">
        <v>5.3</v>
      </c>
      <c r="F168" s="31">
        <v>1249741</v>
      </c>
      <c r="G168" s="32">
        <v>5.3</v>
      </c>
      <c r="H168" s="31">
        <v>1111132</v>
      </c>
      <c r="I168" s="32">
        <v>4.2</v>
      </c>
      <c r="J168" s="32">
        <v>12.5</v>
      </c>
      <c r="K168" s="4"/>
      <c r="L168" s="4"/>
      <c r="M168" s="12"/>
      <c r="N168" s="12"/>
      <c r="O168" s="4"/>
      <c r="R168" s="4"/>
      <c r="S168" s="4"/>
    </row>
    <row r="169" spans="2:19" ht="12.75" hidden="1">
      <c r="B169" s="30"/>
      <c r="C169" s="31">
        <v>0</v>
      </c>
      <c r="D169" s="31">
        <v>0</v>
      </c>
      <c r="E169" s="32">
        <v>0</v>
      </c>
      <c r="F169" s="31">
        <v>0</v>
      </c>
      <c r="G169" s="32">
        <v>0</v>
      </c>
      <c r="H169" s="31">
        <v>0</v>
      </c>
      <c r="I169" s="32">
        <v>0</v>
      </c>
      <c r="J169" s="32">
        <v>0</v>
      </c>
      <c r="K169" s="4"/>
      <c r="L169" s="4"/>
      <c r="M169" s="12"/>
      <c r="N169" s="12"/>
      <c r="O169" s="4"/>
      <c r="R169" s="4"/>
      <c r="S169" s="4"/>
    </row>
    <row r="170" spans="2:19" ht="12.75">
      <c r="B170" s="30" t="s">
        <v>22</v>
      </c>
      <c r="C170" s="31">
        <v>42132058</v>
      </c>
      <c r="D170" s="31">
        <v>11343100</v>
      </c>
      <c r="E170" s="32">
        <v>26.9</v>
      </c>
      <c r="F170" s="31">
        <v>11343100</v>
      </c>
      <c r="G170" s="32">
        <v>26.9</v>
      </c>
      <c r="H170" s="31">
        <v>10463590</v>
      </c>
      <c r="I170" s="32">
        <v>22.8</v>
      </c>
      <c r="J170" s="32">
        <v>8.4</v>
      </c>
      <c r="K170" s="4"/>
      <c r="L170" s="4"/>
      <c r="M170" s="12"/>
      <c r="N170" s="12"/>
      <c r="O170" s="4"/>
      <c r="R170" s="4"/>
      <c r="S170" s="4"/>
    </row>
    <row r="171" spans="2:19" ht="12.75">
      <c r="B171" s="30" t="s">
        <v>23</v>
      </c>
      <c r="C171" s="31">
        <v>943529681</v>
      </c>
      <c r="D171" s="31">
        <v>154126664</v>
      </c>
      <c r="E171" s="32">
        <v>16.3</v>
      </c>
      <c r="F171" s="31">
        <v>154126664</v>
      </c>
      <c r="G171" s="32">
        <v>16.3</v>
      </c>
      <c r="H171" s="31">
        <v>133648305</v>
      </c>
      <c r="I171" s="32">
        <v>16.4</v>
      </c>
      <c r="J171" s="32">
        <v>15.3</v>
      </c>
      <c r="K171" s="4"/>
      <c r="L171" s="4"/>
      <c r="M171" s="12"/>
      <c r="N171" s="12"/>
      <c r="O171" s="4"/>
      <c r="R171" s="4"/>
      <c r="S171" s="4"/>
    </row>
    <row r="172" spans="2:19" ht="12.75">
      <c r="B172" s="34"/>
      <c r="C172" s="31"/>
      <c r="D172" s="31"/>
      <c r="E172" s="32"/>
      <c r="F172" s="31"/>
      <c r="G172" s="32"/>
      <c r="H172" s="31"/>
      <c r="I172" s="32"/>
      <c r="J172" s="32"/>
      <c r="K172" s="4"/>
      <c r="L172" s="4"/>
      <c r="M172" s="12"/>
      <c r="N172" s="12"/>
      <c r="O172" s="4"/>
      <c r="R172" s="4"/>
      <c r="S172" s="4"/>
    </row>
    <row r="173" spans="2:14" s="25" customFormat="1" ht="15.75">
      <c r="B173" s="35" t="s">
        <v>24</v>
      </c>
      <c r="C173" s="36">
        <v>-170091434</v>
      </c>
      <c r="D173" s="36">
        <v>82678940</v>
      </c>
      <c r="E173" s="37"/>
      <c r="F173" s="36">
        <v>82678940</v>
      </c>
      <c r="G173" s="37"/>
      <c r="H173" s="36">
        <v>55184945</v>
      </c>
      <c r="I173" s="37"/>
      <c r="J173" s="37"/>
      <c r="M173" s="12"/>
      <c r="N173" s="12"/>
    </row>
    <row r="174" spans="2:19" ht="12.75">
      <c r="B174" s="30" t="s">
        <v>25</v>
      </c>
      <c r="C174" s="31">
        <v>4155699</v>
      </c>
      <c r="D174" s="31">
        <v>172926</v>
      </c>
      <c r="E174" s="32">
        <v>4.2</v>
      </c>
      <c r="F174" s="31">
        <v>172926</v>
      </c>
      <c r="G174" s="32">
        <v>4.2</v>
      </c>
      <c r="H174" s="31">
        <v>92199</v>
      </c>
      <c r="I174" s="32">
        <v>-8.2</v>
      </c>
      <c r="J174" s="32">
        <v>87.6</v>
      </c>
      <c r="K174" s="4"/>
      <c r="L174" s="4"/>
      <c r="M174" s="12"/>
      <c r="N174" s="12"/>
      <c r="O174" s="4"/>
      <c r="R174" s="4"/>
      <c r="S174" s="4"/>
    </row>
    <row r="175" spans="2:14" s="25" customFormat="1" ht="15.75">
      <c r="B175" s="35" t="s">
        <v>26</v>
      </c>
      <c r="C175" s="36">
        <v>-165935735</v>
      </c>
      <c r="D175" s="36">
        <v>82851866</v>
      </c>
      <c r="E175" s="37">
        <v>-49.9</v>
      </c>
      <c r="F175" s="36">
        <v>82851866</v>
      </c>
      <c r="G175" s="37">
        <v>-49.9</v>
      </c>
      <c r="H175" s="36">
        <v>55277144</v>
      </c>
      <c r="I175" s="37">
        <v>23.9</v>
      </c>
      <c r="J175" s="37">
        <v>49.9</v>
      </c>
      <c r="M175" s="12"/>
      <c r="N175" s="12"/>
    </row>
    <row r="177" ht="18">
      <c r="B177" s="8" t="s">
        <v>71</v>
      </c>
    </row>
    <row r="178" spans="2:15" ht="12.75">
      <c r="B178" s="9"/>
      <c r="C178" s="55" t="s">
        <v>72</v>
      </c>
      <c r="D178" s="56"/>
      <c r="E178" s="55" t="s">
        <v>73</v>
      </c>
      <c r="F178" s="56"/>
      <c r="G178" s="55" t="s">
        <v>74</v>
      </c>
      <c r="H178" s="56"/>
      <c r="I178" s="55" t="s">
        <v>75</v>
      </c>
      <c r="J178" s="56"/>
      <c r="K178" s="55" t="s">
        <v>76</v>
      </c>
      <c r="L178" s="56"/>
      <c r="M178" s="55" t="s">
        <v>77</v>
      </c>
      <c r="N178" s="56"/>
      <c r="O178" s="12"/>
    </row>
    <row r="179" spans="2:15" ht="12.75">
      <c r="B179" s="13" t="s">
        <v>9</v>
      </c>
      <c r="C179" s="14" t="s">
        <v>78</v>
      </c>
      <c r="D179" s="14" t="s">
        <v>79</v>
      </c>
      <c r="E179" s="14" t="s">
        <v>78</v>
      </c>
      <c r="F179" s="14" t="s">
        <v>79</v>
      </c>
      <c r="G179" s="14" t="s">
        <v>78</v>
      </c>
      <c r="H179" s="14" t="s">
        <v>79</v>
      </c>
      <c r="I179" s="14" t="s">
        <v>78</v>
      </c>
      <c r="J179" s="14" t="s">
        <v>79</v>
      </c>
      <c r="K179" s="14" t="s">
        <v>78</v>
      </c>
      <c r="L179" s="14" t="s">
        <v>79</v>
      </c>
      <c r="M179" s="14" t="s">
        <v>78</v>
      </c>
      <c r="N179" s="14" t="s">
        <v>79</v>
      </c>
      <c r="O179" s="12"/>
    </row>
    <row r="180" spans="2:18" s="25" customFormat="1" ht="15.75">
      <c r="B180" s="22" t="s">
        <v>80</v>
      </c>
      <c r="C180" s="23"/>
      <c r="D180" s="24"/>
      <c r="E180" s="23"/>
      <c r="F180" s="24"/>
      <c r="G180" s="23"/>
      <c r="H180" s="24"/>
      <c r="I180" s="23"/>
      <c r="J180" s="24"/>
      <c r="K180" s="23"/>
      <c r="L180" s="24"/>
      <c r="M180" s="23"/>
      <c r="N180" s="24"/>
      <c r="Q180" s="2"/>
      <c r="R180" s="2"/>
    </row>
    <row r="181" spans="2:19" ht="12.75">
      <c r="B181" s="30" t="s">
        <v>65</v>
      </c>
      <c r="C181" s="31">
        <v>344812163</v>
      </c>
      <c r="D181" s="32">
        <v>14.7</v>
      </c>
      <c r="E181" s="31">
        <v>112303931</v>
      </c>
      <c r="F181" s="32">
        <v>4.8</v>
      </c>
      <c r="G181" s="31">
        <v>155847784</v>
      </c>
      <c r="H181" s="32">
        <v>6.7</v>
      </c>
      <c r="I181" s="31">
        <v>1727916743</v>
      </c>
      <c r="J181" s="32">
        <v>73.8</v>
      </c>
      <c r="K181" s="31">
        <v>2340880621</v>
      </c>
      <c r="L181" s="32">
        <v>26.1</v>
      </c>
      <c r="M181" s="31">
        <v>1383966</v>
      </c>
      <c r="N181" s="32">
        <v>0.1</v>
      </c>
      <c r="O181" s="4"/>
      <c r="Q181" s="2"/>
      <c r="S181" s="4"/>
    </row>
    <row r="182" spans="2:19" ht="12.75">
      <c r="B182" s="30" t="s">
        <v>36</v>
      </c>
      <c r="C182" s="31">
        <v>1102149203</v>
      </c>
      <c r="D182" s="32">
        <v>77</v>
      </c>
      <c r="E182" s="31">
        <v>95132370</v>
      </c>
      <c r="F182" s="32">
        <v>6.6</v>
      </c>
      <c r="G182" s="31">
        <v>40946339</v>
      </c>
      <c r="H182" s="32">
        <v>2.9</v>
      </c>
      <c r="I182" s="31">
        <v>193062763</v>
      </c>
      <c r="J182" s="32">
        <v>13.5</v>
      </c>
      <c r="K182" s="31">
        <v>1431290675</v>
      </c>
      <c r="L182" s="32">
        <v>16</v>
      </c>
      <c r="M182" s="31">
        <v>830146</v>
      </c>
      <c r="N182" s="32">
        <v>0.1</v>
      </c>
      <c r="O182" s="4"/>
      <c r="Q182" s="2"/>
      <c r="S182" s="4"/>
    </row>
    <row r="183" spans="2:19" ht="12.75">
      <c r="B183" s="30" t="s">
        <v>81</v>
      </c>
      <c r="C183" s="31">
        <v>288128240</v>
      </c>
      <c r="D183" s="32">
        <v>9.3</v>
      </c>
      <c r="E183" s="31">
        <v>154511286</v>
      </c>
      <c r="F183" s="32">
        <v>5</v>
      </c>
      <c r="G183" s="31">
        <v>210293274</v>
      </c>
      <c r="H183" s="32">
        <v>6.8</v>
      </c>
      <c r="I183" s="31">
        <v>2442053219</v>
      </c>
      <c r="J183" s="32">
        <v>78.9</v>
      </c>
      <c r="K183" s="31">
        <v>3094986019</v>
      </c>
      <c r="L183" s="32">
        <v>34.5</v>
      </c>
      <c r="M183" s="31">
        <v>2462487</v>
      </c>
      <c r="N183" s="32">
        <v>0.1</v>
      </c>
      <c r="O183" s="4"/>
      <c r="Q183" s="2"/>
      <c r="S183" s="4"/>
    </row>
    <row r="184" spans="2:19" ht="12.75">
      <c r="B184" s="30" t="s">
        <v>82</v>
      </c>
      <c r="C184" s="31">
        <v>109731862</v>
      </c>
      <c r="D184" s="32">
        <v>44.2</v>
      </c>
      <c r="E184" s="31">
        <v>24978239</v>
      </c>
      <c r="F184" s="32">
        <v>10.1</v>
      </c>
      <c r="G184" s="31">
        <v>11621745</v>
      </c>
      <c r="H184" s="32">
        <v>4.7</v>
      </c>
      <c r="I184" s="31">
        <v>101815370</v>
      </c>
      <c r="J184" s="32">
        <v>41</v>
      </c>
      <c r="K184" s="31">
        <v>248147216</v>
      </c>
      <c r="L184" s="32">
        <v>2.8</v>
      </c>
      <c r="M184" s="31">
        <v>0</v>
      </c>
      <c r="N184" s="32">
        <v>0</v>
      </c>
      <c r="O184" s="4"/>
      <c r="Q184" s="2"/>
      <c r="S184" s="4"/>
    </row>
    <row r="185" spans="2:19" ht="12.75">
      <c r="B185" s="30" t="s">
        <v>83</v>
      </c>
      <c r="C185" s="31">
        <v>31106928</v>
      </c>
      <c r="D185" s="32">
        <v>16.7</v>
      </c>
      <c r="E185" s="31">
        <v>11888639</v>
      </c>
      <c r="F185" s="32">
        <v>6.4</v>
      </c>
      <c r="G185" s="31">
        <v>7349247</v>
      </c>
      <c r="H185" s="32">
        <v>4</v>
      </c>
      <c r="I185" s="31">
        <v>135501625</v>
      </c>
      <c r="J185" s="32">
        <v>72.9</v>
      </c>
      <c r="K185" s="31">
        <v>185846439</v>
      </c>
      <c r="L185" s="32">
        <v>2.1</v>
      </c>
      <c r="M185" s="31">
        <v>10706</v>
      </c>
      <c r="N185" s="32">
        <v>0</v>
      </c>
      <c r="O185" s="4"/>
      <c r="Q185" s="2"/>
      <c r="S185" s="4"/>
    </row>
    <row r="186" spans="2:19" ht="12.75">
      <c r="B186" s="30" t="s">
        <v>33</v>
      </c>
      <c r="C186" s="31">
        <v>-45025379</v>
      </c>
      <c r="D186" s="32">
        <v>-2.7</v>
      </c>
      <c r="E186" s="31">
        <v>75249915</v>
      </c>
      <c r="F186" s="32">
        <v>4.5</v>
      </c>
      <c r="G186" s="31">
        <v>64871224</v>
      </c>
      <c r="H186" s="32">
        <v>3.9</v>
      </c>
      <c r="I186" s="31">
        <v>1576778749</v>
      </c>
      <c r="J186" s="32">
        <v>94.3</v>
      </c>
      <c r="K186" s="31">
        <v>1671874509</v>
      </c>
      <c r="L186" s="32">
        <v>18.6</v>
      </c>
      <c r="M186" s="31">
        <v>1923236</v>
      </c>
      <c r="N186" s="32">
        <v>0.1</v>
      </c>
      <c r="O186" s="4"/>
      <c r="Q186" s="2"/>
      <c r="S186" s="4"/>
    </row>
    <row r="187" spans="2:18" s="25" customFormat="1" ht="15.75">
      <c r="B187" s="35" t="s">
        <v>84</v>
      </c>
      <c r="C187" s="36">
        <v>1830903017</v>
      </c>
      <c r="D187" s="49">
        <v>20.4</v>
      </c>
      <c r="E187" s="36">
        <v>474064380</v>
      </c>
      <c r="F187" s="49">
        <v>5.3</v>
      </c>
      <c r="G187" s="36">
        <v>490929613</v>
      </c>
      <c r="H187" s="49">
        <v>5.5</v>
      </c>
      <c r="I187" s="36">
        <v>6177128469</v>
      </c>
      <c r="J187" s="49">
        <v>68.8</v>
      </c>
      <c r="K187" s="36">
        <v>8973025479</v>
      </c>
      <c r="L187" s="49">
        <v>100</v>
      </c>
      <c r="M187" s="36">
        <v>6610541</v>
      </c>
      <c r="N187" s="49">
        <v>0.1</v>
      </c>
      <c r="Q187" s="2"/>
      <c r="R187" s="2"/>
    </row>
    <row r="188" spans="2:18" s="25" customFormat="1" ht="15.75">
      <c r="B188" s="22" t="s">
        <v>85</v>
      </c>
      <c r="C188" s="33"/>
      <c r="D188" s="24"/>
      <c r="E188" s="33"/>
      <c r="F188" s="24"/>
      <c r="G188" s="33"/>
      <c r="H188" s="24"/>
      <c r="I188" s="33"/>
      <c r="J188" s="24"/>
      <c r="K188" s="33"/>
      <c r="L188" s="24"/>
      <c r="M188" s="33"/>
      <c r="N188" s="24"/>
      <c r="Q188" s="2"/>
      <c r="R188" s="2"/>
    </row>
    <row r="189" spans="2:19" ht="12.75">
      <c r="B189" s="30" t="s">
        <v>86</v>
      </c>
      <c r="C189" s="31">
        <v>220321160</v>
      </c>
      <c r="D189" s="32">
        <v>18.3</v>
      </c>
      <c r="E189" s="31">
        <v>233954462</v>
      </c>
      <c r="F189" s="32">
        <v>19.5</v>
      </c>
      <c r="G189" s="31">
        <v>178546951</v>
      </c>
      <c r="H189" s="32">
        <v>14.9</v>
      </c>
      <c r="I189" s="31">
        <v>568615823</v>
      </c>
      <c r="J189" s="32">
        <v>47.3</v>
      </c>
      <c r="K189" s="31">
        <v>1201438396</v>
      </c>
      <c r="L189" s="32">
        <v>13.5</v>
      </c>
      <c r="M189" s="31">
        <v>1055254</v>
      </c>
      <c r="N189" s="32">
        <v>0.1</v>
      </c>
      <c r="O189" s="4"/>
      <c r="Q189" s="2"/>
      <c r="S189" s="4"/>
    </row>
    <row r="190" spans="2:19" ht="12.75">
      <c r="B190" s="30" t="s">
        <v>87</v>
      </c>
      <c r="C190" s="31">
        <v>910440305</v>
      </c>
      <c r="D190" s="32">
        <v>36.8</v>
      </c>
      <c r="E190" s="31">
        <v>-43178403</v>
      </c>
      <c r="F190" s="32">
        <v>-1.7</v>
      </c>
      <c r="G190" s="31">
        <v>23612552</v>
      </c>
      <c r="H190" s="32">
        <v>1</v>
      </c>
      <c r="I190" s="31">
        <v>1583607304</v>
      </c>
      <c r="J190" s="32">
        <v>64</v>
      </c>
      <c r="K190" s="31">
        <v>2474481758</v>
      </c>
      <c r="L190" s="32">
        <v>27.8</v>
      </c>
      <c r="M190" s="31">
        <v>1883520</v>
      </c>
      <c r="N190" s="32">
        <v>0.1</v>
      </c>
      <c r="O190" s="4"/>
      <c r="Q190" s="2"/>
      <c r="S190" s="4"/>
    </row>
    <row r="191" spans="2:19" ht="12.75">
      <c r="B191" s="30" t="s">
        <v>88</v>
      </c>
      <c r="C191" s="31">
        <v>607360090</v>
      </c>
      <c r="D191" s="32">
        <v>18.2</v>
      </c>
      <c r="E191" s="31">
        <v>180012002</v>
      </c>
      <c r="F191" s="32">
        <v>5.4</v>
      </c>
      <c r="G191" s="31">
        <v>184636652</v>
      </c>
      <c r="H191" s="32">
        <v>5.5</v>
      </c>
      <c r="I191" s="31">
        <v>2365893702</v>
      </c>
      <c r="J191" s="32">
        <v>70.9</v>
      </c>
      <c r="K191" s="31">
        <v>3337902446</v>
      </c>
      <c r="L191" s="32">
        <v>37.6</v>
      </c>
      <c r="M191" s="31">
        <v>2627177</v>
      </c>
      <c r="N191" s="32">
        <v>0.1</v>
      </c>
      <c r="O191" s="4"/>
      <c r="Q191" s="2"/>
      <c r="S191" s="4"/>
    </row>
    <row r="192" spans="2:19" ht="12.75">
      <c r="B192" s="30" t="s">
        <v>33</v>
      </c>
      <c r="C192" s="31">
        <v>80870292</v>
      </c>
      <c r="D192" s="32">
        <v>4.3</v>
      </c>
      <c r="E192" s="31">
        <v>99385066</v>
      </c>
      <c r="F192" s="32">
        <v>5.3</v>
      </c>
      <c r="G192" s="31">
        <v>101379290</v>
      </c>
      <c r="H192" s="32">
        <v>5.4</v>
      </c>
      <c r="I192" s="31">
        <v>1592402523</v>
      </c>
      <c r="J192" s="32">
        <v>85</v>
      </c>
      <c r="K192" s="31">
        <v>1874037171</v>
      </c>
      <c r="L192" s="32">
        <v>21.1</v>
      </c>
      <c r="M192" s="31">
        <v>1044590</v>
      </c>
      <c r="N192" s="32">
        <v>0.1</v>
      </c>
      <c r="O192" s="4"/>
      <c r="Q192" s="2"/>
      <c r="S192" s="4"/>
    </row>
    <row r="193" spans="2:18" s="25" customFormat="1" ht="15.75">
      <c r="B193" s="35" t="s">
        <v>89</v>
      </c>
      <c r="C193" s="36">
        <v>1818991847</v>
      </c>
      <c r="D193" s="49">
        <v>20.5</v>
      </c>
      <c r="E193" s="36">
        <v>470173127</v>
      </c>
      <c r="F193" s="49">
        <v>5.3</v>
      </c>
      <c r="G193" s="36">
        <v>488175445</v>
      </c>
      <c r="H193" s="49">
        <v>5.5</v>
      </c>
      <c r="I193" s="36">
        <v>6110519352</v>
      </c>
      <c r="J193" s="49">
        <v>68.8</v>
      </c>
      <c r="K193" s="36">
        <v>8887859771</v>
      </c>
      <c r="L193" s="49">
        <v>100</v>
      </c>
      <c r="M193" s="36">
        <v>6610541</v>
      </c>
      <c r="N193" s="49">
        <v>0.1</v>
      </c>
      <c r="Q193" s="2"/>
      <c r="R193" s="2"/>
    </row>
    <row r="195" ht="18">
      <c r="B195" s="8" t="s">
        <v>90</v>
      </c>
    </row>
    <row r="196" spans="2:15" ht="12.75">
      <c r="B196" s="9"/>
      <c r="C196" s="55" t="s">
        <v>72</v>
      </c>
      <c r="D196" s="56"/>
      <c r="E196" s="55" t="s">
        <v>73</v>
      </c>
      <c r="F196" s="56"/>
      <c r="G196" s="55" t="s">
        <v>74</v>
      </c>
      <c r="H196" s="56"/>
      <c r="I196" s="55" t="s">
        <v>75</v>
      </c>
      <c r="J196" s="56"/>
      <c r="K196" s="55" t="s">
        <v>76</v>
      </c>
      <c r="L196" s="56"/>
      <c r="M196" s="12"/>
      <c r="N196" s="12"/>
      <c r="O196" s="12"/>
    </row>
    <row r="197" spans="2:15" ht="12.75">
      <c r="B197" s="13" t="s">
        <v>9</v>
      </c>
      <c r="C197" s="14" t="s">
        <v>78</v>
      </c>
      <c r="D197" s="14" t="s">
        <v>79</v>
      </c>
      <c r="E197" s="14" t="s">
        <v>78</v>
      </c>
      <c r="F197" s="14" t="s">
        <v>79</v>
      </c>
      <c r="G197" s="14" t="s">
        <v>78</v>
      </c>
      <c r="H197" s="14" t="s">
        <v>79</v>
      </c>
      <c r="I197" s="14" t="s">
        <v>78</v>
      </c>
      <c r="J197" s="14" t="s">
        <v>79</v>
      </c>
      <c r="K197" s="14" t="s">
        <v>78</v>
      </c>
      <c r="L197" s="14" t="s">
        <v>79</v>
      </c>
      <c r="M197" s="12"/>
      <c r="N197" s="12"/>
      <c r="O197" s="12"/>
    </row>
    <row r="198" spans="2:15" ht="12.75">
      <c r="B198" s="17"/>
      <c r="C198" s="18"/>
      <c r="D198" s="19"/>
      <c r="E198" s="18"/>
      <c r="F198" s="19"/>
      <c r="G198" s="18"/>
      <c r="H198" s="19"/>
      <c r="I198" s="18"/>
      <c r="J198" s="19"/>
      <c r="K198" s="18"/>
      <c r="L198" s="19"/>
      <c r="M198" s="12"/>
      <c r="N198" s="12"/>
      <c r="O198" s="12"/>
    </row>
    <row r="199" spans="2:19" s="25" customFormat="1" ht="15.75">
      <c r="B199" s="22" t="s">
        <v>91</v>
      </c>
      <c r="C199" s="23"/>
      <c r="D199" s="24"/>
      <c r="E199" s="23"/>
      <c r="F199" s="24"/>
      <c r="G199" s="23"/>
      <c r="H199" s="24"/>
      <c r="I199" s="23"/>
      <c r="J199" s="24"/>
      <c r="K199" s="23"/>
      <c r="L199" s="24"/>
      <c r="M199" s="12"/>
      <c r="N199" s="12"/>
      <c r="O199" s="12"/>
      <c r="R199" s="2"/>
      <c r="S199" s="2"/>
    </row>
    <row r="200" spans="2:15" ht="12.75">
      <c r="B200" s="30" t="s">
        <v>92</v>
      </c>
      <c r="C200" s="31">
        <v>543896638</v>
      </c>
      <c r="D200" s="32">
        <v>100</v>
      </c>
      <c r="E200" s="31">
        <v>27198</v>
      </c>
      <c r="F200" s="32">
        <v>0</v>
      </c>
      <c r="G200" s="31">
        <v>3265</v>
      </c>
      <c r="H200" s="32">
        <v>0</v>
      </c>
      <c r="I200" s="31">
        <v>31892</v>
      </c>
      <c r="J200" s="32">
        <v>0</v>
      </c>
      <c r="K200" s="31">
        <v>543958993</v>
      </c>
      <c r="L200" s="32">
        <v>33.3</v>
      </c>
      <c r="M200" s="12"/>
      <c r="N200" s="12"/>
      <c r="O200" s="12"/>
    </row>
    <row r="201" spans="2:15" ht="12.75">
      <c r="B201" s="30" t="s">
        <v>93</v>
      </c>
      <c r="C201" s="31">
        <v>133361244</v>
      </c>
      <c r="D201" s="32">
        <v>95.9</v>
      </c>
      <c r="E201" s="31">
        <v>2938549</v>
      </c>
      <c r="F201" s="32">
        <v>2.1</v>
      </c>
      <c r="G201" s="31">
        <v>2608609</v>
      </c>
      <c r="H201" s="32">
        <v>1.9</v>
      </c>
      <c r="I201" s="31">
        <v>89653</v>
      </c>
      <c r="J201" s="32">
        <v>0.1</v>
      </c>
      <c r="K201" s="31">
        <v>138998055</v>
      </c>
      <c r="L201" s="32">
        <v>8.5</v>
      </c>
      <c r="M201" s="12"/>
      <c r="N201" s="12"/>
      <c r="O201" s="12"/>
    </row>
    <row r="202" spans="2:15" ht="12.75">
      <c r="B202" s="30" t="s">
        <v>94</v>
      </c>
      <c r="C202" s="31">
        <v>72470453</v>
      </c>
      <c r="D202" s="32">
        <v>99.2</v>
      </c>
      <c r="E202" s="31">
        <v>213605</v>
      </c>
      <c r="F202" s="32">
        <v>0.3</v>
      </c>
      <c r="G202" s="31">
        <v>356369</v>
      </c>
      <c r="H202" s="32">
        <v>0.5</v>
      </c>
      <c r="I202" s="31">
        <v>0</v>
      </c>
      <c r="J202" s="32">
        <v>0</v>
      </c>
      <c r="K202" s="31">
        <v>73040427</v>
      </c>
      <c r="L202" s="32">
        <v>4.5</v>
      </c>
      <c r="M202" s="12"/>
      <c r="N202" s="12"/>
      <c r="O202" s="12"/>
    </row>
    <row r="203" spans="2:15" ht="12.75">
      <c r="B203" s="30" t="s">
        <v>95</v>
      </c>
      <c r="C203" s="31">
        <v>63977</v>
      </c>
      <c r="D203" s="32">
        <v>100</v>
      </c>
      <c r="E203" s="31">
        <v>0</v>
      </c>
      <c r="F203" s="32">
        <v>0</v>
      </c>
      <c r="G203" s="31">
        <v>0</v>
      </c>
      <c r="H203" s="32">
        <v>0</v>
      </c>
      <c r="I203" s="31">
        <v>0</v>
      </c>
      <c r="J203" s="32">
        <v>0</v>
      </c>
      <c r="K203" s="31">
        <v>63977</v>
      </c>
      <c r="L203" s="32">
        <v>0</v>
      </c>
      <c r="M203" s="12"/>
      <c r="N203" s="12"/>
      <c r="O203" s="12"/>
    </row>
    <row r="204" spans="2:15" ht="12.75">
      <c r="B204" s="30" t="s">
        <v>96</v>
      </c>
      <c r="C204" s="31">
        <v>93326074</v>
      </c>
      <c r="D204" s="32">
        <v>100</v>
      </c>
      <c r="E204" s="31">
        <v>0</v>
      </c>
      <c r="F204" s="32">
        <v>0</v>
      </c>
      <c r="G204" s="31">
        <v>0</v>
      </c>
      <c r="H204" s="32">
        <v>0</v>
      </c>
      <c r="I204" s="31">
        <v>0</v>
      </c>
      <c r="J204" s="32">
        <v>0</v>
      </c>
      <c r="K204" s="31">
        <v>93326074</v>
      </c>
      <c r="L204" s="32">
        <v>5.7</v>
      </c>
      <c r="M204" s="12"/>
      <c r="N204" s="12"/>
      <c r="O204" s="12"/>
    </row>
    <row r="205" spans="2:15" ht="12.75">
      <c r="B205" s="30" t="s">
        <v>97</v>
      </c>
      <c r="C205" s="31">
        <v>80098992</v>
      </c>
      <c r="D205" s="32">
        <v>100</v>
      </c>
      <c r="E205" s="31">
        <v>0</v>
      </c>
      <c r="F205" s="32">
        <v>0</v>
      </c>
      <c r="G205" s="31">
        <v>0</v>
      </c>
      <c r="H205" s="32">
        <v>0</v>
      </c>
      <c r="I205" s="31">
        <v>0</v>
      </c>
      <c r="J205" s="32">
        <v>0</v>
      </c>
      <c r="K205" s="31">
        <v>80098992</v>
      </c>
      <c r="L205" s="32">
        <v>4.9</v>
      </c>
      <c r="M205" s="12"/>
      <c r="N205" s="12"/>
      <c r="O205" s="12"/>
    </row>
    <row r="206" spans="2:15" ht="12.75">
      <c r="B206" s="30" t="s">
        <v>98</v>
      </c>
      <c r="C206" s="31">
        <v>569693571</v>
      </c>
      <c r="D206" s="32">
        <v>97.1</v>
      </c>
      <c r="E206" s="31">
        <v>4279254</v>
      </c>
      <c r="F206" s="32">
        <v>0.7</v>
      </c>
      <c r="G206" s="31">
        <v>1942370</v>
      </c>
      <c r="H206" s="32">
        <v>0.3</v>
      </c>
      <c r="I206" s="31">
        <v>10918157</v>
      </c>
      <c r="J206" s="32">
        <v>1.9</v>
      </c>
      <c r="K206" s="31">
        <v>586833352</v>
      </c>
      <c r="L206" s="32">
        <v>36</v>
      </c>
      <c r="M206" s="12"/>
      <c r="N206" s="12"/>
      <c r="O206" s="12"/>
    </row>
    <row r="207" spans="2:15" ht="12.75">
      <c r="B207" s="30" t="s">
        <v>99</v>
      </c>
      <c r="C207" s="31">
        <v>2819271</v>
      </c>
      <c r="D207" s="32">
        <v>97.4</v>
      </c>
      <c r="E207" s="31">
        <v>76201</v>
      </c>
      <c r="F207" s="32">
        <v>2.6</v>
      </c>
      <c r="G207" s="31">
        <v>0</v>
      </c>
      <c r="H207" s="32">
        <v>0</v>
      </c>
      <c r="I207" s="31">
        <v>0</v>
      </c>
      <c r="J207" s="32">
        <v>0</v>
      </c>
      <c r="K207" s="31">
        <v>2895472</v>
      </c>
      <c r="L207" s="32">
        <v>0.2</v>
      </c>
      <c r="M207" s="12"/>
      <c r="N207" s="12"/>
      <c r="O207" s="12"/>
    </row>
    <row r="208" spans="2:15" ht="12.75">
      <c r="B208" s="30" t="s">
        <v>33</v>
      </c>
      <c r="C208" s="31">
        <v>94556222</v>
      </c>
      <c r="D208" s="32">
        <v>83.7</v>
      </c>
      <c r="E208" s="31">
        <v>4005191</v>
      </c>
      <c r="F208" s="32">
        <v>3.5</v>
      </c>
      <c r="G208" s="31">
        <v>517142</v>
      </c>
      <c r="H208" s="32">
        <v>0.5</v>
      </c>
      <c r="I208" s="31">
        <v>13863010</v>
      </c>
      <c r="J208" s="32">
        <v>12.3</v>
      </c>
      <c r="K208" s="31">
        <v>112941565</v>
      </c>
      <c r="L208" s="32">
        <v>6.9</v>
      </c>
      <c r="M208" s="12"/>
      <c r="N208" s="12"/>
      <c r="O208" s="12"/>
    </row>
    <row r="209" spans="2:15" ht="12.75">
      <c r="B209" s="34"/>
      <c r="C209" s="31"/>
      <c r="D209" s="32"/>
      <c r="E209" s="31"/>
      <c r="F209" s="32"/>
      <c r="G209" s="31"/>
      <c r="H209" s="32"/>
      <c r="I209" s="31"/>
      <c r="J209" s="32"/>
      <c r="K209" s="31"/>
      <c r="L209" s="32"/>
      <c r="M209" s="12"/>
      <c r="N209" s="12"/>
      <c r="O209" s="12"/>
    </row>
    <row r="210" spans="2:19" s="25" customFormat="1" ht="15.75">
      <c r="B210" s="35" t="s">
        <v>76</v>
      </c>
      <c r="C210" s="36">
        <v>1590286442</v>
      </c>
      <c r="D210" s="49">
        <v>97.4</v>
      </c>
      <c r="E210" s="36">
        <v>11539998</v>
      </c>
      <c r="F210" s="49">
        <v>0.7</v>
      </c>
      <c r="G210" s="36">
        <v>5427755</v>
      </c>
      <c r="H210" s="49">
        <v>0.3</v>
      </c>
      <c r="I210" s="36">
        <v>24902712</v>
      </c>
      <c r="J210" s="49">
        <v>1.5</v>
      </c>
      <c r="K210" s="36">
        <v>1632156907</v>
      </c>
      <c r="L210" s="49">
        <v>100</v>
      </c>
      <c r="M210" s="12"/>
      <c r="N210" s="12"/>
      <c r="O210" s="12"/>
      <c r="R210" s="2"/>
      <c r="S210" s="2"/>
    </row>
    <row r="211" ht="12.75">
      <c r="B211" s="54" t="s">
        <v>100</v>
      </c>
    </row>
    <row r="212" ht="12.75">
      <c r="B212" s="54"/>
    </row>
    <row r="213" ht="12.75">
      <c r="B213" s="54" t="s">
        <v>101</v>
      </c>
    </row>
  </sheetData>
  <sheetProtection password="F954" sheet="1" objects="1" scenarios="1"/>
  <mergeCells count="61">
    <mergeCell ref="K196:L196"/>
    <mergeCell ref="C178:D178"/>
    <mergeCell ref="E178:F178"/>
    <mergeCell ref="G178:H178"/>
    <mergeCell ref="I178:J178"/>
    <mergeCell ref="K178:L178"/>
    <mergeCell ref="I196:J196"/>
    <mergeCell ref="C196:D196"/>
    <mergeCell ref="E196:F196"/>
    <mergeCell ref="G196:H196"/>
    <mergeCell ref="M178:N178"/>
    <mergeCell ref="C156:G156"/>
    <mergeCell ref="H156:I156"/>
    <mergeCell ref="J156:J158"/>
    <mergeCell ref="D157:E157"/>
    <mergeCell ref="F157:G157"/>
    <mergeCell ref="H157:I157"/>
    <mergeCell ref="C134:G134"/>
    <mergeCell ref="H134:I134"/>
    <mergeCell ref="J134:J136"/>
    <mergeCell ref="D135:E135"/>
    <mergeCell ref="F135:G135"/>
    <mergeCell ref="H135:I135"/>
    <mergeCell ref="C112:G112"/>
    <mergeCell ref="H112:I112"/>
    <mergeCell ref="J112:J114"/>
    <mergeCell ref="D113:E113"/>
    <mergeCell ref="F113:G113"/>
    <mergeCell ref="H113:I113"/>
    <mergeCell ref="C90:G90"/>
    <mergeCell ref="H90:I90"/>
    <mergeCell ref="J90:J92"/>
    <mergeCell ref="D91:E91"/>
    <mergeCell ref="F91:G91"/>
    <mergeCell ref="H91:I91"/>
    <mergeCell ref="C62:G62"/>
    <mergeCell ref="H62:I62"/>
    <mergeCell ref="J62:J64"/>
    <mergeCell ref="D63:E63"/>
    <mergeCell ref="F63:G63"/>
    <mergeCell ref="H63:I63"/>
    <mergeCell ref="C49:G49"/>
    <mergeCell ref="H49:I49"/>
    <mergeCell ref="J49:J51"/>
    <mergeCell ref="D50:E50"/>
    <mergeCell ref="F50:G50"/>
    <mergeCell ref="H50:I50"/>
    <mergeCell ref="C29:G29"/>
    <mergeCell ref="H29:I29"/>
    <mergeCell ref="J29:J31"/>
    <mergeCell ref="D30:E30"/>
    <mergeCell ref="F30:G30"/>
    <mergeCell ref="H30:I30"/>
    <mergeCell ref="B2:O2"/>
    <mergeCell ref="B3:O3"/>
    <mergeCell ref="C7:G7"/>
    <mergeCell ref="H7:I7"/>
    <mergeCell ref="J7:J9"/>
    <mergeCell ref="D8:E8"/>
    <mergeCell ref="F8:G8"/>
    <mergeCell ref="H8:I8"/>
  </mergeCells>
  <printOptions horizontalCentered="1"/>
  <pageMargins left="0.551181102362205" right="0.551181102362205" top="0.590551181102362" bottom="0.590551181102362" header="0.31496062992126" footer="0.31496062992126"/>
  <pageSetup horizontalDpi="300" verticalDpi="300" orientation="portrait" paperSize="9" scale="43" r:id="rId1"/>
  <rowBreaks count="1" manualBreakCount="1">
    <brk id="10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S213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4" customWidth="1"/>
    <col min="2" max="2" width="39.00390625" style="6" customWidth="1"/>
    <col min="3" max="15" width="12.28125" style="6" customWidth="1"/>
    <col min="16" max="16" width="2.7109375" style="4" customWidth="1"/>
    <col min="17" max="17" width="12.28125" style="4" customWidth="1"/>
    <col min="18" max="19" width="12.421875" style="2" customWidth="1"/>
    <col min="20" max="16384" width="9.140625" style="4" customWidth="1"/>
  </cols>
  <sheetData>
    <row r="2" spans="2:19" s="3" customFormat="1" ht="18" customHeight="1">
      <c r="B2" s="65" t="s">
        <v>105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  <c r="Q2" s="1"/>
      <c r="R2" s="2"/>
      <c r="S2" s="2"/>
    </row>
    <row r="3" spans="2:19" s="3" customFormat="1" ht="18" customHeight="1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  <c r="Q3" s="1"/>
      <c r="R3" s="2"/>
      <c r="S3" s="2"/>
    </row>
    <row r="4" spans="2:17" ht="15.75">
      <c r="B4" s="4"/>
      <c r="C4" s="5"/>
      <c r="P4" s="6"/>
      <c r="Q4" s="6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</row>
    <row r="6" spans="2:15" ht="18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N6" s="7"/>
      <c r="O6" s="7"/>
    </row>
    <row r="7" spans="2:10" ht="12.75">
      <c r="B7" s="9"/>
      <c r="C7" s="57" t="s">
        <v>3</v>
      </c>
      <c r="D7" s="58"/>
      <c r="E7" s="58"/>
      <c r="F7" s="58"/>
      <c r="G7" s="59"/>
      <c r="H7" s="57" t="s">
        <v>4</v>
      </c>
      <c r="I7" s="59"/>
      <c r="J7" s="60" t="s">
        <v>5</v>
      </c>
    </row>
    <row r="8" spans="2:19" ht="12.75">
      <c r="B8" s="10"/>
      <c r="C8" s="11" t="s">
        <v>6</v>
      </c>
      <c r="D8" s="63" t="s">
        <v>7</v>
      </c>
      <c r="E8" s="64"/>
      <c r="F8" s="63" t="s">
        <v>8</v>
      </c>
      <c r="G8" s="64"/>
      <c r="H8" s="63" t="s">
        <v>7</v>
      </c>
      <c r="I8" s="64"/>
      <c r="J8" s="61"/>
      <c r="K8" s="4"/>
      <c r="L8" s="4"/>
      <c r="M8" s="12"/>
      <c r="N8" s="12"/>
      <c r="O8" s="4"/>
      <c r="R8" s="4"/>
      <c r="S8" s="4"/>
    </row>
    <row r="9" spans="2:19" ht="51">
      <c r="B9" s="13" t="s">
        <v>9</v>
      </c>
      <c r="C9" s="14" t="s">
        <v>10</v>
      </c>
      <c r="D9" s="15" t="s">
        <v>11</v>
      </c>
      <c r="E9" s="16" t="s">
        <v>12</v>
      </c>
      <c r="F9" s="15" t="s">
        <v>11</v>
      </c>
      <c r="G9" s="16" t="s">
        <v>13</v>
      </c>
      <c r="H9" s="15" t="s">
        <v>11</v>
      </c>
      <c r="I9" s="16" t="s">
        <v>13</v>
      </c>
      <c r="J9" s="62"/>
      <c r="K9" s="4"/>
      <c r="L9" s="4"/>
      <c r="M9" s="12"/>
      <c r="N9" s="12"/>
      <c r="O9" s="4"/>
      <c r="R9" s="4"/>
      <c r="S9" s="4"/>
    </row>
    <row r="10" spans="2:19" ht="12.75">
      <c r="B10" s="17"/>
      <c r="C10" s="18"/>
      <c r="D10" s="18"/>
      <c r="E10" s="19"/>
      <c r="F10" s="18"/>
      <c r="G10" s="19"/>
      <c r="H10" s="20"/>
      <c r="I10" s="21"/>
      <c r="J10" s="21"/>
      <c r="K10" s="4"/>
      <c r="L10" s="4"/>
      <c r="M10" s="12"/>
      <c r="N10" s="12"/>
      <c r="O10" s="4"/>
      <c r="R10" s="4"/>
      <c r="S10" s="4"/>
    </row>
    <row r="11" spans="2:14" s="25" customFormat="1" ht="15.75">
      <c r="B11" s="22" t="s">
        <v>14</v>
      </c>
      <c r="C11" s="23"/>
      <c r="D11" s="23"/>
      <c r="E11" s="24"/>
      <c r="F11" s="23"/>
      <c r="G11" s="24"/>
      <c r="H11" s="23"/>
      <c r="I11" s="24"/>
      <c r="J11" s="24"/>
      <c r="M11" s="12"/>
      <c r="N11" s="12"/>
    </row>
    <row r="12" spans="2:14" s="29" customFormat="1" ht="16.5">
      <c r="B12" s="26" t="s">
        <v>15</v>
      </c>
      <c r="C12" s="27">
        <v>8581039584</v>
      </c>
      <c r="D12" s="27">
        <v>3369818149</v>
      </c>
      <c r="E12" s="28">
        <v>39.3</v>
      </c>
      <c r="F12" s="27">
        <v>3369818149</v>
      </c>
      <c r="G12" s="28">
        <v>39.3</v>
      </c>
      <c r="H12" s="27">
        <v>2477313262</v>
      </c>
      <c r="I12" s="28">
        <v>35.5</v>
      </c>
      <c r="J12" s="28">
        <v>36</v>
      </c>
      <c r="M12" s="12"/>
      <c r="N12" s="12"/>
    </row>
    <row r="13" spans="2:14" s="29" customFormat="1" ht="16.5">
      <c r="B13" s="30" t="s">
        <v>16</v>
      </c>
      <c r="C13" s="31">
        <v>570986101</v>
      </c>
      <c r="D13" s="31">
        <v>232089513</v>
      </c>
      <c r="E13" s="32">
        <v>40.6</v>
      </c>
      <c r="F13" s="31">
        <v>232089513</v>
      </c>
      <c r="G13" s="32">
        <v>40.6</v>
      </c>
      <c r="H13" s="31">
        <v>140136264</v>
      </c>
      <c r="I13" s="32">
        <v>29.7</v>
      </c>
      <c r="J13" s="32">
        <v>65.6</v>
      </c>
      <c r="M13" s="12"/>
      <c r="N13" s="12"/>
    </row>
    <row r="14" spans="2:19" ht="12.75">
      <c r="B14" s="30" t="s">
        <v>17</v>
      </c>
      <c r="C14" s="31">
        <v>2056306571</v>
      </c>
      <c r="D14" s="31">
        <v>519826711</v>
      </c>
      <c r="E14" s="32">
        <v>25.3</v>
      </c>
      <c r="F14" s="31">
        <v>519826711</v>
      </c>
      <c r="G14" s="32">
        <v>25.3</v>
      </c>
      <c r="H14" s="31">
        <v>448940521</v>
      </c>
      <c r="I14" s="32">
        <v>29</v>
      </c>
      <c r="J14" s="32">
        <v>15.8</v>
      </c>
      <c r="K14" s="4"/>
      <c r="L14" s="4"/>
      <c r="M14" s="12"/>
      <c r="N14" s="12"/>
      <c r="O14" s="4"/>
      <c r="R14" s="4"/>
      <c r="S14" s="4"/>
    </row>
    <row r="15" spans="2:19" ht="12.75">
      <c r="B15" s="30" t="s">
        <v>18</v>
      </c>
      <c r="C15" s="31">
        <v>5953746912</v>
      </c>
      <c r="D15" s="31">
        <v>2617901925</v>
      </c>
      <c r="E15" s="32">
        <v>44</v>
      </c>
      <c r="F15" s="31">
        <v>2617901925</v>
      </c>
      <c r="G15" s="32">
        <v>44</v>
      </c>
      <c r="H15" s="31">
        <v>1888236477</v>
      </c>
      <c r="I15" s="32">
        <v>38</v>
      </c>
      <c r="J15" s="32">
        <v>38.6</v>
      </c>
      <c r="K15" s="4"/>
      <c r="L15" s="4"/>
      <c r="M15" s="12"/>
      <c r="N15" s="12"/>
      <c r="O15" s="4"/>
      <c r="R15" s="4"/>
      <c r="S15" s="4"/>
    </row>
    <row r="16" spans="2:14" s="25" customFormat="1" ht="15.75">
      <c r="B16" s="22"/>
      <c r="C16" s="33"/>
      <c r="D16" s="33"/>
      <c r="E16" s="24"/>
      <c r="F16" s="33"/>
      <c r="G16" s="24"/>
      <c r="H16" s="33"/>
      <c r="I16" s="24"/>
      <c r="J16" s="24"/>
      <c r="M16" s="12"/>
      <c r="N16" s="12"/>
    </row>
    <row r="17" spans="2:14" s="29" customFormat="1" ht="16.5">
      <c r="B17" s="26" t="s">
        <v>19</v>
      </c>
      <c r="C17" s="27">
        <v>7244442614</v>
      </c>
      <c r="D17" s="27">
        <v>1704491561</v>
      </c>
      <c r="E17" s="28">
        <v>23.5</v>
      </c>
      <c r="F17" s="27">
        <v>1704491561</v>
      </c>
      <c r="G17" s="28">
        <v>23.5</v>
      </c>
      <c r="H17" s="27">
        <v>1322449160</v>
      </c>
      <c r="I17" s="28">
        <v>24.4</v>
      </c>
      <c r="J17" s="28">
        <v>28.9</v>
      </c>
      <c r="M17" s="12"/>
      <c r="N17" s="12"/>
    </row>
    <row r="18" spans="2:19" ht="12.75">
      <c r="B18" s="30" t="s">
        <v>20</v>
      </c>
      <c r="C18" s="31">
        <v>2697598339</v>
      </c>
      <c r="D18" s="31">
        <v>673796753</v>
      </c>
      <c r="E18" s="32">
        <v>25</v>
      </c>
      <c r="F18" s="31">
        <v>673796753</v>
      </c>
      <c r="G18" s="32">
        <v>25</v>
      </c>
      <c r="H18" s="31">
        <v>545555117</v>
      </c>
      <c r="I18" s="32">
        <v>28.5</v>
      </c>
      <c r="J18" s="32">
        <v>23.5</v>
      </c>
      <c r="K18" s="4"/>
      <c r="L18" s="4"/>
      <c r="M18" s="12"/>
      <c r="N18" s="12"/>
      <c r="O18" s="4"/>
      <c r="R18" s="4"/>
      <c r="S18" s="4"/>
    </row>
    <row r="19" spans="2:19" ht="12.75">
      <c r="B19" s="30" t="s">
        <v>21</v>
      </c>
      <c r="C19" s="31">
        <v>148152511</v>
      </c>
      <c r="D19" s="31">
        <v>14330</v>
      </c>
      <c r="E19" s="32">
        <v>0</v>
      </c>
      <c r="F19" s="31">
        <v>14330</v>
      </c>
      <c r="G19" s="32">
        <v>0</v>
      </c>
      <c r="H19" s="31">
        <v>0</v>
      </c>
      <c r="I19" s="32">
        <v>0</v>
      </c>
      <c r="J19" s="32">
        <v>-100</v>
      </c>
      <c r="K19" s="4"/>
      <c r="L19" s="4"/>
      <c r="M19" s="12"/>
      <c r="N19" s="12"/>
      <c r="O19" s="4"/>
      <c r="R19" s="4"/>
      <c r="S19" s="4"/>
    </row>
    <row r="20" spans="2:19" ht="12.75" hidden="1">
      <c r="B20" s="30"/>
      <c r="C20" s="31">
        <v>0</v>
      </c>
      <c r="D20" s="31">
        <v>0</v>
      </c>
      <c r="E20" s="32">
        <v>0</v>
      </c>
      <c r="F20" s="31">
        <v>0</v>
      </c>
      <c r="G20" s="32">
        <v>0</v>
      </c>
      <c r="H20" s="31">
        <v>0</v>
      </c>
      <c r="I20" s="32">
        <v>0</v>
      </c>
      <c r="J20" s="32">
        <v>0</v>
      </c>
      <c r="K20" s="4"/>
      <c r="L20" s="4"/>
      <c r="M20" s="12"/>
      <c r="N20" s="12"/>
      <c r="O20" s="4"/>
      <c r="R20" s="4"/>
      <c r="S20" s="4"/>
    </row>
    <row r="21" spans="2:19" ht="12.75">
      <c r="B21" s="30" t="s">
        <v>22</v>
      </c>
      <c r="C21" s="31">
        <v>1160849758</v>
      </c>
      <c r="D21" s="31">
        <v>319818069</v>
      </c>
      <c r="E21" s="32">
        <v>27.6</v>
      </c>
      <c r="F21" s="31">
        <v>319818069</v>
      </c>
      <c r="G21" s="32">
        <v>27.6</v>
      </c>
      <c r="H21" s="31">
        <v>267439865</v>
      </c>
      <c r="I21" s="32">
        <v>36.3</v>
      </c>
      <c r="J21" s="32">
        <v>19.6</v>
      </c>
      <c r="K21" s="4"/>
      <c r="L21" s="4"/>
      <c r="M21" s="12"/>
      <c r="N21" s="12"/>
      <c r="O21" s="4"/>
      <c r="R21" s="4"/>
      <c r="S21" s="4"/>
    </row>
    <row r="22" spans="2:19" ht="12.75">
      <c r="B22" s="30" t="s">
        <v>23</v>
      </c>
      <c r="C22" s="31">
        <v>3237842006</v>
      </c>
      <c r="D22" s="31">
        <v>710862409</v>
      </c>
      <c r="E22" s="32">
        <v>22</v>
      </c>
      <c r="F22" s="31">
        <v>710862409</v>
      </c>
      <c r="G22" s="32">
        <v>22</v>
      </c>
      <c r="H22" s="31">
        <v>509454178</v>
      </c>
      <c r="I22" s="32">
        <v>18.8</v>
      </c>
      <c r="J22" s="32">
        <v>39.5</v>
      </c>
      <c r="K22" s="4"/>
      <c r="L22" s="4"/>
      <c r="M22" s="12"/>
      <c r="N22" s="12"/>
      <c r="O22" s="4"/>
      <c r="R22" s="4"/>
      <c r="S22" s="4"/>
    </row>
    <row r="23" spans="2:19" ht="12.75">
      <c r="B23" s="34"/>
      <c r="C23" s="31"/>
      <c r="D23" s="31"/>
      <c r="E23" s="32"/>
      <c r="F23" s="31"/>
      <c r="G23" s="32"/>
      <c r="H23" s="31"/>
      <c r="I23" s="32"/>
      <c r="J23" s="32"/>
      <c r="K23" s="4"/>
      <c r="L23" s="4"/>
      <c r="M23" s="12"/>
      <c r="N23" s="12"/>
      <c r="O23" s="4"/>
      <c r="R23" s="4"/>
      <c r="S23" s="4"/>
    </row>
    <row r="24" spans="2:14" s="25" customFormat="1" ht="15.75">
      <c r="B24" s="35" t="s">
        <v>24</v>
      </c>
      <c r="C24" s="36">
        <v>1336596970</v>
      </c>
      <c r="D24" s="36">
        <v>1665326588</v>
      </c>
      <c r="E24" s="37"/>
      <c r="F24" s="36">
        <v>1665326588</v>
      </c>
      <c r="G24" s="37"/>
      <c r="H24" s="36">
        <v>1154864102</v>
      </c>
      <c r="I24" s="37"/>
      <c r="J24" s="37"/>
      <c r="K24" s="38"/>
      <c r="M24" s="12"/>
      <c r="N24" s="12"/>
    </row>
    <row r="25" spans="2:19" ht="12.75">
      <c r="B25" s="30" t="s">
        <v>25</v>
      </c>
      <c r="C25" s="31">
        <v>10910707</v>
      </c>
      <c r="D25" s="31">
        <v>-4377404</v>
      </c>
      <c r="E25" s="32">
        <v>-40.1</v>
      </c>
      <c r="F25" s="31">
        <v>-4377404</v>
      </c>
      <c r="G25" s="32">
        <v>-40.1</v>
      </c>
      <c r="H25" s="31">
        <v>9424547</v>
      </c>
      <c r="I25" s="32">
        <v>-6.9</v>
      </c>
      <c r="J25" s="32">
        <v>-146.4</v>
      </c>
      <c r="K25" s="4"/>
      <c r="L25" s="4"/>
      <c r="M25" s="12"/>
      <c r="N25" s="12"/>
      <c r="O25" s="4"/>
      <c r="R25" s="4"/>
      <c r="S25" s="4"/>
    </row>
    <row r="26" spans="2:14" s="25" customFormat="1" ht="15.75">
      <c r="B26" s="35" t="s">
        <v>26</v>
      </c>
      <c r="C26" s="36">
        <v>1347507677</v>
      </c>
      <c r="D26" s="36">
        <v>1660949184</v>
      </c>
      <c r="E26" s="37">
        <v>123.3</v>
      </c>
      <c r="F26" s="36">
        <v>1660949184</v>
      </c>
      <c r="G26" s="37">
        <v>123.3</v>
      </c>
      <c r="H26" s="36">
        <v>1164288649</v>
      </c>
      <c r="I26" s="37">
        <v>31</v>
      </c>
      <c r="J26" s="37">
        <v>42.7</v>
      </c>
      <c r="K26" s="38"/>
      <c r="M26" s="12"/>
      <c r="N26" s="12"/>
    </row>
    <row r="27" spans="2:19" s="25" customFormat="1" ht="15.75"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1"/>
      <c r="R27" s="2"/>
      <c r="S27" s="2"/>
    </row>
    <row r="28" spans="2:19" s="25" customFormat="1" ht="18">
      <c r="B28" s="8" t="s">
        <v>27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R28" s="2"/>
      <c r="S28" s="2"/>
    </row>
    <row r="29" spans="2:10" ht="12.75">
      <c r="B29" s="9"/>
      <c r="C29" s="57" t="s">
        <v>3</v>
      </c>
      <c r="D29" s="58"/>
      <c r="E29" s="58"/>
      <c r="F29" s="58"/>
      <c r="G29" s="59"/>
      <c r="H29" s="57" t="s">
        <v>4</v>
      </c>
      <c r="I29" s="59"/>
      <c r="J29" s="60" t="s">
        <v>5</v>
      </c>
    </row>
    <row r="30" spans="2:19" ht="12.75">
      <c r="B30" s="10"/>
      <c r="C30" s="11" t="s">
        <v>6</v>
      </c>
      <c r="D30" s="63" t="s">
        <v>7</v>
      </c>
      <c r="E30" s="64"/>
      <c r="F30" s="63" t="s">
        <v>8</v>
      </c>
      <c r="G30" s="64"/>
      <c r="H30" s="63" t="s">
        <v>7</v>
      </c>
      <c r="I30" s="64"/>
      <c r="J30" s="61"/>
      <c r="K30" s="4"/>
      <c r="L30" s="4"/>
      <c r="M30" s="4"/>
      <c r="N30" s="4"/>
      <c r="O30" s="12"/>
      <c r="P30" s="2"/>
      <c r="R30" s="4"/>
      <c r="S30" s="4"/>
    </row>
    <row r="31" spans="2:19" ht="51">
      <c r="B31" s="17" t="s">
        <v>9</v>
      </c>
      <c r="C31" s="15" t="s">
        <v>10</v>
      </c>
      <c r="D31" s="15" t="s">
        <v>11</v>
      </c>
      <c r="E31" s="16" t="s">
        <v>12</v>
      </c>
      <c r="F31" s="15" t="s">
        <v>11</v>
      </c>
      <c r="G31" s="16" t="s">
        <v>13</v>
      </c>
      <c r="H31" s="15" t="s">
        <v>11</v>
      </c>
      <c r="I31" s="16" t="s">
        <v>13</v>
      </c>
      <c r="J31" s="62"/>
      <c r="K31" s="4"/>
      <c r="L31" s="4"/>
      <c r="M31" s="12"/>
      <c r="N31" s="12"/>
      <c r="O31" s="4"/>
      <c r="R31" s="4"/>
      <c r="S31" s="4"/>
    </row>
    <row r="32" spans="2:19" ht="12.75">
      <c r="B32" s="42"/>
      <c r="C32" s="18"/>
      <c r="D32" s="18"/>
      <c r="E32" s="19"/>
      <c r="F32" s="18"/>
      <c r="G32" s="19"/>
      <c r="H32" s="20"/>
      <c r="I32" s="21"/>
      <c r="J32" s="21"/>
      <c r="K32" s="4"/>
      <c r="L32" s="4"/>
      <c r="M32" s="12"/>
      <c r="N32" s="12"/>
      <c r="O32" s="4"/>
      <c r="R32" s="4"/>
      <c r="S32" s="4"/>
    </row>
    <row r="33" spans="2:14" s="25" customFormat="1" ht="15.75">
      <c r="B33" s="22" t="s">
        <v>28</v>
      </c>
      <c r="C33" s="23"/>
      <c r="D33" s="23"/>
      <c r="E33" s="24"/>
      <c r="F33" s="23"/>
      <c r="G33" s="24"/>
      <c r="H33" s="23"/>
      <c r="I33" s="24"/>
      <c r="J33" s="24"/>
      <c r="M33" s="12"/>
      <c r="N33" s="12"/>
    </row>
    <row r="34" spans="2:14" s="29" customFormat="1" ht="16.5">
      <c r="B34" s="26" t="s">
        <v>29</v>
      </c>
      <c r="C34" s="27">
        <v>3886918968</v>
      </c>
      <c r="D34" s="27">
        <v>297265531</v>
      </c>
      <c r="E34" s="28">
        <v>7.6</v>
      </c>
      <c r="F34" s="27">
        <v>297265531</v>
      </c>
      <c r="G34" s="28">
        <v>7.6</v>
      </c>
      <c r="H34" s="27">
        <v>608384113</v>
      </c>
      <c r="I34" s="28">
        <v>17.9</v>
      </c>
      <c r="J34" s="28">
        <v>-51.1</v>
      </c>
      <c r="M34" s="12"/>
      <c r="N34" s="12"/>
    </row>
    <row r="35" spans="2:19" ht="12.75">
      <c r="B35" s="30" t="s">
        <v>30</v>
      </c>
      <c r="C35" s="31">
        <v>83656000</v>
      </c>
      <c r="D35" s="31">
        <v>3004028</v>
      </c>
      <c r="E35" s="32">
        <v>3.6</v>
      </c>
      <c r="F35" s="31">
        <v>3004028</v>
      </c>
      <c r="G35" s="32">
        <v>3.6</v>
      </c>
      <c r="H35" s="31">
        <v>982979</v>
      </c>
      <c r="I35" s="32">
        <v>0.7</v>
      </c>
      <c r="J35" s="32">
        <v>205.6</v>
      </c>
      <c r="K35" s="4"/>
      <c r="L35" s="4"/>
      <c r="M35" s="12"/>
      <c r="N35" s="12"/>
      <c r="O35" s="4"/>
      <c r="R35" s="4"/>
      <c r="S35" s="4"/>
    </row>
    <row r="36" spans="2:19" ht="12.75">
      <c r="B36" s="30" t="s">
        <v>31</v>
      </c>
      <c r="C36" s="31">
        <v>508896304</v>
      </c>
      <c r="D36" s="31">
        <v>11062344</v>
      </c>
      <c r="E36" s="32">
        <v>2.2</v>
      </c>
      <c r="F36" s="31">
        <v>11062344</v>
      </c>
      <c r="G36" s="32">
        <v>2.2</v>
      </c>
      <c r="H36" s="31">
        <v>47630796</v>
      </c>
      <c r="I36" s="32">
        <v>7.7</v>
      </c>
      <c r="J36" s="32">
        <v>-76.8</v>
      </c>
      <c r="K36" s="4"/>
      <c r="L36" s="4"/>
      <c r="M36" s="12"/>
      <c r="N36" s="12"/>
      <c r="O36" s="4"/>
      <c r="R36" s="4"/>
      <c r="S36" s="4"/>
    </row>
    <row r="37" spans="2:19" ht="12.75">
      <c r="B37" s="30" t="s">
        <v>32</v>
      </c>
      <c r="C37" s="31">
        <v>2842962465</v>
      </c>
      <c r="D37" s="31">
        <v>236343585</v>
      </c>
      <c r="E37" s="32">
        <v>8.3</v>
      </c>
      <c r="F37" s="31">
        <v>236343585</v>
      </c>
      <c r="G37" s="32">
        <v>8.3</v>
      </c>
      <c r="H37" s="31">
        <v>506420590</v>
      </c>
      <c r="I37" s="32">
        <v>22.9</v>
      </c>
      <c r="J37" s="32">
        <v>-53.3</v>
      </c>
      <c r="K37" s="4"/>
      <c r="L37" s="4"/>
      <c r="M37" s="12"/>
      <c r="N37" s="12"/>
      <c r="O37" s="4"/>
      <c r="R37" s="4"/>
      <c r="S37" s="4"/>
    </row>
    <row r="38" spans="2:19" ht="12.75">
      <c r="B38" s="30" t="s">
        <v>33</v>
      </c>
      <c r="C38" s="31">
        <v>451404199</v>
      </c>
      <c r="D38" s="31">
        <v>46855574</v>
      </c>
      <c r="E38" s="32">
        <v>10.4</v>
      </c>
      <c r="F38" s="31">
        <v>46855574</v>
      </c>
      <c r="G38" s="32">
        <v>10.4</v>
      </c>
      <c r="H38" s="31">
        <v>53349748</v>
      </c>
      <c r="I38" s="32">
        <v>12.2</v>
      </c>
      <c r="J38" s="32">
        <v>-12.2</v>
      </c>
      <c r="K38" s="4"/>
      <c r="L38" s="4"/>
      <c r="M38" s="12"/>
      <c r="N38" s="12"/>
      <c r="O38" s="4"/>
      <c r="R38" s="4"/>
      <c r="S38" s="4"/>
    </row>
    <row r="39" spans="2:14" s="25" customFormat="1" ht="15.75">
      <c r="B39" s="22"/>
      <c r="C39" s="33"/>
      <c r="D39" s="33"/>
      <c r="E39" s="24"/>
      <c r="F39" s="33"/>
      <c r="G39" s="24"/>
      <c r="H39" s="33"/>
      <c r="I39" s="24"/>
      <c r="J39" s="24"/>
      <c r="M39" s="12"/>
      <c r="N39" s="12"/>
    </row>
    <row r="40" spans="2:14" s="29" customFormat="1" ht="16.5">
      <c r="B40" s="26" t="s">
        <v>34</v>
      </c>
      <c r="C40" s="27">
        <v>3886919971</v>
      </c>
      <c r="D40" s="27">
        <v>395919466</v>
      </c>
      <c r="E40" s="43">
        <v>10.2</v>
      </c>
      <c r="F40" s="27">
        <v>395919466</v>
      </c>
      <c r="G40" s="43">
        <v>10.2</v>
      </c>
      <c r="H40" s="27">
        <v>641542767</v>
      </c>
      <c r="I40" s="43">
        <v>19.3</v>
      </c>
      <c r="J40" s="43">
        <v>-38.3</v>
      </c>
      <c r="M40" s="12"/>
      <c r="N40" s="12"/>
    </row>
    <row r="41" spans="2:19" ht="12.75">
      <c r="B41" s="30" t="s">
        <v>35</v>
      </c>
      <c r="C41" s="31">
        <v>1597482839</v>
      </c>
      <c r="D41" s="31">
        <v>141185193</v>
      </c>
      <c r="E41" s="32">
        <v>8.8</v>
      </c>
      <c r="F41" s="31">
        <v>141185193</v>
      </c>
      <c r="G41" s="32">
        <v>8.8</v>
      </c>
      <c r="H41" s="31">
        <v>135244256</v>
      </c>
      <c r="I41" s="32">
        <v>20.1</v>
      </c>
      <c r="J41" s="32">
        <v>4.4</v>
      </c>
      <c r="K41" s="4"/>
      <c r="L41" s="4"/>
      <c r="M41" s="12"/>
      <c r="N41" s="12"/>
      <c r="O41" s="4"/>
      <c r="R41" s="4"/>
      <c r="S41" s="4"/>
    </row>
    <row r="42" spans="2:19" ht="12.75">
      <c r="B42" s="30" t="s">
        <v>36</v>
      </c>
      <c r="C42" s="31">
        <v>395841739</v>
      </c>
      <c r="D42" s="31">
        <v>69156389</v>
      </c>
      <c r="E42" s="32">
        <v>17.5</v>
      </c>
      <c r="F42" s="31">
        <v>69156389</v>
      </c>
      <c r="G42" s="32">
        <v>17.5</v>
      </c>
      <c r="H42" s="31">
        <v>51774973</v>
      </c>
      <c r="I42" s="32">
        <v>11.7</v>
      </c>
      <c r="J42" s="32">
        <v>33.6</v>
      </c>
      <c r="K42" s="4"/>
      <c r="L42" s="4"/>
      <c r="M42" s="12"/>
      <c r="N42" s="12"/>
      <c r="O42" s="4"/>
      <c r="R42" s="4"/>
      <c r="S42" s="4"/>
    </row>
    <row r="43" spans="2:19" ht="12.75">
      <c r="B43" s="30" t="s">
        <v>37</v>
      </c>
      <c r="C43" s="31">
        <v>36550000</v>
      </c>
      <c r="D43" s="31">
        <v>1175699</v>
      </c>
      <c r="E43" s="32">
        <v>3.2</v>
      </c>
      <c r="F43" s="31">
        <v>1175699</v>
      </c>
      <c r="G43" s="32">
        <v>3.2</v>
      </c>
      <c r="H43" s="31">
        <v>0</v>
      </c>
      <c r="I43" s="32">
        <v>0</v>
      </c>
      <c r="J43" s="32">
        <v>-100</v>
      </c>
      <c r="K43" s="4"/>
      <c r="L43" s="4"/>
      <c r="M43" s="12"/>
      <c r="N43" s="12"/>
      <c r="O43" s="4"/>
      <c r="R43" s="4"/>
      <c r="S43" s="4"/>
    </row>
    <row r="44" spans="2:19" ht="12.75">
      <c r="B44" s="30" t="s">
        <v>38</v>
      </c>
      <c r="C44" s="31">
        <v>869228269</v>
      </c>
      <c r="D44" s="31">
        <v>110181045</v>
      </c>
      <c r="E44" s="32">
        <v>12.7</v>
      </c>
      <c r="F44" s="31">
        <v>110181045</v>
      </c>
      <c r="G44" s="32">
        <v>12.7</v>
      </c>
      <c r="H44" s="31">
        <v>197835163</v>
      </c>
      <c r="I44" s="32">
        <v>22.9</v>
      </c>
      <c r="J44" s="32">
        <v>-44.3</v>
      </c>
      <c r="K44" s="4"/>
      <c r="L44" s="4"/>
      <c r="M44" s="12"/>
      <c r="N44" s="12"/>
      <c r="O44" s="4"/>
      <c r="R44" s="4"/>
      <c r="S44" s="4"/>
    </row>
    <row r="45" spans="2:19" ht="12.75">
      <c r="B45" s="30" t="s">
        <v>33</v>
      </c>
      <c r="C45" s="31">
        <v>987817124</v>
      </c>
      <c r="D45" s="31">
        <v>74221140</v>
      </c>
      <c r="E45" s="32">
        <v>7.5</v>
      </c>
      <c r="F45" s="31">
        <v>74221140</v>
      </c>
      <c r="G45" s="32">
        <v>7.5</v>
      </c>
      <c r="H45" s="31">
        <v>256688375</v>
      </c>
      <c r="I45" s="32">
        <v>19.1</v>
      </c>
      <c r="J45" s="32">
        <v>-71.1</v>
      </c>
      <c r="K45" s="4"/>
      <c r="L45" s="4"/>
      <c r="M45" s="12"/>
      <c r="N45" s="12"/>
      <c r="O45" s="4"/>
      <c r="R45" s="4"/>
      <c r="S45" s="4"/>
    </row>
    <row r="46" spans="2:19" ht="15.75">
      <c r="B46" s="34"/>
      <c r="C46" s="44"/>
      <c r="D46" s="44"/>
      <c r="E46" s="45"/>
      <c r="F46" s="44"/>
      <c r="G46" s="45"/>
      <c r="H46" s="44"/>
      <c r="I46" s="45"/>
      <c r="J46" s="45"/>
      <c r="K46" s="38"/>
      <c r="L46" s="25"/>
      <c r="M46" s="12"/>
      <c r="N46" s="12"/>
      <c r="O46" s="4"/>
      <c r="R46" s="4"/>
      <c r="S46" s="4"/>
    </row>
    <row r="47" spans="2:19" s="25" customFormat="1" ht="15.75">
      <c r="B47" s="39"/>
      <c r="C47" s="40"/>
      <c r="D47" s="40"/>
      <c r="E47" s="40"/>
      <c r="F47" s="40"/>
      <c r="G47" s="40"/>
      <c r="H47" s="40"/>
      <c r="I47" s="40"/>
      <c r="J47" s="40"/>
      <c r="K47" s="41"/>
      <c r="L47" s="41"/>
      <c r="M47" s="41"/>
      <c r="N47" s="41"/>
      <c r="O47" s="41"/>
      <c r="R47" s="2"/>
      <c r="S47" s="2"/>
    </row>
    <row r="48" spans="2:19" s="25" customFormat="1" ht="18">
      <c r="B48" s="8" t="s">
        <v>39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R48" s="2"/>
      <c r="S48" s="2"/>
    </row>
    <row r="49" spans="2:10" ht="12.75">
      <c r="B49" s="9"/>
      <c r="C49" s="57" t="s">
        <v>3</v>
      </c>
      <c r="D49" s="58"/>
      <c r="E49" s="58"/>
      <c r="F49" s="58"/>
      <c r="G49" s="59"/>
      <c r="H49" s="57" t="s">
        <v>4</v>
      </c>
      <c r="I49" s="59"/>
      <c r="J49" s="60" t="s">
        <v>5</v>
      </c>
    </row>
    <row r="50" spans="2:19" ht="12.75">
      <c r="B50" s="10"/>
      <c r="C50" s="11" t="s">
        <v>6</v>
      </c>
      <c r="D50" s="63" t="s">
        <v>7</v>
      </c>
      <c r="E50" s="64"/>
      <c r="F50" s="63" t="s">
        <v>8</v>
      </c>
      <c r="G50" s="64"/>
      <c r="H50" s="63" t="s">
        <v>7</v>
      </c>
      <c r="I50" s="64"/>
      <c r="J50" s="61"/>
      <c r="K50" s="4"/>
      <c r="L50" s="4"/>
      <c r="M50" s="12"/>
      <c r="N50" s="12"/>
      <c r="O50" s="4"/>
      <c r="R50" s="4"/>
      <c r="S50" s="4"/>
    </row>
    <row r="51" spans="2:19" ht="51">
      <c r="B51" s="17" t="s">
        <v>9</v>
      </c>
      <c r="C51" s="15" t="s">
        <v>10</v>
      </c>
      <c r="D51" s="15" t="s">
        <v>11</v>
      </c>
      <c r="E51" s="16" t="s">
        <v>12</v>
      </c>
      <c r="F51" s="15" t="s">
        <v>11</v>
      </c>
      <c r="G51" s="16" t="s">
        <v>13</v>
      </c>
      <c r="H51" s="15" t="s">
        <v>11</v>
      </c>
      <c r="I51" s="16" t="s">
        <v>13</v>
      </c>
      <c r="J51" s="62"/>
      <c r="K51" s="4"/>
      <c r="L51" s="4"/>
      <c r="M51" s="12"/>
      <c r="N51" s="12"/>
      <c r="O51" s="4"/>
      <c r="R51" s="4"/>
      <c r="S51" s="4"/>
    </row>
    <row r="52" spans="2:14" s="25" customFormat="1" ht="15.75">
      <c r="B52" s="46" t="s">
        <v>40</v>
      </c>
      <c r="C52" s="23"/>
      <c r="D52" s="23"/>
      <c r="E52" s="24"/>
      <c r="F52" s="23"/>
      <c r="G52" s="24"/>
      <c r="H52" s="23"/>
      <c r="I52" s="24"/>
      <c r="J52" s="24"/>
      <c r="M52" s="12"/>
      <c r="N52" s="12"/>
    </row>
    <row r="53" spans="2:14" s="29" customFormat="1" ht="16.5">
      <c r="B53" s="47" t="s">
        <v>15</v>
      </c>
      <c r="C53" s="31">
        <v>8581039584</v>
      </c>
      <c r="D53" s="31">
        <v>3369818149</v>
      </c>
      <c r="E53" s="32">
        <v>39.3</v>
      </c>
      <c r="F53" s="31">
        <v>3369818149</v>
      </c>
      <c r="G53" s="32">
        <v>39.3</v>
      </c>
      <c r="H53" s="31">
        <v>2477313262</v>
      </c>
      <c r="I53" s="32">
        <v>35.5</v>
      </c>
      <c r="J53" s="32">
        <v>36</v>
      </c>
      <c r="M53" s="12"/>
      <c r="N53" s="12"/>
    </row>
    <row r="54" spans="2:14" s="29" customFormat="1" ht="16.5">
      <c r="B54" s="47" t="s">
        <v>41</v>
      </c>
      <c r="C54" s="31">
        <v>3886918968</v>
      </c>
      <c r="D54" s="31">
        <v>297265531</v>
      </c>
      <c r="E54" s="32">
        <v>7.6</v>
      </c>
      <c r="F54" s="31">
        <v>297265531</v>
      </c>
      <c r="G54" s="32">
        <v>7.6</v>
      </c>
      <c r="H54" s="31">
        <v>608384113</v>
      </c>
      <c r="I54" s="32">
        <v>17.9</v>
      </c>
      <c r="J54" s="32">
        <v>-51.1</v>
      </c>
      <c r="M54" s="12"/>
      <c r="N54" s="12"/>
    </row>
    <row r="55" spans="2:14" s="25" customFormat="1" ht="15.75">
      <c r="B55" s="35" t="s">
        <v>42</v>
      </c>
      <c r="C55" s="48">
        <v>12467958552</v>
      </c>
      <c r="D55" s="48">
        <v>3667083680</v>
      </c>
      <c r="E55" s="49">
        <v>29.4</v>
      </c>
      <c r="F55" s="48">
        <v>3667083680</v>
      </c>
      <c r="G55" s="49">
        <v>29.4</v>
      </c>
      <c r="H55" s="48">
        <v>3085697375</v>
      </c>
      <c r="I55" s="49">
        <v>29.7</v>
      </c>
      <c r="J55" s="49">
        <v>18.8</v>
      </c>
      <c r="M55" s="12"/>
      <c r="N55" s="12"/>
    </row>
    <row r="56" spans="2:14" s="25" customFormat="1" ht="15.75">
      <c r="B56" s="22" t="s">
        <v>43</v>
      </c>
      <c r="C56" s="33"/>
      <c r="D56" s="33"/>
      <c r="E56" s="24"/>
      <c r="F56" s="33"/>
      <c r="G56" s="24"/>
      <c r="H56" s="33"/>
      <c r="I56" s="24"/>
      <c r="J56" s="24"/>
      <c r="M56" s="12"/>
      <c r="N56" s="12"/>
    </row>
    <row r="57" spans="2:14" s="29" customFormat="1" ht="16.5">
      <c r="B57" s="47" t="s">
        <v>19</v>
      </c>
      <c r="C57" s="31">
        <v>7244442614</v>
      </c>
      <c r="D57" s="31">
        <v>1704491561</v>
      </c>
      <c r="E57" s="32">
        <v>23.5</v>
      </c>
      <c r="F57" s="31">
        <v>1704491561</v>
      </c>
      <c r="G57" s="32">
        <v>23.5</v>
      </c>
      <c r="H57" s="31">
        <v>1322449160</v>
      </c>
      <c r="I57" s="32">
        <v>24.4</v>
      </c>
      <c r="J57" s="32">
        <v>28.9</v>
      </c>
      <c r="M57" s="12"/>
      <c r="N57" s="12"/>
    </row>
    <row r="58" spans="2:14" s="29" customFormat="1" ht="16.5">
      <c r="B58" s="47" t="s">
        <v>34</v>
      </c>
      <c r="C58" s="31">
        <v>3886919971</v>
      </c>
      <c r="D58" s="31">
        <v>395919466</v>
      </c>
      <c r="E58" s="32">
        <v>10.2</v>
      </c>
      <c r="F58" s="31">
        <v>395919466</v>
      </c>
      <c r="G58" s="32">
        <v>10.2</v>
      </c>
      <c r="H58" s="31">
        <v>641542767</v>
      </c>
      <c r="I58" s="32">
        <v>19.3</v>
      </c>
      <c r="J58" s="32">
        <v>-38.3</v>
      </c>
      <c r="M58" s="12"/>
      <c r="N58" s="12"/>
    </row>
    <row r="59" spans="2:14" s="25" customFormat="1" ht="15.75">
      <c r="B59" s="35" t="s">
        <v>44</v>
      </c>
      <c r="C59" s="48">
        <v>11131362585</v>
      </c>
      <c r="D59" s="48">
        <v>2100411027</v>
      </c>
      <c r="E59" s="49">
        <v>18.9</v>
      </c>
      <c r="F59" s="48">
        <v>2100411027</v>
      </c>
      <c r="G59" s="49">
        <v>18.9</v>
      </c>
      <c r="H59" s="48">
        <v>1963991927</v>
      </c>
      <c r="I59" s="49">
        <v>22.5</v>
      </c>
      <c r="J59" s="49">
        <v>6.9</v>
      </c>
      <c r="M59" s="12"/>
      <c r="N59" s="12"/>
    </row>
    <row r="60" spans="2:19" s="52" customFormat="1" ht="12.75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R60" s="2"/>
      <c r="S60" s="2"/>
    </row>
    <row r="61" spans="2:19" s="25" customFormat="1" ht="18">
      <c r="B61" s="8" t="s">
        <v>45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R61" s="2"/>
      <c r="S61" s="2"/>
    </row>
    <row r="62" spans="2:10" ht="12.75">
      <c r="B62" s="9"/>
      <c r="C62" s="57" t="s">
        <v>3</v>
      </c>
      <c r="D62" s="58"/>
      <c r="E62" s="58"/>
      <c r="F62" s="58"/>
      <c r="G62" s="59"/>
      <c r="H62" s="57" t="s">
        <v>4</v>
      </c>
      <c r="I62" s="59"/>
      <c r="J62" s="60" t="s">
        <v>5</v>
      </c>
    </row>
    <row r="63" spans="2:19" ht="12.75">
      <c r="B63" s="10"/>
      <c r="C63" s="11" t="s">
        <v>6</v>
      </c>
      <c r="D63" s="63" t="s">
        <v>7</v>
      </c>
      <c r="E63" s="64"/>
      <c r="F63" s="63" t="s">
        <v>8</v>
      </c>
      <c r="G63" s="64"/>
      <c r="H63" s="63" t="s">
        <v>7</v>
      </c>
      <c r="I63" s="64"/>
      <c r="J63" s="61"/>
      <c r="K63" s="4"/>
      <c r="L63" s="4"/>
      <c r="M63" s="4"/>
      <c r="N63" s="4"/>
      <c r="O63" s="12"/>
      <c r="P63" s="2"/>
      <c r="R63" s="4"/>
      <c r="S63" s="4"/>
    </row>
    <row r="64" spans="2:19" ht="51">
      <c r="B64" s="17" t="s">
        <v>9</v>
      </c>
      <c r="C64" s="15" t="s">
        <v>10</v>
      </c>
      <c r="D64" s="15" t="s">
        <v>11</v>
      </c>
      <c r="E64" s="16" t="s">
        <v>12</v>
      </c>
      <c r="F64" s="15" t="s">
        <v>11</v>
      </c>
      <c r="G64" s="16" t="s">
        <v>13</v>
      </c>
      <c r="H64" s="15" t="s">
        <v>11</v>
      </c>
      <c r="I64" s="16" t="s">
        <v>13</v>
      </c>
      <c r="J64" s="62"/>
      <c r="K64" s="4"/>
      <c r="L64" s="4"/>
      <c r="M64" s="12"/>
      <c r="N64" s="12"/>
      <c r="O64" s="4"/>
      <c r="R64" s="4"/>
      <c r="S64" s="4"/>
    </row>
    <row r="65" spans="2:19" ht="12.75">
      <c r="B65" s="42"/>
      <c r="C65" s="18"/>
      <c r="D65" s="18"/>
      <c r="E65" s="19"/>
      <c r="F65" s="18"/>
      <c r="G65" s="19"/>
      <c r="H65" s="20"/>
      <c r="I65" s="21"/>
      <c r="J65" s="21"/>
      <c r="K65" s="4"/>
      <c r="L65" s="4"/>
      <c r="M65" s="12"/>
      <c r="N65" s="12"/>
      <c r="O65" s="4"/>
      <c r="R65" s="4"/>
      <c r="S65" s="4"/>
    </row>
    <row r="66" spans="2:14" s="25" customFormat="1" ht="15.75">
      <c r="B66" s="22" t="s">
        <v>46</v>
      </c>
      <c r="C66" s="23"/>
      <c r="D66" s="23"/>
      <c r="E66" s="24"/>
      <c r="F66" s="23"/>
      <c r="G66" s="24"/>
      <c r="H66" s="23"/>
      <c r="I66" s="24"/>
      <c r="J66" s="24"/>
      <c r="M66" s="12"/>
      <c r="N66" s="12"/>
    </row>
    <row r="67" spans="2:14" s="25" customFormat="1" ht="15.75">
      <c r="B67" s="22" t="s">
        <v>47</v>
      </c>
      <c r="C67" s="33">
        <v>178109998</v>
      </c>
      <c r="D67" s="33">
        <v>155806253</v>
      </c>
      <c r="E67" s="24">
        <v>87.5</v>
      </c>
      <c r="F67" s="33">
        <v>155806253</v>
      </c>
      <c r="G67" s="24">
        <v>87.5</v>
      </c>
      <c r="H67" s="33">
        <v>728040357</v>
      </c>
      <c r="I67" s="24">
        <v>66.1</v>
      </c>
      <c r="J67" s="24">
        <v>-78.6</v>
      </c>
      <c r="M67" s="12"/>
      <c r="N67" s="12"/>
    </row>
    <row r="68" spans="2:14" s="29" customFormat="1" ht="16.5">
      <c r="B68" s="26" t="s">
        <v>48</v>
      </c>
      <c r="C68" s="27">
        <v>8370514526</v>
      </c>
      <c r="D68" s="27">
        <v>3087128422</v>
      </c>
      <c r="E68" s="28">
        <v>36.9</v>
      </c>
      <c r="F68" s="27">
        <v>3087128422</v>
      </c>
      <c r="G68" s="28">
        <v>36.9</v>
      </c>
      <c r="H68" s="27">
        <v>2900366322</v>
      </c>
      <c r="I68" s="28">
        <v>39.7</v>
      </c>
      <c r="J68" s="28">
        <v>6.4</v>
      </c>
      <c r="M68" s="12"/>
      <c r="N68" s="12"/>
    </row>
    <row r="69" spans="2:19" ht="12.75">
      <c r="B69" s="30" t="s">
        <v>49</v>
      </c>
      <c r="C69" s="31">
        <v>449150682</v>
      </c>
      <c r="D69" s="31">
        <v>114253388</v>
      </c>
      <c r="E69" s="32">
        <v>25.4</v>
      </c>
      <c r="F69" s="31">
        <v>114253388</v>
      </c>
      <c r="G69" s="32">
        <v>25.4</v>
      </c>
      <c r="H69" s="31">
        <v>63295566</v>
      </c>
      <c r="I69" s="32">
        <v>90.9</v>
      </c>
      <c r="J69" s="32">
        <v>80.5</v>
      </c>
      <c r="K69" s="4"/>
      <c r="L69" s="4"/>
      <c r="M69" s="12"/>
      <c r="N69" s="12"/>
      <c r="O69" s="4"/>
      <c r="R69" s="4"/>
      <c r="S69" s="4"/>
    </row>
    <row r="70" spans="2:19" ht="12.75">
      <c r="B70" s="30" t="s">
        <v>50</v>
      </c>
      <c r="C70" s="31">
        <v>2304159086</v>
      </c>
      <c r="D70" s="31">
        <v>693729307</v>
      </c>
      <c r="E70" s="32">
        <v>30.1</v>
      </c>
      <c r="F70" s="31">
        <v>693729307</v>
      </c>
      <c r="G70" s="32">
        <v>30.1</v>
      </c>
      <c r="H70" s="31">
        <v>599930536</v>
      </c>
      <c r="I70" s="32">
        <v>34</v>
      </c>
      <c r="J70" s="32">
        <v>15.6</v>
      </c>
      <c r="K70" s="4"/>
      <c r="L70" s="4"/>
      <c r="M70" s="12"/>
      <c r="N70" s="12"/>
      <c r="O70" s="4"/>
      <c r="R70" s="4"/>
      <c r="S70" s="4"/>
    </row>
    <row r="71" spans="2:19" ht="12.75">
      <c r="B71" s="30" t="s">
        <v>51</v>
      </c>
      <c r="C71" s="31">
        <v>4529101792</v>
      </c>
      <c r="D71" s="31">
        <v>2291735301</v>
      </c>
      <c r="E71" s="32">
        <v>50.6</v>
      </c>
      <c r="F71" s="31">
        <v>2291735301</v>
      </c>
      <c r="G71" s="32">
        <v>50.6</v>
      </c>
      <c r="H71" s="31">
        <v>2054410626</v>
      </c>
      <c r="I71" s="32">
        <v>48.6</v>
      </c>
      <c r="J71" s="32">
        <v>11.6</v>
      </c>
      <c r="K71" s="4"/>
      <c r="L71" s="4"/>
      <c r="M71" s="12"/>
      <c r="N71" s="12"/>
      <c r="O71" s="4"/>
      <c r="R71" s="4"/>
      <c r="S71" s="4"/>
    </row>
    <row r="72" spans="2:19" ht="12.75">
      <c r="B72" s="30" t="s">
        <v>52</v>
      </c>
      <c r="C72" s="31">
        <v>506385215</v>
      </c>
      <c r="D72" s="31">
        <v>147347053</v>
      </c>
      <c r="E72" s="32">
        <v>29.1</v>
      </c>
      <c r="F72" s="31">
        <v>147347053</v>
      </c>
      <c r="G72" s="32">
        <v>29.1</v>
      </c>
      <c r="H72" s="31">
        <v>124608469</v>
      </c>
      <c r="I72" s="32">
        <v>20.9</v>
      </c>
      <c r="J72" s="32">
        <v>18.2</v>
      </c>
      <c r="K72" s="4"/>
      <c r="L72" s="4"/>
      <c r="M72" s="12"/>
      <c r="N72" s="12"/>
      <c r="O72" s="4"/>
      <c r="R72" s="4"/>
      <c r="S72" s="4"/>
    </row>
    <row r="73" spans="2:19" ht="12.75">
      <c r="B73" s="30" t="s">
        <v>53</v>
      </c>
      <c r="C73" s="31">
        <v>2475</v>
      </c>
      <c r="D73" s="31">
        <v>0</v>
      </c>
      <c r="E73" s="32">
        <v>0</v>
      </c>
      <c r="F73" s="31">
        <v>0</v>
      </c>
      <c r="G73" s="32">
        <v>0</v>
      </c>
      <c r="H73" s="31">
        <v>0</v>
      </c>
      <c r="I73" s="32">
        <v>0</v>
      </c>
      <c r="J73" s="32">
        <v>0</v>
      </c>
      <c r="K73" s="4"/>
      <c r="L73" s="4"/>
      <c r="M73" s="12"/>
      <c r="N73" s="12"/>
      <c r="O73" s="4"/>
      <c r="R73" s="4"/>
      <c r="S73" s="4"/>
    </row>
    <row r="74" spans="2:19" ht="12.75">
      <c r="B74" s="30" t="s">
        <v>54</v>
      </c>
      <c r="C74" s="31">
        <v>18500000</v>
      </c>
      <c r="D74" s="31">
        <v>3670000</v>
      </c>
      <c r="E74" s="32">
        <v>19.8</v>
      </c>
      <c r="F74" s="31">
        <v>3670000</v>
      </c>
      <c r="G74" s="32">
        <v>19.8</v>
      </c>
      <c r="H74" s="31">
        <v>0</v>
      </c>
      <c r="I74" s="32">
        <v>0</v>
      </c>
      <c r="J74" s="32">
        <v>-100</v>
      </c>
      <c r="K74" s="4"/>
      <c r="L74" s="4"/>
      <c r="M74" s="12"/>
      <c r="N74" s="12"/>
      <c r="O74" s="4"/>
      <c r="R74" s="4"/>
      <c r="S74" s="4"/>
    </row>
    <row r="75" spans="2:19" ht="12.75">
      <c r="B75" s="30" t="s">
        <v>30</v>
      </c>
      <c r="C75" s="31">
        <v>560655686</v>
      </c>
      <c r="D75" s="31">
        <v>2587</v>
      </c>
      <c r="E75" s="32">
        <v>0</v>
      </c>
      <c r="F75" s="31">
        <v>2587</v>
      </c>
      <c r="G75" s="32">
        <v>0</v>
      </c>
      <c r="H75" s="31">
        <v>15000000</v>
      </c>
      <c r="I75" s="32">
        <v>35.3</v>
      </c>
      <c r="J75" s="32">
        <v>-100</v>
      </c>
      <c r="K75" s="4"/>
      <c r="L75" s="4"/>
      <c r="M75" s="12"/>
      <c r="N75" s="12"/>
      <c r="O75" s="4"/>
      <c r="R75" s="4"/>
      <c r="S75" s="4"/>
    </row>
    <row r="76" spans="2:19" ht="12.75">
      <c r="B76" s="30" t="s">
        <v>55</v>
      </c>
      <c r="C76" s="31">
        <v>2559590</v>
      </c>
      <c r="D76" s="31">
        <v>-163609214</v>
      </c>
      <c r="E76" s="32">
        <v>-6392</v>
      </c>
      <c r="F76" s="31">
        <v>-163609214</v>
      </c>
      <c r="G76" s="32">
        <v>-6392</v>
      </c>
      <c r="H76" s="31">
        <v>43121125</v>
      </c>
      <c r="I76" s="32">
        <v>7.9</v>
      </c>
      <c r="J76" s="32">
        <v>-479.4</v>
      </c>
      <c r="K76" s="4"/>
      <c r="L76" s="4"/>
      <c r="M76" s="12"/>
      <c r="N76" s="12"/>
      <c r="O76" s="4"/>
      <c r="R76" s="4"/>
      <c r="S76" s="4"/>
    </row>
    <row r="77" spans="2:14" s="25" customFormat="1" ht="15.75">
      <c r="B77" s="22"/>
      <c r="C77" s="33"/>
      <c r="D77" s="33"/>
      <c r="E77" s="24"/>
      <c r="F77" s="33"/>
      <c r="G77" s="24"/>
      <c r="H77" s="33"/>
      <c r="I77" s="24"/>
      <c r="J77" s="24"/>
      <c r="M77" s="12"/>
      <c r="N77" s="12"/>
    </row>
    <row r="78" spans="2:14" s="29" customFormat="1" ht="16.5">
      <c r="B78" s="26" t="s">
        <v>56</v>
      </c>
      <c r="C78" s="27">
        <v>8382300081</v>
      </c>
      <c r="D78" s="27">
        <v>2248112381</v>
      </c>
      <c r="E78" s="28">
        <v>26.8</v>
      </c>
      <c r="F78" s="27">
        <v>2248112381</v>
      </c>
      <c r="G78" s="28">
        <v>26.8</v>
      </c>
      <c r="H78" s="27">
        <v>2323935217</v>
      </c>
      <c r="I78" s="28">
        <v>32.4</v>
      </c>
      <c r="J78" s="28">
        <v>-3.3</v>
      </c>
      <c r="M78" s="12"/>
      <c r="N78" s="12"/>
    </row>
    <row r="79" spans="2:19" ht="12.75">
      <c r="B79" s="30" t="s">
        <v>20</v>
      </c>
      <c r="C79" s="31">
        <v>2211425338</v>
      </c>
      <c r="D79" s="31">
        <v>619952140</v>
      </c>
      <c r="E79" s="32">
        <v>28</v>
      </c>
      <c r="F79" s="31">
        <v>619952140</v>
      </c>
      <c r="G79" s="32">
        <v>28</v>
      </c>
      <c r="H79" s="31">
        <v>547035585</v>
      </c>
      <c r="I79" s="32">
        <v>33.7</v>
      </c>
      <c r="J79" s="32">
        <v>13.3</v>
      </c>
      <c r="K79" s="4"/>
      <c r="L79" s="4"/>
      <c r="M79" s="12"/>
      <c r="N79" s="12"/>
      <c r="O79" s="4"/>
      <c r="R79" s="4"/>
      <c r="S79" s="4"/>
    </row>
    <row r="80" spans="2:19" ht="12.75">
      <c r="B80" s="30" t="s">
        <v>57</v>
      </c>
      <c r="C80" s="31">
        <v>362502479</v>
      </c>
      <c r="D80" s="31">
        <v>83714644</v>
      </c>
      <c r="E80" s="32">
        <v>23.1</v>
      </c>
      <c r="F80" s="31">
        <v>83714644</v>
      </c>
      <c r="G80" s="32">
        <v>23.1</v>
      </c>
      <c r="H80" s="31">
        <v>52440972</v>
      </c>
      <c r="I80" s="32">
        <v>60.6</v>
      </c>
      <c r="J80" s="32">
        <v>59.6</v>
      </c>
      <c r="K80" s="4"/>
      <c r="L80" s="4"/>
      <c r="M80" s="12"/>
      <c r="N80" s="12"/>
      <c r="O80" s="4"/>
      <c r="R80" s="4"/>
      <c r="S80" s="4"/>
    </row>
    <row r="81" spans="2:19" ht="12.75">
      <c r="B81" s="30" t="s">
        <v>58</v>
      </c>
      <c r="C81" s="31">
        <v>328203565</v>
      </c>
      <c r="D81" s="31">
        <v>23929579</v>
      </c>
      <c r="E81" s="32">
        <v>7.3</v>
      </c>
      <c r="F81" s="31">
        <v>23929579</v>
      </c>
      <c r="G81" s="32">
        <v>7.3</v>
      </c>
      <c r="H81" s="31">
        <v>0</v>
      </c>
      <c r="I81" s="32">
        <v>0</v>
      </c>
      <c r="J81" s="32">
        <v>-100</v>
      </c>
      <c r="K81" s="4"/>
      <c r="L81" s="4"/>
      <c r="M81" s="12"/>
      <c r="N81" s="12"/>
      <c r="O81" s="4"/>
      <c r="R81" s="4"/>
      <c r="S81" s="4"/>
    </row>
    <row r="82" spans="2:19" ht="12.75">
      <c r="B82" s="30" t="s">
        <v>59</v>
      </c>
      <c r="C82" s="31">
        <v>2720732129</v>
      </c>
      <c r="D82" s="31">
        <v>986425536</v>
      </c>
      <c r="E82" s="32">
        <v>36.3</v>
      </c>
      <c r="F82" s="31">
        <v>986425536</v>
      </c>
      <c r="G82" s="32">
        <v>36.3</v>
      </c>
      <c r="H82" s="31">
        <v>792467148</v>
      </c>
      <c r="I82" s="32">
        <v>55.4</v>
      </c>
      <c r="J82" s="32">
        <v>24.5</v>
      </c>
      <c r="K82" s="4"/>
      <c r="L82" s="4"/>
      <c r="M82" s="12"/>
      <c r="N82" s="12"/>
      <c r="O82" s="4"/>
      <c r="R82" s="4"/>
      <c r="S82" s="4"/>
    </row>
    <row r="83" spans="2:19" ht="12.75">
      <c r="B83" s="30" t="s">
        <v>60</v>
      </c>
      <c r="C83" s="31">
        <v>2195165837</v>
      </c>
      <c r="D83" s="31">
        <v>266754807</v>
      </c>
      <c r="E83" s="32">
        <v>12.2</v>
      </c>
      <c r="F83" s="31">
        <v>266754807</v>
      </c>
      <c r="G83" s="32">
        <v>12.2</v>
      </c>
      <c r="H83" s="31">
        <v>635773965</v>
      </c>
      <c r="I83" s="32">
        <v>20.4</v>
      </c>
      <c r="J83" s="32">
        <v>-58</v>
      </c>
      <c r="K83" s="4"/>
      <c r="L83" s="4"/>
      <c r="M83" s="12"/>
      <c r="N83" s="12"/>
      <c r="O83" s="4"/>
      <c r="R83" s="4"/>
      <c r="S83" s="4"/>
    </row>
    <row r="84" spans="2:19" ht="12.75">
      <c r="B84" s="30" t="s">
        <v>61</v>
      </c>
      <c r="C84" s="31">
        <v>21634898</v>
      </c>
      <c r="D84" s="31">
        <v>11932589</v>
      </c>
      <c r="E84" s="32">
        <v>55.2</v>
      </c>
      <c r="F84" s="31">
        <v>11932589</v>
      </c>
      <c r="G84" s="32">
        <v>55.2</v>
      </c>
      <c r="H84" s="31">
        <v>11477825</v>
      </c>
      <c r="I84" s="32">
        <v>107.6</v>
      </c>
      <c r="J84" s="32">
        <v>4</v>
      </c>
      <c r="K84" s="4"/>
      <c r="L84" s="4"/>
      <c r="M84" s="12"/>
      <c r="N84" s="12"/>
      <c r="O84" s="4"/>
      <c r="R84" s="4"/>
      <c r="S84" s="4"/>
    </row>
    <row r="85" spans="2:19" ht="12.75">
      <c r="B85" s="30" t="s">
        <v>62</v>
      </c>
      <c r="C85" s="31">
        <v>542635835</v>
      </c>
      <c r="D85" s="31">
        <v>255403086</v>
      </c>
      <c r="E85" s="32">
        <v>47.1</v>
      </c>
      <c r="F85" s="31">
        <v>255403086</v>
      </c>
      <c r="G85" s="32">
        <v>47.1</v>
      </c>
      <c r="H85" s="31">
        <v>284739722</v>
      </c>
      <c r="I85" s="32">
        <v>33.1</v>
      </c>
      <c r="J85" s="32">
        <v>-10.3</v>
      </c>
      <c r="K85" s="4"/>
      <c r="L85" s="4"/>
      <c r="M85" s="12"/>
      <c r="N85" s="12"/>
      <c r="O85" s="4"/>
      <c r="R85" s="4"/>
      <c r="S85" s="4"/>
    </row>
    <row r="86" spans="2:14" s="25" customFormat="1" ht="15.75">
      <c r="B86" s="22" t="s">
        <v>63</v>
      </c>
      <c r="C86" s="33">
        <v>166324442</v>
      </c>
      <c r="D86" s="33">
        <v>994968281</v>
      </c>
      <c r="E86" s="24">
        <v>598.2</v>
      </c>
      <c r="F86" s="33">
        <v>994968281</v>
      </c>
      <c r="G86" s="24">
        <v>598.2</v>
      </c>
      <c r="H86" s="33">
        <v>1304471462</v>
      </c>
      <c r="I86" s="24">
        <v>105</v>
      </c>
      <c r="J86" s="24">
        <v>-23.7</v>
      </c>
      <c r="M86" s="12"/>
      <c r="N86" s="12"/>
    </row>
    <row r="87" spans="2:19" ht="12.75">
      <c r="B87" s="53"/>
      <c r="C87" s="44"/>
      <c r="D87" s="44"/>
      <c r="E87" s="45"/>
      <c r="F87" s="44"/>
      <c r="G87" s="45"/>
      <c r="H87" s="44"/>
      <c r="I87" s="45"/>
      <c r="J87" s="45"/>
      <c r="K87" s="4"/>
      <c r="L87" s="4"/>
      <c r="M87" s="12"/>
      <c r="N87" s="12"/>
      <c r="O87" s="4"/>
      <c r="R87" s="4"/>
      <c r="S87" s="4"/>
    </row>
    <row r="89" ht="18">
      <c r="B89" s="8" t="s">
        <v>64</v>
      </c>
    </row>
    <row r="90" spans="2:10" ht="12.75">
      <c r="B90" s="9"/>
      <c r="C90" s="57" t="s">
        <v>3</v>
      </c>
      <c r="D90" s="58"/>
      <c r="E90" s="58"/>
      <c r="F90" s="58"/>
      <c r="G90" s="59"/>
      <c r="H90" s="57" t="s">
        <v>4</v>
      </c>
      <c r="I90" s="59"/>
      <c r="J90" s="60" t="s">
        <v>5</v>
      </c>
    </row>
    <row r="91" spans="2:19" ht="12.75">
      <c r="B91" s="10"/>
      <c r="C91" s="11" t="s">
        <v>6</v>
      </c>
      <c r="D91" s="63" t="s">
        <v>7</v>
      </c>
      <c r="E91" s="64"/>
      <c r="F91" s="63" t="s">
        <v>8</v>
      </c>
      <c r="G91" s="64"/>
      <c r="H91" s="63" t="s">
        <v>7</v>
      </c>
      <c r="I91" s="64"/>
      <c r="J91" s="61"/>
      <c r="K91" s="4"/>
      <c r="L91" s="4"/>
      <c r="M91" s="4"/>
      <c r="N91" s="12"/>
      <c r="O91" s="12"/>
      <c r="R91" s="4"/>
      <c r="S91" s="4"/>
    </row>
    <row r="92" spans="2:19" ht="51">
      <c r="B92" s="13" t="s">
        <v>9</v>
      </c>
      <c r="C92" s="15" t="s">
        <v>10</v>
      </c>
      <c r="D92" s="15" t="s">
        <v>11</v>
      </c>
      <c r="E92" s="16" t="s">
        <v>12</v>
      </c>
      <c r="F92" s="15" t="s">
        <v>11</v>
      </c>
      <c r="G92" s="16" t="s">
        <v>13</v>
      </c>
      <c r="H92" s="15" t="s">
        <v>11</v>
      </c>
      <c r="I92" s="16" t="s">
        <v>13</v>
      </c>
      <c r="J92" s="62"/>
      <c r="K92" s="4"/>
      <c r="L92" s="4"/>
      <c r="M92" s="12"/>
      <c r="N92" s="12"/>
      <c r="O92" s="4"/>
      <c r="R92" s="4"/>
      <c r="S92" s="4"/>
    </row>
    <row r="93" spans="2:19" ht="12.75">
      <c r="B93" s="17"/>
      <c r="C93" s="18"/>
      <c r="D93" s="18"/>
      <c r="E93" s="19"/>
      <c r="F93" s="18"/>
      <c r="G93" s="19"/>
      <c r="H93" s="20"/>
      <c r="I93" s="21"/>
      <c r="J93" s="21"/>
      <c r="K93" s="4"/>
      <c r="L93" s="4"/>
      <c r="M93" s="12"/>
      <c r="N93" s="12"/>
      <c r="O93" s="4"/>
      <c r="R93" s="4"/>
      <c r="S93" s="4"/>
    </row>
    <row r="94" spans="2:14" s="25" customFormat="1" ht="15.75">
      <c r="B94" s="22" t="s">
        <v>65</v>
      </c>
      <c r="C94" s="23"/>
      <c r="D94" s="23"/>
      <c r="E94" s="24"/>
      <c r="F94" s="23"/>
      <c r="G94" s="24"/>
      <c r="H94" s="23"/>
      <c r="I94" s="24"/>
      <c r="J94" s="24"/>
      <c r="M94" s="12"/>
      <c r="N94" s="12"/>
    </row>
    <row r="95" spans="2:14" s="29" customFormat="1" ht="16.5">
      <c r="B95" s="26" t="s">
        <v>15</v>
      </c>
      <c r="C95" s="27">
        <v>818769112</v>
      </c>
      <c r="D95" s="27">
        <v>629124756</v>
      </c>
      <c r="E95" s="28">
        <v>76.8</v>
      </c>
      <c r="F95" s="27">
        <v>629124756</v>
      </c>
      <c r="G95" s="28">
        <v>76.8</v>
      </c>
      <c r="H95" s="27">
        <v>303812389</v>
      </c>
      <c r="I95" s="28">
        <v>46.2</v>
      </c>
      <c r="J95" s="28">
        <v>107.1</v>
      </c>
      <c r="M95" s="12"/>
      <c r="N95" s="12"/>
    </row>
    <row r="96" spans="2:19" ht="12.75">
      <c r="B96" s="30" t="s">
        <v>17</v>
      </c>
      <c r="C96" s="31">
        <v>344220972</v>
      </c>
      <c r="D96" s="31">
        <v>96104769</v>
      </c>
      <c r="E96" s="32">
        <v>27.9</v>
      </c>
      <c r="F96" s="31">
        <v>96104769</v>
      </c>
      <c r="G96" s="32">
        <v>27.9</v>
      </c>
      <c r="H96" s="31">
        <v>80864939</v>
      </c>
      <c r="I96" s="32">
        <v>28</v>
      </c>
      <c r="J96" s="32">
        <v>18.8</v>
      </c>
      <c r="K96" s="4"/>
      <c r="L96" s="4"/>
      <c r="M96" s="12"/>
      <c r="N96" s="12"/>
      <c r="O96" s="4"/>
      <c r="R96" s="4"/>
      <c r="S96" s="4"/>
    </row>
    <row r="97" spans="2:19" ht="12.75">
      <c r="B97" s="30" t="s">
        <v>32</v>
      </c>
      <c r="C97" s="31">
        <v>366743613</v>
      </c>
      <c r="D97" s="31">
        <v>494798202</v>
      </c>
      <c r="E97" s="32">
        <v>134.9</v>
      </c>
      <c r="F97" s="31">
        <v>494798202</v>
      </c>
      <c r="G97" s="32">
        <v>134.9</v>
      </c>
      <c r="H97" s="31">
        <v>214431586</v>
      </c>
      <c r="I97" s="32">
        <v>98.8</v>
      </c>
      <c r="J97" s="32">
        <v>130.7</v>
      </c>
      <c r="K97" s="4"/>
      <c r="L97" s="4"/>
      <c r="M97" s="12"/>
      <c r="N97" s="12"/>
      <c r="O97" s="4"/>
      <c r="R97" s="4"/>
      <c r="S97" s="4"/>
    </row>
    <row r="98" spans="2:19" ht="12.75">
      <c r="B98" s="30" t="s">
        <v>18</v>
      </c>
      <c r="C98" s="31">
        <v>107804527</v>
      </c>
      <c r="D98" s="31">
        <v>38221785</v>
      </c>
      <c r="E98" s="32">
        <v>35.5</v>
      </c>
      <c r="F98" s="31">
        <v>38221785</v>
      </c>
      <c r="G98" s="32">
        <v>35.5</v>
      </c>
      <c r="H98" s="31">
        <v>8515864</v>
      </c>
      <c r="I98" s="32">
        <v>5.6</v>
      </c>
      <c r="J98" s="32">
        <v>348.8</v>
      </c>
      <c r="K98" s="4"/>
      <c r="L98" s="4"/>
      <c r="M98" s="12"/>
      <c r="N98" s="12"/>
      <c r="O98" s="4"/>
      <c r="R98" s="4"/>
      <c r="S98" s="4"/>
    </row>
    <row r="99" spans="2:14" s="25" customFormat="1" ht="15.75">
      <c r="B99" s="22"/>
      <c r="C99" s="33"/>
      <c r="D99" s="33"/>
      <c r="E99" s="24"/>
      <c r="F99" s="33"/>
      <c r="G99" s="24"/>
      <c r="H99" s="33"/>
      <c r="I99" s="24"/>
      <c r="J99" s="24"/>
      <c r="M99" s="12"/>
      <c r="N99" s="12"/>
    </row>
    <row r="100" spans="2:14" s="29" customFormat="1" ht="16.5">
      <c r="B100" s="26" t="s">
        <v>19</v>
      </c>
      <c r="C100" s="27">
        <v>1153722980</v>
      </c>
      <c r="D100" s="27">
        <v>449840583</v>
      </c>
      <c r="E100" s="28">
        <v>39</v>
      </c>
      <c r="F100" s="27">
        <v>449840583</v>
      </c>
      <c r="G100" s="28">
        <v>39</v>
      </c>
      <c r="H100" s="27">
        <v>252027232</v>
      </c>
      <c r="I100" s="28">
        <v>25.5</v>
      </c>
      <c r="J100" s="28">
        <v>78.5</v>
      </c>
      <c r="M100" s="12"/>
      <c r="N100" s="12"/>
    </row>
    <row r="101" spans="2:19" ht="12.75">
      <c r="B101" s="30" t="s">
        <v>20</v>
      </c>
      <c r="C101" s="31">
        <v>338458566</v>
      </c>
      <c r="D101" s="31">
        <v>131739065</v>
      </c>
      <c r="E101" s="32">
        <v>38.9</v>
      </c>
      <c r="F101" s="31">
        <v>131739065</v>
      </c>
      <c r="G101" s="32">
        <v>38.9</v>
      </c>
      <c r="H101" s="31">
        <v>74794201</v>
      </c>
      <c r="I101" s="32">
        <v>37.9</v>
      </c>
      <c r="J101" s="32">
        <v>76.1</v>
      </c>
      <c r="K101" s="4"/>
      <c r="L101" s="4"/>
      <c r="M101" s="12"/>
      <c r="N101" s="12"/>
      <c r="O101" s="4"/>
      <c r="R101" s="4"/>
      <c r="S101" s="4"/>
    </row>
    <row r="102" spans="2:19" ht="12.75">
      <c r="B102" s="30" t="s">
        <v>21</v>
      </c>
      <c r="C102" s="31">
        <v>3597776</v>
      </c>
      <c r="D102" s="31">
        <v>0</v>
      </c>
      <c r="E102" s="32">
        <v>0</v>
      </c>
      <c r="F102" s="31">
        <v>0</v>
      </c>
      <c r="G102" s="32">
        <v>0</v>
      </c>
      <c r="H102" s="31">
        <v>0</v>
      </c>
      <c r="I102" s="32">
        <v>0</v>
      </c>
      <c r="J102" s="32">
        <v>0</v>
      </c>
      <c r="K102" s="4"/>
      <c r="L102" s="4"/>
      <c r="M102" s="12"/>
      <c r="N102" s="12"/>
      <c r="O102" s="4"/>
      <c r="R102" s="4"/>
      <c r="S102" s="4"/>
    </row>
    <row r="103" spans="2:19" ht="12.75" hidden="1">
      <c r="B103" s="30"/>
      <c r="C103" s="31">
        <v>0</v>
      </c>
      <c r="D103" s="31">
        <v>0</v>
      </c>
      <c r="E103" s="32">
        <v>0</v>
      </c>
      <c r="F103" s="31">
        <v>0</v>
      </c>
      <c r="G103" s="32">
        <v>0</v>
      </c>
      <c r="H103" s="31">
        <v>0</v>
      </c>
      <c r="I103" s="32">
        <v>0</v>
      </c>
      <c r="J103" s="32">
        <v>0</v>
      </c>
      <c r="K103" s="4"/>
      <c r="L103" s="4"/>
      <c r="M103" s="12"/>
      <c r="N103" s="12"/>
      <c r="O103" s="4"/>
      <c r="R103" s="4"/>
      <c r="S103" s="4"/>
    </row>
    <row r="104" spans="2:19" ht="12.75">
      <c r="B104" s="30" t="s">
        <v>22</v>
      </c>
      <c r="C104" s="31">
        <v>255505602</v>
      </c>
      <c r="D104" s="31">
        <v>50845493</v>
      </c>
      <c r="E104" s="32">
        <v>19.9</v>
      </c>
      <c r="F104" s="31">
        <v>50845493</v>
      </c>
      <c r="G104" s="32">
        <v>19.9</v>
      </c>
      <c r="H104" s="31">
        <v>33309284</v>
      </c>
      <c r="I104" s="32">
        <v>20.5</v>
      </c>
      <c r="J104" s="32">
        <v>52.6</v>
      </c>
      <c r="K104" s="4"/>
      <c r="L104" s="4"/>
      <c r="M104" s="12"/>
      <c r="N104" s="12"/>
      <c r="O104" s="4"/>
      <c r="R104" s="4"/>
      <c r="S104" s="4"/>
    </row>
    <row r="105" spans="2:19" ht="12.75">
      <c r="B105" s="30" t="s">
        <v>23</v>
      </c>
      <c r="C105" s="31">
        <v>556161036</v>
      </c>
      <c r="D105" s="31">
        <v>267256025</v>
      </c>
      <c r="E105" s="32">
        <v>48.1</v>
      </c>
      <c r="F105" s="31">
        <v>267256025</v>
      </c>
      <c r="G105" s="32">
        <v>48.1</v>
      </c>
      <c r="H105" s="31">
        <v>143923747</v>
      </c>
      <c r="I105" s="32">
        <v>23</v>
      </c>
      <c r="J105" s="32">
        <v>85.7</v>
      </c>
      <c r="K105" s="4"/>
      <c r="L105" s="4"/>
      <c r="M105" s="12"/>
      <c r="N105" s="12"/>
      <c r="O105" s="4"/>
      <c r="R105" s="4"/>
      <c r="S105" s="4"/>
    </row>
    <row r="106" spans="2:19" ht="12.75">
      <c r="B106" s="34"/>
      <c r="C106" s="31"/>
      <c r="D106" s="31"/>
      <c r="E106" s="32"/>
      <c r="F106" s="31"/>
      <c r="G106" s="32"/>
      <c r="H106" s="31"/>
      <c r="I106" s="32"/>
      <c r="J106" s="32"/>
      <c r="K106" s="4"/>
      <c r="L106" s="4"/>
      <c r="M106" s="12"/>
      <c r="N106" s="12"/>
      <c r="O106" s="4"/>
      <c r="R106" s="4"/>
      <c r="S106" s="4"/>
    </row>
    <row r="107" spans="2:14" s="25" customFormat="1" ht="15.75">
      <c r="B107" s="35" t="s">
        <v>24</v>
      </c>
      <c r="C107" s="36">
        <v>-334953868</v>
      </c>
      <c r="D107" s="36">
        <v>179284173</v>
      </c>
      <c r="E107" s="37"/>
      <c r="F107" s="36">
        <v>179284173</v>
      </c>
      <c r="G107" s="37"/>
      <c r="H107" s="36">
        <v>51785157</v>
      </c>
      <c r="I107" s="37"/>
      <c r="J107" s="37"/>
      <c r="M107" s="12"/>
      <c r="N107" s="12"/>
    </row>
    <row r="108" spans="2:19" ht="12.75">
      <c r="B108" s="30" t="s">
        <v>25</v>
      </c>
      <c r="C108" s="31"/>
      <c r="D108" s="31"/>
      <c r="E108" s="32">
        <v>0</v>
      </c>
      <c r="F108" s="31"/>
      <c r="G108" s="32">
        <v>0</v>
      </c>
      <c r="H108" s="31"/>
      <c r="I108" s="32">
        <v>0</v>
      </c>
      <c r="J108" s="32">
        <v>0</v>
      </c>
      <c r="K108" s="4"/>
      <c r="L108" s="4"/>
      <c r="M108" s="12"/>
      <c r="N108" s="12"/>
      <c r="O108" s="4"/>
      <c r="R108" s="4"/>
      <c r="S108" s="4"/>
    </row>
    <row r="109" spans="2:14" s="25" customFormat="1" ht="15.75">
      <c r="B109" s="35" t="s">
        <v>26</v>
      </c>
      <c r="C109" s="36">
        <v>-334953868</v>
      </c>
      <c r="D109" s="36">
        <v>179284173</v>
      </c>
      <c r="E109" s="37">
        <v>-53.5</v>
      </c>
      <c r="F109" s="36">
        <v>179284173</v>
      </c>
      <c r="G109" s="37">
        <v>-53.5</v>
      </c>
      <c r="H109" s="36">
        <v>51785157</v>
      </c>
      <c r="I109" s="37">
        <v>34.9</v>
      </c>
      <c r="J109" s="37">
        <v>246.2</v>
      </c>
      <c r="M109" s="12"/>
      <c r="N109" s="12"/>
    </row>
    <row r="111" ht="18">
      <c r="B111" s="8" t="s">
        <v>66</v>
      </c>
    </row>
    <row r="112" spans="2:10" ht="12.75">
      <c r="B112" s="9"/>
      <c r="C112" s="57" t="s">
        <v>3</v>
      </c>
      <c r="D112" s="58"/>
      <c r="E112" s="58"/>
      <c r="F112" s="58"/>
      <c r="G112" s="59"/>
      <c r="H112" s="57" t="s">
        <v>4</v>
      </c>
      <c r="I112" s="59"/>
      <c r="J112" s="60" t="s">
        <v>5</v>
      </c>
    </row>
    <row r="113" spans="2:19" ht="12.75">
      <c r="B113" s="10"/>
      <c r="C113" s="11" t="s">
        <v>6</v>
      </c>
      <c r="D113" s="63" t="s">
        <v>7</v>
      </c>
      <c r="E113" s="64"/>
      <c r="F113" s="63" t="s">
        <v>8</v>
      </c>
      <c r="G113" s="64"/>
      <c r="H113" s="63" t="s">
        <v>7</v>
      </c>
      <c r="I113" s="64"/>
      <c r="J113" s="61"/>
      <c r="K113" s="4"/>
      <c r="L113" s="4"/>
      <c r="M113" s="4"/>
      <c r="N113" s="4"/>
      <c r="O113" s="4"/>
      <c r="P113" s="2"/>
      <c r="Q113" s="2"/>
      <c r="R113" s="4"/>
      <c r="S113" s="4"/>
    </row>
    <row r="114" spans="2:19" ht="51">
      <c r="B114" s="13" t="s">
        <v>9</v>
      </c>
      <c r="C114" s="15" t="s">
        <v>10</v>
      </c>
      <c r="D114" s="15" t="s">
        <v>11</v>
      </c>
      <c r="E114" s="16" t="s">
        <v>12</v>
      </c>
      <c r="F114" s="15" t="s">
        <v>11</v>
      </c>
      <c r="G114" s="16" t="s">
        <v>13</v>
      </c>
      <c r="H114" s="15" t="s">
        <v>11</v>
      </c>
      <c r="I114" s="16" t="s">
        <v>13</v>
      </c>
      <c r="J114" s="62"/>
      <c r="K114" s="4"/>
      <c r="L114" s="4"/>
      <c r="M114" s="12"/>
      <c r="N114" s="12"/>
      <c r="O114" s="4"/>
      <c r="R114" s="4"/>
      <c r="S114" s="4"/>
    </row>
    <row r="115" spans="2:19" ht="12.75">
      <c r="B115" s="17"/>
      <c r="C115" s="18"/>
      <c r="D115" s="18"/>
      <c r="E115" s="19"/>
      <c r="F115" s="18"/>
      <c r="G115" s="19"/>
      <c r="H115" s="20"/>
      <c r="I115" s="21"/>
      <c r="J115" s="21"/>
      <c r="K115" s="4"/>
      <c r="L115" s="4"/>
      <c r="M115" s="12"/>
      <c r="N115" s="12"/>
      <c r="O115" s="4"/>
      <c r="R115" s="4"/>
      <c r="S115" s="4"/>
    </row>
    <row r="116" spans="2:14" s="25" customFormat="1" ht="15.75">
      <c r="B116" s="22" t="s">
        <v>36</v>
      </c>
      <c r="C116" s="23"/>
      <c r="D116" s="23"/>
      <c r="E116" s="24"/>
      <c r="F116" s="23"/>
      <c r="G116" s="24"/>
      <c r="H116" s="23"/>
      <c r="I116" s="24"/>
      <c r="J116" s="24"/>
      <c r="M116" s="12"/>
      <c r="N116" s="12"/>
    </row>
    <row r="117" spans="2:14" s="29" customFormat="1" ht="16.5">
      <c r="B117" s="26" t="s">
        <v>15</v>
      </c>
      <c r="C117" s="27">
        <v>1192575033</v>
      </c>
      <c r="D117" s="27">
        <v>373968115</v>
      </c>
      <c r="E117" s="28">
        <v>31.4</v>
      </c>
      <c r="F117" s="27">
        <v>373968115</v>
      </c>
      <c r="G117" s="28">
        <v>31.4</v>
      </c>
      <c r="H117" s="27">
        <v>329353768</v>
      </c>
      <c r="I117" s="28">
        <v>30.2</v>
      </c>
      <c r="J117" s="28">
        <v>13.5</v>
      </c>
      <c r="M117" s="12"/>
      <c r="N117" s="12"/>
    </row>
    <row r="118" spans="2:19" ht="12.75">
      <c r="B118" s="30" t="s">
        <v>17</v>
      </c>
      <c r="C118" s="31">
        <v>1139634516</v>
      </c>
      <c r="D118" s="31">
        <v>345230951</v>
      </c>
      <c r="E118" s="32">
        <v>30.3</v>
      </c>
      <c r="F118" s="31">
        <v>345230951</v>
      </c>
      <c r="G118" s="32">
        <v>30.3</v>
      </c>
      <c r="H118" s="31">
        <v>282420274</v>
      </c>
      <c r="I118" s="32">
        <v>28.9</v>
      </c>
      <c r="J118" s="32">
        <v>22.2</v>
      </c>
      <c r="K118" s="4"/>
      <c r="L118" s="4"/>
      <c r="M118" s="12"/>
      <c r="N118" s="12"/>
      <c r="O118" s="4"/>
      <c r="R118" s="4"/>
      <c r="S118" s="4"/>
    </row>
    <row r="119" spans="2:19" ht="12.75">
      <c r="B119" s="30" t="s">
        <v>32</v>
      </c>
      <c r="C119" s="31">
        <v>40770973</v>
      </c>
      <c r="D119" s="31">
        <v>25564876</v>
      </c>
      <c r="E119" s="32">
        <v>62.7</v>
      </c>
      <c r="F119" s="31">
        <v>25564876</v>
      </c>
      <c r="G119" s="32">
        <v>62.7</v>
      </c>
      <c r="H119" s="31">
        <v>39552625</v>
      </c>
      <c r="I119" s="32">
        <v>73.6</v>
      </c>
      <c r="J119" s="32">
        <v>-35.4</v>
      </c>
      <c r="K119" s="4"/>
      <c r="L119" s="4"/>
      <c r="M119" s="12"/>
      <c r="N119" s="12"/>
      <c r="O119" s="4"/>
      <c r="R119" s="4"/>
      <c r="S119" s="4"/>
    </row>
    <row r="120" spans="2:19" ht="12.75">
      <c r="B120" s="30" t="s">
        <v>18</v>
      </c>
      <c r="C120" s="31">
        <v>12169544</v>
      </c>
      <c r="D120" s="31">
        <v>3172288</v>
      </c>
      <c r="E120" s="32">
        <v>26.1</v>
      </c>
      <c r="F120" s="31">
        <v>3172288</v>
      </c>
      <c r="G120" s="32">
        <v>26.1</v>
      </c>
      <c r="H120" s="31">
        <v>7380869</v>
      </c>
      <c r="I120" s="32">
        <v>12.6</v>
      </c>
      <c r="J120" s="32">
        <v>-57</v>
      </c>
      <c r="K120" s="4"/>
      <c r="L120" s="4"/>
      <c r="M120" s="12"/>
      <c r="N120" s="12"/>
      <c r="O120" s="4"/>
      <c r="R120" s="4"/>
      <c r="S120" s="4"/>
    </row>
    <row r="121" spans="2:14" s="25" customFormat="1" ht="15.75">
      <c r="B121" s="22"/>
      <c r="C121" s="33"/>
      <c r="D121" s="33"/>
      <c r="E121" s="24"/>
      <c r="F121" s="33"/>
      <c r="G121" s="24"/>
      <c r="H121" s="33"/>
      <c r="I121" s="24"/>
      <c r="J121" s="24"/>
      <c r="M121" s="12"/>
      <c r="N121" s="12"/>
    </row>
    <row r="122" spans="2:14" s="29" customFormat="1" ht="16.5">
      <c r="B122" s="26" t="s">
        <v>19</v>
      </c>
      <c r="C122" s="27">
        <v>1187964288</v>
      </c>
      <c r="D122" s="27">
        <v>331976151</v>
      </c>
      <c r="E122" s="28">
        <v>27.9</v>
      </c>
      <c r="F122" s="27">
        <v>331976151</v>
      </c>
      <c r="G122" s="28">
        <v>27.9</v>
      </c>
      <c r="H122" s="27">
        <v>281701210</v>
      </c>
      <c r="I122" s="28">
        <v>33.4</v>
      </c>
      <c r="J122" s="28">
        <v>17.8</v>
      </c>
      <c r="M122" s="12"/>
      <c r="N122" s="12"/>
    </row>
    <row r="123" spans="2:19" ht="12.75">
      <c r="B123" s="30" t="s">
        <v>20</v>
      </c>
      <c r="C123" s="31">
        <v>93957819</v>
      </c>
      <c r="D123" s="31">
        <v>24590980</v>
      </c>
      <c r="E123" s="32">
        <v>26.2</v>
      </c>
      <c r="F123" s="31">
        <v>24590980</v>
      </c>
      <c r="G123" s="32">
        <v>26.2</v>
      </c>
      <c r="H123" s="31">
        <v>25905810</v>
      </c>
      <c r="I123" s="32">
        <v>39.1</v>
      </c>
      <c r="J123" s="32">
        <v>-5.1</v>
      </c>
      <c r="K123" s="4"/>
      <c r="L123" s="4"/>
      <c r="M123" s="12"/>
      <c r="N123" s="12"/>
      <c r="O123" s="4"/>
      <c r="R123" s="4"/>
      <c r="S123" s="4"/>
    </row>
    <row r="124" spans="2:19" ht="12.75">
      <c r="B124" s="30" t="s">
        <v>21</v>
      </c>
      <c r="C124" s="31">
        <v>414783</v>
      </c>
      <c r="D124" s="31">
        <v>0</v>
      </c>
      <c r="E124" s="32">
        <v>0</v>
      </c>
      <c r="F124" s="31">
        <v>0</v>
      </c>
      <c r="G124" s="32">
        <v>0</v>
      </c>
      <c r="H124" s="31">
        <v>0</v>
      </c>
      <c r="I124" s="32">
        <v>0</v>
      </c>
      <c r="J124" s="32">
        <v>0</v>
      </c>
      <c r="K124" s="4"/>
      <c r="L124" s="4"/>
      <c r="M124" s="12"/>
      <c r="N124" s="12"/>
      <c r="O124" s="4"/>
      <c r="R124" s="4"/>
      <c r="S124" s="4"/>
    </row>
    <row r="125" spans="2:19" ht="12.75" hidden="1">
      <c r="B125" s="30"/>
      <c r="C125" s="31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2">
        <v>0</v>
      </c>
      <c r="J125" s="32">
        <v>0</v>
      </c>
      <c r="K125" s="4"/>
      <c r="L125" s="4"/>
      <c r="M125" s="12"/>
      <c r="N125" s="12"/>
      <c r="O125" s="4"/>
      <c r="R125" s="4"/>
      <c r="S125" s="4"/>
    </row>
    <row r="126" spans="2:19" ht="12.75">
      <c r="B126" s="30" t="s">
        <v>22</v>
      </c>
      <c r="C126" s="31">
        <v>799186456</v>
      </c>
      <c r="D126" s="31">
        <v>265917988</v>
      </c>
      <c r="E126" s="32">
        <v>33.3</v>
      </c>
      <c r="F126" s="31">
        <v>265917988</v>
      </c>
      <c r="G126" s="32">
        <v>33.3</v>
      </c>
      <c r="H126" s="31">
        <v>220616669</v>
      </c>
      <c r="I126" s="32">
        <v>37.7</v>
      </c>
      <c r="J126" s="32">
        <v>20.5</v>
      </c>
      <c r="K126" s="4"/>
      <c r="L126" s="4"/>
      <c r="M126" s="12"/>
      <c r="N126" s="12"/>
      <c r="O126" s="4"/>
      <c r="R126" s="4"/>
      <c r="S126" s="4"/>
    </row>
    <row r="127" spans="2:19" ht="12.75">
      <c r="B127" s="30" t="s">
        <v>23</v>
      </c>
      <c r="C127" s="31">
        <v>294405230</v>
      </c>
      <c r="D127" s="31">
        <v>41467183</v>
      </c>
      <c r="E127" s="32">
        <v>14.1</v>
      </c>
      <c r="F127" s="31">
        <v>41467183</v>
      </c>
      <c r="G127" s="32">
        <v>14.1</v>
      </c>
      <c r="H127" s="31">
        <v>35178731</v>
      </c>
      <c r="I127" s="32">
        <v>18.4</v>
      </c>
      <c r="J127" s="32">
        <v>17.9</v>
      </c>
      <c r="K127" s="4"/>
      <c r="L127" s="4"/>
      <c r="M127" s="12"/>
      <c r="N127" s="12"/>
      <c r="O127" s="4"/>
      <c r="R127" s="4"/>
      <c r="S127" s="4"/>
    </row>
    <row r="128" spans="2:19" ht="12.75">
      <c r="B128" s="34"/>
      <c r="C128" s="31"/>
      <c r="D128" s="31"/>
      <c r="E128" s="32"/>
      <c r="F128" s="31"/>
      <c r="G128" s="32"/>
      <c r="H128" s="31"/>
      <c r="I128" s="32"/>
      <c r="J128" s="32"/>
      <c r="K128" s="4"/>
      <c r="L128" s="4"/>
      <c r="M128" s="12"/>
      <c r="N128" s="12"/>
      <c r="O128" s="4"/>
      <c r="R128" s="4"/>
      <c r="S128" s="4"/>
    </row>
    <row r="129" spans="2:14" s="25" customFormat="1" ht="15.75">
      <c r="B129" s="35" t="s">
        <v>24</v>
      </c>
      <c r="C129" s="36">
        <v>4610745</v>
      </c>
      <c r="D129" s="36">
        <v>41991964</v>
      </c>
      <c r="E129" s="37"/>
      <c r="F129" s="36">
        <v>41991964</v>
      </c>
      <c r="G129" s="37"/>
      <c r="H129" s="36">
        <v>47652558</v>
      </c>
      <c r="I129" s="37"/>
      <c r="J129" s="37"/>
      <c r="M129" s="12"/>
      <c r="N129" s="12"/>
    </row>
    <row r="130" spans="2:19" ht="12.75">
      <c r="B130" s="30" t="s">
        <v>25</v>
      </c>
      <c r="C130" s="31"/>
      <c r="D130" s="31"/>
      <c r="E130" s="32">
        <v>0</v>
      </c>
      <c r="F130" s="31"/>
      <c r="G130" s="32">
        <v>0</v>
      </c>
      <c r="H130" s="31"/>
      <c r="I130" s="32">
        <v>0</v>
      </c>
      <c r="J130" s="32">
        <v>0</v>
      </c>
      <c r="K130" s="4"/>
      <c r="L130" s="4"/>
      <c r="M130" s="12"/>
      <c r="N130" s="12"/>
      <c r="O130" s="4"/>
      <c r="R130" s="4"/>
      <c r="S130" s="4"/>
    </row>
    <row r="131" spans="2:14" s="25" customFormat="1" ht="15.75">
      <c r="B131" s="35" t="s">
        <v>26</v>
      </c>
      <c r="C131" s="36">
        <v>4610745</v>
      </c>
      <c r="D131" s="36">
        <v>41991964</v>
      </c>
      <c r="E131" s="37">
        <v>910.7</v>
      </c>
      <c r="F131" s="36">
        <v>41991964</v>
      </c>
      <c r="G131" s="37">
        <v>910.7</v>
      </c>
      <c r="H131" s="36">
        <v>47652558</v>
      </c>
      <c r="I131" s="37">
        <v>32</v>
      </c>
      <c r="J131" s="37">
        <v>-11.9</v>
      </c>
      <c r="M131" s="12"/>
      <c r="N131" s="12"/>
    </row>
    <row r="133" ht="18">
      <c r="B133" s="8" t="s">
        <v>67</v>
      </c>
    </row>
    <row r="134" spans="2:10" ht="12.75">
      <c r="B134" s="9"/>
      <c r="C134" s="57" t="s">
        <v>3</v>
      </c>
      <c r="D134" s="58"/>
      <c r="E134" s="58"/>
      <c r="F134" s="58"/>
      <c r="G134" s="59"/>
      <c r="H134" s="57" t="s">
        <v>4</v>
      </c>
      <c r="I134" s="59"/>
      <c r="J134" s="60" t="s">
        <v>5</v>
      </c>
    </row>
    <row r="135" spans="2:19" ht="12.75">
      <c r="B135" s="10"/>
      <c r="C135" s="11" t="s">
        <v>6</v>
      </c>
      <c r="D135" s="63" t="s">
        <v>7</v>
      </c>
      <c r="E135" s="64"/>
      <c r="F135" s="63" t="s">
        <v>8</v>
      </c>
      <c r="G135" s="64"/>
      <c r="H135" s="63" t="s">
        <v>7</v>
      </c>
      <c r="I135" s="64"/>
      <c r="J135" s="61"/>
      <c r="K135" s="4"/>
      <c r="L135" s="4"/>
      <c r="M135" s="4"/>
      <c r="N135" s="12"/>
      <c r="O135" s="12"/>
      <c r="R135" s="4"/>
      <c r="S135" s="4"/>
    </row>
    <row r="136" spans="2:19" ht="51">
      <c r="B136" s="13" t="s">
        <v>9</v>
      </c>
      <c r="C136" s="15" t="s">
        <v>10</v>
      </c>
      <c r="D136" s="15" t="s">
        <v>11</v>
      </c>
      <c r="E136" s="16" t="s">
        <v>12</v>
      </c>
      <c r="F136" s="15" t="s">
        <v>11</v>
      </c>
      <c r="G136" s="16" t="s">
        <v>13</v>
      </c>
      <c r="H136" s="15" t="s">
        <v>11</v>
      </c>
      <c r="I136" s="16" t="s">
        <v>13</v>
      </c>
      <c r="J136" s="62"/>
      <c r="K136" s="4"/>
      <c r="L136" s="4"/>
      <c r="M136" s="12"/>
      <c r="N136" s="12"/>
      <c r="O136" s="4"/>
      <c r="R136" s="4"/>
      <c r="S136" s="4"/>
    </row>
    <row r="137" spans="2:19" ht="12.75">
      <c r="B137" s="17"/>
      <c r="C137" s="18"/>
      <c r="D137" s="18"/>
      <c r="E137" s="19"/>
      <c r="F137" s="18"/>
      <c r="G137" s="19"/>
      <c r="H137" s="20"/>
      <c r="I137" s="21"/>
      <c r="J137" s="21"/>
      <c r="K137" s="4"/>
      <c r="L137" s="4"/>
      <c r="M137" s="12"/>
      <c r="N137" s="12"/>
      <c r="O137" s="4"/>
      <c r="R137" s="4"/>
      <c r="S137" s="4"/>
    </row>
    <row r="138" spans="2:14" s="25" customFormat="1" ht="15.75">
      <c r="B138" s="22" t="s">
        <v>68</v>
      </c>
      <c r="C138" s="23"/>
      <c r="D138" s="23"/>
      <c r="E138" s="24"/>
      <c r="F138" s="23"/>
      <c r="G138" s="24"/>
      <c r="H138" s="23"/>
      <c r="I138" s="24"/>
      <c r="J138" s="24"/>
      <c r="M138" s="12"/>
      <c r="N138" s="12"/>
    </row>
    <row r="139" spans="2:14" s="29" customFormat="1" ht="16.5">
      <c r="B139" s="26" t="s">
        <v>15</v>
      </c>
      <c r="C139" s="27">
        <v>123700436</v>
      </c>
      <c r="D139" s="27">
        <v>47222360</v>
      </c>
      <c r="E139" s="28">
        <v>38.2</v>
      </c>
      <c r="F139" s="27">
        <v>47222360</v>
      </c>
      <c r="G139" s="28">
        <v>38.2</v>
      </c>
      <c r="H139" s="27">
        <v>42244356</v>
      </c>
      <c r="I139" s="28">
        <v>25.3</v>
      </c>
      <c r="J139" s="28">
        <v>11.8</v>
      </c>
      <c r="M139" s="12"/>
      <c r="N139" s="12"/>
    </row>
    <row r="140" spans="2:19" ht="12.75">
      <c r="B140" s="30" t="s">
        <v>17</v>
      </c>
      <c r="C140" s="31">
        <v>98309687</v>
      </c>
      <c r="D140" s="31">
        <v>27697561</v>
      </c>
      <c r="E140" s="32">
        <v>28.2</v>
      </c>
      <c r="F140" s="31">
        <v>27697561</v>
      </c>
      <c r="G140" s="32">
        <v>28.2</v>
      </c>
      <c r="H140" s="31">
        <v>31972594</v>
      </c>
      <c r="I140" s="32">
        <v>28.3</v>
      </c>
      <c r="J140" s="32">
        <v>-13.4</v>
      </c>
      <c r="K140" s="4"/>
      <c r="L140" s="4"/>
      <c r="M140" s="12"/>
      <c r="N140" s="12"/>
      <c r="O140" s="4"/>
      <c r="R140" s="4"/>
      <c r="S140" s="4"/>
    </row>
    <row r="141" spans="2:19" ht="12.75">
      <c r="B141" s="30" t="s">
        <v>32</v>
      </c>
      <c r="C141" s="31">
        <v>18951346</v>
      </c>
      <c r="D141" s="31">
        <v>18588357</v>
      </c>
      <c r="E141" s="32">
        <v>98.1</v>
      </c>
      <c r="F141" s="31">
        <v>18588357</v>
      </c>
      <c r="G141" s="32">
        <v>98.1</v>
      </c>
      <c r="H141" s="31">
        <v>9438324</v>
      </c>
      <c r="I141" s="32">
        <v>19.5</v>
      </c>
      <c r="J141" s="32">
        <v>96.9</v>
      </c>
      <c r="K141" s="4"/>
      <c r="L141" s="4"/>
      <c r="M141" s="12"/>
      <c r="N141" s="12"/>
      <c r="O141" s="4"/>
      <c r="R141" s="4"/>
      <c r="S141" s="4"/>
    </row>
    <row r="142" spans="2:19" ht="12.75">
      <c r="B142" s="30" t="s">
        <v>18</v>
      </c>
      <c r="C142" s="31">
        <v>6439403</v>
      </c>
      <c r="D142" s="31">
        <v>936442</v>
      </c>
      <c r="E142" s="32">
        <v>14.5</v>
      </c>
      <c r="F142" s="31">
        <v>936442</v>
      </c>
      <c r="G142" s="32">
        <v>14.5</v>
      </c>
      <c r="H142" s="31">
        <v>833438</v>
      </c>
      <c r="I142" s="32">
        <v>14.5</v>
      </c>
      <c r="J142" s="32">
        <v>12.4</v>
      </c>
      <c r="K142" s="4"/>
      <c r="L142" s="4"/>
      <c r="M142" s="12"/>
      <c r="N142" s="12"/>
      <c r="O142" s="4"/>
      <c r="R142" s="4"/>
      <c r="S142" s="4"/>
    </row>
    <row r="143" spans="2:14" s="25" customFormat="1" ht="15.75">
      <c r="B143" s="22"/>
      <c r="C143" s="33"/>
      <c r="D143" s="33"/>
      <c r="E143" s="24"/>
      <c r="F143" s="33"/>
      <c r="G143" s="24"/>
      <c r="H143" s="33"/>
      <c r="I143" s="24"/>
      <c r="J143" s="24"/>
      <c r="M143" s="12"/>
      <c r="N143" s="12"/>
    </row>
    <row r="144" spans="2:14" s="29" customFormat="1" ht="16.5">
      <c r="B144" s="26" t="s">
        <v>19</v>
      </c>
      <c r="C144" s="27">
        <v>142701516</v>
      </c>
      <c r="D144" s="27">
        <v>40399530</v>
      </c>
      <c r="E144" s="28">
        <v>28.3</v>
      </c>
      <c r="F144" s="27">
        <v>40399530</v>
      </c>
      <c r="G144" s="28">
        <v>28.3</v>
      </c>
      <c r="H144" s="27">
        <v>36696241</v>
      </c>
      <c r="I144" s="28">
        <v>27.9</v>
      </c>
      <c r="J144" s="28">
        <v>10.1</v>
      </c>
      <c r="M144" s="12"/>
      <c r="N144" s="12"/>
    </row>
    <row r="145" spans="2:19" ht="12.75">
      <c r="B145" s="30" t="s">
        <v>20</v>
      </c>
      <c r="C145" s="31">
        <v>54959656</v>
      </c>
      <c r="D145" s="31">
        <v>16623379</v>
      </c>
      <c r="E145" s="32">
        <v>30.2</v>
      </c>
      <c r="F145" s="31">
        <v>16623379</v>
      </c>
      <c r="G145" s="32">
        <v>30.2</v>
      </c>
      <c r="H145" s="31">
        <v>14190679</v>
      </c>
      <c r="I145" s="32">
        <v>32.4</v>
      </c>
      <c r="J145" s="32">
        <v>17.1</v>
      </c>
      <c r="K145" s="4"/>
      <c r="L145" s="4"/>
      <c r="M145" s="12"/>
      <c r="N145" s="12"/>
      <c r="O145" s="4"/>
      <c r="R145" s="4"/>
      <c r="S145" s="4"/>
    </row>
    <row r="146" spans="2:19" ht="12.75">
      <c r="B146" s="30" t="s">
        <v>21</v>
      </c>
      <c r="C146" s="31">
        <v>916443</v>
      </c>
      <c r="D146" s="31">
        <v>0</v>
      </c>
      <c r="E146" s="32">
        <v>0</v>
      </c>
      <c r="F146" s="31">
        <v>0</v>
      </c>
      <c r="G146" s="32">
        <v>0</v>
      </c>
      <c r="H146" s="31">
        <v>0</v>
      </c>
      <c r="I146" s="32">
        <v>0</v>
      </c>
      <c r="J146" s="32">
        <v>0</v>
      </c>
      <c r="K146" s="4"/>
      <c r="L146" s="4"/>
      <c r="M146" s="12"/>
      <c r="N146" s="12"/>
      <c r="O146" s="4"/>
      <c r="R146" s="4"/>
      <c r="S146" s="4"/>
    </row>
    <row r="147" spans="2:19" ht="12.75" hidden="1">
      <c r="B147" s="30"/>
      <c r="C147" s="31">
        <v>0</v>
      </c>
      <c r="D147" s="31">
        <v>0</v>
      </c>
      <c r="E147" s="32">
        <v>0</v>
      </c>
      <c r="F147" s="31">
        <v>0</v>
      </c>
      <c r="G147" s="32">
        <v>0</v>
      </c>
      <c r="H147" s="31">
        <v>0</v>
      </c>
      <c r="I147" s="32">
        <v>0</v>
      </c>
      <c r="J147" s="32">
        <v>0</v>
      </c>
      <c r="K147" s="4"/>
      <c r="L147" s="4"/>
      <c r="M147" s="12"/>
      <c r="N147" s="12"/>
      <c r="O147" s="4"/>
      <c r="R147" s="4"/>
      <c r="S147" s="4"/>
    </row>
    <row r="148" spans="2:19" ht="12.75">
      <c r="B148" s="30" t="s">
        <v>22</v>
      </c>
      <c r="C148" s="31">
        <v>0</v>
      </c>
      <c r="D148" s="31">
        <v>0</v>
      </c>
      <c r="E148" s="32">
        <v>0</v>
      </c>
      <c r="F148" s="31">
        <v>0</v>
      </c>
      <c r="G148" s="32">
        <v>0</v>
      </c>
      <c r="H148" s="31">
        <v>9677447</v>
      </c>
      <c r="I148" s="32">
        <v>-66.6</v>
      </c>
      <c r="J148" s="32">
        <v>-100</v>
      </c>
      <c r="K148" s="4"/>
      <c r="L148" s="4"/>
      <c r="M148" s="12"/>
      <c r="N148" s="12"/>
      <c r="O148" s="4"/>
      <c r="R148" s="4"/>
      <c r="S148" s="4"/>
    </row>
    <row r="149" spans="2:19" ht="12.75">
      <c r="B149" s="30" t="s">
        <v>23</v>
      </c>
      <c r="C149" s="31">
        <v>86825417</v>
      </c>
      <c r="D149" s="31">
        <v>23776151</v>
      </c>
      <c r="E149" s="32">
        <v>27.4</v>
      </c>
      <c r="F149" s="31">
        <v>23776151</v>
      </c>
      <c r="G149" s="32">
        <v>27.4</v>
      </c>
      <c r="H149" s="31">
        <v>12828115</v>
      </c>
      <c r="I149" s="32">
        <v>12.6</v>
      </c>
      <c r="J149" s="32">
        <v>85.3</v>
      </c>
      <c r="K149" s="4"/>
      <c r="L149" s="4"/>
      <c r="M149" s="12"/>
      <c r="N149" s="12"/>
      <c r="O149" s="4"/>
      <c r="R149" s="4"/>
      <c r="S149" s="4"/>
    </row>
    <row r="150" spans="2:19" ht="12.75">
      <c r="B150" s="34"/>
      <c r="C150" s="31"/>
      <c r="D150" s="31"/>
      <c r="E150" s="32"/>
      <c r="F150" s="31"/>
      <c r="G150" s="32"/>
      <c r="H150" s="31"/>
      <c r="I150" s="32"/>
      <c r="J150" s="32"/>
      <c r="K150" s="4"/>
      <c r="L150" s="4"/>
      <c r="M150" s="12"/>
      <c r="N150" s="12"/>
      <c r="O150" s="4"/>
      <c r="R150" s="4"/>
      <c r="S150" s="4"/>
    </row>
    <row r="151" spans="2:14" s="25" customFormat="1" ht="15.75">
      <c r="B151" s="35" t="s">
        <v>24</v>
      </c>
      <c r="C151" s="36">
        <v>-19001080</v>
      </c>
      <c r="D151" s="36">
        <v>6822830</v>
      </c>
      <c r="E151" s="37"/>
      <c r="F151" s="36">
        <v>6822830</v>
      </c>
      <c r="G151" s="37"/>
      <c r="H151" s="36">
        <v>5548115</v>
      </c>
      <c r="I151" s="37"/>
      <c r="J151" s="37"/>
      <c r="M151" s="12"/>
      <c r="N151" s="12"/>
    </row>
    <row r="152" spans="2:19" ht="12.75">
      <c r="B152" s="30" t="s">
        <v>25</v>
      </c>
      <c r="C152" s="31"/>
      <c r="D152" s="31"/>
      <c r="E152" s="32">
        <v>0</v>
      </c>
      <c r="F152" s="31"/>
      <c r="G152" s="32">
        <v>0</v>
      </c>
      <c r="H152" s="31"/>
      <c r="I152" s="32">
        <v>0</v>
      </c>
      <c r="J152" s="32">
        <v>0</v>
      </c>
      <c r="K152" s="4"/>
      <c r="L152" s="4"/>
      <c r="M152" s="12"/>
      <c r="N152" s="12"/>
      <c r="O152" s="4"/>
      <c r="R152" s="4"/>
      <c r="S152" s="4"/>
    </row>
    <row r="153" spans="2:14" s="25" customFormat="1" ht="15.75">
      <c r="B153" s="35" t="s">
        <v>26</v>
      </c>
      <c r="C153" s="36">
        <v>-19001080</v>
      </c>
      <c r="D153" s="36">
        <v>6822830</v>
      </c>
      <c r="E153" s="37">
        <v>-35.9</v>
      </c>
      <c r="F153" s="36">
        <v>6822830</v>
      </c>
      <c r="G153" s="37">
        <v>-35.9</v>
      </c>
      <c r="H153" s="36">
        <v>5548115</v>
      </c>
      <c r="I153" s="37">
        <v>28.7</v>
      </c>
      <c r="J153" s="37">
        <v>23</v>
      </c>
      <c r="M153" s="12"/>
      <c r="N153" s="12"/>
    </row>
    <row r="155" ht="18">
      <c r="B155" s="8" t="s">
        <v>69</v>
      </c>
    </row>
    <row r="156" spans="2:10" ht="12.75">
      <c r="B156" s="9"/>
      <c r="C156" s="57" t="s">
        <v>3</v>
      </c>
      <c r="D156" s="58"/>
      <c r="E156" s="58"/>
      <c r="F156" s="58"/>
      <c r="G156" s="59"/>
      <c r="H156" s="57" t="s">
        <v>4</v>
      </c>
      <c r="I156" s="59"/>
      <c r="J156" s="60" t="s">
        <v>5</v>
      </c>
    </row>
    <row r="157" spans="2:19" ht="12.75">
      <c r="B157" s="10"/>
      <c r="C157" s="11" t="s">
        <v>6</v>
      </c>
      <c r="D157" s="63" t="s">
        <v>7</v>
      </c>
      <c r="E157" s="64"/>
      <c r="F157" s="63" t="s">
        <v>8</v>
      </c>
      <c r="G157" s="64"/>
      <c r="H157" s="63" t="s">
        <v>7</v>
      </c>
      <c r="I157" s="64"/>
      <c r="J157" s="61"/>
      <c r="K157" s="4"/>
      <c r="L157" s="4"/>
      <c r="M157" s="4"/>
      <c r="N157" s="12"/>
      <c r="O157" s="12"/>
      <c r="R157" s="4"/>
      <c r="S157" s="4"/>
    </row>
    <row r="158" spans="2:19" ht="51">
      <c r="B158" s="13" t="s">
        <v>9</v>
      </c>
      <c r="C158" s="15" t="s">
        <v>10</v>
      </c>
      <c r="D158" s="15" t="s">
        <v>11</v>
      </c>
      <c r="E158" s="16" t="s">
        <v>12</v>
      </c>
      <c r="F158" s="15" t="s">
        <v>11</v>
      </c>
      <c r="G158" s="16" t="s">
        <v>13</v>
      </c>
      <c r="H158" s="15" t="s">
        <v>11</v>
      </c>
      <c r="I158" s="16" t="s">
        <v>13</v>
      </c>
      <c r="J158" s="62"/>
      <c r="K158" s="4"/>
      <c r="L158" s="4"/>
      <c r="M158" s="12"/>
      <c r="N158" s="12"/>
      <c r="O158" s="4"/>
      <c r="R158" s="4"/>
      <c r="S158" s="4"/>
    </row>
    <row r="159" spans="2:19" ht="12.75">
      <c r="B159" s="17"/>
      <c r="C159" s="18"/>
      <c r="D159" s="18"/>
      <c r="E159" s="19"/>
      <c r="F159" s="18"/>
      <c r="G159" s="19"/>
      <c r="H159" s="20"/>
      <c r="I159" s="21"/>
      <c r="J159" s="21"/>
      <c r="K159" s="4"/>
      <c r="L159" s="4"/>
      <c r="M159" s="12"/>
      <c r="N159" s="12"/>
      <c r="O159" s="4"/>
      <c r="R159" s="4"/>
      <c r="S159" s="4"/>
    </row>
    <row r="160" spans="2:14" s="25" customFormat="1" ht="15.75">
      <c r="B160" s="22" t="s">
        <v>70</v>
      </c>
      <c r="C160" s="23"/>
      <c r="D160" s="23"/>
      <c r="E160" s="24"/>
      <c r="F160" s="23"/>
      <c r="G160" s="24"/>
      <c r="H160" s="23"/>
      <c r="I160" s="24"/>
      <c r="J160" s="24"/>
      <c r="M160" s="12"/>
      <c r="N160" s="12"/>
    </row>
    <row r="161" spans="2:14" s="29" customFormat="1" ht="16.5">
      <c r="B161" s="26" t="s">
        <v>15</v>
      </c>
      <c r="C161" s="27">
        <v>139050631</v>
      </c>
      <c r="D161" s="27">
        <v>40753381</v>
      </c>
      <c r="E161" s="28">
        <v>29.3</v>
      </c>
      <c r="F161" s="27">
        <v>40753381</v>
      </c>
      <c r="G161" s="28">
        <v>29.3</v>
      </c>
      <c r="H161" s="27">
        <v>38412625</v>
      </c>
      <c r="I161" s="28">
        <v>28</v>
      </c>
      <c r="J161" s="28">
        <v>6.1</v>
      </c>
      <c r="M161" s="12"/>
      <c r="N161" s="12"/>
    </row>
    <row r="162" spans="2:19" ht="12.75">
      <c r="B162" s="30" t="s">
        <v>17</v>
      </c>
      <c r="C162" s="31">
        <v>123364365</v>
      </c>
      <c r="D162" s="31">
        <v>31367923</v>
      </c>
      <c r="E162" s="32">
        <v>25.4</v>
      </c>
      <c r="F162" s="31">
        <v>31367923</v>
      </c>
      <c r="G162" s="32">
        <v>25.4</v>
      </c>
      <c r="H162" s="31">
        <v>27497729</v>
      </c>
      <c r="I162" s="32">
        <v>24</v>
      </c>
      <c r="J162" s="32">
        <v>14.1</v>
      </c>
      <c r="K162" s="4"/>
      <c r="L162" s="4"/>
      <c r="M162" s="12"/>
      <c r="N162" s="12"/>
      <c r="O162" s="4"/>
      <c r="R162" s="4"/>
      <c r="S162" s="4"/>
    </row>
    <row r="163" spans="2:19" ht="12.75">
      <c r="B163" s="30" t="s">
        <v>32</v>
      </c>
      <c r="C163" s="31">
        <v>15816016</v>
      </c>
      <c r="D163" s="31">
        <v>9254341</v>
      </c>
      <c r="E163" s="32">
        <v>58.5</v>
      </c>
      <c r="F163" s="31">
        <v>9254341</v>
      </c>
      <c r="G163" s="32">
        <v>58.5</v>
      </c>
      <c r="H163" s="31">
        <v>10940134</v>
      </c>
      <c r="I163" s="32">
        <v>47.7</v>
      </c>
      <c r="J163" s="32">
        <v>-15.4</v>
      </c>
      <c r="K163" s="4"/>
      <c r="L163" s="4"/>
      <c r="M163" s="12"/>
      <c r="N163" s="12"/>
      <c r="O163" s="4"/>
      <c r="R163" s="4"/>
      <c r="S163" s="4"/>
    </row>
    <row r="164" spans="2:19" ht="12.75">
      <c r="B164" s="30" t="s">
        <v>18</v>
      </c>
      <c r="C164" s="31">
        <v>-129750</v>
      </c>
      <c r="D164" s="31">
        <v>131117</v>
      </c>
      <c r="E164" s="32">
        <v>-101.1</v>
      </c>
      <c r="F164" s="31">
        <v>131117</v>
      </c>
      <c r="G164" s="32">
        <v>-101.1</v>
      </c>
      <c r="H164" s="31">
        <v>-25238</v>
      </c>
      <c r="I164" s="32">
        <v>6.2</v>
      </c>
      <c r="J164" s="32">
        <v>-619.5</v>
      </c>
      <c r="K164" s="4"/>
      <c r="L164" s="4"/>
      <c r="M164" s="12"/>
      <c r="N164" s="12"/>
      <c r="O164" s="4"/>
      <c r="R164" s="4"/>
      <c r="S164" s="4"/>
    </row>
    <row r="165" spans="2:14" s="25" customFormat="1" ht="15.75">
      <c r="B165" s="22"/>
      <c r="C165" s="33"/>
      <c r="D165" s="33"/>
      <c r="E165" s="24"/>
      <c r="F165" s="33"/>
      <c r="G165" s="24"/>
      <c r="H165" s="33"/>
      <c r="I165" s="24"/>
      <c r="J165" s="24"/>
      <c r="M165" s="12"/>
      <c r="N165" s="12"/>
    </row>
    <row r="166" spans="2:14" s="29" customFormat="1" ht="16.5">
      <c r="B166" s="26" t="s">
        <v>19</v>
      </c>
      <c r="C166" s="27">
        <v>197107908</v>
      </c>
      <c r="D166" s="27">
        <v>38694245</v>
      </c>
      <c r="E166" s="28">
        <v>19.6</v>
      </c>
      <c r="F166" s="27">
        <v>38694245</v>
      </c>
      <c r="G166" s="28">
        <v>19.6</v>
      </c>
      <c r="H166" s="27">
        <v>30952616</v>
      </c>
      <c r="I166" s="28">
        <v>18.1</v>
      </c>
      <c r="J166" s="28">
        <v>25</v>
      </c>
      <c r="M166" s="12"/>
      <c r="N166" s="12"/>
    </row>
    <row r="167" spans="2:19" ht="12.75">
      <c r="B167" s="30" t="s">
        <v>20</v>
      </c>
      <c r="C167" s="31">
        <v>92727178</v>
      </c>
      <c r="D167" s="31">
        <v>22953006</v>
      </c>
      <c r="E167" s="32">
        <v>24.8</v>
      </c>
      <c r="F167" s="31">
        <v>22953006</v>
      </c>
      <c r="G167" s="32">
        <v>24.8</v>
      </c>
      <c r="H167" s="31">
        <v>18737096</v>
      </c>
      <c r="I167" s="32">
        <v>21.8</v>
      </c>
      <c r="J167" s="32">
        <v>22.5</v>
      </c>
      <c r="K167" s="4"/>
      <c r="L167" s="4"/>
      <c r="M167" s="12"/>
      <c r="N167" s="12"/>
      <c r="O167" s="4"/>
      <c r="R167" s="4"/>
      <c r="S167" s="4"/>
    </row>
    <row r="168" spans="2:19" ht="12.75">
      <c r="B168" s="30" t="s">
        <v>21</v>
      </c>
      <c r="C168" s="31">
        <v>1881472</v>
      </c>
      <c r="D168" s="31">
        <v>14330</v>
      </c>
      <c r="E168" s="32">
        <v>0.8</v>
      </c>
      <c r="F168" s="31">
        <v>14330</v>
      </c>
      <c r="G168" s="32">
        <v>0.8</v>
      </c>
      <c r="H168" s="31">
        <v>0</v>
      </c>
      <c r="I168" s="32">
        <v>0</v>
      </c>
      <c r="J168" s="32">
        <v>-100</v>
      </c>
      <c r="K168" s="4"/>
      <c r="L168" s="4"/>
      <c r="M168" s="12"/>
      <c r="N168" s="12"/>
      <c r="O168" s="4"/>
      <c r="R168" s="4"/>
      <c r="S168" s="4"/>
    </row>
    <row r="169" spans="2:19" ht="12.75" hidden="1">
      <c r="B169" s="30"/>
      <c r="C169" s="31">
        <v>0</v>
      </c>
      <c r="D169" s="31">
        <v>0</v>
      </c>
      <c r="E169" s="32">
        <v>0</v>
      </c>
      <c r="F169" s="31">
        <v>0</v>
      </c>
      <c r="G169" s="32">
        <v>0</v>
      </c>
      <c r="H169" s="31">
        <v>0</v>
      </c>
      <c r="I169" s="32">
        <v>0</v>
      </c>
      <c r="J169" s="32">
        <v>0</v>
      </c>
      <c r="K169" s="4"/>
      <c r="L169" s="4"/>
      <c r="M169" s="12"/>
      <c r="N169" s="12"/>
      <c r="O169" s="4"/>
      <c r="R169" s="4"/>
      <c r="S169" s="4"/>
    </row>
    <row r="170" spans="2:19" ht="12.75">
      <c r="B170" s="30" t="s">
        <v>22</v>
      </c>
      <c r="C170" s="31">
        <v>400000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2">
        <v>0</v>
      </c>
      <c r="K170" s="4"/>
      <c r="L170" s="4"/>
      <c r="M170" s="12"/>
      <c r="N170" s="12"/>
      <c r="O170" s="4"/>
      <c r="R170" s="4"/>
      <c r="S170" s="4"/>
    </row>
    <row r="171" spans="2:19" ht="12.75">
      <c r="B171" s="30" t="s">
        <v>23</v>
      </c>
      <c r="C171" s="31">
        <v>102099258</v>
      </c>
      <c r="D171" s="31">
        <v>15726909</v>
      </c>
      <c r="E171" s="32">
        <v>15.4</v>
      </c>
      <c r="F171" s="31">
        <v>15726909</v>
      </c>
      <c r="G171" s="32">
        <v>15.4</v>
      </c>
      <c r="H171" s="31">
        <v>12215520</v>
      </c>
      <c r="I171" s="32">
        <v>14.7</v>
      </c>
      <c r="J171" s="32">
        <v>28.7</v>
      </c>
      <c r="K171" s="4"/>
      <c r="L171" s="4"/>
      <c r="M171" s="12"/>
      <c r="N171" s="12"/>
      <c r="O171" s="4"/>
      <c r="R171" s="4"/>
      <c r="S171" s="4"/>
    </row>
    <row r="172" spans="2:19" ht="12.75">
      <c r="B172" s="34"/>
      <c r="C172" s="31"/>
      <c r="D172" s="31"/>
      <c r="E172" s="32"/>
      <c r="F172" s="31"/>
      <c r="G172" s="32"/>
      <c r="H172" s="31"/>
      <c r="I172" s="32"/>
      <c r="J172" s="32"/>
      <c r="K172" s="4"/>
      <c r="L172" s="4"/>
      <c r="M172" s="12"/>
      <c r="N172" s="12"/>
      <c r="O172" s="4"/>
      <c r="R172" s="4"/>
      <c r="S172" s="4"/>
    </row>
    <row r="173" spans="2:14" s="25" customFormat="1" ht="15.75">
      <c r="B173" s="35" t="s">
        <v>24</v>
      </c>
      <c r="C173" s="36">
        <v>-58057277</v>
      </c>
      <c r="D173" s="36">
        <v>2059136</v>
      </c>
      <c r="E173" s="37"/>
      <c r="F173" s="36">
        <v>2059136</v>
      </c>
      <c r="G173" s="37"/>
      <c r="H173" s="36">
        <v>7460009</v>
      </c>
      <c r="I173" s="37"/>
      <c r="J173" s="37"/>
      <c r="M173" s="12"/>
      <c r="N173" s="12"/>
    </row>
    <row r="174" spans="2:19" ht="12.75">
      <c r="B174" s="30" t="s">
        <v>25</v>
      </c>
      <c r="C174" s="31"/>
      <c r="D174" s="31"/>
      <c r="E174" s="32">
        <v>0</v>
      </c>
      <c r="F174" s="31"/>
      <c r="G174" s="32">
        <v>0</v>
      </c>
      <c r="H174" s="31"/>
      <c r="I174" s="32">
        <v>0</v>
      </c>
      <c r="J174" s="32">
        <v>0</v>
      </c>
      <c r="K174" s="4"/>
      <c r="L174" s="4"/>
      <c r="M174" s="12"/>
      <c r="N174" s="12"/>
      <c r="O174" s="4"/>
      <c r="R174" s="4"/>
      <c r="S174" s="4"/>
    </row>
    <row r="175" spans="2:14" s="25" customFormat="1" ht="15.75">
      <c r="B175" s="35" t="s">
        <v>26</v>
      </c>
      <c r="C175" s="36">
        <v>-58057277</v>
      </c>
      <c r="D175" s="36">
        <v>2059136</v>
      </c>
      <c r="E175" s="37">
        <v>-3.5</v>
      </c>
      <c r="F175" s="36">
        <v>2059136</v>
      </c>
      <c r="G175" s="37">
        <v>-3.5</v>
      </c>
      <c r="H175" s="36">
        <v>7460009</v>
      </c>
      <c r="I175" s="37">
        <v>22.6</v>
      </c>
      <c r="J175" s="37">
        <v>-72.4</v>
      </c>
      <c r="M175" s="12"/>
      <c r="N175" s="12"/>
    </row>
    <row r="177" ht="18">
      <c r="B177" s="8" t="s">
        <v>71</v>
      </c>
    </row>
    <row r="178" spans="2:15" ht="12.75">
      <c r="B178" s="9"/>
      <c r="C178" s="55" t="s">
        <v>72</v>
      </c>
      <c r="D178" s="56"/>
      <c r="E178" s="55" t="s">
        <v>73</v>
      </c>
      <c r="F178" s="56"/>
      <c r="G178" s="55" t="s">
        <v>74</v>
      </c>
      <c r="H178" s="56"/>
      <c r="I178" s="55" t="s">
        <v>75</v>
      </c>
      <c r="J178" s="56"/>
      <c r="K178" s="55" t="s">
        <v>76</v>
      </c>
      <c r="L178" s="56"/>
      <c r="M178" s="55" t="s">
        <v>77</v>
      </c>
      <c r="N178" s="56"/>
      <c r="O178" s="12"/>
    </row>
    <row r="179" spans="2:15" ht="12.75">
      <c r="B179" s="13" t="s">
        <v>9</v>
      </c>
      <c r="C179" s="14" t="s">
        <v>78</v>
      </c>
      <c r="D179" s="14" t="s">
        <v>79</v>
      </c>
      <c r="E179" s="14" t="s">
        <v>78</v>
      </c>
      <c r="F179" s="14" t="s">
        <v>79</v>
      </c>
      <c r="G179" s="14" t="s">
        <v>78</v>
      </c>
      <c r="H179" s="14" t="s">
        <v>79</v>
      </c>
      <c r="I179" s="14" t="s">
        <v>78</v>
      </c>
      <c r="J179" s="14" t="s">
        <v>79</v>
      </c>
      <c r="K179" s="14" t="s">
        <v>78</v>
      </c>
      <c r="L179" s="14" t="s">
        <v>79</v>
      </c>
      <c r="M179" s="14" t="s">
        <v>78</v>
      </c>
      <c r="N179" s="14" t="s">
        <v>79</v>
      </c>
      <c r="O179" s="12"/>
    </row>
    <row r="180" spans="2:18" s="25" customFormat="1" ht="15.75">
      <c r="B180" s="22" t="s">
        <v>80</v>
      </c>
      <c r="C180" s="23"/>
      <c r="D180" s="24"/>
      <c r="E180" s="23"/>
      <c r="F180" s="24"/>
      <c r="G180" s="23"/>
      <c r="H180" s="24"/>
      <c r="I180" s="23"/>
      <c r="J180" s="24"/>
      <c r="K180" s="23"/>
      <c r="L180" s="24"/>
      <c r="M180" s="23"/>
      <c r="N180" s="24"/>
      <c r="Q180" s="2"/>
      <c r="R180" s="2"/>
    </row>
    <row r="181" spans="2:19" ht="12.75">
      <c r="B181" s="30" t="s">
        <v>65</v>
      </c>
      <c r="C181" s="31">
        <v>35215564</v>
      </c>
      <c r="D181" s="32">
        <v>6</v>
      </c>
      <c r="E181" s="31">
        <v>32444811</v>
      </c>
      <c r="F181" s="32">
        <v>5.5</v>
      </c>
      <c r="G181" s="31">
        <v>21542833</v>
      </c>
      <c r="H181" s="32">
        <v>3.7</v>
      </c>
      <c r="I181" s="31">
        <v>495946310</v>
      </c>
      <c r="J181" s="32">
        <v>84.8</v>
      </c>
      <c r="K181" s="31">
        <v>585149518</v>
      </c>
      <c r="L181" s="32">
        <v>25.6</v>
      </c>
      <c r="M181" s="31">
        <v>2734663</v>
      </c>
      <c r="N181" s="32">
        <v>0.5</v>
      </c>
      <c r="O181" s="4"/>
      <c r="Q181" s="2"/>
      <c r="S181" s="4"/>
    </row>
    <row r="182" spans="2:19" ht="12.75">
      <c r="B182" s="30" t="s">
        <v>36</v>
      </c>
      <c r="C182" s="31">
        <v>35624151</v>
      </c>
      <c r="D182" s="32">
        <v>20.1</v>
      </c>
      <c r="E182" s="31">
        <v>50529793</v>
      </c>
      <c r="F182" s="32">
        <v>28.5</v>
      </c>
      <c r="G182" s="31">
        <v>13543311</v>
      </c>
      <c r="H182" s="32">
        <v>7.6</v>
      </c>
      <c r="I182" s="31">
        <v>77503442</v>
      </c>
      <c r="J182" s="32">
        <v>43.7</v>
      </c>
      <c r="K182" s="31">
        <v>177200697</v>
      </c>
      <c r="L182" s="32">
        <v>7.8</v>
      </c>
      <c r="M182" s="31">
        <v>363070</v>
      </c>
      <c r="N182" s="32">
        <v>0.2</v>
      </c>
      <c r="O182" s="4"/>
      <c r="Q182" s="2"/>
      <c r="S182" s="4"/>
    </row>
    <row r="183" spans="2:19" ht="12.75">
      <c r="B183" s="30" t="s">
        <v>81</v>
      </c>
      <c r="C183" s="31">
        <v>26241915</v>
      </c>
      <c r="D183" s="32">
        <v>6.3</v>
      </c>
      <c r="E183" s="31">
        <v>30720475</v>
      </c>
      <c r="F183" s="32">
        <v>7.4</v>
      </c>
      <c r="G183" s="31">
        <v>32131097</v>
      </c>
      <c r="H183" s="32">
        <v>7.8</v>
      </c>
      <c r="I183" s="31">
        <v>324308767</v>
      </c>
      <c r="J183" s="32">
        <v>78.4</v>
      </c>
      <c r="K183" s="31">
        <v>413402254</v>
      </c>
      <c r="L183" s="32">
        <v>18.1</v>
      </c>
      <c r="M183" s="31">
        <v>1593779</v>
      </c>
      <c r="N183" s="32">
        <v>0.4</v>
      </c>
      <c r="O183" s="4"/>
      <c r="Q183" s="2"/>
      <c r="S183" s="4"/>
    </row>
    <row r="184" spans="2:19" ht="12.75">
      <c r="B184" s="30" t="s">
        <v>82</v>
      </c>
      <c r="C184" s="31">
        <v>5415926</v>
      </c>
      <c r="D184" s="32">
        <v>4.9</v>
      </c>
      <c r="E184" s="31">
        <v>5695864</v>
      </c>
      <c r="F184" s="32">
        <v>5.1</v>
      </c>
      <c r="G184" s="31">
        <v>3463500</v>
      </c>
      <c r="H184" s="32">
        <v>3.1</v>
      </c>
      <c r="I184" s="31">
        <v>96808193</v>
      </c>
      <c r="J184" s="32">
        <v>86.9</v>
      </c>
      <c r="K184" s="31">
        <v>111383483</v>
      </c>
      <c r="L184" s="32">
        <v>4.9</v>
      </c>
      <c r="M184" s="31">
        <v>1358478</v>
      </c>
      <c r="N184" s="32">
        <v>1.2</v>
      </c>
      <c r="O184" s="4"/>
      <c r="Q184" s="2"/>
      <c r="S184" s="4"/>
    </row>
    <row r="185" spans="2:19" ht="12.75">
      <c r="B185" s="30" t="s">
        <v>83</v>
      </c>
      <c r="C185" s="31">
        <v>6310874</v>
      </c>
      <c r="D185" s="32">
        <v>4.4</v>
      </c>
      <c r="E185" s="31">
        <v>6413626</v>
      </c>
      <c r="F185" s="32">
        <v>4.5</v>
      </c>
      <c r="G185" s="31">
        <v>4276333</v>
      </c>
      <c r="H185" s="32">
        <v>3</v>
      </c>
      <c r="I185" s="31">
        <v>127060616</v>
      </c>
      <c r="J185" s="32">
        <v>88.2</v>
      </c>
      <c r="K185" s="31">
        <v>144061449</v>
      </c>
      <c r="L185" s="32">
        <v>6.3</v>
      </c>
      <c r="M185" s="31">
        <v>1695867</v>
      </c>
      <c r="N185" s="32">
        <v>1.2</v>
      </c>
      <c r="O185" s="4"/>
      <c r="Q185" s="2"/>
      <c r="S185" s="4"/>
    </row>
    <row r="186" spans="2:19" ht="12.75">
      <c r="B186" s="30" t="s">
        <v>33</v>
      </c>
      <c r="C186" s="31">
        <v>76591860</v>
      </c>
      <c r="D186" s="32">
        <v>9</v>
      </c>
      <c r="E186" s="31">
        <v>29590931</v>
      </c>
      <c r="F186" s="32">
        <v>3.5</v>
      </c>
      <c r="G186" s="31">
        <v>23842710</v>
      </c>
      <c r="H186" s="32">
        <v>2.8</v>
      </c>
      <c r="I186" s="31">
        <v>720228107</v>
      </c>
      <c r="J186" s="32">
        <v>84.7</v>
      </c>
      <c r="K186" s="31">
        <v>850253608</v>
      </c>
      <c r="L186" s="32">
        <v>37.3</v>
      </c>
      <c r="M186" s="31">
        <v>918980</v>
      </c>
      <c r="N186" s="32">
        <v>0.1</v>
      </c>
      <c r="O186" s="4"/>
      <c r="Q186" s="2"/>
      <c r="S186" s="4"/>
    </row>
    <row r="187" spans="2:18" s="25" customFormat="1" ht="15.75">
      <c r="B187" s="35" t="s">
        <v>84</v>
      </c>
      <c r="C187" s="36">
        <v>185400290</v>
      </c>
      <c r="D187" s="49">
        <v>8.1</v>
      </c>
      <c r="E187" s="36">
        <v>155395500</v>
      </c>
      <c r="F187" s="49">
        <v>6.8</v>
      </c>
      <c r="G187" s="36">
        <v>98799784</v>
      </c>
      <c r="H187" s="49">
        <v>4.3</v>
      </c>
      <c r="I187" s="36">
        <v>1841855435</v>
      </c>
      <c r="J187" s="49">
        <v>80.7</v>
      </c>
      <c r="K187" s="36">
        <v>2281451009</v>
      </c>
      <c r="L187" s="49">
        <v>100</v>
      </c>
      <c r="M187" s="36">
        <v>8664837</v>
      </c>
      <c r="N187" s="49">
        <v>0.4</v>
      </c>
      <c r="Q187" s="2"/>
      <c r="R187" s="2"/>
    </row>
    <row r="188" spans="2:18" s="25" customFormat="1" ht="15.75">
      <c r="B188" s="22" t="s">
        <v>85</v>
      </c>
      <c r="C188" s="33"/>
      <c r="D188" s="24"/>
      <c r="E188" s="33"/>
      <c r="F188" s="24"/>
      <c r="G188" s="33"/>
      <c r="H188" s="24"/>
      <c r="I188" s="33"/>
      <c r="J188" s="24"/>
      <c r="K188" s="33"/>
      <c r="L188" s="24"/>
      <c r="M188" s="33"/>
      <c r="N188" s="24"/>
      <c r="Q188" s="2"/>
      <c r="R188" s="2"/>
    </row>
    <row r="189" spans="2:19" ht="12.75">
      <c r="B189" s="30" t="s">
        <v>86</v>
      </c>
      <c r="C189" s="31">
        <v>19920869</v>
      </c>
      <c r="D189" s="32">
        <v>7</v>
      </c>
      <c r="E189" s="31">
        <v>21320037</v>
      </c>
      <c r="F189" s="32">
        <v>7.5</v>
      </c>
      <c r="G189" s="31">
        <v>29153541</v>
      </c>
      <c r="H189" s="32">
        <v>10.3</v>
      </c>
      <c r="I189" s="31">
        <v>212217578</v>
      </c>
      <c r="J189" s="32">
        <v>75.1</v>
      </c>
      <c r="K189" s="31">
        <v>282612025</v>
      </c>
      <c r="L189" s="32">
        <v>12.8</v>
      </c>
      <c r="M189" s="31">
        <v>2288</v>
      </c>
      <c r="N189" s="32">
        <v>0</v>
      </c>
      <c r="O189" s="4"/>
      <c r="Q189" s="2"/>
      <c r="S189" s="4"/>
    </row>
    <row r="190" spans="2:19" ht="12.75">
      <c r="B190" s="30" t="s">
        <v>87</v>
      </c>
      <c r="C190" s="31">
        <v>61829055</v>
      </c>
      <c r="D190" s="32">
        <v>19.5</v>
      </c>
      <c r="E190" s="31">
        <v>42245051</v>
      </c>
      <c r="F190" s="32">
        <v>13.3</v>
      </c>
      <c r="G190" s="31">
        <v>15154473</v>
      </c>
      <c r="H190" s="32">
        <v>4.8</v>
      </c>
      <c r="I190" s="31">
        <v>197598334</v>
      </c>
      <c r="J190" s="32">
        <v>62.4</v>
      </c>
      <c r="K190" s="31">
        <v>316826913</v>
      </c>
      <c r="L190" s="32">
        <v>14.3</v>
      </c>
      <c r="M190" s="31">
        <v>766444</v>
      </c>
      <c r="N190" s="32">
        <v>0.2</v>
      </c>
      <c r="O190" s="4"/>
      <c r="Q190" s="2"/>
      <c r="S190" s="4"/>
    </row>
    <row r="191" spans="2:19" ht="12.75">
      <c r="B191" s="30" t="s">
        <v>88</v>
      </c>
      <c r="C191" s="31">
        <v>74909295</v>
      </c>
      <c r="D191" s="32">
        <v>7.5</v>
      </c>
      <c r="E191" s="31">
        <v>52829606</v>
      </c>
      <c r="F191" s="32">
        <v>5.3</v>
      </c>
      <c r="G191" s="31">
        <v>38904518</v>
      </c>
      <c r="H191" s="32">
        <v>3.9</v>
      </c>
      <c r="I191" s="31">
        <v>834825015</v>
      </c>
      <c r="J191" s="32">
        <v>83.4</v>
      </c>
      <c r="K191" s="31">
        <v>1001468434</v>
      </c>
      <c r="L191" s="32">
        <v>45.3</v>
      </c>
      <c r="M191" s="31">
        <v>7292649</v>
      </c>
      <c r="N191" s="32">
        <v>0.7</v>
      </c>
      <c r="O191" s="4"/>
      <c r="Q191" s="2"/>
      <c r="S191" s="4"/>
    </row>
    <row r="192" spans="2:19" ht="12.75">
      <c r="B192" s="30" t="s">
        <v>33</v>
      </c>
      <c r="C192" s="31">
        <v>25765093</v>
      </c>
      <c r="D192" s="32">
        <v>4.2</v>
      </c>
      <c r="E192" s="31">
        <v>35243458</v>
      </c>
      <c r="F192" s="32">
        <v>5.8</v>
      </c>
      <c r="G192" s="31">
        <v>13899150</v>
      </c>
      <c r="H192" s="32">
        <v>2.3</v>
      </c>
      <c r="I192" s="31">
        <v>537364546</v>
      </c>
      <c r="J192" s="32">
        <v>87.8</v>
      </c>
      <c r="K192" s="31">
        <v>612272247</v>
      </c>
      <c r="L192" s="32">
        <v>27.7</v>
      </c>
      <c r="M192" s="31">
        <v>603456</v>
      </c>
      <c r="N192" s="32">
        <v>0.1</v>
      </c>
      <c r="O192" s="4"/>
      <c r="Q192" s="2"/>
      <c r="S192" s="4"/>
    </row>
    <row r="193" spans="2:18" s="25" customFormat="1" ht="15.75">
      <c r="B193" s="35" t="s">
        <v>89</v>
      </c>
      <c r="C193" s="36">
        <v>182424312</v>
      </c>
      <c r="D193" s="49">
        <v>8.2</v>
      </c>
      <c r="E193" s="36">
        <v>151638152</v>
      </c>
      <c r="F193" s="49">
        <v>6.9</v>
      </c>
      <c r="G193" s="36">
        <v>97111682</v>
      </c>
      <c r="H193" s="49">
        <v>4.4</v>
      </c>
      <c r="I193" s="36">
        <v>1782005473</v>
      </c>
      <c r="J193" s="49">
        <v>80.5</v>
      </c>
      <c r="K193" s="36">
        <v>2213179619</v>
      </c>
      <c r="L193" s="49">
        <v>100</v>
      </c>
      <c r="M193" s="36">
        <v>8664837</v>
      </c>
      <c r="N193" s="49">
        <v>0.4</v>
      </c>
      <c r="Q193" s="2"/>
      <c r="R193" s="2"/>
    </row>
    <row r="195" ht="18">
      <c r="B195" s="8" t="s">
        <v>90</v>
      </c>
    </row>
    <row r="196" spans="2:15" ht="12.75">
      <c r="B196" s="9"/>
      <c r="C196" s="55" t="s">
        <v>72</v>
      </c>
      <c r="D196" s="56"/>
      <c r="E196" s="55" t="s">
        <v>73</v>
      </c>
      <c r="F196" s="56"/>
      <c r="G196" s="55" t="s">
        <v>74</v>
      </c>
      <c r="H196" s="56"/>
      <c r="I196" s="55" t="s">
        <v>75</v>
      </c>
      <c r="J196" s="56"/>
      <c r="K196" s="55" t="s">
        <v>76</v>
      </c>
      <c r="L196" s="56"/>
      <c r="M196" s="12"/>
      <c r="N196" s="12"/>
      <c r="O196" s="12"/>
    </row>
    <row r="197" spans="2:15" ht="12.75">
      <c r="B197" s="13" t="s">
        <v>9</v>
      </c>
      <c r="C197" s="14" t="s">
        <v>78</v>
      </c>
      <c r="D197" s="14" t="s">
        <v>79</v>
      </c>
      <c r="E197" s="14" t="s">
        <v>78</v>
      </c>
      <c r="F197" s="14" t="s">
        <v>79</v>
      </c>
      <c r="G197" s="14" t="s">
        <v>78</v>
      </c>
      <c r="H197" s="14" t="s">
        <v>79</v>
      </c>
      <c r="I197" s="14" t="s">
        <v>78</v>
      </c>
      <c r="J197" s="14" t="s">
        <v>79</v>
      </c>
      <c r="K197" s="14" t="s">
        <v>78</v>
      </c>
      <c r="L197" s="14" t="s">
        <v>79</v>
      </c>
      <c r="M197" s="12"/>
      <c r="N197" s="12"/>
      <c r="O197" s="12"/>
    </row>
    <row r="198" spans="2:15" ht="12.75">
      <c r="B198" s="17"/>
      <c r="C198" s="18"/>
      <c r="D198" s="19"/>
      <c r="E198" s="18"/>
      <c r="F198" s="19"/>
      <c r="G198" s="18"/>
      <c r="H198" s="19"/>
      <c r="I198" s="18"/>
      <c r="J198" s="19"/>
      <c r="K198" s="18"/>
      <c r="L198" s="19"/>
      <c r="M198" s="12"/>
      <c r="N198" s="12"/>
      <c r="O198" s="12"/>
    </row>
    <row r="199" spans="2:19" s="25" customFormat="1" ht="15.75">
      <c r="B199" s="22" t="s">
        <v>91</v>
      </c>
      <c r="C199" s="23"/>
      <c r="D199" s="24"/>
      <c r="E199" s="23"/>
      <c r="F199" s="24"/>
      <c r="G199" s="23"/>
      <c r="H199" s="24"/>
      <c r="I199" s="23"/>
      <c r="J199" s="24"/>
      <c r="K199" s="23"/>
      <c r="L199" s="24"/>
      <c r="M199" s="12"/>
      <c r="N199" s="12"/>
      <c r="O199" s="12"/>
      <c r="R199" s="2"/>
      <c r="S199" s="2"/>
    </row>
    <row r="200" spans="2:15" ht="12.75">
      <c r="B200" s="30" t="s">
        <v>92</v>
      </c>
      <c r="C200" s="31">
        <v>45302515</v>
      </c>
      <c r="D200" s="32">
        <v>100</v>
      </c>
      <c r="E200" s="31">
        <v>0</v>
      </c>
      <c r="F200" s="32">
        <v>0</v>
      </c>
      <c r="G200" s="31">
        <v>0</v>
      </c>
      <c r="H200" s="32">
        <v>0</v>
      </c>
      <c r="I200" s="31">
        <v>0</v>
      </c>
      <c r="J200" s="32">
        <v>0</v>
      </c>
      <c r="K200" s="31">
        <v>45302515</v>
      </c>
      <c r="L200" s="32">
        <v>16.1</v>
      </c>
      <c r="M200" s="12"/>
      <c r="N200" s="12"/>
      <c r="O200" s="12"/>
    </row>
    <row r="201" spans="2:15" ht="12.75">
      <c r="B201" s="30" t="s">
        <v>93</v>
      </c>
      <c r="C201" s="31">
        <v>15781288</v>
      </c>
      <c r="D201" s="32">
        <v>18.3</v>
      </c>
      <c r="E201" s="31">
        <v>4219038</v>
      </c>
      <c r="F201" s="32">
        <v>4.9</v>
      </c>
      <c r="G201" s="31">
        <v>0</v>
      </c>
      <c r="H201" s="32">
        <v>0</v>
      </c>
      <c r="I201" s="31">
        <v>66061268</v>
      </c>
      <c r="J201" s="32">
        <v>76.8</v>
      </c>
      <c r="K201" s="31">
        <v>86061594</v>
      </c>
      <c r="L201" s="32">
        <v>30.7</v>
      </c>
      <c r="M201" s="12"/>
      <c r="N201" s="12"/>
      <c r="O201" s="12"/>
    </row>
    <row r="202" spans="2:15" ht="12.75">
      <c r="B202" s="30" t="s">
        <v>94</v>
      </c>
      <c r="C202" s="31">
        <v>8163945</v>
      </c>
      <c r="D202" s="32">
        <v>100</v>
      </c>
      <c r="E202" s="31">
        <v>0</v>
      </c>
      <c r="F202" s="32">
        <v>0</v>
      </c>
      <c r="G202" s="31">
        <v>0</v>
      </c>
      <c r="H202" s="32">
        <v>0</v>
      </c>
      <c r="I202" s="31">
        <v>0</v>
      </c>
      <c r="J202" s="32">
        <v>0</v>
      </c>
      <c r="K202" s="31">
        <v>8163945</v>
      </c>
      <c r="L202" s="32">
        <v>2.9</v>
      </c>
      <c r="M202" s="12"/>
      <c r="N202" s="12"/>
      <c r="O202" s="12"/>
    </row>
    <row r="203" spans="2:15" ht="12.75">
      <c r="B203" s="30" t="s">
        <v>95</v>
      </c>
      <c r="C203" s="31">
        <v>1690263</v>
      </c>
      <c r="D203" s="32">
        <v>100</v>
      </c>
      <c r="E203" s="31">
        <v>0</v>
      </c>
      <c r="F203" s="32">
        <v>0</v>
      </c>
      <c r="G203" s="31">
        <v>0</v>
      </c>
      <c r="H203" s="32">
        <v>0</v>
      </c>
      <c r="I203" s="31">
        <v>0</v>
      </c>
      <c r="J203" s="32">
        <v>0</v>
      </c>
      <c r="K203" s="31">
        <v>1690263</v>
      </c>
      <c r="L203" s="32">
        <v>0.6</v>
      </c>
      <c r="M203" s="12"/>
      <c r="N203" s="12"/>
      <c r="O203" s="12"/>
    </row>
    <row r="204" spans="2:15" ht="12.75">
      <c r="B204" s="30" t="s">
        <v>96</v>
      </c>
      <c r="C204" s="31">
        <v>7112894</v>
      </c>
      <c r="D204" s="32">
        <v>100</v>
      </c>
      <c r="E204" s="31">
        <v>0</v>
      </c>
      <c r="F204" s="32">
        <v>0</v>
      </c>
      <c r="G204" s="31">
        <v>0</v>
      </c>
      <c r="H204" s="32">
        <v>0</v>
      </c>
      <c r="I204" s="31">
        <v>0</v>
      </c>
      <c r="J204" s="32">
        <v>0</v>
      </c>
      <c r="K204" s="31">
        <v>7112894</v>
      </c>
      <c r="L204" s="32">
        <v>2.5</v>
      </c>
      <c r="M204" s="12"/>
      <c r="N204" s="12"/>
      <c r="O204" s="12"/>
    </row>
    <row r="205" spans="2:15" ht="12.75">
      <c r="B205" s="30" t="s">
        <v>97</v>
      </c>
      <c r="C205" s="31">
        <v>2482686</v>
      </c>
      <c r="D205" s="32">
        <v>100</v>
      </c>
      <c r="E205" s="31">
        <v>0</v>
      </c>
      <c r="F205" s="32">
        <v>0</v>
      </c>
      <c r="G205" s="31">
        <v>0</v>
      </c>
      <c r="H205" s="32">
        <v>0</v>
      </c>
      <c r="I205" s="31">
        <v>0</v>
      </c>
      <c r="J205" s="32">
        <v>0</v>
      </c>
      <c r="K205" s="31">
        <v>2482686</v>
      </c>
      <c r="L205" s="32">
        <v>0.9</v>
      </c>
      <c r="M205" s="12"/>
      <c r="N205" s="12"/>
      <c r="O205" s="12"/>
    </row>
    <row r="206" spans="2:15" ht="12.75">
      <c r="B206" s="30" t="s">
        <v>98</v>
      </c>
      <c r="C206" s="31">
        <v>39594743</v>
      </c>
      <c r="D206" s="32">
        <v>54.1</v>
      </c>
      <c r="E206" s="31">
        <v>6271822</v>
      </c>
      <c r="F206" s="32">
        <v>8.6</v>
      </c>
      <c r="G206" s="31">
        <v>10009920</v>
      </c>
      <c r="H206" s="32">
        <v>13.7</v>
      </c>
      <c r="I206" s="31">
        <v>17253054</v>
      </c>
      <c r="J206" s="32">
        <v>23.6</v>
      </c>
      <c r="K206" s="31">
        <v>73129539</v>
      </c>
      <c r="L206" s="32">
        <v>26.1</v>
      </c>
      <c r="M206" s="12"/>
      <c r="N206" s="12"/>
      <c r="O206" s="12"/>
    </row>
    <row r="207" spans="2:15" ht="12.75">
      <c r="B207" s="30" t="s">
        <v>99</v>
      </c>
      <c r="C207" s="31">
        <v>909403</v>
      </c>
      <c r="D207" s="32">
        <v>66.6</v>
      </c>
      <c r="E207" s="31">
        <v>0</v>
      </c>
      <c r="F207" s="32">
        <v>0</v>
      </c>
      <c r="G207" s="31">
        <v>0</v>
      </c>
      <c r="H207" s="32">
        <v>0</v>
      </c>
      <c r="I207" s="31">
        <v>456290</v>
      </c>
      <c r="J207" s="32">
        <v>33.4</v>
      </c>
      <c r="K207" s="31">
        <v>1365693</v>
      </c>
      <c r="L207" s="32">
        <v>0.5</v>
      </c>
      <c r="M207" s="12"/>
      <c r="N207" s="12"/>
      <c r="O207" s="12"/>
    </row>
    <row r="208" spans="2:15" ht="12.75">
      <c r="B208" s="30" t="s">
        <v>33</v>
      </c>
      <c r="C208" s="31">
        <v>22899578</v>
      </c>
      <c r="D208" s="32">
        <v>41.4</v>
      </c>
      <c r="E208" s="31">
        <v>15526481</v>
      </c>
      <c r="F208" s="32">
        <v>28.1</v>
      </c>
      <c r="G208" s="31">
        <v>3878070</v>
      </c>
      <c r="H208" s="32">
        <v>7</v>
      </c>
      <c r="I208" s="31">
        <v>12958041</v>
      </c>
      <c r="J208" s="32">
        <v>23.4</v>
      </c>
      <c r="K208" s="31">
        <v>55262170</v>
      </c>
      <c r="L208" s="32">
        <v>19.7</v>
      </c>
      <c r="M208" s="12"/>
      <c r="N208" s="12"/>
      <c r="O208" s="12"/>
    </row>
    <row r="209" spans="2:15" ht="12.75">
      <c r="B209" s="34"/>
      <c r="C209" s="31"/>
      <c r="D209" s="32"/>
      <c r="E209" s="31"/>
      <c r="F209" s="32"/>
      <c r="G209" s="31"/>
      <c r="H209" s="32"/>
      <c r="I209" s="31"/>
      <c r="J209" s="32"/>
      <c r="K209" s="31"/>
      <c r="L209" s="32"/>
      <c r="M209" s="12"/>
      <c r="N209" s="12"/>
      <c r="O209" s="12"/>
    </row>
    <row r="210" spans="2:19" s="25" customFormat="1" ht="15.75">
      <c r="B210" s="35" t="s">
        <v>76</v>
      </c>
      <c r="C210" s="36">
        <v>143937315</v>
      </c>
      <c r="D210" s="49">
        <v>51.3</v>
      </c>
      <c r="E210" s="36">
        <v>26017341</v>
      </c>
      <c r="F210" s="49">
        <v>9.3</v>
      </c>
      <c r="G210" s="36">
        <v>13887990</v>
      </c>
      <c r="H210" s="49">
        <v>4.9</v>
      </c>
      <c r="I210" s="36">
        <v>96728653</v>
      </c>
      <c r="J210" s="49">
        <v>34.5</v>
      </c>
      <c r="K210" s="36">
        <v>280571299</v>
      </c>
      <c r="L210" s="49">
        <v>100</v>
      </c>
      <c r="M210" s="12"/>
      <c r="N210" s="12"/>
      <c r="O210" s="12"/>
      <c r="R210" s="2"/>
      <c r="S210" s="2"/>
    </row>
    <row r="211" ht="12.75">
      <c r="B211" s="54" t="s">
        <v>100</v>
      </c>
    </row>
    <row r="212" ht="12.75">
      <c r="B212" s="54"/>
    </row>
    <row r="213" ht="12.75">
      <c r="B213" s="54" t="s">
        <v>101</v>
      </c>
    </row>
  </sheetData>
  <sheetProtection password="F954" sheet="1" objects="1" scenarios="1"/>
  <mergeCells count="61">
    <mergeCell ref="K196:L196"/>
    <mergeCell ref="C178:D178"/>
    <mergeCell ref="E178:F178"/>
    <mergeCell ref="G178:H178"/>
    <mergeCell ref="I178:J178"/>
    <mergeCell ref="K178:L178"/>
    <mergeCell ref="I196:J196"/>
    <mergeCell ref="C196:D196"/>
    <mergeCell ref="E196:F196"/>
    <mergeCell ref="G196:H196"/>
    <mergeCell ref="M178:N178"/>
    <mergeCell ref="C156:G156"/>
    <mergeCell ref="H156:I156"/>
    <mergeCell ref="J156:J158"/>
    <mergeCell ref="D157:E157"/>
    <mergeCell ref="F157:G157"/>
    <mergeCell ref="H157:I157"/>
    <mergeCell ref="C134:G134"/>
    <mergeCell ref="H134:I134"/>
    <mergeCell ref="J134:J136"/>
    <mergeCell ref="D135:E135"/>
    <mergeCell ref="F135:G135"/>
    <mergeCell ref="H135:I135"/>
    <mergeCell ref="C112:G112"/>
    <mergeCell ref="H112:I112"/>
    <mergeCell ref="J112:J114"/>
    <mergeCell ref="D113:E113"/>
    <mergeCell ref="F113:G113"/>
    <mergeCell ref="H113:I113"/>
    <mergeCell ref="C90:G90"/>
    <mergeCell ref="H90:I90"/>
    <mergeCell ref="J90:J92"/>
    <mergeCell ref="D91:E91"/>
    <mergeCell ref="F91:G91"/>
    <mergeCell ref="H91:I91"/>
    <mergeCell ref="C62:G62"/>
    <mergeCell ref="H62:I62"/>
    <mergeCell ref="J62:J64"/>
    <mergeCell ref="D63:E63"/>
    <mergeCell ref="F63:G63"/>
    <mergeCell ref="H63:I63"/>
    <mergeCell ref="C49:G49"/>
    <mergeCell ref="H49:I49"/>
    <mergeCell ref="J49:J51"/>
    <mergeCell ref="D50:E50"/>
    <mergeCell ref="F50:G50"/>
    <mergeCell ref="H50:I50"/>
    <mergeCell ref="C29:G29"/>
    <mergeCell ref="H29:I29"/>
    <mergeCell ref="J29:J31"/>
    <mergeCell ref="D30:E30"/>
    <mergeCell ref="F30:G30"/>
    <mergeCell ref="H30:I30"/>
    <mergeCell ref="B2:O2"/>
    <mergeCell ref="B3:O3"/>
    <mergeCell ref="C7:G7"/>
    <mergeCell ref="H7:I7"/>
    <mergeCell ref="J7:J9"/>
    <mergeCell ref="D8:E8"/>
    <mergeCell ref="F8:G8"/>
    <mergeCell ref="H8:I8"/>
  </mergeCells>
  <printOptions horizontalCentered="1"/>
  <pageMargins left="0.551181102362205" right="0.551181102362205" top="0.590551181102362" bottom="0.590551181102362" header="0.31496062992126" footer="0.31496062992126"/>
  <pageSetup horizontalDpi="300" verticalDpi="300" orientation="portrait" paperSize="9" scale="43" r:id="rId1"/>
  <rowBreaks count="1" manualBreakCount="1">
    <brk id="10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S2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7109375" style="4" customWidth="1"/>
    <col min="2" max="2" width="39.00390625" style="6" customWidth="1"/>
    <col min="3" max="15" width="12.28125" style="6" customWidth="1"/>
    <col min="16" max="16" width="2.7109375" style="4" customWidth="1"/>
    <col min="17" max="17" width="12.28125" style="4" customWidth="1"/>
    <col min="18" max="19" width="12.421875" style="2" customWidth="1"/>
    <col min="20" max="16384" width="9.140625" style="4" customWidth="1"/>
  </cols>
  <sheetData>
    <row r="2" spans="2:19" s="3" customFormat="1" ht="18" customHeight="1">
      <c r="B2" s="65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  <c r="Q2" s="1"/>
      <c r="R2" s="2"/>
      <c r="S2" s="2"/>
    </row>
    <row r="3" spans="2:19" s="3" customFormat="1" ht="18" customHeight="1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  <c r="Q3" s="1"/>
      <c r="R3" s="2"/>
      <c r="S3" s="2"/>
    </row>
    <row r="4" spans="2:17" ht="15.75">
      <c r="B4" s="4"/>
      <c r="C4" s="5"/>
      <c r="P4" s="6"/>
      <c r="Q4" s="6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</row>
    <row r="6" spans="2:15" ht="18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N6" s="7"/>
      <c r="O6" s="7"/>
    </row>
    <row r="7" spans="2:10" ht="12.75">
      <c r="B7" s="9"/>
      <c r="C7" s="57" t="s">
        <v>3</v>
      </c>
      <c r="D7" s="58"/>
      <c r="E7" s="58"/>
      <c r="F7" s="58"/>
      <c r="G7" s="59"/>
      <c r="H7" s="57" t="s">
        <v>4</v>
      </c>
      <c r="I7" s="59"/>
      <c r="J7" s="60" t="s">
        <v>5</v>
      </c>
    </row>
    <row r="8" spans="2:19" ht="12.75">
      <c r="B8" s="10"/>
      <c r="C8" s="11" t="s">
        <v>6</v>
      </c>
      <c r="D8" s="63" t="s">
        <v>7</v>
      </c>
      <c r="E8" s="64"/>
      <c r="F8" s="63" t="s">
        <v>8</v>
      </c>
      <c r="G8" s="64"/>
      <c r="H8" s="63" t="s">
        <v>7</v>
      </c>
      <c r="I8" s="64"/>
      <c r="J8" s="61"/>
      <c r="K8" s="4"/>
      <c r="L8" s="4"/>
      <c r="M8" s="12"/>
      <c r="N8" s="12"/>
      <c r="O8" s="4"/>
      <c r="R8" s="4"/>
      <c r="S8" s="4"/>
    </row>
    <row r="9" spans="2:19" ht="51">
      <c r="B9" s="13" t="s">
        <v>9</v>
      </c>
      <c r="C9" s="14" t="s">
        <v>10</v>
      </c>
      <c r="D9" s="15" t="s">
        <v>11</v>
      </c>
      <c r="E9" s="16" t="s">
        <v>12</v>
      </c>
      <c r="F9" s="15" t="s">
        <v>11</v>
      </c>
      <c r="G9" s="16" t="s">
        <v>13</v>
      </c>
      <c r="H9" s="15" t="s">
        <v>11</v>
      </c>
      <c r="I9" s="16" t="s">
        <v>13</v>
      </c>
      <c r="J9" s="62"/>
      <c r="K9" s="4"/>
      <c r="L9" s="4"/>
      <c r="M9" s="12"/>
      <c r="N9" s="12"/>
      <c r="O9" s="4"/>
      <c r="R9" s="4"/>
      <c r="S9" s="4"/>
    </row>
    <row r="10" spans="2:19" ht="12.75">
      <c r="B10" s="17"/>
      <c r="C10" s="18"/>
      <c r="D10" s="18"/>
      <c r="E10" s="19"/>
      <c r="F10" s="18"/>
      <c r="G10" s="19"/>
      <c r="H10" s="20"/>
      <c r="I10" s="21"/>
      <c r="J10" s="21"/>
      <c r="K10" s="4"/>
      <c r="L10" s="4"/>
      <c r="M10" s="12"/>
      <c r="N10" s="12"/>
      <c r="O10" s="4"/>
      <c r="R10" s="4"/>
      <c r="S10" s="4"/>
    </row>
    <row r="11" spans="2:14" s="25" customFormat="1" ht="15.75">
      <c r="B11" s="22" t="s">
        <v>14</v>
      </c>
      <c r="C11" s="23"/>
      <c r="D11" s="23"/>
      <c r="E11" s="24"/>
      <c r="F11" s="23"/>
      <c r="G11" s="24"/>
      <c r="H11" s="23"/>
      <c r="I11" s="24"/>
      <c r="J11" s="24"/>
      <c r="M11" s="12"/>
      <c r="N11" s="12"/>
    </row>
    <row r="12" spans="2:14" s="29" customFormat="1" ht="16.5">
      <c r="B12" s="26" t="s">
        <v>15</v>
      </c>
      <c r="C12" s="27">
        <v>7880500593</v>
      </c>
      <c r="D12" s="27">
        <v>2002403934</v>
      </c>
      <c r="E12" s="28">
        <v>25.4</v>
      </c>
      <c r="F12" s="27">
        <v>2002403934</v>
      </c>
      <c r="G12" s="28">
        <v>25.4</v>
      </c>
      <c r="H12" s="27">
        <v>1821899629</v>
      </c>
      <c r="I12" s="28">
        <v>27.7</v>
      </c>
      <c r="J12" s="28">
        <v>9.9</v>
      </c>
      <c r="M12" s="12"/>
      <c r="N12" s="12"/>
    </row>
    <row r="13" spans="2:14" s="29" customFormat="1" ht="16.5">
      <c r="B13" s="30" t="s">
        <v>16</v>
      </c>
      <c r="C13" s="31">
        <v>976416069</v>
      </c>
      <c r="D13" s="31">
        <v>185757947</v>
      </c>
      <c r="E13" s="32">
        <v>19</v>
      </c>
      <c r="F13" s="31">
        <v>185757947</v>
      </c>
      <c r="G13" s="32">
        <v>19</v>
      </c>
      <c r="H13" s="31">
        <v>189522341</v>
      </c>
      <c r="I13" s="32">
        <v>17.8</v>
      </c>
      <c r="J13" s="32">
        <v>-2</v>
      </c>
      <c r="M13" s="12"/>
      <c r="N13" s="12"/>
    </row>
    <row r="14" spans="2:19" ht="12.75">
      <c r="B14" s="30" t="s">
        <v>17</v>
      </c>
      <c r="C14" s="31">
        <v>3000908079</v>
      </c>
      <c r="D14" s="31">
        <v>715853804</v>
      </c>
      <c r="E14" s="32">
        <v>23.9</v>
      </c>
      <c r="F14" s="31">
        <v>715853804</v>
      </c>
      <c r="G14" s="32">
        <v>23.9</v>
      </c>
      <c r="H14" s="31">
        <v>629621669</v>
      </c>
      <c r="I14" s="32">
        <v>26.4</v>
      </c>
      <c r="J14" s="32">
        <v>13.7</v>
      </c>
      <c r="K14" s="4"/>
      <c r="L14" s="4"/>
      <c r="M14" s="12"/>
      <c r="N14" s="12"/>
      <c r="O14" s="4"/>
      <c r="R14" s="4"/>
      <c r="S14" s="4"/>
    </row>
    <row r="15" spans="2:19" ht="12.75">
      <c r="B15" s="30" t="s">
        <v>18</v>
      </c>
      <c r="C15" s="31">
        <v>3903176445</v>
      </c>
      <c r="D15" s="31">
        <v>1100792183</v>
      </c>
      <c r="E15" s="32">
        <v>28.2</v>
      </c>
      <c r="F15" s="31">
        <v>1100792183</v>
      </c>
      <c r="G15" s="32">
        <v>28.2</v>
      </c>
      <c r="H15" s="31">
        <v>1002755619</v>
      </c>
      <c r="I15" s="32">
        <v>32</v>
      </c>
      <c r="J15" s="32">
        <v>9.8</v>
      </c>
      <c r="K15" s="4"/>
      <c r="L15" s="4"/>
      <c r="M15" s="12"/>
      <c r="N15" s="12"/>
      <c r="O15" s="4"/>
      <c r="R15" s="4"/>
      <c r="S15" s="4"/>
    </row>
    <row r="16" spans="2:14" s="25" customFormat="1" ht="15.75">
      <c r="B16" s="22"/>
      <c r="C16" s="33"/>
      <c r="D16" s="33"/>
      <c r="E16" s="24"/>
      <c r="F16" s="33"/>
      <c r="G16" s="24"/>
      <c r="H16" s="33"/>
      <c r="I16" s="24"/>
      <c r="J16" s="24"/>
      <c r="M16" s="12"/>
      <c r="N16" s="12"/>
    </row>
    <row r="17" spans="2:14" s="29" customFormat="1" ht="16.5">
      <c r="B17" s="26" t="s">
        <v>19</v>
      </c>
      <c r="C17" s="27">
        <v>7767890315</v>
      </c>
      <c r="D17" s="27">
        <v>1538421332</v>
      </c>
      <c r="E17" s="28">
        <v>19.8</v>
      </c>
      <c r="F17" s="27">
        <v>1538421332</v>
      </c>
      <c r="G17" s="28">
        <v>19.8</v>
      </c>
      <c r="H17" s="27">
        <v>2597218920</v>
      </c>
      <c r="I17" s="28">
        <v>39.9</v>
      </c>
      <c r="J17" s="28">
        <v>-40.8</v>
      </c>
      <c r="M17" s="12"/>
      <c r="N17" s="12"/>
    </row>
    <row r="18" spans="2:19" ht="12.75">
      <c r="B18" s="30" t="s">
        <v>20</v>
      </c>
      <c r="C18" s="31">
        <v>2465471217</v>
      </c>
      <c r="D18" s="31">
        <v>495968823</v>
      </c>
      <c r="E18" s="32">
        <v>20.1</v>
      </c>
      <c r="F18" s="31">
        <v>495968823</v>
      </c>
      <c r="G18" s="32">
        <v>20.1</v>
      </c>
      <c r="H18" s="31">
        <v>1762762464</v>
      </c>
      <c r="I18" s="32">
        <v>84.7</v>
      </c>
      <c r="J18" s="32">
        <v>-71.9</v>
      </c>
      <c r="K18" s="4"/>
      <c r="L18" s="4"/>
      <c r="M18" s="12"/>
      <c r="N18" s="12"/>
      <c r="O18" s="4"/>
      <c r="R18" s="4"/>
      <c r="S18" s="4"/>
    </row>
    <row r="19" spans="2:19" ht="12.75">
      <c r="B19" s="30" t="s">
        <v>21</v>
      </c>
      <c r="C19" s="31">
        <v>218441819</v>
      </c>
      <c r="D19" s="31">
        <v>6321514</v>
      </c>
      <c r="E19" s="32">
        <v>2.9</v>
      </c>
      <c r="F19" s="31">
        <v>6321514</v>
      </c>
      <c r="G19" s="32">
        <v>2.9</v>
      </c>
      <c r="H19" s="31">
        <v>6371750</v>
      </c>
      <c r="I19" s="32">
        <v>5.1</v>
      </c>
      <c r="J19" s="32">
        <v>-0.8</v>
      </c>
      <c r="K19" s="4"/>
      <c r="L19" s="4"/>
      <c r="M19" s="12"/>
      <c r="N19" s="12"/>
      <c r="O19" s="4"/>
      <c r="R19" s="4"/>
      <c r="S19" s="4"/>
    </row>
    <row r="20" spans="2:19" ht="12.75" hidden="1">
      <c r="B20" s="30"/>
      <c r="C20" s="31">
        <v>0</v>
      </c>
      <c r="D20" s="31">
        <v>0</v>
      </c>
      <c r="E20" s="32">
        <v>0</v>
      </c>
      <c r="F20" s="31">
        <v>0</v>
      </c>
      <c r="G20" s="32">
        <v>0</v>
      </c>
      <c r="H20" s="31">
        <v>0</v>
      </c>
      <c r="I20" s="32">
        <v>0</v>
      </c>
      <c r="J20" s="32">
        <v>0</v>
      </c>
      <c r="K20" s="4"/>
      <c r="L20" s="4"/>
      <c r="M20" s="12"/>
      <c r="N20" s="12"/>
      <c r="O20" s="4"/>
      <c r="R20" s="4"/>
      <c r="S20" s="4"/>
    </row>
    <row r="21" spans="2:19" ht="12.75">
      <c r="B21" s="30" t="s">
        <v>22</v>
      </c>
      <c r="C21" s="31">
        <v>1701271990</v>
      </c>
      <c r="D21" s="31">
        <v>536432049</v>
      </c>
      <c r="E21" s="32">
        <v>31.5</v>
      </c>
      <c r="F21" s="31">
        <v>536432049</v>
      </c>
      <c r="G21" s="32">
        <v>31.5</v>
      </c>
      <c r="H21" s="31">
        <v>340728084</v>
      </c>
      <c r="I21" s="32">
        <v>28.4</v>
      </c>
      <c r="J21" s="32">
        <v>57.4</v>
      </c>
      <c r="K21" s="4"/>
      <c r="L21" s="4"/>
      <c r="M21" s="12"/>
      <c r="N21" s="12"/>
      <c r="O21" s="4"/>
      <c r="R21" s="4"/>
      <c r="S21" s="4"/>
    </row>
    <row r="22" spans="2:19" ht="12.75">
      <c r="B22" s="30" t="s">
        <v>23</v>
      </c>
      <c r="C22" s="31">
        <v>3382705289</v>
      </c>
      <c r="D22" s="31">
        <v>499698946</v>
      </c>
      <c r="E22" s="32">
        <v>14.8</v>
      </c>
      <c r="F22" s="31">
        <v>499698946</v>
      </c>
      <c r="G22" s="32">
        <v>14.8</v>
      </c>
      <c r="H22" s="31">
        <v>487356622</v>
      </c>
      <c r="I22" s="32">
        <v>15.7</v>
      </c>
      <c r="J22" s="32">
        <v>2.5</v>
      </c>
      <c r="K22" s="4"/>
      <c r="L22" s="4"/>
      <c r="M22" s="12"/>
      <c r="N22" s="12"/>
      <c r="O22" s="4"/>
      <c r="R22" s="4"/>
      <c r="S22" s="4"/>
    </row>
    <row r="23" spans="2:19" ht="12.75">
      <c r="B23" s="34"/>
      <c r="C23" s="31"/>
      <c r="D23" s="31"/>
      <c r="E23" s="32"/>
      <c r="F23" s="31"/>
      <c r="G23" s="32"/>
      <c r="H23" s="31"/>
      <c r="I23" s="32"/>
      <c r="J23" s="32"/>
      <c r="K23" s="4"/>
      <c r="L23" s="4"/>
      <c r="M23" s="12"/>
      <c r="N23" s="12"/>
      <c r="O23" s="4"/>
      <c r="R23" s="4"/>
      <c r="S23" s="4"/>
    </row>
    <row r="24" spans="2:14" s="25" customFormat="1" ht="15.75">
      <c r="B24" s="35" t="s">
        <v>24</v>
      </c>
      <c r="C24" s="36">
        <v>112610278</v>
      </c>
      <c r="D24" s="36">
        <v>463982602</v>
      </c>
      <c r="E24" s="37"/>
      <c r="F24" s="36">
        <v>463982602</v>
      </c>
      <c r="G24" s="37"/>
      <c r="H24" s="36">
        <v>-775319291</v>
      </c>
      <c r="I24" s="37"/>
      <c r="J24" s="37"/>
      <c r="K24" s="38"/>
      <c r="M24" s="12"/>
      <c r="N24" s="12"/>
    </row>
    <row r="25" spans="2:19" ht="12.75">
      <c r="B25" s="30" t="s">
        <v>25</v>
      </c>
      <c r="C25" s="31">
        <v>173708981</v>
      </c>
      <c r="D25" s="31">
        <v>21716199</v>
      </c>
      <c r="E25" s="32">
        <v>12.5</v>
      </c>
      <c r="F25" s="31">
        <v>21716199</v>
      </c>
      <c r="G25" s="32">
        <v>12.5</v>
      </c>
      <c r="H25" s="31">
        <v>15825133</v>
      </c>
      <c r="I25" s="32">
        <v>21.1</v>
      </c>
      <c r="J25" s="32">
        <v>37.2</v>
      </c>
      <c r="K25" s="4"/>
      <c r="L25" s="4"/>
      <c r="M25" s="12"/>
      <c r="N25" s="12"/>
      <c r="O25" s="4"/>
      <c r="R25" s="4"/>
      <c r="S25" s="4"/>
    </row>
    <row r="26" spans="2:14" s="25" customFormat="1" ht="15.75">
      <c r="B26" s="35" t="s">
        <v>26</v>
      </c>
      <c r="C26" s="36">
        <v>286319259</v>
      </c>
      <c r="D26" s="36">
        <v>485698801</v>
      </c>
      <c r="E26" s="37">
        <v>169.6</v>
      </c>
      <c r="F26" s="36">
        <v>485698801</v>
      </c>
      <c r="G26" s="37">
        <v>169.6</v>
      </c>
      <c r="H26" s="36">
        <v>-759494158</v>
      </c>
      <c r="I26" s="37">
        <v>33.7</v>
      </c>
      <c r="J26" s="37">
        <v>-164</v>
      </c>
      <c r="K26" s="38"/>
      <c r="M26" s="12"/>
      <c r="N26" s="12"/>
    </row>
    <row r="27" spans="2:19" s="25" customFormat="1" ht="15.75"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1"/>
      <c r="R27" s="2"/>
      <c r="S27" s="2"/>
    </row>
    <row r="28" spans="2:19" s="25" customFormat="1" ht="18">
      <c r="B28" s="8" t="s">
        <v>27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R28" s="2"/>
      <c r="S28" s="2"/>
    </row>
    <row r="29" spans="2:10" ht="12.75">
      <c r="B29" s="9"/>
      <c r="C29" s="57" t="s">
        <v>3</v>
      </c>
      <c r="D29" s="58"/>
      <c r="E29" s="58"/>
      <c r="F29" s="58"/>
      <c r="G29" s="59"/>
      <c r="H29" s="57" t="s">
        <v>4</v>
      </c>
      <c r="I29" s="59"/>
      <c r="J29" s="60" t="s">
        <v>5</v>
      </c>
    </row>
    <row r="30" spans="2:19" ht="12.75">
      <c r="B30" s="10"/>
      <c r="C30" s="11" t="s">
        <v>6</v>
      </c>
      <c r="D30" s="63" t="s">
        <v>7</v>
      </c>
      <c r="E30" s="64"/>
      <c r="F30" s="63" t="s">
        <v>8</v>
      </c>
      <c r="G30" s="64"/>
      <c r="H30" s="63" t="s">
        <v>7</v>
      </c>
      <c r="I30" s="64"/>
      <c r="J30" s="61"/>
      <c r="K30" s="4"/>
      <c r="L30" s="4"/>
      <c r="M30" s="4"/>
      <c r="N30" s="4"/>
      <c r="O30" s="12"/>
      <c r="P30" s="2"/>
      <c r="R30" s="4"/>
      <c r="S30" s="4"/>
    </row>
    <row r="31" spans="2:19" ht="51">
      <c r="B31" s="17" t="s">
        <v>9</v>
      </c>
      <c r="C31" s="15" t="s">
        <v>10</v>
      </c>
      <c r="D31" s="15" t="s">
        <v>11</v>
      </c>
      <c r="E31" s="16" t="s">
        <v>12</v>
      </c>
      <c r="F31" s="15" t="s">
        <v>11</v>
      </c>
      <c r="G31" s="16" t="s">
        <v>13</v>
      </c>
      <c r="H31" s="15" t="s">
        <v>11</v>
      </c>
      <c r="I31" s="16" t="s">
        <v>13</v>
      </c>
      <c r="J31" s="62"/>
      <c r="K31" s="4"/>
      <c r="L31" s="4"/>
      <c r="M31" s="12"/>
      <c r="N31" s="12"/>
      <c r="O31" s="4"/>
      <c r="R31" s="4"/>
      <c r="S31" s="4"/>
    </row>
    <row r="32" spans="2:19" ht="12.75">
      <c r="B32" s="42"/>
      <c r="C32" s="18"/>
      <c r="D32" s="18"/>
      <c r="E32" s="19"/>
      <c r="F32" s="18"/>
      <c r="G32" s="19"/>
      <c r="H32" s="20"/>
      <c r="I32" s="21"/>
      <c r="J32" s="21"/>
      <c r="K32" s="4"/>
      <c r="L32" s="4"/>
      <c r="M32" s="12"/>
      <c r="N32" s="12"/>
      <c r="O32" s="4"/>
      <c r="R32" s="4"/>
      <c r="S32" s="4"/>
    </row>
    <row r="33" spans="2:14" s="25" customFormat="1" ht="15.75">
      <c r="B33" s="22" t="s">
        <v>28</v>
      </c>
      <c r="C33" s="23"/>
      <c r="D33" s="23"/>
      <c r="E33" s="24"/>
      <c r="F33" s="23"/>
      <c r="G33" s="24"/>
      <c r="H33" s="23"/>
      <c r="I33" s="24"/>
      <c r="J33" s="24"/>
      <c r="M33" s="12"/>
      <c r="N33" s="12"/>
    </row>
    <row r="34" spans="2:14" s="29" customFormat="1" ht="16.5">
      <c r="B34" s="26" t="s">
        <v>29</v>
      </c>
      <c r="C34" s="27">
        <v>1700501301</v>
      </c>
      <c r="D34" s="27">
        <v>175025544</v>
      </c>
      <c r="E34" s="28">
        <v>10.3</v>
      </c>
      <c r="F34" s="27">
        <v>175025544</v>
      </c>
      <c r="G34" s="28">
        <v>10.3</v>
      </c>
      <c r="H34" s="27">
        <v>355413255</v>
      </c>
      <c r="I34" s="28">
        <v>12.2</v>
      </c>
      <c r="J34" s="28">
        <v>-50.8</v>
      </c>
      <c r="M34" s="12"/>
      <c r="N34" s="12"/>
    </row>
    <row r="35" spans="2:19" ht="12.75">
      <c r="B35" s="30" t="s">
        <v>30</v>
      </c>
      <c r="C35" s="31">
        <v>156385909</v>
      </c>
      <c r="D35" s="31">
        <v>12233845</v>
      </c>
      <c r="E35" s="32">
        <v>7.8</v>
      </c>
      <c r="F35" s="31">
        <v>12233845</v>
      </c>
      <c r="G35" s="32">
        <v>7.8</v>
      </c>
      <c r="H35" s="31">
        <v>63530893</v>
      </c>
      <c r="I35" s="32">
        <v>11.3</v>
      </c>
      <c r="J35" s="32">
        <v>-80.7</v>
      </c>
      <c r="K35" s="4"/>
      <c r="L35" s="4"/>
      <c r="M35" s="12"/>
      <c r="N35" s="12"/>
      <c r="O35" s="4"/>
      <c r="R35" s="4"/>
      <c r="S35" s="4"/>
    </row>
    <row r="36" spans="2:19" ht="12.75">
      <c r="B36" s="30" t="s">
        <v>31</v>
      </c>
      <c r="C36" s="31">
        <v>140731500</v>
      </c>
      <c r="D36" s="31">
        <v>39450872</v>
      </c>
      <c r="E36" s="32">
        <v>28</v>
      </c>
      <c r="F36" s="31">
        <v>39450872</v>
      </c>
      <c r="G36" s="32">
        <v>28</v>
      </c>
      <c r="H36" s="31">
        <v>13432893</v>
      </c>
      <c r="I36" s="32">
        <v>4.8</v>
      </c>
      <c r="J36" s="32">
        <v>193.7</v>
      </c>
      <c r="K36" s="4"/>
      <c r="L36" s="4"/>
      <c r="M36" s="12"/>
      <c r="N36" s="12"/>
      <c r="O36" s="4"/>
      <c r="R36" s="4"/>
      <c r="S36" s="4"/>
    </row>
    <row r="37" spans="2:19" ht="12.75">
      <c r="B37" s="30" t="s">
        <v>32</v>
      </c>
      <c r="C37" s="31">
        <v>1069512648</v>
      </c>
      <c r="D37" s="31">
        <v>66118537</v>
      </c>
      <c r="E37" s="32">
        <v>6.2</v>
      </c>
      <c r="F37" s="31">
        <v>66118537</v>
      </c>
      <c r="G37" s="32">
        <v>6.2</v>
      </c>
      <c r="H37" s="31">
        <v>229603887</v>
      </c>
      <c r="I37" s="32">
        <v>12.8</v>
      </c>
      <c r="J37" s="32">
        <v>-71.2</v>
      </c>
      <c r="K37" s="4"/>
      <c r="L37" s="4"/>
      <c r="M37" s="12"/>
      <c r="N37" s="12"/>
      <c r="O37" s="4"/>
      <c r="R37" s="4"/>
      <c r="S37" s="4"/>
    </row>
    <row r="38" spans="2:19" ht="12.75">
      <c r="B38" s="30" t="s">
        <v>33</v>
      </c>
      <c r="C38" s="31">
        <v>333871244</v>
      </c>
      <c r="D38" s="31">
        <v>57222290</v>
      </c>
      <c r="E38" s="32">
        <v>17.1</v>
      </c>
      <c r="F38" s="31">
        <v>57222290</v>
      </c>
      <c r="G38" s="32">
        <v>17.1</v>
      </c>
      <c r="H38" s="31">
        <v>48845582</v>
      </c>
      <c r="I38" s="32">
        <v>17.1</v>
      </c>
      <c r="J38" s="32">
        <v>17.1</v>
      </c>
      <c r="K38" s="4"/>
      <c r="L38" s="4"/>
      <c r="M38" s="12"/>
      <c r="N38" s="12"/>
      <c r="O38" s="4"/>
      <c r="R38" s="4"/>
      <c r="S38" s="4"/>
    </row>
    <row r="39" spans="2:14" s="25" customFormat="1" ht="15.75">
      <c r="B39" s="22"/>
      <c r="C39" s="33"/>
      <c r="D39" s="33"/>
      <c r="E39" s="24"/>
      <c r="F39" s="33"/>
      <c r="G39" s="24"/>
      <c r="H39" s="33"/>
      <c r="I39" s="24"/>
      <c r="J39" s="24"/>
      <c r="M39" s="12"/>
      <c r="N39" s="12"/>
    </row>
    <row r="40" spans="2:14" s="29" customFormat="1" ht="16.5">
      <c r="B40" s="26" t="s">
        <v>34</v>
      </c>
      <c r="C40" s="27">
        <v>1664079879</v>
      </c>
      <c r="D40" s="27">
        <v>223062626</v>
      </c>
      <c r="E40" s="43">
        <v>13.4</v>
      </c>
      <c r="F40" s="27">
        <v>223062626</v>
      </c>
      <c r="G40" s="43">
        <v>13.4</v>
      </c>
      <c r="H40" s="27">
        <v>375286844</v>
      </c>
      <c r="I40" s="43">
        <v>13.2</v>
      </c>
      <c r="J40" s="43">
        <v>-40.6</v>
      </c>
      <c r="M40" s="12"/>
      <c r="N40" s="12"/>
    </row>
    <row r="41" spans="2:19" ht="12.75">
      <c r="B41" s="30" t="s">
        <v>35</v>
      </c>
      <c r="C41" s="31">
        <v>307883682</v>
      </c>
      <c r="D41" s="31">
        <v>51265732</v>
      </c>
      <c r="E41" s="32">
        <v>16.7</v>
      </c>
      <c r="F41" s="31">
        <v>51265732</v>
      </c>
      <c r="G41" s="32">
        <v>16.7</v>
      </c>
      <c r="H41" s="31">
        <v>67438302</v>
      </c>
      <c r="I41" s="32">
        <v>12.3</v>
      </c>
      <c r="J41" s="32">
        <v>-24</v>
      </c>
      <c r="K41" s="4"/>
      <c r="L41" s="4"/>
      <c r="M41" s="12"/>
      <c r="N41" s="12"/>
      <c r="O41" s="4"/>
      <c r="R41" s="4"/>
      <c r="S41" s="4"/>
    </row>
    <row r="42" spans="2:19" ht="12.75">
      <c r="B42" s="30" t="s">
        <v>36</v>
      </c>
      <c r="C42" s="31">
        <v>162878341</v>
      </c>
      <c r="D42" s="31">
        <v>18553191</v>
      </c>
      <c r="E42" s="32">
        <v>11.4</v>
      </c>
      <c r="F42" s="31">
        <v>18553191</v>
      </c>
      <c r="G42" s="32">
        <v>11.4</v>
      </c>
      <c r="H42" s="31">
        <v>32319790</v>
      </c>
      <c r="I42" s="32">
        <v>8.7</v>
      </c>
      <c r="J42" s="32">
        <v>-42.6</v>
      </c>
      <c r="K42" s="4"/>
      <c r="L42" s="4"/>
      <c r="M42" s="12"/>
      <c r="N42" s="12"/>
      <c r="O42" s="4"/>
      <c r="R42" s="4"/>
      <c r="S42" s="4"/>
    </row>
    <row r="43" spans="2:19" ht="12.75">
      <c r="B43" s="30" t="s">
        <v>37</v>
      </c>
      <c r="C43" s="31">
        <v>0</v>
      </c>
      <c r="D43" s="31">
        <v>432084</v>
      </c>
      <c r="E43" s="32">
        <v>0</v>
      </c>
      <c r="F43" s="31">
        <v>432084</v>
      </c>
      <c r="G43" s="32">
        <v>0</v>
      </c>
      <c r="H43" s="31">
        <v>0</v>
      </c>
      <c r="I43" s="32">
        <v>0</v>
      </c>
      <c r="J43" s="32">
        <v>-100</v>
      </c>
      <c r="K43" s="4"/>
      <c r="L43" s="4"/>
      <c r="M43" s="12"/>
      <c r="N43" s="12"/>
      <c r="O43" s="4"/>
      <c r="R43" s="4"/>
      <c r="S43" s="4"/>
    </row>
    <row r="44" spans="2:19" ht="12.75">
      <c r="B44" s="30" t="s">
        <v>38</v>
      </c>
      <c r="C44" s="31">
        <v>333652785</v>
      </c>
      <c r="D44" s="31">
        <v>44379320</v>
      </c>
      <c r="E44" s="32">
        <v>13.3</v>
      </c>
      <c r="F44" s="31">
        <v>44379320</v>
      </c>
      <c r="G44" s="32">
        <v>13.3</v>
      </c>
      <c r="H44" s="31">
        <v>37708447</v>
      </c>
      <c r="I44" s="32">
        <v>13.9</v>
      </c>
      <c r="J44" s="32">
        <v>17.7</v>
      </c>
      <c r="K44" s="4"/>
      <c r="L44" s="4"/>
      <c r="M44" s="12"/>
      <c r="N44" s="12"/>
      <c r="O44" s="4"/>
      <c r="R44" s="4"/>
      <c r="S44" s="4"/>
    </row>
    <row r="45" spans="2:19" ht="12.75">
      <c r="B45" s="30" t="s">
        <v>33</v>
      </c>
      <c r="C45" s="31">
        <v>859665071</v>
      </c>
      <c r="D45" s="31">
        <v>108432299</v>
      </c>
      <c r="E45" s="32">
        <v>12.6</v>
      </c>
      <c r="F45" s="31">
        <v>108432299</v>
      </c>
      <c r="G45" s="32">
        <v>12.6</v>
      </c>
      <c r="H45" s="31">
        <v>237820305</v>
      </c>
      <c r="I45" s="32">
        <v>14.5</v>
      </c>
      <c r="J45" s="32">
        <v>-54.4</v>
      </c>
      <c r="K45" s="4"/>
      <c r="L45" s="4"/>
      <c r="M45" s="12"/>
      <c r="N45" s="12"/>
      <c r="O45" s="4"/>
      <c r="R45" s="4"/>
      <c r="S45" s="4"/>
    </row>
    <row r="46" spans="2:19" ht="15.75">
      <c r="B46" s="34"/>
      <c r="C46" s="44"/>
      <c r="D46" s="44"/>
      <c r="E46" s="45"/>
      <c r="F46" s="44"/>
      <c r="G46" s="45"/>
      <c r="H46" s="44"/>
      <c r="I46" s="45"/>
      <c r="J46" s="45"/>
      <c r="K46" s="38"/>
      <c r="L46" s="25"/>
      <c r="M46" s="12"/>
      <c r="N46" s="12"/>
      <c r="O46" s="4"/>
      <c r="R46" s="4"/>
      <c r="S46" s="4"/>
    </row>
    <row r="47" spans="2:19" s="25" customFormat="1" ht="15.75">
      <c r="B47" s="39"/>
      <c r="C47" s="40"/>
      <c r="D47" s="40"/>
      <c r="E47" s="40"/>
      <c r="F47" s="40"/>
      <c r="G47" s="40"/>
      <c r="H47" s="40"/>
      <c r="I47" s="40"/>
      <c r="J47" s="40"/>
      <c r="K47" s="41"/>
      <c r="L47" s="41"/>
      <c r="M47" s="41"/>
      <c r="N47" s="41"/>
      <c r="O47" s="41"/>
      <c r="R47" s="2"/>
      <c r="S47" s="2"/>
    </row>
    <row r="48" spans="2:19" s="25" customFormat="1" ht="18">
      <c r="B48" s="8" t="s">
        <v>39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R48" s="2"/>
      <c r="S48" s="2"/>
    </row>
    <row r="49" spans="2:10" ht="12.75">
      <c r="B49" s="9"/>
      <c r="C49" s="57" t="s">
        <v>3</v>
      </c>
      <c r="D49" s="58"/>
      <c r="E49" s="58"/>
      <c r="F49" s="58"/>
      <c r="G49" s="59"/>
      <c r="H49" s="57" t="s">
        <v>4</v>
      </c>
      <c r="I49" s="59"/>
      <c r="J49" s="60" t="s">
        <v>5</v>
      </c>
    </row>
    <row r="50" spans="2:19" ht="12.75">
      <c r="B50" s="10"/>
      <c r="C50" s="11" t="s">
        <v>6</v>
      </c>
      <c r="D50" s="63" t="s">
        <v>7</v>
      </c>
      <c r="E50" s="64"/>
      <c r="F50" s="63" t="s">
        <v>8</v>
      </c>
      <c r="G50" s="64"/>
      <c r="H50" s="63" t="s">
        <v>7</v>
      </c>
      <c r="I50" s="64"/>
      <c r="J50" s="61"/>
      <c r="K50" s="4"/>
      <c r="L50" s="4"/>
      <c r="M50" s="12"/>
      <c r="N50" s="12"/>
      <c r="O50" s="4"/>
      <c r="R50" s="4"/>
      <c r="S50" s="4"/>
    </row>
    <row r="51" spans="2:19" ht="51">
      <c r="B51" s="17" t="s">
        <v>9</v>
      </c>
      <c r="C51" s="15" t="s">
        <v>10</v>
      </c>
      <c r="D51" s="15" t="s">
        <v>11</v>
      </c>
      <c r="E51" s="16" t="s">
        <v>12</v>
      </c>
      <c r="F51" s="15" t="s">
        <v>11</v>
      </c>
      <c r="G51" s="16" t="s">
        <v>13</v>
      </c>
      <c r="H51" s="15" t="s">
        <v>11</v>
      </c>
      <c r="I51" s="16" t="s">
        <v>13</v>
      </c>
      <c r="J51" s="62"/>
      <c r="K51" s="4"/>
      <c r="L51" s="4"/>
      <c r="M51" s="12"/>
      <c r="N51" s="12"/>
      <c r="O51" s="4"/>
      <c r="R51" s="4"/>
      <c r="S51" s="4"/>
    </row>
    <row r="52" spans="2:14" s="25" customFormat="1" ht="15.75">
      <c r="B52" s="46" t="s">
        <v>40</v>
      </c>
      <c r="C52" s="23"/>
      <c r="D52" s="23"/>
      <c r="E52" s="24"/>
      <c r="F52" s="23"/>
      <c r="G52" s="24"/>
      <c r="H52" s="23"/>
      <c r="I52" s="24"/>
      <c r="J52" s="24"/>
      <c r="M52" s="12"/>
      <c r="N52" s="12"/>
    </row>
    <row r="53" spans="2:14" s="29" customFormat="1" ht="16.5">
      <c r="B53" s="47" t="s">
        <v>15</v>
      </c>
      <c r="C53" s="31">
        <v>7880500593</v>
      </c>
      <c r="D53" s="31">
        <v>2002403934</v>
      </c>
      <c r="E53" s="32">
        <v>25.4</v>
      </c>
      <c r="F53" s="31">
        <v>2002403934</v>
      </c>
      <c r="G53" s="32">
        <v>25.4</v>
      </c>
      <c r="H53" s="31">
        <v>1821899629</v>
      </c>
      <c r="I53" s="32">
        <v>27.7</v>
      </c>
      <c r="J53" s="32">
        <v>9.9</v>
      </c>
      <c r="M53" s="12"/>
      <c r="N53" s="12"/>
    </row>
    <row r="54" spans="2:14" s="29" customFormat="1" ht="16.5">
      <c r="B54" s="47" t="s">
        <v>41</v>
      </c>
      <c r="C54" s="31">
        <v>1700501301</v>
      </c>
      <c r="D54" s="31">
        <v>175025544</v>
      </c>
      <c r="E54" s="32">
        <v>10.3</v>
      </c>
      <c r="F54" s="31">
        <v>175025544</v>
      </c>
      <c r="G54" s="32">
        <v>10.3</v>
      </c>
      <c r="H54" s="31">
        <v>355413255</v>
      </c>
      <c r="I54" s="32">
        <v>12.2</v>
      </c>
      <c r="J54" s="32">
        <v>-50.8</v>
      </c>
      <c r="M54" s="12"/>
      <c r="N54" s="12"/>
    </row>
    <row r="55" spans="2:14" s="25" customFormat="1" ht="15.75">
      <c r="B55" s="35" t="s">
        <v>42</v>
      </c>
      <c r="C55" s="48">
        <v>9581001894</v>
      </c>
      <c r="D55" s="48">
        <v>2177429478</v>
      </c>
      <c r="E55" s="49">
        <v>22.7</v>
      </c>
      <c r="F55" s="48">
        <v>2177429478</v>
      </c>
      <c r="G55" s="49">
        <v>22.7</v>
      </c>
      <c r="H55" s="48">
        <v>2177312884</v>
      </c>
      <c r="I55" s="49">
        <v>22.9</v>
      </c>
      <c r="J55" s="49">
        <v>0</v>
      </c>
      <c r="M55" s="12"/>
      <c r="N55" s="12"/>
    </row>
    <row r="56" spans="2:14" s="25" customFormat="1" ht="15.75">
      <c r="B56" s="22" t="s">
        <v>43</v>
      </c>
      <c r="C56" s="33"/>
      <c r="D56" s="33"/>
      <c r="E56" s="24"/>
      <c r="F56" s="33"/>
      <c r="G56" s="24"/>
      <c r="H56" s="33"/>
      <c r="I56" s="24"/>
      <c r="J56" s="24"/>
      <c r="M56" s="12"/>
      <c r="N56" s="12"/>
    </row>
    <row r="57" spans="2:14" s="29" customFormat="1" ht="16.5">
      <c r="B57" s="47" t="s">
        <v>19</v>
      </c>
      <c r="C57" s="31">
        <v>7767890315</v>
      </c>
      <c r="D57" s="31">
        <v>1538421332</v>
      </c>
      <c r="E57" s="32">
        <v>19.8</v>
      </c>
      <c r="F57" s="31">
        <v>1538421332</v>
      </c>
      <c r="G57" s="32">
        <v>19.8</v>
      </c>
      <c r="H57" s="31">
        <v>2597218920</v>
      </c>
      <c r="I57" s="32">
        <v>39.9</v>
      </c>
      <c r="J57" s="32">
        <v>-40.8</v>
      </c>
      <c r="M57" s="12"/>
      <c r="N57" s="12"/>
    </row>
    <row r="58" spans="2:14" s="29" customFormat="1" ht="16.5">
      <c r="B58" s="47" t="s">
        <v>34</v>
      </c>
      <c r="C58" s="31">
        <v>1664079879</v>
      </c>
      <c r="D58" s="31">
        <v>223062626</v>
      </c>
      <c r="E58" s="32">
        <v>13.4</v>
      </c>
      <c r="F58" s="31">
        <v>223062626</v>
      </c>
      <c r="G58" s="32">
        <v>13.4</v>
      </c>
      <c r="H58" s="31">
        <v>375286844</v>
      </c>
      <c r="I58" s="32">
        <v>13.2</v>
      </c>
      <c r="J58" s="32">
        <v>-40.6</v>
      </c>
      <c r="M58" s="12"/>
      <c r="N58" s="12"/>
    </row>
    <row r="59" spans="2:14" s="25" customFormat="1" ht="15.75">
      <c r="B59" s="35" t="s">
        <v>44</v>
      </c>
      <c r="C59" s="48">
        <v>9431970194</v>
      </c>
      <c r="D59" s="48">
        <v>1761483958</v>
      </c>
      <c r="E59" s="49">
        <v>18.7</v>
      </c>
      <c r="F59" s="48">
        <v>1761483958</v>
      </c>
      <c r="G59" s="49">
        <v>18.7</v>
      </c>
      <c r="H59" s="48">
        <v>2972505764</v>
      </c>
      <c r="I59" s="49">
        <v>31.8</v>
      </c>
      <c r="J59" s="49">
        <v>-40.7</v>
      </c>
      <c r="M59" s="12"/>
      <c r="N59" s="12"/>
    </row>
    <row r="60" spans="2:19" s="52" customFormat="1" ht="12.75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R60" s="2"/>
      <c r="S60" s="2"/>
    </row>
    <row r="61" spans="2:19" s="25" customFormat="1" ht="18">
      <c r="B61" s="8" t="s">
        <v>45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R61" s="2"/>
      <c r="S61" s="2"/>
    </row>
    <row r="62" spans="2:10" ht="12.75">
      <c r="B62" s="9"/>
      <c r="C62" s="57" t="s">
        <v>3</v>
      </c>
      <c r="D62" s="58"/>
      <c r="E62" s="58"/>
      <c r="F62" s="58"/>
      <c r="G62" s="59"/>
      <c r="H62" s="57" t="s">
        <v>4</v>
      </c>
      <c r="I62" s="59"/>
      <c r="J62" s="60" t="s">
        <v>5</v>
      </c>
    </row>
    <row r="63" spans="2:19" ht="12.75">
      <c r="B63" s="10"/>
      <c r="C63" s="11" t="s">
        <v>6</v>
      </c>
      <c r="D63" s="63" t="s">
        <v>7</v>
      </c>
      <c r="E63" s="64"/>
      <c r="F63" s="63" t="s">
        <v>8</v>
      </c>
      <c r="G63" s="64"/>
      <c r="H63" s="63" t="s">
        <v>7</v>
      </c>
      <c r="I63" s="64"/>
      <c r="J63" s="61"/>
      <c r="K63" s="4"/>
      <c r="L63" s="4"/>
      <c r="M63" s="4"/>
      <c r="N63" s="4"/>
      <c r="O63" s="12"/>
      <c r="P63" s="2"/>
      <c r="R63" s="4"/>
      <c r="S63" s="4"/>
    </row>
    <row r="64" spans="2:19" ht="51">
      <c r="B64" s="17" t="s">
        <v>9</v>
      </c>
      <c r="C64" s="15" t="s">
        <v>10</v>
      </c>
      <c r="D64" s="15" t="s">
        <v>11</v>
      </c>
      <c r="E64" s="16" t="s">
        <v>12</v>
      </c>
      <c r="F64" s="15" t="s">
        <v>11</v>
      </c>
      <c r="G64" s="16" t="s">
        <v>13</v>
      </c>
      <c r="H64" s="15" t="s">
        <v>11</v>
      </c>
      <c r="I64" s="16" t="s">
        <v>13</v>
      </c>
      <c r="J64" s="62"/>
      <c r="K64" s="4"/>
      <c r="L64" s="4"/>
      <c r="M64" s="12"/>
      <c r="N64" s="12"/>
      <c r="O64" s="4"/>
      <c r="R64" s="4"/>
      <c r="S64" s="4"/>
    </row>
    <row r="65" spans="2:19" ht="12.75">
      <c r="B65" s="42"/>
      <c r="C65" s="18"/>
      <c r="D65" s="18"/>
      <c r="E65" s="19"/>
      <c r="F65" s="18"/>
      <c r="G65" s="19"/>
      <c r="H65" s="20"/>
      <c r="I65" s="21"/>
      <c r="J65" s="21"/>
      <c r="K65" s="4"/>
      <c r="L65" s="4"/>
      <c r="M65" s="12"/>
      <c r="N65" s="12"/>
      <c r="O65" s="4"/>
      <c r="R65" s="4"/>
      <c r="S65" s="4"/>
    </row>
    <row r="66" spans="2:14" s="25" customFormat="1" ht="15.75">
      <c r="B66" s="22" t="s">
        <v>46</v>
      </c>
      <c r="C66" s="23"/>
      <c r="D66" s="23"/>
      <c r="E66" s="24"/>
      <c r="F66" s="23"/>
      <c r="G66" s="24"/>
      <c r="H66" s="23"/>
      <c r="I66" s="24"/>
      <c r="J66" s="24"/>
      <c r="M66" s="12"/>
      <c r="N66" s="12"/>
    </row>
    <row r="67" spans="2:14" s="25" customFormat="1" ht="15.75">
      <c r="B67" s="22" t="s">
        <v>47</v>
      </c>
      <c r="C67" s="33">
        <v>247336315</v>
      </c>
      <c r="D67" s="33">
        <v>202211908</v>
      </c>
      <c r="E67" s="24">
        <v>81.8</v>
      </c>
      <c r="F67" s="33">
        <v>202211908</v>
      </c>
      <c r="G67" s="24">
        <v>81.8</v>
      </c>
      <c r="H67" s="33">
        <v>462559923</v>
      </c>
      <c r="I67" s="24">
        <v>70.9</v>
      </c>
      <c r="J67" s="24">
        <v>-56.3</v>
      </c>
      <c r="M67" s="12"/>
      <c r="N67" s="12"/>
    </row>
    <row r="68" spans="2:14" s="29" customFormat="1" ht="16.5">
      <c r="B68" s="26" t="s">
        <v>48</v>
      </c>
      <c r="C68" s="27">
        <v>7346071577</v>
      </c>
      <c r="D68" s="27">
        <v>1820287989</v>
      </c>
      <c r="E68" s="28">
        <v>24.8</v>
      </c>
      <c r="F68" s="27">
        <v>1820287989</v>
      </c>
      <c r="G68" s="28">
        <v>24.8</v>
      </c>
      <c r="H68" s="27">
        <v>2306375642</v>
      </c>
      <c r="I68" s="28">
        <v>34.7</v>
      </c>
      <c r="J68" s="28">
        <v>-21.1</v>
      </c>
      <c r="M68" s="12"/>
      <c r="N68" s="12"/>
    </row>
    <row r="69" spans="2:19" ht="12.75">
      <c r="B69" s="30" t="s">
        <v>49</v>
      </c>
      <c r="C69" s="31">
        <v>386495695</v>
      </c>
      <c r="D69" s="31">
        <v>82392601</v>
      </c>
      <c r="E69" s="32">
        <v>21.3</v>
      </c>
      <c r="F69" s="31">
        <v>82392601</v>
      </c>
      <c r="G69" s="32">
        <v>21.3</v>
      </c>
      <c r="H69" s="31">
        <v>2047380</v>
      </c>
      <c r="I69" s="32">
        <v>4.5</v>
      </c>
      <c r="J69" s="32">
        <v>3924.3</v>
      </c>
      <c r="K69" s="4"/>
      <c r="L69" s="4"/>
      <c r="M69" s="12"/>
      <c r="N69" s="12"/>
      <c r="O69" s="4"/>
      <c r="R69" s="4"/>
      <c r="S69" s="4"/>
    </row>
    <row r="70" spans="2:19" ht="12.75">
      <c r="B70" s="30" t="s">
        <v>50</v>
      </c>
      <c r="C70" s="31">
        <v>2698837869</v>
      </c>
      <c r="D70" s="31">
        <v>786134994</v>
      </c>
      <c r="E70" s="32">
        <v>29.1</v>
      </c>
      <c r="F70" s="31">
        <v>786134994</v>
      </c>
      <c r="G70" s="32">
        <v>29.1</v>
      </c>
      <c r="H70" s="31">
        <v>813638617</v>
      </c>
      <c r="I70" s="32">
        <v>28.9</v>
      </c>
      <c r="J70" s="32">
        <v>-3.4</v>
      </c>
      <c r="K70" s="4"/>
      <c r="L70" s="4"/>
      <c r="M70" s="12"/>
      <c r="N70" s="12"/>
      <c r="O70" s="4"/>
      <c r="R70" s="4"/>
      <c r="S70" s="4"/>
    </row>
    <row r="71" spans="2:19" ht="12.75">
      <c r="B71" s="30" t="s">
        <v>51</v>
      </c>
      <c r="C71" s="31">
        <v>2693000943</v>
      </c>
      <c r="D71" s="31">
        <v>1067119221</v>
      </c>
      <c r="E71" s="32">
        <v>39.6</v>
      </c>
      <c r="F71" s="31">
        <v>1067119221</v>
      </c>
      <c r="G71" s="32">
        <v>39.6</v>
      </c>
      <c r="H71" s="31">
        <v>1215193290</v>
      </c>
      <c r="I71" s="32">
        <v>46.7</v>
      </c>
      <c r="J71" s="32">
        <v>-12.2</v>
      </c>
      <c r="K71" s="4"/>
      <c r="L71" s="4"/>
      <c r="M71" s="12"/>
      <c r="N71" s="12"/>
      <c r="O71" s="4"/>
      <c r="R71" s="4"/>
      <c r="S71" s="4"/>
    </row>
    <row r="72" spans="2:19" ht="12.75">
      <c r="B72" s="30" t="s">
        <v>52</v>
      </c>
      <c r="C72" s="31">
        <v>531531421</v>
      </c>
      <c r="D72" s="31">
        <v>301820243</v>
      </c>
      <c r="E72" s="32">
        <v>56.8</v>
      </c>
      <c r="F72" s="31">
        <v>301820243</v>
      </c>
      <c r="G72" s="32">
        <v>56.8</v>
      </c>
      <c r="H72" s="31">
        <v>345924761</v>
      </c>
      <c r="I72" s="32">
        <v>57.9</v>
      </c>
      <c r="J72" s="32">
        <v>-12.7</v>
      </c>
      <c r="K72" s="4"/>
      <c r="L72" s="4"/>
      <c r="M72" s="12"/>
      <c r="N72" s="12"/>
      <c r="O72" s="4"/>
      <c r="R72" s="4"/>
      <c r="S72" s="4"/>
    </row>
    <row r="73" spans="2:19" ht="12.75">
      <c r="B73" s="30" t="s">
        <v>53</v>
      </c>
      <c r="C73" s="31">
        <v>33646180</v>
      </c>
      <c r="D73" s="31">
        <v>0</v>
      </c>
      <c r="E73" s="32">
        <v>0</v>
      </c>
      <c r="F73" s="31">
        <v>0</v>
      </c>
      <c r="G73" s="32">
        <v>0</v>
      </c>
      <c r="H73" s="31">
        <v>0</v>
      </c>
      <c r="I73" s="32">
        <v>0</v>
      </c>
      <c r="J73" s="32">
        <v>0</v>
      </c>
      <c r="K73" s="4"/>
      <c r="L73" s="4"/>
      <c r="M73" s="12"/>
      <c r="N73" s="12"/>
      <c r="O73" s="4"/>
      <c r="R73" s="4"/>
      <c r="S73" s="4"/>
    </row>
    <row r="74" spans="2:19" ht="12.75">
      <c r="B74" s="30" t="s">
        <v>54</v>
      </c>
      <c r="C74" s="31">
        <v>5077115</v>
      </c>
      <c r="D74" s="31">
        <v>1423545</v>
      </c>
      <c r="E74" s="32">
        <v>28</v>
      </c>
      <c r="F74" s="31">
        <v>1423545</v>
      </c>
      <c r="G74" s="32">
        <v>28</v>
      </c>
      <c r="H74" s="31">
        <v>0</v>
      </c>
      <c r="I74" s="32">
        <v>0</v>
      </c>
      <c r="J74" s="32">
        <v>-100</v>
      </c>
      <c r="K74" s="4"/>
      <c r="L74" s="4"/>
      <c r="M74" s="12"/>
      <c r="N74" s="12"/>
      <c r="O74" s="4"/>
      <c r="R74" s="4"/>
      <c r="S74" s="4"/>
    </row>
    <row r="75" spans="2:19" ht="12.75">
      <c r="B75" s="30" t="s">
        <v>30</v>
      </c>
      <c r="C75" s="31">
        <v>475100556</v>
      </c>
      <c r="D75" s="31">
        <v>0</v>
      </c>
      <c r="E75" s="32">
        <v>0</v>
      </c>
      <c r="F75" s="31">
        <v>0</v>
      </c>
      <c r="G75" s="32">
        <v>0</v>
      </c>
      <c r="H75" s="31">
        <v>148500000</v>
      </c>
      <c r="I75" s="32">
        <v>41.8</v>
      </c>
      <c r="J75" s="32">
        <v>-100</v>
      </c>
      <c r="K75" s="4"/>
      <c r="L75" s="4"/>
      <c r="M75" s="12"/>
      <c r="N75" s="12"/>
      <c r="O75" s="4"/>
      <c r="R75" s="4"/>
      <c r="S75" s="4"/>
    </row>
    <row r="76" spans="2:19" ht="12.75">
      <c r="B76" s="30" t="s">
        <v>55</v>
      </c>
      <c r="C76" s="31">
        <v>522381798</v>
      </c>
      <c r="D76" s="31">
        <v>-418602615</v>
      </c>
      <c r="E76" s="32">
        <v>-80.1</v>
      </c>
      <c r="F76" s="31">
        <v>-418602615</v>
      </c>
      <c r="G76" s="32">
        <v>-80.1</v>
      </c>
      <c r="H76" s="31">
        <v>-218928406</v>
      </c>
      <c r="I76" s="32">
        <v>-92</v>
      </c>
      <c r="J76" s="32">
        <v>91.2</v>
      </c>
      <c r="K76" s="4"/>
      <c r="L76" s="4"/>
      <c r="M76" s="12"/>
      <c r="N76" s="12"/>
      <c r="O76" s="4"/>
      <c r="R76" s="4"/>
      <c r="S76" s="4"/>
    </row>
    <row r="77" spans="2:14" s="25" customFormat="1" ht="15.75">
      <c r="B77" s="22"/>
      <c r="C77" s="33"/>
      <c r="D77" s="33"/>
      <c r="E77" s="24"/>
      <c r="F77" s="33"/>
      <c r="G77" s="24"/>
      <c r="H77" s="33"/>
      <c r="I77" s="24"/>
      <c r="J77" s="24"/>
      <c r="M77" s="12"/>
      <c r="N77" s="12"/>
    </row>
    <row r="78" spans="2:14" s="29" customFormat="1" ht="16.5">
      <c r="B78" s="26" t="s">
        <v>56</v>
      </c>
      <c r="C78" s="27">
        <v>7614971873</v>
      </c>
      <c r="D78" s="27">
        <v>1787626197</v>
      </c>
      <c r="E78" s="28">
        <v>23.5</v>
      </c>
      <c r="F78" s="27">
        <v>1787626197</v>
      </c>
      <c r="G78" s="28">
        <v>23.5</v>
      </c>
      <c r="H78" s="27">
        <v>2113545679</v>
      </c>
      <c r="I78" s="28">
        <v>31.7</v>
      </c>
      <c r="J78" s="28">
        <v>-15.4</v>
      </c>
      <c r="M78" s="12"/>
      <c r="N78" s="12"/>
    </row>
    <row r="79" spans="2:19" ht="12.75">
      <c r="B79" s="30" t="s">
        <v>20</v>
      </c>
      <c r="C79" s="31">
        <v>1847086320</v>
      </c>
      <c r="D79" s="31">
        <v>461192320</v>
      </c>
      <c r="E79" s="32">
        <v>25</v>
      </c>
      <c r="F79" s="31">
        <v>461192320</v>
      </c>
      <c r="G79" s="32">
        <v>25</v>
      </c>
      <c r="H79" s="31">
        <v>481026859</v>
      </c>
      <c r="I79" s="32">
        <v>25.3</v>
      </c>
      <c r="J79" s="32">
        <v>-4.1</v>
      </c>
      <c r="K79" s="4"/>
      <c r="L79" s="4"/>
      <c r="M79" s="12"/>
      <c r="N79" s="12"/>
      <c r="O79" s="4"/>
      <c r="R79" s="4"/>
      <c r="S79" s="4"/>
    </row>
    <row r="80" spans="2:19" ht="12.75">
      <c r="B80" s="30" t="s">
        <v>57</v>
      </c>
      <c r="C80" s="31">
        <v>651973512</v>
      </c>
      <c r="D80" s="31">
        <v>61655414</v>
      </c>
      <c r="E80" s="32">
        <v>9.5</v>
      </c>
      <c r="F80" s="31">
        <v>61655414</v>
      </c>
      <c r="G80" s="32">
        <v>9.5</v>
      </c>
      <c r="H80" s="31">
        <v>17871164</v>
      </c>
      <c r="I80" s="32">
        <v>141.2</v>
      </c>
      <c r="J80" s="32">
        <v>245</v>
      </c>
      <c r="K80" s="4"/>
      <c r="L80" s="4"/>
      <c r="M80" s="12"/>
      <c r="N80" s="12"/>
      <c r="O80" s="4"/>
      <c r="R80" s="4"/>
      <c r="S80" s="4"/>
    </row>
    <row r="81" spans="2:19" ht="12.75">
      <c r="B81" s="30" t="s">
        <v>58</v>
      </c>
      <c r="C81" s="31">
        <v>436323277</v>
      </c>
      <c r="D81" s="31">
        <v>155550483</v>
      </c>
      <c r="E81" s="32">
        <v>35.7</v>
      </c>
      <c r="F81" s="31">
        <v>155550483</v>
      </c>
      <c r="G81" s="32">
        <v>35.7</v>
      </c>
      <c r="H81" s="31">
        <v>0</v>
      </c>
      <c r="I81" s="32">
        <v>0</v>
      </c>
      <c r="J81" s="32">
        <v>-100</v>
      </c>
      <c r="K81" s="4"/>
      <c r="L81" s="4"/>
      <c r="M81" s="12"/>
      <c r="N81" s="12"/>
      <c r="O81" s="4"/>
      <c r="R81" s="4"/>
      <c r="S81" s="4"/>
    </row>
    <row r="82" spans="2:19" ht="12.75">
      <c r="B82" s="30" t="s">
        <v>59</v>
      </c>
      <c r="C82" s="31">
        <v>2095118477</v>
      </c>
      <c r="D82" s="31">
        <v>494488041</v>
      </c>
      <c r="E82" s="32">
        <v>23.6</v>
      </c>
      <c r="F82" s="31">
        <v>494488041</v>
      </c>
      <c r="G82" s="32">
        <v>23.6</v>
      </c>
      <c r="H82" s="31">
        <v>949964665</v>
      </c>
      <c r="I82" s="32">
        <v>35</v>
      </c>
      <c r="J82" s="32">
        <v>-47.9</v>
      </c>
      <c r="K82" s="4"/>
      <c r="L82" s="4"/>
      <c r="M82" s="12"/>
      <c r="N82" s="12"/>
      <c r="O82" s="4"/>
      <c r="R82" s="4"/>
      <c r="S82" s="4"/>
    </row>
    <row r="83" spans="2:19" ht="12.75">
      <c r="B83" s="30" t="s">
        <v>60</v>
      </c>
      <c r="C83" s="31">
        <v>2006427690</v>
      </c>
      <c r="D83" s="31">
        <v>322967784</v>
      </c>
      <c r="E83" s="32">
        <v>16.1</v>
      </c>
      <c r="F83" s="31">
        <v>322967784</v>
      </c>
      <c r="G83" s="32">
        <v>16.1</v>
      </c>
      <c r="H83" s="31">
        <v>427074374</v>
      </c>
      <c r="I83" s="32">
        <v>31.6</v>
      </c>
      <c r="J83" s="32">
        <v>-24.4</v>
      </c>
      <c r="K83" s="4"/>
      <c r="L83" s="4"/>
      <c r="M83" s="12"/>
      <c r="N83" s="12"/>
      <c r="O83" s="4"/>
      <c r="R83" s="4"/>
      <c r="S83" s="4"/>
    </row>
    <row r="84" spans="2:19" ht="12.75">
      <c r="B84" s="30" t="s">
        <v>61</v>
      </c>
      <c r="C84" s="31">
        <v>55068303</v>
      </c>
      <c r="D84" s="31">
        <v>2584546</v>
      </c>
      <c r="E84" s="32">
        <v>4.7</v>
      </c>
      <c r="F84" s="31">
        <v>2584546</v>
      </c>
      <c r="G84" s="32">
        <v>4.7</v>
      </c>
      <c r="H84" s="31">
        <v>7367888</v>
      </c>
      <c r="I84" s="32">
        <v>4.7</v>
      </c>
      <c r="J84" s="32">
        <v>-64.9</v>
      </c>
      <c r="K84" s="4"/>
      <c r="L84" s="4"/>
      <c r="M84" s="12"/>
      <c r="N84" s="12"/>
      <c r="O84" s="4"/>
      <c r="R84" s="4"/>
      <c r="S84" s="4"/>
    </row>
    <row r="85" spans="2:19" ht="12.75">
      <c r="B85" s="30" t="s">
        <v>62</v>
      </c>
      <c r="C85" s="31">
        <v>522974294</v>
      </c>
      <c r="D85" s="31">
        <v>289187609</v>
      </c>
      <c r="E85" s="32">
        <v>55.3</v>
      </c>
      <c r="F85" s="31">
        <v>289187609</v>
      </c>
      <c r="G85" s="32">
        <v>55.3</v>
      </c>
      <c r="H85" s="31">
        <v>230240729</v>
      </c>
      <c r="I85" s="32">
        <v>43.9</v>
      </c>
      <c r="J85" s="32">
        <v>25.6</v>
      </c>
      <c r="K85" s="4"/>
      <c r="L85" s="4"/>
      <c r="M85" s="12"/>
      <c r="N85" s="12"/>
      <c r="O85" s="4"/>
      <c r="R85" s="4"/>
      <c r="S85" s="4"/>
    </row>
    <row r="86" spans="2:14" s="25" customFormat="1" ht="15.75">
      <c r="B86" s="22" t="s">
        <v>63</v>
      </c>
      <c r="C86" s="33">
        <v>-21563981</v>
      </c>
      <c r="D86" s="33">
        <v>234873700</v>
      </c>
      <c r="E86" s="24">
        <v>-1089.2</v>
      </c>
      <c r="F86" s="33">
        <v>234873700</v>
      </c>
      <c r="G86" s="24">
        <v>-1089.2</v>
      </c>
      <c r="H86" s="33">
        <v>655389886</v>
      </c>
      <c r="I86" s="24">
        <v>102</v>
      </c>
      <c r="J86" s="24">
        <v>-64.2</v>
      </c>
      <c r="M86" s="12"/>
      <c r="N86" s="12"/>
    </row>
    <row r="87" spans="2:19" ht="12.75">
      <c r="B87" s="53"/>
      <c r="C87" s="44"/>
      <c r="D87" s="44"/>
      <c r="E87" s="45"/>
      <c r="F87" s="44"/>
      <c r="G87" s="45"/>
      <c r="H87" s="44"/>
      <c r="I87" s="45"/>
      <c r="J87" s="45"/>
      <c r="K87" s="4"/>
      <c r="L87" s="4"/>
      <c r="M87" s="12"/>
      <c r="N87" s="12"/>
      <c r="O87" s="4"/>
      <c r="R87" s="4"/>
      <c r="S87" s="4"/>
    </row>
    <row r="89" ht="18">
      <c r="B89" s="8" t="s">
        <v>64</v>
      </c>
    </row>
    <row r="90" spans="2:10" ht="12.75">
      <c r="B90" s="9"/>
      <c r="C90" s="57" t="s">
        <v>3</v>
      </c>
      <c r="D90" s="58"/>
      <c r="E90" s="58"/>
      <c r="F90" s="58"/>
      <c r="G90" s="59"/>
      <c r="H90" s="57" t="s">
        <v>4</v>
      </c>
      <c r="I90" s="59"/>
      <c r="J90" s="60" t="s">
        <v>5</v>
      </c>
    </row>
    <row r="91" spans="2:19" ht="12.75">
      <c r="B91" s="10"/>
      <c r="C91" s="11" t="s">
        <v>6</v>
      </c>
      <c r="D91" s="63" t="s">
        <v>7</v>
      </c>
      <c r="E91" s="64"/>
      <c r="F91" s="63" t="s">
        <v>8</v>
      </c>
      <c r="G91" s="64"/>
      <c r="H91" s="63" t="s">
        <v>7</v>
      </c>
      <c r="I91" s="64"/>
      <c r="J91" s="61"/>
      <c r="K91" s="4"/>
      <c r="L91" s="4"/>
      <c r="M91" s="4"/>
      <c r="N91" s="12"/>
      <c r="O91" s="12"/>
      <c r="R91" s="4"/>
      <c r="S91" s="4"/>
    </row>
    <row r="92" spans="2:19" ht="51">
      <c r="B92" s="13" t="s">
        <v>9</v>
      </c>
      <c r="C92" s="15" t="s">
        <v>10</v>
      </c>
      <c r="D92" s="15" t="s">
        <v>11</v>
      </c>
      <c r="E92" s="16" t="s">
        <v>12</v>
      </c>
      <c r="F92" s="15" t="s">
        <v>11</v>
      </c>
      <c r="G92" s="16" t="s">
        <v>13</v>
      </c>
      <c r="H92" s="15" t="s">
        <v>11</v>
      </c>
      <c r="I92" s="16" t="s">
        <v>13</v>
      </c>
      <c r="J92" s="62"/>
      <c r="K92" s="4"/>
      <c r="L92" s="4"/>
      <c r="M92" s="12"/>
      <c r="N92" s="12"/>
      <c r="O92" s="4"/>
      <c r="R92" s="4"/>
      <c r="S92" s="4"/>
    </row>
    <row r="93" spans="2:19" ht="12.75">
      <c r="B93" s="17"/>
      <c r="C93" s="18"/>
      <c r="D93" s="18"/>
      <c r="E93" s="19"/>
      <c r="F93" s="18"/>
      <c r="G93" s="19"/>
      <c r="H93" s="20"/>
      <c r="I93" s="21"/>
      <c r="J93" s="21"/>
      <c r="K93" s="4"/>
      <c r="L93" s="4"/>
      <c r="M93" s="12"/>
      <c r="N93" s="12"/>
      <c r="O93" s="4"/>
      <c r="R93" s="4"/>
      <c r="S93" s="4"/>
    </row>
    <row r="94" spans="2:14" s="25" customFormat="1" ht="15.75">
      <c r="B94" s="22" t="s">
        <v>65</v>
      </c>
      <c r="C94" s="23"/>
      <c r="D94" s="23"/>
      <c r="E94" s="24"/>
      <c r="F94" s="23"/>
      <c r="G94" s="24"/>
      <c r="H94" s="23"/>
      <c r="I94" s="24"/>
      <c r="J94" s="24"/>
      <c r="M94" s="12"/>
      <c r="N94" s="12"/>
    </row>
    <row r="95" spans="2:14" s="29" customFormat="1" ht="16.5">
      <c r="B95" s="26" t="s">
        <v>15</v>
      </c>
      <c r="C95" s="27">
        <v>1006896759</v>
      </c>
      <c r="D95" s="27">
        <v>145526722</v>
      </c>
      <c r="E95" s="28">
        <v>14.5</v>
      </c>
      <c r="F95" s="27">
        <v>145526722</v>
      </c>
      <c r="G95" s="28">
        <v>14.5</v>
      </c>
      <c r="H95" s="27">
        <v>150978103</v>
      </c>
      <c r="I95" s="28">
        <v>21.8</v>
      </c>
      <c r="J95" s="28">
        <v>-3.6</v>
      </c>
      <c r="M95" s="12"/>
      <c r="N95" s="12"/>
    </row>
    <row r="96" spans="2:19" ht="12.75">
      <c r="B96" s="30" t="s">
        <v>17</v>
      </c>
      <c r="C96" s="31">
        <v>483105315</v>
      </c>
      <c r="D96" s="31">
        <v>120211982</v>
      </c>
      <c r="E96" s="32">
        <v>24.9</v>
      </c>
      <c r="F96" s="31">
        <v>120211982</v>
      </c>
      <c r="G96" s="32">
        <v>24.9</v>
      </c>
      <c r="H96" s="31">
        <v>103357165</v>
      </c>
      <c r="I96" s="32">
        <v>23.7</v>
      </c>
      <c r="J96" s="32">
        <v>16.3</v>
      </c>
      <c r="K96" s="4"/>
      <c r="L96" s="4"/>
      <c r="M96" s="12"/>
      <c r="N96" s="12"/>
      <c r="O96" s="4"/>
      <c r="R96" s="4"/>
      <c r="S96" s="4"/>
    </row>
    <row r="97" spans="2:19" ht="12.75">
      <c r="B97" s="30" t="s">
        <v>32</v>
      </c>
      <c r="C97" s="31">
        <v>447321460</v>
      </c>
      <c r="D97" s="31">
        <v>14332009</v>
      </c>
      <c r="E97" s="32">
        <v>3.2</v>
      </c>
      <c r="F97" s="31">
        <v>14332009</v>
      </c>
      <c r="G97" s="32">
        <v>3.2</v>
      </c>
      <c r="H97" s="31">
        <v>45629074</v>
      </c>
      <c r="I97" s="32">
        <v>22.2</v>
      </c>
      <c r="J97" s="32">
        <v>-68.6</v>
      </c>
      <c r="K97" s="4"/>
      <c r="L97" s="4"/>
      <c r="M97" s="12"/>
      <c r="N97" s="12"/>
      <c r="O97" s="4"/>
      <c r="R97" s="4"/>
      <c r="S97" s="4"/>
    </row>
    <row r="98" spans="2:19" ht="12.75">
      <c r="B98" s="30" t="s">
        <v>18</v>
      </c>
      <c r="C98" s="31">
        <v>76469984</v>
      </c>
      <c r="D98" s="31">
        <v>10982731</v>
      </c>
      <c r="E98" s="32">
        <v>14.4</v>
      </c>
      <c r="F98" s="31">
        <v>10982731</v>
      </c>
      <c r="G98" s="32">
        <v>14.4</v>
      </c>
      <c r="H98" s="31">
        <v>1991864</v>
      </c>
      <c r="I98" s="32">
        <v>3.8</v>
      </c>
      <c r="J98" s="32">
        <v>451.4</v>
      </c>
      <c r="K98" s="4"/>
      <c r="L98" s="4"/>
      <c r="M98" s="12"/>
      <c r="N98" s="12"/>
      <c r="O98" s="4"/>
      <c r="R98" s="4"/>
      <c r="S98" s="4"/>
    </row>
    <row r="99" spans="2:14" s="25" customFormat="1" ht="15.75">
      <c r="B99" s="22"/>
      <c r="C99" s="33"/>
      <c r="D99" s="33"/>
      <c r="E99" s="24"/>
      <c r="F99" s="33"/>
      <c r="G99" s="24"/>
      <c r="H99" s="33"/>
      <c r="I99" s="24"/>
      <c r="J99" s="24"/>
      <c r="M99" s="12"/>
      <c r="N99" s="12"/>
    </row>
    <row r="100" spans="2:14" s="29" customFormat="1" ht="16.5">
      <c r="B100" s="26" t="s">
        <v>19</v>
      </c>
      <c r="C100" s="27">
        <v>731917597</v>
      </c>
      <c r="D100" s="27">
        <v>180391596</v>
      </c>
      <c r="E100" s="28">
        <v>24.6</v>
      </c>
      <c r="F100" s="27">
        <v>180391596</v>
      </c>
      <c r="G100" s="28">
        <v>24.6</v>
      </c>
      <c r="H100" s="27">
        <v>130044091</v>
      </c>
      <c r="I100" s="28">
        <v>19.8</v>
      </c>
      <c r="J100" s="28">
        <v>38.7</v>
      </c>
      <c r="M100" s="12"/>
      <c r="N100" s="12"/>
    </row>
    <row r="101" spans="2:19" ht="12.75">
      <c r="B101" s="30" t="s">
        <v>20</v>
      </c>
      <c r="C101" s="31">
        <v>145686303</v>
      </c>
      <c r="D101" s="31">
        <v>35930237</v>
      </c>
      <c r="E101" s="32">
        <v>24.7</v>
      </c>
      <c r="F101" s="31">
        <v>35930237</v>
      </c>
      <c r="G101" s="32">
        <v>24.7</v>
      </c>
      <c r="H101" s="31">
        <v>32287698</v>
      </c>
      <c r="I101" s="32">
        <v>24.8</v>
      </c>
      <c r="J101" s="32">
        <v>11.3</v>
      </c>
      <c r="K101" s="4"/>
      <c r="L101" s="4"/>
      <c r="M101" s="12"/>
      <c r="N101" s="12"/>
      <c r="O101" s="4"/>
      <c r="R101" s="4"/>
      <c r="S101" s="4"/>
    </row>
    <row r="102" spans="2:19" ht="12.75">
      <c r="B102" s="30" t="s">
        <v>21</v>
      </c>
      <c r="C102" s="31">
        <v>20611058</v>
      </c>
      <c r="D102" s="31">
        <v>2613319</v>
      </c>
      <c r="E102" s="32">
        <v>12.7</v>
      </c>
      <c r="F102" s="31">
        <v>2613319</v>
      </c>
      <c r="G102" s="32">
        <v>12.7</v>
      </c>
      <c r="H102" s="31">
        <v>2589567</v>
      </c>
      <c r="I102" s="32">
        <v>8.3</v>
      </c>
      <c r="J102" s="32">
        <v>0.9</v>
      </c>
      <c r="K102" s="4"/>
      <c r="L102" s="4"/>
      <c r="M102" s="12"/>
      <c r="N102" s="12"/>
      <c r="O102" s="4"/>
      <c r="R102" s="4"/>
      <c r="S102" s="4"/>
    </row>
    <row r="103" spans="2:19" ht="12.75" hidden="1">
      <c r="B103" s="30"/>
      <c r="C103" s="31">
        <v>0</v>
      </c>
      <c r="D103" s="31">
        <v>0</v>
      </c>
      <c r="E103" s="32">
        <v>0</v>
      </c>
      <c r="F103" s="31">
        <v>0</v>
      </c>
      <c r="G103" s="32">
        <v>0</v>
      </c>
      <c r="H103" s="31">
        <v>0</v>
      </c>
      <c r="I103" s="32">
        <v>0</v>
      </c>
      <c r="J103" s="32">
        <v>0</v>
      </c>
      <c r="K103" s="4"/>
      <c r="L103" s="4"/>
      <c r="M103" s="12"/>
      <c r="N103" s="12"/>
      <c r="O103" s="4"/>
      <c r="R103" s="4"/>
      <c r="S103" s="4"/>
    </row>
    <row r="104" spans="2:19" ht="12.75">
      <c r="B104" s="30" t="s">
        <v>22</v>
      </c>
      <c r="C104" s="31">
        <v>250514862</v>
      </c>
      <c r="D104" s="31">
        <v>84490219</v>
      </c>
      <c r="E104" s="32">
        <v>33.7</v>
      </c>
      <c r="F104" s="31">
        <v>84490219</v>
      </c>
      <c r="G104" s="32">
        <v>33.7</v>
      </c>
      <c r="H104" s="31">
        <v>34623362</v>
      </c>
      <c r="I104" s="32">
        <v>20.3</v>
      </c>
      <c r="J104" s="32">
        <v>144</v>
      </c>
      <c r="K104" s="4"/>
      <c r="L104" s="4"/>
      <c r="M104" s="12"/>
      <c r="N104" s="12"/>
      <c r="O104" s="4"/>
      <c r="R104" s="4"/>
      <c r="S104" s="4"/>
    </row>
    <row r="105" spans="2:19" ht="12.75">
      <c r="B105" s="30" t="s">
        <v>23</v>
      </c>
      <c r="C105" s="31">
        <v>315105374</v>
      </c>
      <c r="D105" s="31">
        <v>57357821</v>
      </c>
      <c r="E105" s="32">
        <v>18.2</v>
      </c>
      <c r="F105" s="31">
        <v>57357821</v>
      </c>
      <c r="G105" s="32">
        <v>18.2</v>
      </c>
      <c r="H105" s="31">
        <v>60543464</v>
      </c>
      <c r="I105" s="32">
        <v>18.6</v>
      </c>
      <c r="J105" s="32">
        <v>-5.3</v>
      </c>
      <c r="K105" s="4"/>
      <c r="L105" s="4"/>
      <c r="M105" s="12"/>
      <c r="N105" s="12"/>
      <c r="O105" s="4"/>
      <c r="R105" s="4"/>
      <c r="S105" s="4"/>
    </row>
    <row r="106" spans="2:19" ht="12.75">
      <c r="B106" s="34"/>
      <c r="C106" s="31"/>
      <c r="D106" s="31"/>
      <c r="E106" s="32"/>
      <c r="F106" s="31"/>
      <c r="G106" s="32"/>
      <c r="H106" s="31"/>
      <c r="I106" s="32"/>
      <c r="J106" s="32"/>
      <c r="K106" s="4"/>
      <c r="L106" s="4"/>
      <c r="M106" s="12"/>
      <c r="N106" s="12"/>
      <c r="O106" s="4"/>
      <c r="R106" s="4"/>
      <c r="S106" s="4"/>
    </row>
    <row r="107" spans="2:14" s="25" customFormat="1" ht="15.75">
      <c r="B107" s="35" t="s">
        <v>24</v>
      </c>
      <c r="C107" s="36">
        <v>274979162</v>
      </c>
      <c r="D107" s="36">
        <v>-34864874</v>
      </c>
      <c r="E107" s="37"/>
      <c r="F107" s="36">
        <v>-34864874</v>
      </c>
      <c r="G107" s="37"/>
      <c r="H107" s="36">
        <v>20934012</v>
      </c>
      <c r="I107" s="37"/>
      <c r="J107" s="37"/>
      <c r="M107" s="12"/>
      <c r="N107" s="12"/>
    </row>
    <row r="108" spans="2:19" ht="12.75">
      <c r="B108" s="30" t="s">
        <v>25</v>
      </c>
      <c r="C108" s="31">
        <v>26775025</v>
      </c>
      <c r="D108" s="31">
        <v>4408329</v>
      </c>
      <c r="E108" s="32">
        <v>16.5</v>
      </c>
      <c r="F108" s="31">
        <v>4408329</v>
      </c>
      <c r="G108" s="32">
        <v>16.5</v>
      </c>
      <c r="H108" s="31">
        <v>4029119</v>
      </c>
      <c r="I108" s="32">
        <v>83.8</v>
      </c>
      <c r="J108" s="32">
        <v>9.4</v>
      </c>
      <c r="K108" s="4"/>
      <c r="L108" s="4"/>
      <c r="M108" s="12"/>
      <c r="N108" s="12"/>
      <c r="O108" s="4"/>
      <c r="R108" s="4"/>
      <c r="S108" s="4"/>
    </row>
    <row r="109" spans="2:14" s="25" customFormat="1" ht="15.75">
      <c r="B109" s="35" t="s">
        <v>26</v>
      </c>
      <c r="C109" s="36">
        <v>301754187</v>
      </c>
      <c r="D109" s="36">
        <v>-30456545</v>
      </c>
      <c r="E109" s="37">
        <v>-10.1</v>
      </c>
      <c r="F109" s="36">
        <v>-30456545</v>
      </c>
      <c r="G109" s="37">
        <v>-10.1</v>
      </c>
      <c r="H109" s="36">
        <v>24963131</v>
      </c>
      <c r="I109" s="37">
        <v>21</v>
      </c>
      <c r="J109" s="37">
        <v>-222</v>
      </c>
      <c r="M109" s="12"/>
      <c r="N109" s="12"/>
    </row>
    <row r="111" ht="18">
      <c r="B111" s="8" t="s">
        <v>66</v>
      </c>
    </row>
    <row r="112" spans="2:10" ht="12.75">
      <c r="B112" s="9"/>
      <c r="C112" s="57" t="s">
        <v>3</v>
      </c>
      <c r="D112" s="58"/>
      <c r="E112" s="58"/>
      <c r="F112" s="58"/>
      <c r="G112" s="59"/>
      <c r="H112" s="57" t="s">
        <v>4</v>
      </c>
      <c r="I112" s="59"/>
      <c r="J112" s="60" t="s">
        <v>5</v>
      </c>
    </row>
    <row r="113" spans="2:19" ht="12.75">
      <c r="B113" s="10"/>
      <c r="C113" s="11" t="s">
        <v>6</v>
      </c>
      <c r="D113" s="63" t="s">
        <v>7</v>
      </c>
      <c r="E113" s="64"/>
      <c r="F113" s="63" t="s">
        <v>8</v>
      </c>
      <c r="G113" s="64"/>
      <c r="H113" s="63" t="s">
        <v>7</v>
      </c>
      <c r="I113" s="64"/>
      <c r="J113" s="61"/>
      <c r="K113" s="4"/>
      <c r="L113" s="4"/>
      <c r="M113" s="4"/>
      <c r="N113" s="4"/>
      <c r="O113" s="4"/>
      <c r="P113" s="2"/>
      <c r="Q113" s="2"/>
      <c r="R113" s="4"/>
      <c r="S113" s="4"/>
    </row>
    <row r="114" spans="2:19" ht="51">
      <c r="B114" s="13" t="s">
        <v>9</v>
      </c>
      <c r="C114" s="15" t="s">
        <v>10</v>
      </c>
      <c r="D114" s="15" t="s">
        <v>11</v>
      </c>
      <c r="E114" s="16" t="s">
        <v>12</v>
      </c>
      <c r="F114" s="15" t="s">
        <v>11</v>
      </c>
      <c r="G114" s="16" t="s">
        <v>13</v>
      </c>
      <c r="H114" s="15" t="s">
        <v>11</v>
      </c>
      <c r="I114" s="16" t="s">
        <v>13</v>
      </c>
      <c r="J114" s="62"/>
      <c r="K114" s="4"/>
      <c r="L114" s="4"/>
      <c r="M114" s="12"/>
      <c r="N114" s="12"/>
      <c r="O114" s="4"/>
      <c r="R114" s="4"/>
      <c r="S114" s="4"/>
    </row>
    <row r="115" spans="2:19" ht="12.75">
      <c r="B115" s="17"/>
      <c r="C115" s="18"/>
      <c r="D115" s="18"/>
      <c r="E115" s="19"/>
      <c r="F115" s="18"/>
      <c r="G115" s="19"/>
      <c r="H115" s="20"/>
      <c r="I115" s="21"/>
      <c r="J115" s="21"/>
      <c r="K115" s="4"/>
      <c r="L115" s="4"/>
      <c r="M115" s="12"/>
      <c r="N115" s="12"/>
      <c r="O115" s="4"/>
      <c r="R115" s="4"/>
      <c r="S115" s="4"/>
    </row>
    <row r="116" spans="2:14" s="25" customFormat="1" ht="15.75">
      <c r="B116" s="22" t="s">
        <v>36</v>
      </c>
      <c r="C116" s="23"/>
      <c r="D116" s="23"/>
      <c r="E116" s="24"/>
      <c r="F116" s="23"/>
      <c r="G116" s="24"/>
      <c r="H116" s="23"/>
      <c r="I116" s="24"/>
      <c r="J116" s="24"/>
      <c r="M116" s="12"/>
      <c r="N116" s="12"/>
    </row>
    <row r="117" spans="2:14" s="29" customFormat="1" ht="16.5">
      <c r="B117" s="26" t="s">
        <v>15</v>
      </c>
      <c r="C117" s="27">
        <v>2026591601</v>
      </c>
      <c r="D117" s="27">
        <v>483854333</v>
      </c>
      <c r="E117" s="28">
        <v>23.9</v>
      </c>
      <c r="F117" s="27">
        <v>483854333</v>
      </c>
      <c r="G117" s="28">
        <v>23.9</v>
      </c>
      <c r="H117" s="27">
        <v>423828558</v>
      </c>
      <c r="I117" s="28">
        <v>26.3</v>
      </c>
      <c r="J117" s="28">
        <v>14.2</v>
      </c>
      <c r="M117" s="12"/>
      <c r="N117" s="12"/>
    </row>
    <row r="118" spans="2:19" ht="12.75">
      <c r="B118" s="30" t="s">
        <v>17</v>
      </c>
      <c r="C118" s="31">
        <v>1874673451</v>
      </c>
      <c r="D118" s="31">
        <v>448594533</v>
      </c>
      <c r="E118" s="32">
        <v>23.9</v>
      </c>
      <c r="F118" s="31">
        <v>448594533</v>
      </c>
      <c r="G118" s="32">
        <v>23.9</v>
      </c>
      <c r="H118" s="31">
        <v>396391019</v>
      </c>
      <c r="I118" s="32">
        <v>25.8</v>
      </c>
      <c r="J118" s="32">
        <v>13.2</v>
      </c>
      <c r="K118" s="4"/>
      <c r="L118" s="4"/>
      <c r="M118" s="12"/>
      <c r="N118" s="12"/>
      <c r="O118" s="4"/>
      <c r="R118" s="4"/>
      <c r="S118" s="4"/>
    </row>
    <row r="119" spans="2:19" ht="12.75">
      <c r="B119" s="30" t="s">
        <v>32</v>
      </c>
      <c r="C119" s="31">
        <v>69834100</v>
      </c>
      <c r="D119" s="31">
        <v>5112706</v>
      </c>
      <c r="E119" s="32">
        <v>7.3</v>
      </c>
      <c r="F119" s="31">
        <v>5112706</v>
      </c>
      <c r="G119" s="32">
        <v>7.3</v>
      </c>
      <c r="H119" s="31">
        <v>24193082</v>
      </c>
      <c r="I119" s="32">
        <v>53.4</v>
      </c>
      <c r="J119" s="32">
        <v>-78.9</v>
      </c>
      <c r="K119" s="4"/>
      <c r="L119" s="4"/>
      <c r="M119" s="12"/>
      <c r="N119" s="12"/>
      <c r="O119" s="4"/>
      <c r="R119" s="4"/>
      <c r="S119" s="4"/>
    </row>
    <row r="120" spans="2:19" ht="12.75">
      <c r="B120" s="30" t="s">
        <v>18</v>
      </c>
      <c r="C120" s="31">
        <v>82084050</v>
      </c>
      <c r="D120" s="31">
        <v>30147094</v>
      </c>
      <c r="E120" s="32">
        <v>36.7</v>
      </c>
      <c r="F120" s="31">
        <v>30147094</v>
      </c>
      <c r="G120" s="32">
        <v>36.7</v>
      </c>
      <c r="H120" s="31">
        <v>3244457</v>
      </c>
      <c r="I120" s="32">
        <v>11.6</v>
      </c>
      <c r="J120" s="32">
        <v>829.2</v>
      </c>
      <c r="K120" s="4"/>
      <c r="L120" s="4"/>
      <c r="M120" s="12"/>
      <c r="N120" s="12"/>
      <c r="O120" s="4"/>
      <c r="R120" s="4"/>
      <c r="S120" s="4"/>
    </row>
    <row r="121" spans="2:14" s="25" customFormat="1" ht="15.75">
      <c r="B121" s="22"/>
      <c r="C121" s="33"/>
      <c r="D121" s="33"/>
      <c r="E121" s="24"/>
      <c r="F121" s="33"/>
      <c r="G121" s="24"/>
      <c r="H121" s="33"/>
      <c r="I121" s="24"/>
      <c r="J121" s="24"/>
      <c r="M121" s="12"/>
      <c r="N121" s="12"/>
    </row>
    <row r="122" spans="2:14" s="29" customFormat="1" ht="16.5">
      <c r="B122" s="26" t="s">
        <v>19</v>
      </c>
      <c r="C122" s="27">
        <v>2055328351</v>
      </c>
      <c r="D122" s="27">
        <v>613604363</v>
      </c>
      <c r="E122" s="28">
        <v>29.9</v>
      </c>
      <c r="F122" s="27">
        <v>613604363</v>
      </c>
      <c r="G122" s="28">
        <v>29.9</v>
      </c>
      <c r="H122" s="27">
        <v>337335008</v>
      </c>
      <c r="I122" s="28">
        <v>24.9</v>
      </c>
      <c r="J122" s="28">
        <v>81.9</v>
      </c>
      <c r="M122" s="12"/>
      <c r="N122" s="12"/>
    </row>
    <row r="123" spans="2:19" ht="12.75">
      <c r="B123" s="30" t="s">
        <v>20</v>
      </c>
      <c r="C123" s="31">
        <v>135267813</v>
      </c>
      <c r="D123" s="31">
        <v>35944851</v>
      </c>
      <c r="E123" s="32">
        <v>26.6</v>
      </c>
      <c r="F123" s="31">
        <v>35944851</v>
      </c>
      <c r="G123" s="32">
        <v>26.6</v>
      </c>
      <c r="H123" s="31">
        <v>24841590</v>
      </c>
      <c r="I123" s="32">
        <v>17.8</v>
      </c>
      <c r="J123" s="32">
        <v>44.7</v>
      </c>
      <c r="K123" s="4"/>
      <c r="L123" s="4"/>
      <c r="M123" s="12"/>
      <c r="N123" s="12"/>
      <c r="O123" s="4"/>
      <c r="R123" s="4"/>
      <c r="S123" s="4"/>
    </row>
    <row r="124" spans="2:19" ht="12.75">
      <c r="B124" s="30" t="s">
        <v>21</v>
      </c>
      <c r="C124" s="31">
        <v>83481802</v>
      </c>
      <c r="D124" s="31">
        <v>368019</v>
      </c>
      <c r="E124" s="32">
        <v>0.4</v>
      </c>
      <c r="F124" s="31">
        <v>368019</v>
      </c>
      <c r="G124" s="32">
        <v>0.4</v>
      </c>
      <c r="H124" s="31">
        <v>349449</v>
      </c>
      <c r="I124" s="32">
        <v>0.9</v>
      </c>
      <c r="J124" s="32">
        <v>5.3</v>
      </c>
      <c r="K124" s="4"/>
      <c r="L124" s="4"/>
      <c r="M124" s="12"/>
      <c r="N124" s="12"/>
      <c r="O124" s="4"/>
      <c r="R124" s="4"/>
      <c r="S124" s="4"/>
    </row>
    <row r="125" spans="2:19" ht="12.75" hidden="1">
      <c r="B125" s="30"/>
      <c r="C125" s="31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2">
        <v>0</v>
      </c>
      <c r="J125" s="32">
        <v>0</v>
      </c>
      <c r="K125" s="4"/>
      <c r="L125" s="4"/>
      <c r="M125" s="12"/>
      <c r="N125" s="12"/>
      <c r="O125" s="4"/>
      <c r="R125" s="4"/>
      <c r="S125" s="4"/>
    </row>
    <row r="126" spans="2:19" ht="12.75">
      <c r="B126" s="30" t="s">
        <v>22</v>
      </c>
      <c r="C126" s="31">
        <v>1450443463</v>
      </c>
      <c r="D126" s="31">
        <v>451944030</v>
      </c>
      <c r="E126" s="32">
        <v>31.2</v>
      </c>
      <c r="F126" s="31">
        <v>451944030</v>
      </c>
      <c r="G126" s="32">
        <v>31.2</v>
      </c>
      <c r="H126" s="31">
        <v>256643533</v>
      </c>
      <c r="I126" s="32">
        <v>31.1</v>
      </c>
      <c r="J126" s="32">
        <v>76.1</v>
      </c>
      <c r="K126" s="4"/>
      <c r="L126" s="4"/>
      <c r="M126" s="12"/>
      <c r="N126" s="12"/>
      <c r="O126" s="4"/>
      <c r="R126" s="4"/>
      <c r="S126" s="4"/>
    </row>
    <row r="127" spans="2:19" ht="12.75">
      <c r="B127" s="30" t="s">
        <v>23</v>
      </c>
      <c r="C127" s="31">
        <v>386135273</v>
      </c>
      <c r="D127" s="31">
        <v>125347463</v>
      </c>
      <c r="E127" s="32">
        <v>32.5</v>
      </c>
      <c r="F127" s="31">
        <v>125347463</v>
      </c>
      <c r="G127" s="32">
        <v>32.5</v>
      </c>
      <c r="H127" s="31">
        <v>55500436</v>
      </c>
      <c r="I127" s="32">
        <v>15.8</v>
      </c>
      <c r="J127" s="32">
        <v>125.8</v>
      </c>
      <c r="K127" s="4"/>
      <c r="L127" s="4"/>
      <c r="M127" s="12"/>
      <c r="N127" s="12"/>
      <c r="O127" s="4"/>
      <c r="R127" s="4"/>
      <c r="S127" s="4"/>
    </row>
    <row r="128" spans="2:19" ht="12.75">
      <c r="B128" s="34"/>
      <c r="C128" s="31"/>
      <c r="D128" s="31"/>
      <c r="E128" s="32"/>
      <c r="F128" s="31"/>
      <c r="G128" s="32"/>
      <c r="H128" s="31"/>
      <c r="I128" s="32"/>
      <c r="J128" s="32"/>
      <c r="K128" s="4"/>
      <c r="L128" s="4"/>
      <c r="M128" s="12"/>
      <c r="N128" s="12"/>
      <c r="O128" s="4"/>
      <c r="R128" s="4"/>
      <c r="S128" s="4"/>
    </row>
    <row r="129" spans="2:14" s="25" customFormat="1" ht="15.75">
      <c r="B129" s="35" t="s">
        <v>24</v>
      </c>
      <c r="C129" s="36">
        <v>-28736750</v>
      </c>
      <c r="D129" s="36">
        <v>-129750030</v>
      </c>
      <c r="E129" s="37"/>
      <c r="F129" s="36">
        <v>-129750030</v>
      </c>
      <c r="G129" s="37"/>
      <c r="H129" s="36">
        <v>86493550</v>
      </c>
      <c r="I129" s="37"/>
      <c r="J129" s="37"/>
      <c r="M129" s="12"/>
      <c r="N129" s="12"/>
    </row>
    <row r="130" spans="2:19" ht="12.75">
      <c r="B130" s="30" t="s">
        <v>25</v>
      </c>
      <c r="C130" s="31">
        <v>10204354</v>
      </c>
      <c r="D130" s="31">
        <v>2551089</v>
      </c>
      <c r="E130" s="32">
        <v>25</v>
      </c>
      <c r="F130" s="31">
        <v>2551089</v>
      </c>
      <c r="G130" s="32">
        <v>25</v>
      </c>
      <c r="H130" s="31">
        <v>1277012</v>
      </c>
      <c r="I130" s="32">
        <v>41.1</v>
      </c>
      <c r="J130" s="32">
        <v>99.8</v>
      </c>
      <c r="K130" s="4"/>
      <c r="L130" s="4"/>
      <c r="M130" s="12"/>
      <c r="N130" s="12"/>
      <c r="O130" s="4"/>
      <c r="R130" s="4"/>
      <c r="S130" s="4"/>
    </row>
    <row r="131" spans="2:14" s="25" customFormat="1" ht="15.75">
      <c r="B131" s="35" t="s">
        <v>26</v>
      </c>
      <c r="C131" s="36">
        <v>-18532396</v>
      </c>
      <c r="D131" s="36">
        <v>-127198941</v>
      </c>
      <c r="E131" s="37">
        <v>686.4</v>
      </c>
      <c r="F131" s="36">
        <v>-127198941</v>
      </c>
      <c r="G131" s="37">
        <v>686.4</v>
      </c>
      <c r="H131" s="36">
        <v>87770562</v>
      </c>
      <c r="I131" s="37">
        <v>25.7</v>
      </c>
      <c r="J131" s="37">
        <v>-244.9</v>
      </c>
      <c r="M131" s="12"/>
      <c r="N131" s="12"/>
    </row>
    <row r="133" ht="18">
      <c r="B133" s="8" t="s">
        <v>67</v>
      </c>
    </row>
    <row r="134" spans="2:10" ht="12.75">
      <c r="B134" s="9"/>
      <c r="C134" s="57" t="s">
        <v>3</v>
      </c>
      <c r="D134" s="58"/>
      <c r="E134" s="58"/>
      <c r="F134" s="58"/>
      <c r="G134" s="59"/>
      <c r="H134" s="57" t="s">
        <v>4</v>
      </c>
      <c r="I134" s="59"/>
      <c r="J134" s="60" t="s">
        <v>5</v>
      </c>
    </row>
    <row r="135" spans="2:19" ht="12.75">
      <c r="B135" s="10"/>
      <c r="C135" s="11" t="s">
        <v>6</v>
      </c>
      <c r="D135" s="63" t="s">
        <v>7</v>
      </c>
      <c r="E135" s="64"/>
      <c r="F135" s="63" t="s">
        <v>8</v>
      </c>
      <c r="G135" s="64"/>
      <c r="H135" s="63" t="s">
        <v>7</v>
      </c>
      <c r="I135" s="64"/>
      <c r="J135" s="61"/>
      <c r="K135" s="4"/>
      <c r="L135" s="4"/>
      <c r="M135" s="4"/>
      <c r="N135" s="12"/>
      <c r="O135" s="12"/>
      <c r="R135" s="4"/>
      <c r="S135" s="4"/>
    </row>
    <row r="136" spans="2:19" ht="51">
      <c r="B136" s="13" t="s">
        <v>9</v>
      </c>
      <c r="C136" s="15" t="s">
        <v>10</v>
      </c>
      <c r="D136" s="15" t="s">
        <v>11</v>
      </c>
      <c r="E136" s="16" t="s">
        <v>12</v>
      </c>
      <c r="F136" s="15" t="s">
        <v>11</v>
      </c>
      <c r="G136" s="16" t="s">
        <v>13</v>
      </c>
      <c r="H136" s="15" t="s">
        <v>11</v>
      </c>
      <c r="I136" s="16" t="s">
        <v>13</v>
      </c>
      <c r="J136" s="62"/>
      <c r="K136" s="4"/>
      <c r="L136" s="4"/>
      <c r="M136" s="12"/>
      <c r="N136" s="12"/>
      <c r="O136" s="4"/>
      <c r="R136" s="4"/>
      <c r="S136" s="4"/>
    </row>
    <row r="137" spans="2:19" ht="12.75">
      <c r="B137" s="17"/>
      <c r="C137" s="18"/>
      <c r="D137" s="18"/>
      <c r="E137" s="19"/>
      <c r="F137" s="18"/>
      <c r="G137" s="19"/>
      <c r="H137" s="20"/>
      <c r="I137" s="21"/>
      <c r="J137" s="21"/>
      <c r="K137" s="4"/>
      <c r="L137" s="4"/>
      <c r="M137" s="12"/>
      <c r="N137" s="12"/>
      <c r="O137" s="4"/>
      <c r="R137" s="4"/>
      <c r="S137" s="4"/>
    </row>
    <row r="138" spans="2:14" s="25" customFormat="1" ht="15.75">
      <c r="B138" s="22" t="s">
        <v>68</v>
      </c>
      <c r="C138" s="23"/>
      <c r="D138" s="23"/>
      <c r="E138" s="24"/>
      <c r="F138" s="23"/>
      <c r="G138" s="24"/>
      <c r="H138" s="23"/>
      <c r="I138" s="24"/>
      <c r="J138" s="24"/>
      <c r="M138" s="12"/>
      <c r="N138" s="12"/>
    </row>
    <row r="139" spans="2:14" s="29" customFormat="1" ht="16.5">
      <c r="B139" s="26" t="s">
        <v>15</v>
      </c>
      <c r="C139" s="27">
        <v>284042418</v>
      </c>
      <c r="D139" s="27">
        <v>56706128</v>
      </c>
      <c r="E139" s="28">
        <v>20</v>
      </c>
      <c r="F139" s="27">
        <v>56706128</v>
      </c>
      <c r="G139" s="28">
        <v>20</v>
      </c>
      <c r="H139" s="27">
        <v>54318413</v>
      </c>
      <c r="I139" s="28">
        <v>18.5</v>
      </c>
      <c r="J139" s="28">
        <v>4.4</v>
      </c>
      <c r="M139" s="12"/>
      <c r="N139" s="12"/>
    </row>
    <row r="140" spans="2:19" ht="12.75">
      <c r="B140" s="30" t="s">
        <v>17</v>
      </c>
      <c r="C140" s="31">
        <v>216276822</v>
      </c>
      <c r="D140" s="31">
        <v>46797302</v>
      </c>
      <c r="E140" s="32">
        <v>21.6</v>
      </c>
      <c r="F140" s="31">
        <v>46797302</v>
      </c>
      <c r="G140" s="32">
        <v>21.6</v>
      </c>
      <c r="H140" s="31">
        <v>45944441</v>
      </c>
      <c r="I140" s="32">
        <v>21.9</v>
      </c>
      <c r="J140" s="32">
        <v>1.9</v>
      </c>
      <c r="K140" s="4"/>
      <c r="L140" s="4"/>
      <c r="M140" s="12"/>
      <c r="N140" s="12"/>
      <c r="O140" s="4"/>
      <c r="R140" s="4"/>
      <c r="S140" s="4"/>
    </row>
    <row r="141" spans="2:19" ht="12.75">
      <c r="B141" s="30" t="s">
        <v>32</v>
      </c>
      <c r="C141" s="31">
        <v>64111057</v>
      </c>
      <c r="D141" s="31">
        <v>7379537</v>
      </c>
      <c r="E141" s="32">
        <v>11.5</v>
      </c>
      <c r="F141" s="31">
        <v>7379537</v>
      </c>
      <c r="G141" s="32">
        <v>11.5</v>
      </c>
      <c r="H141" s="31">
        <v>9212784</v>
      </c>
      <c r="I141" s="32">
        <v>17.2</v>
      </c>
      <c r="J141" s="32">
        <v>-19.9</v>
      </c>
      <c r="K141" s="4"/>
      <c r="L141" s="4"/>
      <c r="M141" s="12"/>
      <c r="N141" s="12"/>
      <c r="O141" s="4"/>
      <c r="R141" s="4"/>
      <c r="S141" s="4"/>
    </row>
    <row r="142" spans="2:19" ht="12.75">
      <c r="B142" s="30" t="s">
        <v>18</v>
      </c>
      <c r="C142" s="31">
        <v>3654539</v>
      </c>
      <c r="D142" s="31">
        <v>2529289</v>
      </c>
      <c r="E142" s="32">
        <v>69.2</v>
      </c>
      <c r="F142" s="31">
        <v>2529289</v>
      </c>
      <c r="G142" s="32">
        <v>69.2</v>
      </c>
      <c r="H142" s="31">
        <v>-838812</v>
      </c>
      <c r="I142" s="32">
        <v>-2.9</v>
      </c>
      <c r="J142" s="32">
        <v>-401.5</v>
      </c>
      <c r="K142" s="4"/>
      <c r="L142" s="4"/>
      <c r="M142" s="12"/>
      <c r="N142" s="12"/>
      <c r="O142" s="4"/>
      <c r="R142" s="4"/>
      <c r="S142" s="4"/>
    </row>
    <row r="143" spans="2:14" s="25" customFormat="1" ht="15.75">
      <c r="B143" s="22"/>
      <c r="C143" s="33"/>
      <c r="D143" s="33"/>
      <c r="E143" s="24"/>
      <c r="F143" s="33"/>
      <c r="G143" s="24"/>
      <c r="H143" s="33"/>
      <c r="I143" s="24"/>
      <c r="J143" s="24"/>
      <c r="M143" s="12"/>
      <c r="N143" s="12"/>
    </row>
    <row r="144" spans="2:14" s="29" customFormat="1" ht="16.5">
      <c r="B144" s="26" t="s">
        <v>19</v>
      </c>
      <c r="C144" s="27">
        <v>262036611</v>
      </c>
      <c r="D144" s="27">
        <v>47306474</v>
      </c>
      <c r="E144" s="28">
        <v>18.1</v>
      </c>
      <c r="F144" s="27">
        <v>47306474</v>
      </c>
      <c r="G144" s="28">
        <v>18.1</v>
      </c>
      <c r="H144" s="27">
        <v>49344415</v>
      </c>
      <c r="I144" s="28">
        <v>22.2</v>
      </c>
      <c r="J144" s="28">
        <v>-4.1</v>
      </c>
      <c r="M144" s="12"/>
      <c r="N144" s="12"/>
    </row>
    <row r="145" spans="2:19" ht="12.75">
      <c r="B145" s="30" t="s">
        <v>20</v>
      </c>
      <c r="C145" s="31">
        <v>102554880</v>
      </c>
      <c r="D145" s="31">
        <v>22442257</v>
      </c>
      <c r="E145" s="32">
        <v>21.9</v>
      </c>
      <c r="F145" s="31">
        <v>22442257</v>
      </c>
      <c r="G145" s="32">
        <v>21.9</v>
      </c>
      <c r="H145" s="31">
        <v>22315296</v>
      </c>
      <c r="I145" s="32">
        <v>23.7</v>
      </c>
      <c r="J145" s="32">
        <v>0.6</v>
      </c>
      <c r="K145" s="4"/>
      <c r="L145" s="4"/>
      <c r="M145" s="12"/>
      <c r="N145" s="12"/>
      <c r="O145" s="4"/>
      <c r="R145" s="4"/>
      <c r="S145" s="4"/>
    </row>
    <row r="146" spans="2:19" ht="12.75">
      <c r="B146" s="30" t="s">
        <v>21</v>
      </c>
      <c r="C146" s="31">
        <v>21144224</v>
      </c>
      <c r="D146" s="31">
        <v>1009406</v>
      </c>
      <c r="E146" s="32">
        <v>4.8</v>
      </c>
      <c r="F146" s="31">
        <v>1009406</v>
      </c>
      <c r="G146" s="32">
        <v>4.8</v>
      </c>
      <c r="H146" s="31">
        <v>741888</v>
      </c>
      <c r="I146" s="32">
        <v>5</v>
      </c>
      <c r="J146" s="32">
        <v>36.1</v>
      </c>
      <c r="K146" s="4"/>
      <c r="L146" s="4"/>
      <c r="M146" s="12"/>
      <c r="N146" s="12"/>
      <c r="O146" s="4"/>
      <c r="R146" s="4"/>
      <c r="S146" s="4"/>
    </row>
    <row r="147" spans="2:19" ht="12.75" hidden="1">
      <c r="B147" s="30"/>
      <c r="C147" s="31">
        <v>0</v>
      </c>
      <c r="D147" s="31">
        <v>0</v>
      </c>
      <c r="E147" s="32">
        <v>0</v>
      </c>
      <c r="F147" s="31">
        <v>0</v>
      </c>
      <c r="G147" s="32">
        <v>0</v>
      </c>
      <c r="H147" s="31">
        <v>0</v>
      </c>
      <c r="I147" s="32">
        <v>0</v>
      </c>
      <c r="J147" s="32">
        <v>0</v>
      </c>
      <c r="K147" s="4"/>
      <c r="L147" s="4"/>
      <c r="M147" s="12"/>
      <c r="N147" s="12"/>
      <c r="O147" s="4"/>
      <c r="R147" s="4"/>
      <c r="S147" s="4"/>
    </row>
    <row r="148" spans="2:19" ht="12.75">
      <c r="B148" s="30" t="s">
        <v>22</v>
      </c>
      <c r="C148" s="31">
        <v>127020</v>
      </c>
      <c r="D148" s="31">
        <v>79763</v>
      </c>
      <c r="E148" s="32">
        <v>62.8</v>
      </c>
      <c r="F148" s="31">
        <v>79763</v>
      </c>
      <c r="G148" s="32">
        <v>62.8</v>
      </c>
      <c r="H148" s="31">
        <v>48588</v>
      </c>
      <c r="I148" s="32">
        <v>2.8</v>
      </c>
      <c r="J148" s="32">
        <v>64.2</v>
      </c>
      <c r="K148" s="4"/>
      <c r="L148" s="4"/>
      <c r="M148" s="12"/>
      <c r="N148" s="12"/>
      <c r="O148" s="4"/>
      <c r="R148" s="4"/>
      <c r="S148" s="4"/>
    </row>
    <row r="149" spans="2:19" ht="12.75">
      <c r="B149" s="30" t="s">
        <v>23</v>
      </c>
      <c r="C149" s="31">
        <v>138210487</v>
      </c>
      <c r="D149" s="31">
        <v>23775048</v>
      </c>
      <c r="E149" s="32">
        <v>17.2</v>
      </c>
      <c r="F149" s="31">
        <v>23775048</v>
      </c>
      <c r="G149" s="32">
        <v>17.2</v>
      </c>
      <c r="H149" s="31">
        <v>26238643</v>
      </c>
      <c r="I149" s="32">
        <v>23.5</v>
      </c>
      <c r="J149" s="32">
        <v>-9.4</v>
      </c>
      <c r="K149" s="4"/>
      <c r="L149" s="4"/>
      <c r="M149" s="12"/>
      <c r="N149" s="12"/>
      <c r="O149" s="4"/>
      <c r="R149" s="4"/>
      <c r="S149" s="4"/>
    </row>
    <row r="150" spans="2:19" ht="12.75">
      <c r="B150" s="34"/>
      <c r="C150" s="31"/>
      <c r="D150" s="31"/>
      <c r="E150" s="32"/>
      <c r="F150" s="31"/>
      <c r="G150" s="32"/>
      <c r="H150" s="31"/>
      <c r="I150" s="32"/>
      <c r="J150" s="32"/>
      <c r="K150" s="4"/>
      <c r="L150" s="4"/>
      <c r="M150" s="12"/>
      <c r="N150" s="12"/>
      <c r="O150" s="4"/>
      <c r="R150" s="4"/>
      <c r="S150" s="4"/>
    </row>
    <row r="151" spans="2:14" s="25" customFormat="1" ht="15.75">
      <c r="B151" s="35" t="s">
        <v>24</v>
      </c>
      <c r="C151" s="36">
        <v>22005807</v>
      </c>
      <c r="D151" s="36">
        <v>9399654</v>
      </c>
      <c r="E151" s="37"/>
      <c r="F151" s="36">
        <v>9399654</v>
      </c>
      <c r="G151" s="37"/>
      <c r="H151" s="36">
        <v>4973998</v>
      </c>
      <c r="I151" s="37"/>
      <c r="J151" s="37"/>
      <c r="M151" s="12"/>
      <c r="N151" s="12"/>
    </row>
    <row r="152" spans="2:19" ht="12.75">
      <c r="B152" s="30" t="s">
        <v>25</v>
      </c>
      <c r="C152" s="31">
        <v>20280528</v>
      </c>
      <c r="D152" s="31">
        <v>2412669</v>
      </c>
      <c r="E152" s="32">
        <v>11.9</v>
      </c>
      <c r="F152" s="31">
        <v>2412669</v>
      </c>
      <c r="G152" s="32">
        <v>11.9</v>
      </c>
      <c r="H152" s="31">
        <v>2267858</v>
      </c>
      <c r="I152" s="32">
        <v>16.1</v>
      </c>
      <c r="J152" s="32">
        <v>6.4</v>
      </c>
      <c r="K152" s="4"/>
      <c r="L152" s="4"/>
      <c r="M152" s="12"/>
      <c r="N152" s="12"/>
      <c r="O152" s="4"/>
      <c r="R152" s="4"/>
      <c r="S152" s="4"/>
    </row>
    <row r="153" spans="2:14" s="25" customFormat="1" ht="15.75">
      <c r="B153" s="35" t="s">
        <v>26</v>
      </c>
      <c r="C153" s="36">
        <v>42286335</v>
      </c>
      <c r="D153" s="36">
        <v>11812323</v>
      </c>
      <c r="E153" s="37">
        <v>27.9</v>
      </c>
      <c r="F153" s="36">
        <v>11812323</v>
      </c>
      <c r="G153" s="37">
        <v>27.9</v>
      </c>
      <c r="H153" s="36">
        <v>7241856</v>
      </c>
      <c r="I153" s="37">
        <v>20</v>
      </c>
      <c r="J153" s="37">
        <v>63.1</v>
      </c>
      <c r="M153" s="12"/>
      <c r="N153" s="12"/>
    </row>
    <row r="155" ht="18">
      <c r="B155" s="8" t="s">
        <v>69</v>
      </c>
    </row>
    <row r="156" spans="2:10" ht="12.75">
      <c r="B156" s="9"/>
      <c r="C156" s="57" t="s">
        <v>3</v>
      </c>
      <c r="D156" s="58"/>
      <c r="E156" s="58"/>
      <c r="F156" s="58"/>
      <c r="G156" s="59"/>
      <c r="H156" s="57" t="s">
        <v>4</v>
      </c>
      <c r="I156" s="59"/>
      <c r="J156" s="60" t="s">
        <v>5</v>
      </c>
    </row>
    <row r="157" spans="2:19" ht="12.75">
      <c r="B157" s="10"/>
      <c r="C157" s="11" t="s">
        <v>6</v>
      </c>
      <c r="D157" s="63" t="s">
        <v>7</v>
      </c>
      <c r="E157" s="64"/>
      <c r="F157" s="63" t="s">
        <v>8</v>
      </c>
      <c r="G157" s="64"/>
      <c r="H157" s="63" t="s">
        <v>7</v>
      </c>
      <c r="I157" s="64"/>
      <c r="J157" s="61"/>
      <c r="K157" s="4"/>
      <c r="L157" s="4"/>
      <c r="M157" s="4"/>
      <c r="N157" s="12"/>
      <c r="O157" s="12"/>
      <c r="R157" s="4"/>
      <c r="S157" s="4"/>
    </row>
    <row r="158" spans="2:19" ht="51">
      <c r="B158" s="13" t="s">
        <v>9</v>
      </c>
      <c r="C158" s="15" t="s">
        <v>10</v>
      </c>
      <c r="D158" s="15" t="s">
        <v>11</v>
      </c>
      <c r="E158" s="16" t="s">
        <v>12</v>
      </c>
      <c r="F158" s="15" t="s">
        <v>11</v>
      </c>
      <c r="G158" s="16" t="s">
        <v>13</v>
      </c>
      <c r="H158" s="15" t="s">
        <v>11</v>
      </c>
      <c r="I158" s="16" t="s">
        <v>13</v>
      </c>
      <c r="J158" s="62"/>
      <c r="K158" s="4"/>
      <c r="L158" s="4"/>
      <c r="M158" s="12"/>
      <c r="N158" s="12"/>
      <c r="O158" s="4"/>
      <c r="R158" s="4"/>
      <c r="S158" s="4"/>
    </row>
    <row r="159" spans="2:19" ht="12.75">
      <c r="B159" s="17"/>
      <c r="C159" s="18"/>
      <c r="D159" s="18"/>
      <c r="E159" s="19"/>
      <c r="F159" s="18"/>
      <c r="G159" s="19"/>
      <c r="H159" s="20"/>
      <c r="I159" s="21"/>
      <c r="J159" s="21"/>
      <c r="K159" s="4"/>
      <c r="L159" s="4"/>
      <c r="M159" s="12"/>
      <c r="N159" s="12"/>
      <c r="O159" s="4"/>
      <c r="R159" s="4"/>
      <c r="S159" s="4"/>
    </row>
    <row r="160" spans="2:14" s="25" customFormat="1" ht="15.75">
      <c r="B160" s="22" t="s">
        <v>70</v>
      </c>
      <c r="C160" s="23"/>
      <c r="D160" s="23"/>
      <c r="E160" s="24"/>
      <c r="F160" s="23"/>
      <c r="G160" s="24"/>
      <c r="H160" s="23"/>
      <c r="I160" s="24"/>
      <c r="J160" s="24"/>
      <c r="M160" s="12"/>
      <c r="N160" s="12"/>
    </row>
    <row r="161" spans="2:14" s="29" customFormat="1" ht="16.5">
      <c r="B161" s="26" t="s">
        <v>15</v>
      </c>
      <c r="C161" s="27">
        <v>264389499</v>
      </c>
      <c r="D161" s="27">
        <v>66780849</v>
      </c>
      <c r="E161" s="28">
        <v>25.3</v>
      </c>
      <c r="F161" s="27">
        <v>66780849</v>
      </c>
      <c r="G161" s="28">
        <v>25.3</v>
      </c>
      <c r="H161" s="27">
        <v>52731635</v>
      </c>
      <c r="I161" s="28">
        <v>26.5</v>
      </c>
      <c r="J161" s="28">
        <v>26.6</v>
      </c>
      <c r="M161" s="12"/>
      <c r="N161" s="12"/>
    </row>
    <row r="162" spans="2:19" ht="12.75">
      <c r="B162" s="30" t="s">
        <v>17</v>
      </c>
      <c r="C162" s="31">
        <v>237965384</v>
      </c>
      <c r="D162" s="31">
        <v>53087089</v>
      </c>
      <c r="E162" s="32">
        <v>22.3</v>
      </c>
      <c r="F162" s="31">
        <v>53087089</v>
      </c>
      <c r="G162" s="32">
        <v>22.3</v>
      </c>
      <c r="H162" s="31">
        <v>47317978</v>
      </c>
      <c r="I162" s="32">
        <v>27.2</v>
      </c>
      <c r="J162" s="32">
        <v>12.2</v>
      </c>
      <c r="K162" s="4"/>
      <c r="L162" s="4"/>
      <c r="M162" s="12"/>
      <c r="N162" s="12"/>
      <c r="O162" s="4"/>
      <c r="R162" s="4"/>
      <c r="S162" s="4"/>
    </row>
    <row r="163" spans="2:19" ht="12.75">
      <c r="B163" s="30" t="s">
        <v>32</v>
      </c>
      <c r="C163" s="31">
        <v>26458722</v>
      </c>
      <c r="D163" s="31">
        <v>8975773</v>
      </c>
      <c r="E163" s="32">
        <v>33.9</v>
      </c>
      <c r="F163" s="31">
        <v>8975773</v>
      </c>
      <c r="G163" s="32">
        <v>33.9</v>
      </c>
      <c r="H163" s="31">
        <v>5054967</v>
      </c>
      <c r="I163" s="32">
        <v>21</v>
      </c>
      <c r="J163" s="32">
        <v>77.6</v>
      </c>
      <c r="K163" s="4"/>
      <c r="L163" s="4"/>
      <c r="M163" s="12"/>
      <c r="N163" s="12"/>
      <c r="O163" s="4"/>
      <c r="R163" s="4"/>
      <c r="S163" s="4"/>
    </row>
    <row r="164" spans="2:19" ht="12.75">
      <c r="B164" s="30" t="s">
        <v>18</v>
      </c>
      <c r="C164" s="31">
        <v>-34607</v>
      </c>
      <c r="D164" s="31">
        <v>4717987</v>
      </c>
      <c r="E164" s="32">
        <v>-13633</v>
      </c>
      <c r="F164" s="31">
        <v>4717987</v>
      </c>
      <c r="G164" s="32">
        <v>-13633</v>
      </c>
      <c r="H164" s="31">
        <v>358690</v>
      </c>
      <c r="I164" s="32">
        <v>25.1</v>
      </c>
      <c r="J164" s="32">
        <v>1215.3</v>
      </c>
      <c r="K164" s="4"/>
      <c r="L164" s="4"/>
      <c r="M164" s="12"/>
      <c r="N164" s="12"/>
      <c r="O164" s="4"/>
      <c r="R164" s="4"/>
      <c r="S164" s="4"/>
    </row>
    <row r="165" spans="2:14" s="25" customFormat="1" ht="15.75">
      <c r="B165" s="22"/>
      <c r="C165" s="33"/>
      <c r="D165" s="33"/>
      <c r="E165" s="24"/>
      <c r="F165" s="33"/>
      <c r="G165" s="24"/>
      <c r="H165" s="33"/>
      <c r="I165" s="24"/>
      <c r="J165" s="24"/>
      <c r="M165" s="12"/>
      <c r="N165" s="12"/>
    </row>
    <row r="166" spans="2:14" s="29" customFormat="1" ht="16.5">
      <c r="B166" s="26" t="s">
        <v>19</v>
      </c>
      <c r="C166" s="27">
        <v>308307908</v>
      </c>
      <c r="D166" s="27">
        <v>65348957</v>
      </c>
      <c r="E166" s="28">
        <v>21.2</v>
      </c>
      <c r="F166" s="27">
        <v>65348957</v>
      </c>
      <c r="G166" s="28">
        <v>21.2</v>
      </c>
      <c r="H166" s="27">
        <v>71136072</v>
      </c>
      <c r="I166" s="28">
        <v>27.2</v>
      </c>
      <c r="J166" s="28">
        <v>-8.1</v>
      </c>
      <c r="M166" s="12"/>
      <c r="N166" s="12"/>
    </row>
    <row r="167" spans="2:19" ht="12.75">
      <c r="B167" s="30" t="s">
        <v>20</v>
      </c>
      <c r="C167" s="31">
        <v>161343426</v>
      </c>
      <c r="D167" s="31">
        <v>38211058</v>
      </c>
      <c r="E167" s="32">
        <v>23.7</v>
      </c>
      <c r="F167" s="31">
        <v>38211058</v>
      </c>
      <c r="G167" s="32">
        <v>23.7</v>
      </c>
      <c r="H167" s="31">
        <v>40184782</v>
      </c>
      <c r="I167" s="32">
        <v>28.7</v>
      </c>
      <c r="J167" s="32">
        <v>-4.9</v>
      </c>
      <c r="K167" s="4"/>
      <c r="L167" s="4"/>
      <c r="M167" s="12"/>
      <c r="N167" s="12"/>
      <c r="O167" s="4"/>
      <c r="R167" s="4"/>
      <c r="S167" s="4"/>
    </row>
    <row r="168" spans="2:19" ht="12.75">
      <c r="B168" s="30" t="s">
        <v>21</v>
      </c>
      <c r="C168" s="31">
        <v>31043988</v>
      </c>
      <c r="D168" s="31">
        <v>1035462</v>
      </c>
      <c r="E168" s="32">
        <v>3.3</v>
      </c>
      <c r="F168" s="31">
        <v>1035462</v>
      </c>
      <c r="G168" s="32">
        <v>3.3</v>
      </c>
      <c r="H168" s="31">
        <v>761604</v>
      </c>
      <c r="I168" s="32">
        <v>5.9</v>
      </c>
      <c r="J168" s="32">
        <v>36</v>
      </c>
      <c r="K168" s="4"/>
      <c r="L168" s="4"/>
      <c r="M168" s="12"/>
      <c r="N168" s="12"/>
      <c r="O168" s="4"/>
      <c r="R168" s="4"/>
      <c r="S168" s="4"/>
    </row>
    <row r="169" spans="2:19" ht="12.75" hidden="1">
      <c r="B169" s="30"/>
      <c r="C169" s="31">
        <v>0</v>
      </c>
      <c r="D169" s="31">
        <v>0</v>
      </c>
      <c r="E169" s="32">
        <v>0</v>
      </c>
      <c r="F169" s="31">
        <v>0</v>
      </c>
      <c r="G169" s="32">
        <v>0</v>
      </c>
      <c r="H169" s="31">
        <v>0</v>
      </c>
      <c r="I169" s="32">
        <v>0</v>
      </c>
      <c r="J169" s="32">
        <v>0</v>
      </c>
      <c r="K169" s="4"/>
      <c r="L169" s="4"/>
      <c r="M169" s="12"/>
      <c r="N169" s="12"/>
      <c r="O169" s="4"/>
      <c r="R169" s="4"/>
      <c r="S169" s="4"/>
    </row>
    <row r="170" spans="2:19" ht="12.75">
      <c r="B170" s="30" t="s">
        <v>22</v>
      </c>
      <c r="C170" s="31">
        <v>41250</v>
      </c>
      <c r="D170" s="31">
        <v>3993</v>
      </c>
      <c r="E170" s="32">
        <v>9.7</v>
      </c>
      <c r="F170" s="31">
        <v>3993</v>
      </c>
      <c r="G170" s="32">
        <v>9.7</v>
      </c>
      <c r="H170" s="31">
        <v>2803</v>
      </c>
      <c r="I170" s="32">
        <v>2.1</v>
      </c>
      <c r="J170" s="32">
        <v>42.5</v>
      </c>
      <c r="K170" s="4"/>
      <c r="L170" s="4"/>
      <c r="M170" s="12"/>
      <c r="N170" s="12"/>
      <c r="O170" s="4"/>
      <c r="R170" s="4"/>
      <c r="S170" s="4"/>
    </row>
    <row r="171" spans="2:19" ht="12.75">
      <c r="B171" s="30" t="s">
        <v>23</v>
      </c>
      <c r="C171" s="31">
        <v>115879244</v>
      </c>
      <c r="D171" s="31">
        <v>26098444</v>
      </c>
      <c r="E171" s="32">
        <v>22.5</v>
      </c>
      <c r="F171" s="31">
        <v>26098444</v>
      </c>
      <c r="G171" s="32">
        <v>22.5</v>
      </c>
      <c r="H171" s="31">
        <v>30186883</v>
      </c>
      <c r="I171" s="32">
        <v>27.8</v>
      </c>
      <c r="J171" s="32">
        <v>-13.5</v>
      </c>
      <c r="K171" s="4"/>
      <c r="L171" s="4"/>
      <c r="M171" s="12"/>
      <c r="N171" s="12"/>
      <c r="O171" s="4"/>
      <c r="R171" s="4"/>
      <c r="S171" s="4"/>
    </row>
    <row r="172" spans="2:19" ht="12.75">
      <c r="B172" s="34"/>
      <c r="C172" s="31"/>
      <c r="D172" s="31"/>
      <c r="E172" s="32"/>
      <c r="F172" s="31"/>
      <c r="G172" s="32"/>
      <c r="H172" s="31"/>
      <c r="I172" s="32"/>
      <c r="J172" s="32"/>
      <c r="K172" s="4"/>
      <c r="L172" s="4"/>
      <c r="M172" s="12"/>
      <c r="N172" s="12"/>
      <c r="O172" s="4"/>
      <c r="R172" s="4"/>
      <c r="S172" s="4"/>
    </row>
    <row r="173" spans="2:14" s="25" customFormat="1" ht="15.75">
      <c r="B173" s="35" t="s">
        <v>24</v>
      </c>
      <c r="C173" s="36">
        <v>-43918409</v>
      </c>
      <c r="D173" s="36">
        <v>1431892</v>
      </c>
      <c r="E173" s="37"/>
      <c r="F173" s="36">
        <v>1431892</v>
      </c>
      <c r="G173" s="37"/>
      <c r="H173" s="36">
        <v>-18404437</v>
      </c>
      <c r="I173" s="37"/>
      <c r="J173" s="37"/>
      <c r="M173" s="12"/>
      <c r="N173" s="12"/>
    </row>
    <row r="174" spans="2:19" ht="12.75">
      <c r="B174" s="30" t="s">
        <v>25</v>
      </c>
      <c r="C174" s="31">
        <v>3633948</v>
      </c>
      <c r="D174" s="31">
        <v>862614</v>
      </c>
      <c r="E174" s="32">
        <v>23.7</v>
      </c>
      <c r="F174" s="31">
        <v>862614</v>
      </c>
      <c r="G174" s="32">
        <v>23.7</v>
      </c>
      <c r="H174" s="31">
        <v>601024</v>
      </c>
      <c r="I174" s="32">
        <v>55.9</v>
      </c>
      <c r="J174" s="32">
        <v>43.5</v>
      </c>
      <c r="K174" s="4"/>
      <c r="L174" s="4"/>
      <c r="M174" s="12"/>
      <c r="N174" s="12"/>
      <c r="O174" s="4"/>
      <c r="R174" s="4"/>
      <c r="S174" s="4"/>
    </row>
    <row r="175" spans="2:14" s="25" customFormat="1" ht="15.75">
      <c r="B175" s="35" t="s">
        <v>26</v>
      </c>
      <c r="C175" s="36">
        <v>-40284461</v>
      </c>
      <c r="D175" s="36">
        <v>2294506</v>
      </c>
      <c r="E175" s="37">
        <v>-5.7</v>
      </c>
      <c r="F175" s="36">
        <v>2294506</v>
      </c>
      <c r="G175" s="37">
        <v>-5.7</v>
      </c>
      <c r="H175" s="36">
        <v>-17803413</v>
      </c>
      <c r="I175" s="37">
        <v>26.9</v>
      </c>
      <c r="J175" s="37">
        <v>-112.9</v>
      </c>
      <c r="M175" s="12"/>
      <c r="N175" s="12"/>
    </row>
    <row r="177" ht="18">
      <c r="B177" s="8" t="s">
        <v>71</v>
      </c>
    </row>
    <row r="178" spans="2:15" ht="12.75">
      <c r="B178" s="9"/>
      <c r="C178" s="55" t="s">
        <v>72</v>
      </c>
      <c r="D178" s="56"/>
      <c r="E178" s="55" t="s">
        <v>73</v>
      </c>
      <c r="F178" s="56"/>
      <c r="G178" s="55" t="s">
        <v>74</v>
      </c>
      <c r="H178" s="56"/>
      <c r="I178" s="55" t="s">
        <v>75</v>
      </c>
      <c r="J178" s="56"/>
      <c r="K178" s="55" t="s">
        <v>76</v>
      </c>
      <c r="L178" s="56"/>
      <c r="M178" s="55" t="s">
        <v>77</v>
      </c>
      <c r="N178" s="56"/>
      <c r="O178" s="12"/>
    </row>
    <row r="179" spans="2:15" ht="12.75">
      <c r="B179" s="13" t="s">
        <v>9</v>
      </c>
      <c r="C179" s="14" t="s">
        <v>78</v>
      </c>
      <c r="D179" s="14" t="s">
        <v>79</v>
      </c>
      <c r="E179" s="14" t="s">
        <v>78</v>
      </c>
      <c r="F179" s="14" t="s">
        <v>79</v>
      </c>
      <c r="G179" s="14" t="s">
        <v>78</v>
      </c>
      <c r="H179" s="14" t="s">
        <v>79</v>
      </c>
      <c r="I179" s="14" t="s">
        <v>78</v>
      </c>
      <c r="J179" s="14" t="s">
        <v>79</v>
      </c>
      <c r="K179" s="14" t="s">
        <v>78</v>
      </c>
      <c r="L179" s="14" t="s">
        <v>79</v>
      </c>
      <c r="M179" s="14" t="s">
        <v>78</v>
      </c>
      <c r="N179" s="14" t="s">
        <v>79</v>
      </c>
      <c r="O179" s="12"/>
    </row>
    <row r="180" spans="2:18" s="25" customFormat="1" ht="15.75">
      <c r="B180" s="22" t="s">
        <v>80</v>
      </c>
      <c r="C180" s="23"/>
      <c r="D180" s="24"/>
      <c r="E180" s="23"/>
      <c r="F180" s="24"/>
      <c r="G180" s="23"/>
      <c r="H180" s="24"/>
      <c r="I180" s="23"/>
      <c r="J180" s="24"/>
      <c r="K180" s="23"/>
      <c r="L180" s="24"/>
      <c r="M180" s="23"/>
      <c r="N180" s="24"/>
      <c r="Q180" s="2"/>
      <c r="R180" s="2"/>
    </row>
    <row r="181" spans="2:19" ht="12.75">
      <c r="B181" s="30" t="s">
        <v>65</v>
      </c>
      <c r="C181" s="31">
        <v>38379374</v>
      </c>
      <c r="D181" s="32">
        <v>5.4</v>
      </c>
      <c r="E181" s="31">
        <v>30371161</v>
      </c>
      <c r="F181" s="32">
        <v>4.3</v>
      </c>
      <c r="G181" s="31">
        <v>24340074</v>
      </c>
      <c r="H181" s="32">
        <v>3.4</v>
      </c>
      <c r="I181" s="31">
        <v>617198427</v>
      </c>
      <c r="J181" s="32">
        <v>86.9</v>
      </c>
      <c r="K181" s="31">
        <v>710289036</v>
      </c>
      <c r="L181" s="32">
        <v>22.1</v>
      </c>
      <c r="M181" s="31">
        <v>44176471</v>
      </c>
      <c r="N181" s="32">
        <v>6.2</v>
      </c>
      <c r="O181" s="4"/>
      <c r="Q181" s="2"/>
      <c r="S181" s="4"/>
    </row>
    <row r="182" spans="2:19" ht="12.75">
      <c r="B182" s="30" t="s">
        <v>36</v>
      </c>
      <c r="C182" s="31">
        <v>115843427</v>
      </c>
      <c r="D182" s="32">
        <v>31.4</v>
      </c>
      <c r="E182" s="31">
        <v>25236348</v>
      </c>
      <c r="F182" s="32">
        <v>6.8</v>
      </c>
      <c r="G182" s="31">
        <v>26455207</v>
      </c>
      <c r="H182" s="32">
        <v>7.2</v>
      </c>
      <c r="I182" s="31">
        <v>201276207</v>
      </c>
      <c r="J182" s="32">
        <v>54.6</v>
      </c>
      <c r="K182" s="31">
        <v>368811189</v>
      </c>
      <c r="L182" s="32">
        <v>11.5</v>
      </c>
      <c r="M182" s="31">
        <v>0</v>
      </c>
      <c r="N182" s="32">
        <v>0</v>
      </c>
      <c r="O182" s="4"/>
      <c r="Q182" s="2"/>
      <c r="S182" s="4"/>
    </row>
    <row r="183" spans="2:19" ht="12.75">
      <c r="B183" s="30" t="s">
        <v>81</v>
      </c>
      <c r="C183" s="31">
        <v>43833167</v>
      </c>
      <c r="D183" s="32">
        <v>5.1</v>
      </c>
      <c r="E183" s="31">
        <v>40053141</v>
      </c>
      <c r="F183" s="32">
        <v>4.7</v>
      </c>
      <c r="G183" s="31">
        <v>244497640</v>
      </c>
      <c r="H183" s="32">
        <v>28.6</v>
      </c>
      <c r="I183" s="31">
        <v>527739131</v>
      </c>
      <c r="J183" s="32">
        <v>61.6</v>
      </c>
      <c r="K183" s="31">
        <v>856123079</v>
      </c>
      <c r="L183" s="32">
        <v>26.6</v>
      </c>
      <c r="M183" s="31">
        <v>55854530</v>
      </c>
      <c r="N183" s="32">
        <v>6.5</v>
      </c>
      <c r="O183" s="4"/>
      <c r="Q183" s="2"/>
      <c r="S183" s="4"/>
    </row>
    <row r="184" spans="2:19" ht="12.75">
      <c r="B184" s="30" t="s">
        <v>82</v>
      </c>
      <c r="C184" s="31">
        <v>8976903</v>
      </c>
      <c r="D184" s="32">
        <v>4.9</v>
      </c>
      <c r="E184" s="31">
        <v>8289962</v>
      </c>
      <c r="F184" s="32">
        <v>4.5</v>
      </c>
      <c r="G184" s="31">
        <v>4564977</v>
      </c>
      <c r="H184" s="32">
        <v>2.5</v>
      </c>
      <c r="I184" s="31">
        <v>161259725</v>
      </c>
      <c r="J184" s="32">
        <v>88.1</v>
      </c>
      <c r="K184" s="31">
        <v>183091567</v>
      </c>
      <c r="L184" s="32">
        <v>5.7</v>
      </c>
      <c r="M184" s="31">
        <v>8357095</v>
      </c>
      <c r="N184" s="32">
        <v>4.6</v>
      </c>
      <c r="O184" s="4"/>
      <c r="Q184" s="2"/>
      <c r="S184" s="4"/>
    </row>
    <row r="185" spans="2:19" ht="12.75">
      <c r="B185" s="30" t="s">
        <v>83</v>
      </c>
      <c r="C185" s="31">
        <v>10253139</v>
      </c>
      <c r="D185" s="32">
        <v>4.5</v>
      </c>
      <c r="E185" s="31">
        <v>6748195</v>
      </c>
      <c r="F185" s="32">
        <v>3</v>
      </c>
      <c r="G185" s="31">
        <v>5384124</v>
      </c>
      <c r="H185" s="32">
        <v>2.4</v>
      </c>
      <c r="I185" s="31">
        <v>205697651</v>
      </c>
      <c r="J185" s="32">
        <v>90.2</v>
      </c>
      <c r="K185" s="31">
        <v>228083109</v>
      </c>
      <c r="L185" s="32">
        <v>7.1</v>
      </c>
      <c r="M185" s="31">
        <v>8993121</v>
      </c>
      <c r="N185" s="32">
        <v>3.9</v>
      </c>
      <c r="O185" s="4"/>
      <c r="Q185" s="2"/>
      <c r="S185" s="4"/>
    </row>
    <row r="186" spans="2:19" ht="12.75">
      <c r="B186" s="30" t="s">
        <v>33</v>
      </c>
      <c r="C186" s="31">
        <v>57848523</v>
      </c>
      <c r="D186" s="32">
        <v>6.6</v>
      </c>
      <c r="E186" s="31">
        <v>28659941</v>
      </c>
      <c r="F186" s="32">
        <v>3.3</v>
      </c>
      <c r="G186" s="31">
        <v>23127483</v>
      </c>
      <c r="H186" s="32">
        <v>2.6</v>
      </c>
      <c r="I186" s="31">
        <v>763830129</v>
      </c>
      <c r="J186" s="32">
        <v>87.4</v>
      </c>
      <c r="K186" s="31">
        <v>873466076</v>
      </c>
      <c r="L186" s="32">
        <v>27.1</v>
      </c>
      <c r="M186" s="31">
        <v>19194969</v>
      </c>
      <c r="N186" s="32">
        <v>2.2</v>
      </c>
      <c r="O186" s="4"/>
      <c r="Q186" s="2"/>
      <c r="S186" s="4"/>
    </row>
    <row r="187" spans="2:18" s="25" customFormat="1" ht="15.75">
      <c r="B187" s="35" t="s">
        <v>84</v>
      </c>
      <c r="C187" s="36">
        <v>275134533</v>
      </c>
      <c r="D187" s="49">
        <v>8.5</v>
      </c>
      <c r="E187" s="36">
        <v>139358748</v>
      </c>
      <c r="F187" s="49">
        <v>4.3</v>
      </c>
      <c r="G187" s="36">
        <v>328369505</v>
      </c>
      <c r="H187" s="49">
        <v>10.2</v>
      </c>
      <c r="I187" s="36">
        <v>2477001270</v>
      </c>
      <c r="J187" s="49">
        <v>76.9</v>
      </c>
      <c r="K187" s="36">
        <v>3219864056</v>
      </c>
      <c r="L187" s="49">
        <v>100</v>
      </c>
      <c r="M187" s="36">
        <v>136576186</v>
      </c>
      <c r="N187" s="49">
        <v>4.2</v>
      </c>
      <c r="Q187" s="2"/>
      <c r="R187" s="2"/>
    </row>
    <row r="188" spans="2:18" s="25" customFormat="1" ht="15.75">
      <c r="B188" s="22" t="s">
        <v>85</v>
      </c>
      <c r="C188" s="33"/>
      <c r="D188" s="24"/>
      <c r="E188" s="33"/>
      <c r="F188" s="24"/>
      <c r="G188" s="33"/>
      <c r="H188" s="24"/>
      <c r="I188" s="33"/>
      <c r="J188" s="24"/>
      <c r="K188" s="33"/>
      <c r="L188" s="24"/>
      <c r="M188" s="33"/>
      <c r="N188" s="24"/>
      <c r="Q188" s="2"/>
      <c r="R188" s="2"/>
    </row>
    <row r="189" spans="2:19" ht="12.75">
      <c r="B189" s="30" t="s">
        <v>86</v>
      </c>
      <c r="C189" s="31">
        <v>29515811</v>
      </c>
      <c r="D189" s="32">
        <v>17.9</v>
      </c>
      <c r="E189" s="31">
        <v>4318056</v>
      </c>
      <c r="F189" s="32">
        <v>2.6</v>
      </c>
      <c r="G189" s="31">
        <v>14706480</v>
      </c>
      <c r="H189" s="32">
        <v>8.9</v>
      </c>
      <c r="I189" s="31">
        <v>116512211</v>
      </c>
      <c r="J189" s="32">
        <v>70.6</v>
      </c>
      <c r="K189" s="31">
        <v>165052558</v>
      </c>
      <c r="L189" s="32">
        <v>5.3</v>
      </c>
      <c r="M189" s="31">
        <v>49449468</v>
      </c>
      <c r="N189" s="32">
        <v>30</v>
      </c>
      <c r="O189" s="4"/>
      <c r="Q189" s="2"/>
      <c r="S189" s="4"/>
    </row>
    <row r="190" spans="2:19" ht="12.75">
      <c r="B190" s="30" t="s">
        <v>87</v>
      </c>
      <c r="C190" s="31">
        <v>75042029</v>
      </c>
      <c r="D190" s="32">
        <v>31.4</v>
      </c>
      <c r="E190" s="31">
        <v>11447028</v>
      </c>
      <c r="F190" s="32">
        <v>4.8</v>
      </c>
      <c r="G190" s="31">
        <v>19774349</v>
      </c>
      <c r="H190" s="32">
        <v>8.3</v>
      </c>
      <c r="I190" s="31">
        <v>132712785</v>
      </c>
      <c r="J190" s="32">
        <v>55.5</v>
      </c>
      <c r="K190" s="31">
        <v>238976191</v>
      </c>
      <c r="L190" s="32">
        <v>7.7</v>
      </c>
      <c r="M190" s="31">
        <v>4966157</v>
      </c>
      <c r="N190" s="32">
        <v>2.1</v>
      </c>
      <c r="O190" s="4"/>
      <c r="Q190" s="2"/>
      <c r="S190" s="4"/>
    </row>
    <row r="191" spans="2:19" ht="12.75">
      <c r="B191" s="30" t="s">
        <v>88</v>
      </c>
      <c r="C191" s="31">
        <v>105643346</v>
      </c>
      <c r="D191" s="32">
        <v>6.6</v>
      </c>
      <c r="E191" s="31">
        <v>71945841</v>
      </c>
      <c r="F191" s="32">
        <v>4.5</v>
      </c>
      <c r="G191" s="31">
        <v>52142773</v>
      </c>
      <c r="H191" s="32">
        <v>3.3</v>
      </c>
      <c r="I191" s="31">
        <v>1366989364</v>
      </c>
      <c r="J191" s="32">
        <v>85.6</v>
      </c>
      <c r="K191" s="31">
        <v>1596721324</v>
      </c>
      <c r="L191" s="32">
        <v>51.5</v>
      </c>
      <c r="M191" s="31">
        <v>80335761</v>
      </c>
      <c r="N191" s="32">
        <v>5</v>
      </c>
      <c r="O191" s="4"/>
      <c r="Q191" s="2"/>
      <c r="S191" s="4"/>
    </row>
    <row r="192" spans="2:19" ht="12.75">
      <c r="B192" s="30" t="s">
        <v>33</v>
      </c>
      <c r="C192" s="31">
        <v>60668945</v>
      </c>
      <c r="D192" s="32">
        <v>5.5</v>
      </c>
      <c r="E192" s="31">
        <v>47687706</v>
      </c>
      <c r="F192" s="32">
        <v>4.3</v>
      </c>
      <c r="G192" s="31">
        <v>239021902</v>
      </c>
      <c r="H192" s="32">
        <v>21.7</v>
      </c>
      <c r="I192" s="31">
        <v>752417380</v>
      </c>
      <c r="J192" s="32">
        <v>68.4</v>
      </c>
      <c r="K192" s="31">
        <v>1099795933</v>
      </c>
      <c r="L192" s="32">
        <v>35.5</v>
      </c>
      <c r="M192" s="31">
        <v>1824800</v>
      </c>
      <c r="N192" s="32">
        <v>0.2</v>
      </c>
      <c r="O192" s="4"/>
      <c r="Q192" s="2"/>
      <c r="S192" s="4"/>
    </row>
    <row r="193" spans="2:18" s="25" customFormat="1" ht="15.75">
      <c r="B193" s="35" t="s">
        <v>89</v>
      </c>
      <c r="C193" s="36">
        <v>270870131</v>
      </c>
      <c r="D193" s="49">
        <v>8.7</v>
      </c>
      <c r="E193" s="36">
        <v>135398631</v>
      </c>
      <c r="F193" s="49">
        <v>4.4</v>
      </c>
      <c r="G193" s="36">
        <v>325645504</v>
      </c>
      <c r="H193" s="49">
        <v>10.5</v>
      </c>
      <c r="I193" s="36">
        <v>2368631740</v>
      </c>
      <c r="J193" s="49">
        <v>76.4</v>
      </c>
      <c r="K193" s="36">
        <v>3100546006</v>
      </c>
      <c r="L193" s="49">
        <v>100</v>
      </c>
      <c r="M193" s="36">
        <v>136576186</v>
      </c>
      <c r="N193" s="49">
        <v>4.4</v>
      </c>
      <c r="Q193" s="2"/>
      <c r="R193" s="2"/>
    </row>
    <row r="195" ht="18">
      <c r="B195" s="8" t="s">
        <v>90</v>
      </c>
    </row>
    <row r="196" spans="2:15" ht="12.75">
      <c r="B196" s="9"/>
      <c r="C196" s="55" t="s">
        <v>72</v>
      </c>
      <c r="D196" s="56"/>
      <c r="E196" s="55" t="s">
        <v>73</v>
      </c>
      <c r="F196" s="56"/>
      <c r="G196" s="55" t="s">
        <v>74</v>
      </c>
      <c r="H196" s="56"/>
      <c r="I196" s="55" t="s">
        <v>75</v>
      </c>
      <c r="J196" s="56"/>
      <c r="K196" s="55" t="s">
        <v>76</v>
      </c>
      <c r="L196" s="56"/>
      <c r="M196" s="12"/>
      <c r="N196" s="12"/>
      <c r="O196" s="12"/>
    </row>
    <row r="197" spans="2:15" ht="12.75">
      <c r="B197" s="13" t="s">
        <v>9</v>
      </c>
      <c r="C197" s="14" t="s">
        <v>78</v>
      </c>
      <c r="D197" s="14" t="s">
        <v>79</v>
      </c>
      <c r="E197" s="14" t="s">
        <v>78</v>
      </c>
      <c r="F197" s="14" t="s">
        <v>79</v>
      </c>
      <c r="G197" s="14" t="s">
        <v>78</v>
      </c>
      <c r="H197" s="14" t="s">
        <v>79</v>
      </c>
      <c r="I197" s="14" t="s">
        <v>78</v>
      </c>
      <c r="J197" s="14" t="s">
        <v>79</v>
      </c>
      <c r="K197" s="14" t="s">
        <v>78</v>
      </c>
      <c r="L197" s="14" t="s">
        <v>79</v>
      </c>
      <c r="M197" s="12"/>
      <c r="N197" s="12"/>
      <c r="O197" s="12"/>
    </row>
    <row r="198" spans="2:15" ht="12.75">
      <c r="B198" s="17"/>
      <c r="C198" s="18"/>
      <c r="D198" s="19"/>
      <c r="E198" s="18"/>
      <c r="F198" s="19"/>
      <c r="G198" s="18"/>
      <c r="H198" s="19"/>
      <c r="I198" s="18"/>
      <c r="J198" s="19"/>
      <c r="K198" s="18"/>
      <c r="L198" s="19"/>
      <c r="M198" s="12"/>
      <c r="N198" s="12"/>
      <c r="O198" s="12"/>
    </row>
    <row r="199" spans="2:19" s="25" customFormat="1" ht="15.75">
      <c r="B199" s="22" t="s">
        <v>91</v>
      </c>
      <c r="C199" s="23"/>
      <c r="D199" s="24"/>
      <c r="E199" s="23"/>
      <c r="F199" s="24"/>
      <c r="G199" s="23"/>
      <c r="H199" s="24"/>
      <c r="I199" s="23"/>
      <c r="J199" s="24"/>
      <c r="K199" s="23"/>
      <c r="L199" s="24"/>
      <c r="M199" s="12"/>
      <c r="N199" s="12"/>
      <c r="O199" s="12"/>
      <c r="R199" s="2"/>
      <c r="S199" s="2"/>
    </row>
    <row r="200" spans="2:15" ht="12.75">
      <c r="B200" s="30" t="s">
        <v>92</v>
      </c>
      <c r="C200" s="31">
        <v>126481359</v>
      </c>
      <c r="D200" s="32">
        <v>98</v>
      </c>
      <c r="E200" s="31">
        <v>2521957</v>
      </c>
      <c r="F200" s="32">
        <v>2</v>
      </c>
      <c r="G200" s="31">
        <v>18048</v>
      </c>
      <c r="H200" s="32">
        <v>0</v>
      </c>
      <c r="I200" s="31">
        <v>77473</v>
      </c>
      <c r="J200" s="32">
        <v>0.1</v>
      </c>
      <c r="K200" s="31">
        <v>129098837</v>
      </c>
      <c r="L200" s="32">
        <v>16.4</v>
      </c>
      <c r="M200" s="12"/>
      <c r="N200" s="12"/>
      <c r="O200" s="12"/>
    </row>
    <row r="201" spans="2:15" ht="12.75">
      <c r="B201" s="30" t="s">
        <v>93</v>
      </c>
      <c r="C201" s="31">
        <v>18755367</v>
      </c>
      <c r="D201" s="32">
        <v>9.8</v>
      </c>
      <c r="E201" s="31">
        <v>7980000</v>
      </c>
      <c r="F201" s="32">
        <v>4.1</v>
      </c>
      <c r="G201" s="31">
        <v>7980000</v>
      </c>
      <c r="H201" s="32">
        <v>4.1</v>
      </c>
      <c r="I201" s="31">
        <v>157630525</v>
      </c>
      <c r="J201" s="32">
        <v>82</v>
      </c>
      <c r="K201" s="31">
        <v>192345892</v>
      </c>
      <c r="L201" s="32">
        <v>24.4</v>
      </c>
      <c r="M201" s="12"/>
      <c r="N201" s="12"/>
      <c r="O201" s="12"/>
    </row>
    <row r="202" spans="2:15" ht="12.75">
      <c r="B202" s="30" t="s">
        <v>94</v>
      </c>
      <c r="C202" s="31">
        <v>7718983</v>
      </c>
      <c r="D202" s="32">
        <v>80.5</v>
      </c>
      <c r="E202" s="31">
        <v>162058</v>
      </c>
      <c r="F202" s="32">
        <v>1.7</v>
      </c>
      <c r="G202" s="31">
        <v>437579</v>
      </c>
      <c r="H202" s="32">
        <v>4.6</v>
      </c>
      <c r="I202" s="31">
        <v>1275086</v>
      </c>
      <c r="J202" s="32">
        <v>13.3</v>
      </c>
      <c r="K202" s="31">
        <v>9593706</v>
      </c>
      <c r="L202" s="32">
        <v>1.2</v>
      </c>
      <c r="M202" s="12"/>
      <c r="N202" s="12"/>
      <c r="O202" s="12"/>
    </row>
    <row r="203" spans="2:15" ht="12.75">
      <c r="B203" s="30" t="s">
        <v>95</v>
      </c>
      <c r="C203" s="31">
        <v>-1518437</v>
      </c>
      <c r="D203" s="32">
        <v>100</v>
      </c>
      <c r="E203" s="31">
        <v>0</v>
      </c>
      <c r="F203" s="32">
        <v>0</v>
      </c>
      <c r="G203" s="31">
        <v>0</v>
      </c>
      <c r="H203" s="32">
        <v>0</v>
      </c>
      <c r="I203" s="31">
        <v>0</v>
      </c>
      <c r="J203" s="32">
        <v>0</v>
      </c>
      <c r="K203" s="31">
        <v>-1518437</v>
      </c>
      <c r="L203" s="32">
        <v>-0.2</v>
      </c>
      <c r="M203" s="12"/>
      <c r="N203" s="12"/>
      <c r="O203" s="12"/>
    </row>
    <row r="204" spans="2:15" ht="12.75">
      <c r="B204" s="30" t="s">
        <v>96</v>
      </c>
      <c r="C204" s="31">
        <v>10863992</v>
      </c>
      <c r="D204" s="32">
        <v>100</v>
      </c>
      <c r="E204" s="31">
        <v>0</v>
      </c>
      <c r="F204" s="32">
        <v>0</v>
      </c>
      <c r="G204" s="31">
        <v>0</v>
      </c>
      <c r="H204" s="32">
        <v>0</v>
      </c>
      <c r="I204" s="31">
        <v>0</v>
      </c>
      <c r="J204" s="32">
        <v>0</v>
      </c>
      <c r="K204" s="31">
        <v>10863992</v>
      </c>
      <c r="L204" s="32">
        <v>1.4</v>
      </c>
      <c r="M204" s="12"/>
      <c r="N204" s="12"/>
      <c r="O204" s="12"/>
    </row>
    <row r="205" spans="2:15" ht="12.75">
      <c r="B205" s="30" t="s">
        <v>97</v>
      </c>
      <c r="C205" s="31">
        <v>5711159</v>
      </c>
      <c r="D205" s="32">
        <v>100</v>
      </c>
      <c r="E205" s="31">
        <v>0</v>
      </c>
      <c r="F205" s="32">
        <v>0</v>
      </c>
      <c r="G205" s="31">
        <v>0</v>
      </c>
      <c r="H205" s="32">
        <v>0</v>
      </c>
      <c r="I205" s="31">
        <v>0</v>
      </c>
      <c r="J205" s="32">
        <v>0</v>
      </c>
      <c r="K205" s="31">
        <v>5711159</v>
      </c>
      <c r="L205" s="32">
        <v>0.7</v>
      </c>
      <c r="M205" s="12"/>
      <c r="N205" s="12"/>
      <c r="O205" s="12"/>
    </row>
    <row r="206" spans="2:15" ht="12.75">
      <c r="B206" s="30" t="s">
        <v>98</v>
      </c>
      <c r="C206" s="31">
        <v>152061535</v>
      </c>
      <c r="D206" s="32">
        <v>73.9</v>
      </c>
      <c r="E206" s="31">
        <v>47540590</v>
      </c>
      <c r="F206" s="32">
        <v>23.1</v>
      </c>
      <c r="G206" s="31">
        <v>4326126</v>
      </c>
      <c r="H206" s="32">
        <v>2.1</v>
      </c>
      <c r="I206" s="31">
        <v>1911883</v>
      </c>
      <c r="J206" s="32">
        <v>0.9</v>
      </c>
      <c r="K206" s="31">
        <v>205840134</v>
      </c>
      <c r="L206" s="32">
        <v>26.1</v>
      </c>
      <c r="M206" s="12"/>
      <c r="N206" s="12"/>
      <c r="O206" s="12"/>
    </row>
    <row r="207" spans="2:15" ht="12.75">
      <c r="B207" s="30" t="s">
        <v>99</v>
      </c>
      <c r="C207" s="31">
        <v>519312</v>
      </c>
      <c r="D207" s="32">
        <v>34.1</v>
      </c>
      <c r="E207" s="31">
        <v>174755</v>
      </c>
      <c r="F207" s="32">
        <v>11.5</v>
      </c>
      <c r="G207" s="31">
        <v>15919</v>
      </c>
      <c r="H207" s="32">
        <v>1</v>
      </c>
      <c r="I207" s="31">
        <v>813486</v>
      </c>
      <c r="J207" s="32">
        <v>53.4</v>
      </c>
      <c r="K207" s="31">
        <v>1523472</v>
      </c>
      <c r="L207" s="32">
        <v>0.2</v>
      </c>
      <c r="M207" s="12"/>
      <c r="N207" s="12"/>
      <c r="O207" s="12"/>
    </row>
    <row r="208" spans="2:15" ht="12.75">
      <c r="B208" s="30" t="s">
        <v>33</v>
      </c>
      <c r="C208" s="31">
        <v>121081480</v>
      </c>
      <c r="D208" s="32">
        <v>51.5</v>
      </c>
      <c r="E208" s="31">
        <v>20144298</v>
      </c>
      <c r="F208" s="32">
        <v>8.6</v>
      </c>
      <c r="G208" s="31">
        <v>9811967</v>
      </c>
      <c r="H208" s="32">
        <v>4.2</v>
      </c>
      <c r="I208" s="31">
        <v>84052821</v>
      </c>
      <c r="J208" s="32">
        <v>35.8</v>
      </c>
      <c r="K208" s="31">
        <v>235090566</v>
      </c>
      <c r="L208" s="32">
        <v>29.8</v>
      </c>
      <c r="M208" s="12"/>
      <c r="N208" s="12"/>
      <c r="O208" s="12"/>
    </row>
    <row r="209" spans="2:15" ht="12.75">
      <c r="B209" s="34"/>
      <c r="C209" s="31"/>
      <c r="D209" s="32"/>
      <c r="E209" s="31"/>
      <c r="F209" s="32"/>
      <c r="G209" s="31"/>
      <c r="H209" s="32"/>
      <c r="I209" s="31"/>
      <c r="J209" s="32"/>
      <c r="K209" s="31"/>
      <c r="L209" s="32"/>
      <c r="M209" s="12"/>
      <c r="N209" s="12"/>
      <c r="O209" s="12"/>
    </row>
    <row r="210" spans="2:19" s="25" customFormat="1" ht="15.75">
      <c r="B210" s="35" t="s">
        <v>76</v>
      </c>
      <c r="C210" s="36">
        <v>441674750</v>
      </c>
      <c r="D210" s="49">
        <v>56</v>
      </c>
      <c r="E210" s="36">
        <v>78523658</v>
      </c>
      <c r="F210" s="49">
        <v>10</v>
      </c>
      <c r="G210" s="36">
        <v>22589639</v>
      </c>
      <c r="H210" s="49">
        <v>2.9</v>
      </c>
      <c r="I210" s="36">
        <v>245761274</v>
      </c>
      <c r="J210" s="49">
        <v>31.2</v>
      </c>
      <c r="K210" s="36">
        <v>788549321</v>
      </c>
      <c r="L210" s="49">
        <v>100</v>
      </c>
      <c r="M210" s="12"/>
      <c r="N210" s="12"/>
      <c r="O210" s="12"/>
      <c r="R210" s="2"/>
      <c r="S210" s="2"/>
    </row>
    <row r="211" ht="12.75">
      <c r="B211" s="54" t="s">
        <v>100</v>
      </c>
    </row>
    <row r="212" ht="12.75">
      <c r="B212" s="54"/>
    </row>
    <row r="213" ht="12.75">
      <c r="B213" s="54" t="s">
        <v>101</v>
      </c>
    </row>
  </sheetData>
  <sheetProtection password="F954" sheet="1" objects="1" scenarios="1"/>
  <mergeCells count="61">
    <mergeCell ref="B2:O2"/>
    <mergeCell ref="B3:O3"/>
    <mergeCell ref="C7:G7"/>
    <mergeCell ref="H7:I7"/>
    <mergeCell ref="J7:J9"/>
    <mergeCell ref="D8:E8"/>
    <mergeCell ref="F8:G8"/>
    <mergeCell ref="H8:I8"/>
    <mergeCell ref="C29:G29"/>
    <mergeCell ref="H29:I29"/>
    <mergeCell ref="J29:J31"/>
    <mergeCell ref="D30:E30"/>
    <mergeCell ref="F30:G30"/>
    <mergeCell ref="H30:I30"/>
    <mergeCell ref="C49:G49"/>
    <mergeCell ref="H49:I49"/>
    <mergeCell ref="J49:J51"/>
    <mergeCell ref="D50:E50"/>
    <mergeCell ref="F50:G50"/>
    <mergeCell ref="H50:I50"/>
    <mergeCell ref="C62:G62"/>
    <mergeCell ref="H62:I62"/>
    <mergeCell ref="J62:J64"/>
    <mergeCell ref="D63:E63"/>
    <mergeCell ref="F63:G63"/>
    <mergeCell ref="H63:I63"/>
    <mergeCell ref="C90:G90"/>
    <mergeCell ref="H90:I90"/>
    <mergeCell ref="J90:J92"/>
    <mergeCell ref="D91:E91"/>
    <mergeCell ref="F91:G91"/>
    <mergeCell ref="H91:I91"/>
    <mergeCell ref="C112:G112"/>
    <mergeCell ref="H112:I112"/>
    <mergeCell ref="J112:J114"/>
    <mergeCell ref="D113:E113"/>
    <mergeCell ref="F113:G113"/>
    <mergeCell ref="H113:I113"/>
    <mergeCell ref="C134:G134"/>
    <mergeCell ref="H134:I134"/>
    <mergeCell ref="J134:J136"/>
    <mergeCell ref="D135:E135"/>
    <mergeCell ref="F135:G135"/>
    <mergeCell ref="H135:I135"/>
    <mergeCell ref="K178:L178"/>
    <mergeCell ref="I196:J196"/>
    <mergeCell ref="M178:N178"/>
    <mergeCell ref="C156:G156"/>
    <mergeCell ref="H156:I156"/>
    <mergeCell ref="J156:J158"/>
    <mergeCell ref="D157:E157"/>
    <mergeCell ref="F157:G157"/>
    <mergeCell ref="H157:I157"/>
    <mergeCell ref="C178:D178"/>
    <mergeCell ref="E178:F178"/>
    <mergeCell ref="G178:H178"/>
    <mergeCell ref="I178:J178"/>
    <mergeCell ref="C196:D196"/>
    <mergeCell ref="E196:F196"/>
    <mergeCell ref="G196:H196"/>
    <mergeCell ref="K196:L196"/>
  </mergeCells>
  <printOptions horizontalCentered="1"/>
  <pageMargins left="0.551181102362205" right="0.551181102362205" top="0.590551181102362" bottom="0.590551181102362" header="0.31496062992126" footer="0.31496062992126"/>
  <pageSetup horizontalDpi="300" verticalDpi="300" orientation="portrait" paperSize="9" scale="43" r:id="rId1"/>
  <rowBreaks count="1" manualBreakCount="1">
    <brk id="10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S213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4" customWidth="1"/>
    <col min="2" max="2" width="39.00390625" style="6" customWidth="1"/>
    <col min="3" max="15" width="12.28125" style="6" customWidth="1"/>
    <col min="16" max="16" width="2.7109375" style="4" customWidth="1"/>
    <col min="17" max="17" width="12.28125" style="4" customWidth="1"/>
    <col min="18" max="19" width="12.421875" style="2" customWidth="1"/>
    <col min="20" max="16384" width="9.140625" style="4" customWidth="1"/>
  </cols>
  <sheetData>
    <row r="2" spans="2:19" s="3" customFormat="1" ht="18" customHeight="1">
      <c r="B2" s="65" t="s">
        <v>107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  <c r="Q2" s="1"/>
      <c r="R2" s="2"/>
      <c r="S2" s="2"/>
    </row>
    <row r="3" spans="2:19" s="3" customFormat="1" ht="18" customHeight="1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  <c r="Q3" s="1"/>
      <c r="R3" s="2"/>
      <c r="S3" s="2"/>
    </row>
    <row r="4" spans="2:17" ht="15.75">
      <c r="B4" s="4"/>
      <c r="C4" s="5"/>
      <c r="P4" s="6"/>
      <c r="Q4" s="6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</row>
    <row r="6" spans="2:15" ht="18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N6" s="7"/>
      <c r="O6" s="7"/>
    </row>
    <row r="7" spans="2:10" ht="12.75">
      <c r="B7" s="9"/>
      <c r="C7" s="57" t="s">
        <v>3</v>
      </c>
      <c r="D7" s="58"/>
      <c r="E7" s="58"/>
      <c r="F7" s="58"/>
      <c r="G7" s="59"/>
      <c r="H7" s="57" t="s">
        <v>4</v>
      </c>
      <c r="I7" s="59"/>
      <c r="J7" s="60" t="s">
        <v>5</v>
      </c>
    </row>
    <row r="8" spans="2:19" ht="12.75">
      <c r="B8" s="10"/>
      <c r="C8" s="11" t="s">
        <v>6</v>
      </c>
      <c r="D8" s="63" t="s">
        <v>7</v>
      </c>
      <c r="E8" s="64"/>
      <c r="F8" s="63" t="s">
        <v>8</v>
      </c>
      <c r="G8" s="64"/>
      <c r="H8" s="63" t="s">
        <v>7</v>
      </c>
      <c r="I8" s="64"/>
      <c r="J8" s="61"/>
      <c r="K8" s="4"/>
      <c r="L8" s="4"/>
      <c r="M8" s="12"/>
      <c r="N8" s="12"/>
      <c r="O8" s="4"/>
      <c r="R8" s="4"/>
      <c r="S8" s="4"/>
    </row>
    <row r="9" spans="2:19" ht="51">
      <c r="B9" s="13" t="s">
        <v>9</v>
      </c>
      <c r="C9" s="14" t="s">
        <v>10</v>
      </c>
      <c r="D9" s="15" t="s">
        <v>11</v>
      </c>
      <c r="E9" s="16" t="s">
        <v>12</v>
      </c>
      <c r="F9" s="15" t="s">
        <v>11</v>
      </c>
      <c r="G9" s="16" t="s">
        <v>13</v>
      </c>
      <c r="H9" s="15" t="s">
        <v>11</v>
      </c>
      <c r="I9" s="16" t="s">
        <v>13</v>
      </c>
      <c r="J9" s="62"/>
      <c r="K9" s="4"/>
      <c r="L9" s="4"/>
      <c r="M9" s="12"/>
      <c r="N9" s="12"/>
      <c r="O9" s="4"/>
      <c r="R9" s="4"/>
      <c r="S9" s="4"/>
    </row>
    <row r="10" spans="2:19" ht="12.75">
      <c r="B10" s="17"/>
      <c r="C10" s="18"/>
      <c r="D10" s="18"/>
      <c r="E10" s="19"/>
      <c r="F10" s="18"/>
      <c r="G10" s="19"/>
      <c r="H10" s="20"/>
      <c r="I10" s="21"/>
      <c r="J10" s="21"/>
      <c r="K10" s="4"/>
      <c r="L10" s="4"/>
      <c r="M10" s="12"/>
      <c r="N10" s="12"/>
      <c r="O10" s="4"/>
      <c r="R10" s="4"/>
      <c r="S10" s="4"/>
    </row>
    <row r="11" spans="2:14" s="25" customFormat="1" ht="15.75">
      <c r="B11" s="22" t="s">
        <v>14</v>
      </c>
      <c r="C11" s="23"/>
      <c r="D11" s="23"/>
      <c r="E11" s="24"/>
      <c r="F11" s="23"/>
      <c r="G11" s="24"/>
      <c r="H11" s="23"/>
      <c r="I11" s="24"/>
      <c r="J11" s="24"/>
      <c r="M11" s="12"/>
      <c r="N11" s="12"/>
    </row>
    <row r="12" spans="2:14" s="29" customFormat="1" ht="16.5">
      <c r="B12" s="26" t="s">
        <v>15</v>
      </c>
      <c r="C12" s="27">
        <v>3218057075</v>
      </c>
      <c r="D12" s="27">
        <v>1093348715</v>
      </c>
      <c r="E12" s="28">
        <v>34</v>
      </c>
      <c r="F12" s="27">
        <v>1093348715</v>
      </c>
      <c r="G12" s="28">
        <v>34</v>
      </c>
      <c r="H12" s="27">
        <v>971757133</v>
      </c>
      <c r="I12" s="28">
        <v>36.4</v>
      </c>
      <c r="J12" s="28">
        <v>12.5</v>
      </c>
      <c r="M12" s="12"/>
      <c r="N12" s="12"/>
    </row>
    <row r="13" spans="2:14" s="29" customFormat="1" ht="16.5">
      <c r="B13" s="30" t="s">
        <v>16</v>
      </c>
      <c r="C13" s="31">
        <v>396201476</v>
      </c>
      <c r="D13" s="31">
        <v>252677621</v>
      </c>
      <c r="E13" s="32">
        <v>63.8</v>
      </c>
      <c r="F13" s="31">
        <v>252677621</v>
      </c>
      <c r="G13" s="32">
        <v>63.8</v>
      </c>
      <c r="H13" s="31">
        <v>320615352</v>
      </c>
      <c r="I13" s="32">
        <v>96.9</v>
      </c>
      <c r="J13" s="32">
        <v>-21.2</v>
      </c>
      <c r="M13" s="12"/>
      <c r="N13" s="12"/>
    </row>
    <row r="14" spans="2:19" ht="12.75">
      <c r="B14" s="30" t="s">
        <v>17</v>
      </c>
      <c r="C14" s="31">
        <v>1311040026</v>
      </c>
      <c r="D14" s="31">
        <v>382535180</v>
      </c>
      <c r="E14" s="32">
        <v>29.2</v>
      </c>
      <c r="F14" s="31">
        <v>382535180</v>
      </c>
      <c r="G14" s="32">
        <v>29.2</v>
      </c>
      <c r="H14" s="31">
        <v>263080657</v>
      </c>
      <c r="I14" s="32">
        <v>21.6</v>
      </c>
      <c r="J14" s="32">
        <v>45.4</v>
      </c>
      <c r="K14" s="4"/>
      <c r="L14" s="4"/>
      <c r="M14" s="12"/>
      <c r="N14" s="12"/>
      <c r="O14" s="4"/>
      <c r="R14" s="4"/>
      <c r="S14" s="4"/>
    </row>
    <row r="15" spans="2:19" ht="12.75">
      <c r="B15" s="30" t="s">
        <v>18</v>
      </c>
      <c r="C15" s="31">
        <v>1510815573</v>
      </c>
      <c r="D15" s="31">
        <v>458135914</v>
      </c>
      <c r="E15" s="32">
        <v>30.3</v>
      </c>
      <c r="F15" s="31">
        <v>458135914</v>
      </c>
      <c r="G15" s="32">
        <v>30.3</v>
      </c>
      <c r="H15" s="31">
        <v>388061124</v>
      </c>
      <c r="I15" s="32">
        <v>34.6</v>
      </c>
      <c r="J15" s="32">
        <v>18.1</v>
      </c>
      <c r="K15" s="4"/>
      <c r="L15" s="4"/>
      <c r="M15" s="12"/>
      <c r="N15" s="12"/>
      <c r="O15" s="4"/>
      <c r="R15" s="4"/>
      <c r="S15" s="4"/>
    </row>
    <row r="16" spans="2:14" s="25" customFormat="1" ht="15.75">
      <c r="B16" s="22"/>
      <c r="C16" s="33"/>
      <c r="D16" s="33"/>
      <c r="E16" s="24"/>
      <c r="F16" s="33"/>
      <c r="G16" s="24"/>
      <c r="H16" s="33"/>
      <c r="I16" s="24"/>
      <c r="J16" s="24"/>
      <c r="M16" s="12"/>
      <c r="N16" s="12"/>
    </row>
    <row r="17" spans="2:14" s="29" customFormat="1" ht="16.5">
      <c r="B17" s="26" t="s">
        <v>19</v>
      </c>
      <c r="C17" s="27">
        <v>3132016357</v>
      </c>
      <c r="D17" s="27">
        <v>881052760</v>
      </c>
      <c r="E17" s="28">
        <v>28.1</v>
      </c>
      <c r="F17" s="27">
        <v>881052760</v>
      </c>
      <c r="G17" s="28">
        <v>28.1</v>
      </c>
      <c r="H17" s="27">
        <v>654496974</v>
      </c>
      <c r="I17" s="28">
        <v>24.6</v>
      </c>
      <c r="J17" s="28">
        <v>34.6</v>
      </c>
      <c r="M17" s="12"/>
      <c r="N17" s="12"/>
    </row>
    <row r="18" spans="2:19" ht="12.75">
      <c r="B18" s="30" t="s">
        <v>20</v>
      </c>
      <c r="C18" s="31">
        <v>1093287388</v>
      </c>
      <c r="D18" s="31">
        <v>226422517</v>
      </c>
      <c r="E18" s="32">
        <v>20.7</v>
      </c>
      <c r="F18" s="31">
        <v>226422517</v>
      </c>
      <c r="G18" s="32">
        <v>20.7</v>
      </c>
      <c r="H18" s="31">
        <v>235968898</v>
      </c>
      <c r="I18" s="32">
        <v>25.1</v>
      </c>
      <c r="J18" s="32">
        <v>-4</v>
      </c>
      <c r="K18" s="4"/>
      <c r="L18" s="4"/>
      <c r="M18" s="12"/>
      <c r="N18" s="12"/>
      <c r="O18" s="4"/>
      <c r="R18" s="4"/>
      <c r="S18" s="4"/>
    </row>
    <row r="19" spans="2:19" ht="12.75">
      <c r="B19" s="30" t="s">
        <v>21</v>
      </c>
      <c r="C19" s="31">
        <v>36229138</v>
      </c>
      <c r="D19" s="31">
        <v>635283</v>
      </c>
      <c r="E19" s="32">
        <v>1.8</v>
      </c>
      <c r="F19" s="31">
        <v>635283</v>
      </c>
      <c r="G19" s="32">
        <v>1.8</v>
      </c>
      <c r="H19" s="31">
        <v>-2775103</v>
      </c>
      <c r="I19" s="32">
        <v>-8.1</v>
      </c>
      <c r="J19" s="32">
        <v>-122.9</v>
      </c>
      <c r="K19" s="4"/>
      <c r="L19" s="4"/>
      <c r="M19" s="12"/>
      <c r="N19" s="12"/>
      <c r="O19" s="4"/>
      <c r="R19" s="4"/>
      <c r="S19" s="4"/>
    </row>
    <row r="20" spans="2:19" ht="12.75" hidden="1">
      <c r="B20" s="30"/>
      <c r="C20" s="31">
        <v>0</v>
      </c>
      <c r="D20" s="31">
        <v>0</v>
      </c>
      <c r="E20" s="32">
        <v>0</v>
      </c>
      <c r="F20" s="31">
        <v>0</v>
      </c>
      <c r="G20" s="32">
        <v>0</v>
      </c>
      <c r="H20" s="31">
        <v>0</v>
      </c>
      <c r="I20" s="32">
        <v>0</v>
      </c>
      <c r="J20" s="32">
        <v>0</v>
      </c>
      <c r="K20" s="4"/>
      <c r="L20" s="4"/>
      <c r="M20" s="12"/>
      <c r="N20" s="12"/>
      <c r="O20" s="4"/>
      <c r="R20" s="4"/>
      <c r="S20" s="4"/>
    </row>
    <row r="21" spans="2:19" ht="12.75">
      <c r="B21" s="30" t="s">
        <v>22</v>
      </c>
      <c r="C21" s="31">
        <v>534491460</v>
      </c>
      <c r="D21" s="31">
        <v>137097221</v>
      </c>
      <c r="E21" s="32">
        <v>25.7</v>
      </c>
      <c r="F21" s="31">
        <v>137097221</v>
      </c>
      <c r="G21" s="32">
        <v>25.7</v>
      </c>
      <c r="H21" s="31">
        <v>115858415</v>
      </c>
      <c r="I21" s="32">
        <v>25.5</v>
      </c>
      <c r="J21" s="32">
        <v>18.3</v>
      </c>
      <c r="K21" s="4"/>
      <c r="L21" s="4"/>
      <c r="M21" s="12"/>
      <c r="N21" s="12"/>
      <c r="O21" s="4"/>
      <c r="R21" s="4"/>
      <c r="S21" s="4"/>
    </row>
    <row r="22" spans="2:19" ht="12.75">
      <c r="B22" s="30" t="s">
        <v>23</v>
      </c>
      <c r="C22" s="31">
        <v>1468008371</v>
      </c>
      <c r="D22" s="31">
        <v>516897739</v>
      </c>
      <c r="E22" s="32">
        <v>35.2</v>
      </c>
      <c r="F22" s="31">
        <v>516897739</v>
      </c>
      <c r="G22" s="32">
        <v>35.2</v>
      </c>
      <c r="H22" s="31">
        <v>305444764</v>
      </c>
      <c r="I22" s="32">
        <v>24.9</v>
      </c>
      <c r="J22" s="32">
        <v>69.2</v>
      </c>
      <c r="K22" s="4"/>
      <c r="L22" s="4"/>
      <c r="M22" s="12"/>
      <c r="N22" s="12"/>
      <c r="O22" s="4"/>
      <c r="R22" s="4"/>
      <c r="S22" s="4"/>
    </row>
    <row r="23" spans="2:19" ht="12.75">
      <c r="B23" s="34"/>
      <c r="C23" s="31"/>
      <c r="D23" s="31"/>
      <c r="E23" s="32"/>
      <c r="F23" s="31"/>
      <c r="G23" s="32"/>
      <c r="H23" s="31"/>
      <c r="I23" s="32"/>
      <c r="J23" s="32"/>
      <c r="K23" s="4"/>
      <c r="L23" s="4"/>
      <c r="M23" s="12"/>
      <c r="N23" s="12"/>
      <c r="O23" s="4"/>
      <c r="R23" s="4"/>
      <c r="S23" s="4"/>
    </row>
    <row r="24" spans="2:14" s="25" customFormat="1" ht="15.75">
      <c r="B24" s="35" t="s">
        <v>24</v>
      </c>
      <c r="C24" s="36">
        <v>86040718</v>
      </c>
      <c r="D24" s="36">
        <v>212295955</v>
      </c>
      <c r="E24" s="37"/>
      <c r="F24" s="36">
        <v>212295955</v>
      </c>
      <c r="G24" s="37"/>
      <c r="H24" s="36">
        <v>317260159</v>
      </c>
      <c r="I24" s="37"/>
      <c r="J24" s="37"/>
      <c r="K24" s="38"/>
      <c r="M24" s="12"/>
      <c r="N24" s="12"/>
    </row>
    <row r="25" spans="2:19" ht="12.75">
      <c r="B25" s="30" t="s">
        <v>25</v>
      </c>
      <c r="C25" s="31">
        <v>4338290</v>
      </c>
      <c r="D25" s="31">
        <v>264</v>
      </c>
      <c r="E25" s="32">
        <v>0</v>
      </c>
      <c r="F25" s="31">
        <v>264</v>
      </c>
      <c r="G25" s="32">
        <v>0</v>
      </c>
      <c r="H25" s="31"/>
      <c r="I25" s="32">
        <v>0</v>
      </c>
      <c r="J25" s="32">
        <v>-100</v>
      </c>
      <c r="K25" s="4"/>
      <c r="L25" s="4"/>
      <c r="M25" s="12"/>
      <c r="N25" s="12"/>
      <c r="O25" s="4"/>
      <c r="R25" s="4"/>
      <c r="S25" s="4"/>
    </row>
    <row r="26" spans="2:14" s="25" customFormat="1" ht="15.75">
      <c r="B26" s="35" t="s">
        <v>26</v>
      </c>
      <c r="C26" s="36">
        <v>90379008</v>
      </c>
      <c r="D26" s="36">
        <v>212296219</v>
      </c>
      <c r="E26" s="37">
        <v>234.9</v>
      </c>
      <c r="F26" s="36">
        <v>212296219</v>
      </c>
      <c r="G26" s="37">
        <v>234.9</v>
      </c>
      <c r="H26" s="36">
        <v>317260159</v>
      </c>
      <c r="I26" s="37">
        <v>30.5</v>
      </c>
      <c r="J26" s="37">
        <v>-33.1</v>
      </c>
      <c r="K26" s="38"/>
      <c r="M26" s="12"/>
      <c r="N26" s="12"/>
    </row>
    <row r="27" spans="2:19" s="25" customFormat="1" ht="15.75"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1"/>
      <c r="R27" s="2"/>
      <c r="S27" s="2"/>
    </row>
    <row r="28" spans="2:19" s="25" customFormat="1" ht="18">
      <c r="B28" s="8" t="s">
        <v>27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R28" s="2"/>
      <c r="S28" s="2"/>
    </row>
    <row r="29" spans="2:10" ht="12.75">
      <c r="B29" s="9"/>
      <c r="C29" s="57" t="s">
        <v>3</v>
      </c>
      <c r="D29" s="58"/>
      <c r="E29" s="58"/>
      <c r="F29" s="58"/>
      <c r="G29" s="59"/>
      <c r="H29" s="57" t="s">
        <v>4</v>
      </c>
      <c r="I29" s="59"/>
      <c r="J29" s="60" t="s">
        <v>5</v>
      </c>
    </row>
    <row r="30" spans="2:19" ht="12.75">
      <c r="B30" s="10"/>
      <c r="C30" s="11" t="s">
        <v>6</v>
      </c>
      <c r="D30" s="63" t="s">
        <v>7</v>
      </c>
      <c r="E30" s="64"/>
      <c r="F30" s="63" t="s">
        <v>8</v>
      </c>
      <c r="G30" s="64"/>
      <c r="H30" s="63" t="s">
        <v>7</v>
      </c>
      <c r="I30" s="64"/>
      <c r="J30" s="61"/>
      <c r="K30" s="4"/>
      <c r="L30" s="4"/>
      <c r="M30" s="4"/>
      <c r="N30" s="4"/>
      <c r="O30" s="12"/>
      <c r="P30" s="2"/>
      <c r="R30" s="4"/>
      <c r="S30" s="4"/>
    </row>
    <row r="31" spans="2:19" ht="51">
      <c r="B31" s="17" t="s">
        <v>9</v>
      </c>
      <c r="C31" s="15" t="s">
        <v>10</v>
      </c>
      <c r="D31" s="15" t="s">
        <v>11</v>
      </c>
      <c r="E31" s="16" t="s">
        <v>12</v>
      </c>
      <c r="F31" s="15" t="s">
        <v>11</v>
      </c>
      <c r="G31" s="16" t="s">
        <v>13</v>
      </c>
      <c r="H31" s="15" t="s">
        <v>11</v>
      </c>
      <c r="I31" s="16" t="s">
        <v>13</v>
      </c>
      <c r="J31" s="62"/>
      <c r="K31" s="4"/>
      <c r="L31" s="4"/>
      <c r="M31" s="12"/>
      <c r="N31" s="12"/>
      <c r="O31" s="4"/>
      <c r="R31" s="4"/>
      <c r="S31" s="4"/>
    </row>
    <row r="32" spans="2:19" ht="12.75">
      <c r="B32" s="42"/>
      <c r="C32" s="18"/>
      <c r="D32" s="18"/>
      <c r="E32" s="19"/>
      <c r="F32" s="18"/>
      <c r="G32" s="19"/>
      <c r="H32" s="20"/>
      <c r="I32" s="21"/>
      <c r="J32" s="21"/>
      <c r="K32" s="4"/>
      <c r="L32" s="4"/>
      <c r="M32" s="12"/>
      <c r="N32" s="12"/>
      <c r="O32" s="4"/>
      <c r="R32" s="4"/>
      <c r="S32" s="4"/>
    </row>
    <row r="33" spans="2:14" s="25" customFormat="1" ht="15.75">
      <c r="B33" s="22" t="s">
        <v>28</v>
      </c>
      <c r="C33" s="23"/>
      <c r="D33" s="23"/>
      <c r="E33" s="24"/>
      <c r="F33" s="23"/>
      <c r="G33" s="24"/>
      <c r="H33" s="23"/>
      <c r="I33" s="24"/>
      <c r="J33" s="24"/>
      <c r="M33" s="12"/>
      <c r="N33" s="12"/>
    </row>
    <row r="34" spans="2:14" s="29" customFormat="1" ht="16.5">
      <c r="B34" s="26" t="s">
        <v>29</v>
      </c>
      <c r="C34" s="27">
        <v>736165958</v>
      </c>
      <c r="D34" s="27">
        <v>81080796</v>
      </c>
      <c r="E34" s="28">
        <v>11</v>
      </c>
      <c r="F34" s="27">
        <v>81080796</v>
      </c>
      <c r="G34" s="28">
        <v>11</v>
      </c>
      <c r="H34" s="27">
        <v>71015752</v>
      </c>
      <c r="I34" s="28">
        <v>11</v>
      </c>
      <c r="J34" s="28">
        <v>14.2</v>
      </c>
      <c r="M34" s="12"/>
      <c r="N34" s="12"/>
    </row>
    <row r="35" spans="2:19" ht="12.75">
      <c r="B35" s="30" t="s">
        <v>30</v>
      </c>
      <c r="C35" s="31">
        <v>222835500</v>
      </c>
      <c r="D35" s="31">
        <v>1870110</v>
      </c>
      <c r="E35" s="32">
        <v>0.8</v>
      </c>
      <c r="F35" s="31">
        <v>1870110</v>
      </c>
      <c r="G35" s="32">
        <v>0.8</v>
      </c>
      <c r="H35" s="31">
        <v>66611</v>
      </c>
      <c r="I35" s="32">
        <v>0.1</v>
      </c>
      <c r="J35" s="32">
        <v>2707.5</v>
      </c>
      <c r="K35" s="4"/>
      <c r="L35" s="4"/>
      <c r="M35" s="12"/>
      <c r="N35" s="12"/>
      <c r="O35" s="4"/>
      <c r="R35" s="4"/>
      <c r="S35" s="4"/>
    </row>
    <row r="36" spans="2:19" ht="12.75">
      <c r="B36" s="30" t="s">
        <v>31</v>
      </c>
      <c r="C36" s="31">
        <v>17123757</v>
      </c>
      <c r="D36" s="31">
        <v>1581994</v>
      </c>
      <c r="E36" s="32">
        <v>9.2</v>
      </c>
      <c r="F36" s="31">
        <v>1581994</v>
      </c>
      <c r="G36" s="32">
        <v>9.2</v>
      </c>
      <c r="H36" s="31">
        <v>1667858</v>
      </c>
      <c r="I36" s="32">
        <v>4.8</v>
      </c>
      <c r="J36" s="32">
        <v>-5.1</v>
      </c>
      <c r="K36" s="4"/>
      <c r="L36" s="4"/>
      <c r="M36" s="12"/>
      <c r="N36" s="12"/>
      <c r="O36" s="4"/>
      <c r="R36" s="4"/>
      <c r="S36" s="4"/>
    </row>
    <row r="37" spans="2:19" ht="12.75">
      <c r="B37" s="30" t="s">
        <v>32</v>
      </c>
      <c r="C37" s="31">
        <v>444591229</v>
      </c>
      <c r="D37" s="31">
        <v>71585103</v>
      </c>
      <c r="E37" s="32">
        <v>16.1</v>
      </c>
      <c r="F37" s="31">
        <v>71585103</v>
      </c>
      <c r="G37" s="32">
        <v>16.1</v>
      </c>
      <c r="H37" s="31">
        <v>62673393</v>
      </c>
      <c r="I37" s="32">
        <v>15.1</v>
      </c>
      <c r="J37" s="32">
        <v>14.2</v>
      </c>
      <c r="K37" s="4"/>
      <c r="L37" s="4"/>
      <c r="M37" s="12"/>
      <c r="N37" s="12"/>
      <c r="O37" s="4"/>
      <c r="R37" s="4"/>
      <c r="S37" s="4"/>
    </row>
    <row r="38" spans="2:19" ht="12.75">
      <c r="B38" s="30" t="s">
        <v>33</v>
      </c>
      <c r="C38" s="31">
        <v>51615472</v>
      </c>
      <c r="D38" s="31">
        <v>6043589</v>
      </c>
      <c r="E38" s="32">
        <v>11.7</v>
      </c>
      <c r="F38" s="31">
        <v>6043589</v>
      </c>
      <c r="G38" s="32">
        <v>11.7</v>
      </c>
      <c r="H38" s="31">
        <v>6607890</v>
      </c>
      <c r="I38" s="32">
        <v>6.8</v>
      </c>
      <c r="J38" s="32">
        <v>-8.5</v>
      </c>
      <c r="K38" s="4"/>
      <c r="L38" s="4"/>
      <c r="M38" s="12"/>
      <c r="N38" s="12"/>
      <c r="O38" s="4"/>
      <c r="R38" s="4"/>
      <c r="S38" s="4"/>
    </row>
    <row r="39" spans="2:14" s="25" customFormat="1" ht="15.75">
      <c r="B39" s="22"/>
      <c r="C39" s="33"/>
      <c r="D39" s="33"/>
      <c r="E39" s="24"/>
      <c r="F39" s="33"/>
      <c r="G39" s="24"/>
      <c r="H39" s="33"/>
      <c r="I39" s="24"/>
      <c r="J39" s="24"/>
      <c r="M39" s="12"/>
      <c r="N39" s="12"/>
    </row>
    <row r="40" spans="2:14" s="29" customFormat="1" ht="16.5">
      <c r="B40" s="26" t="s">
        <v>34</v>
      </c>
      <c r="C40" s="27">
        <v>792580748</v>
      </c>
      <c r="D40" s="27">
        <v>96219281</v>
      </c>
      <c r="E40" s="43">
        <v>12.1</v>
      </c>
      <c r="F40" s="27">
        <v>96219281</v>
      </c>
      <c r="G40" s="43">
        <v>12.1</v>
      </c>
      <c r="H40" s="27">
        <v>79801392</v>
      </c>
      <c r="I40" s="43">
        <v>10.4</v>
      </c>
      <c r="J40" s="43">
        <v>20.6</v>
      </c>
      <c r="M40" s="12"/>
      <c r="N40" s="12"/>
    </row>
    <row r="41" spans="2:19" ht="12.75">
      <c r="B41" s="30" t="s">
        <v>35</v>
      </c>
      <c r="C41" s="31">
        <v>282105127</v>
      </c>
      <c r="D41" s="31">
        <v>38645993</v>
      </c>
      <c r="E41" s="32">
        <v>13.7</v>
      </c>
      <c r="F41" s="31">
        <v>38645993</v>
      </c>
      <c r="G41" s="32">
        <v>13.7</v>
      </c>
      <c r="H41" s="31">
        <v>32398894</v>
      </c>
      <c r="I41" s="32">
        <v>13.8</v>
      </c>
      <c r="J41" s="32">
        <v>19.3</v>
      </c>
      <c r="K41" s="4"/>
      <c r="L41" s="4"/>
      <c r="M41" s="12"/>
      <c r="N41" s="12"/>
      <c r="O41" s="4"/>
      <c r="R41" s="4"/>
      <c r="S41" s="4"/>
    </row>
    <row r="42" spans="2:19" ht="12.75">
      <c r="B42" s="30" t="s">
        <v>36</v>
      </c>
      <c r="C42" s="31">
        <v>96547980</v>
      </c>
      <c r="D42" s="31">
        <v>1678025</v>
      </c>
      <c r="E42" s="32">
        <v>1.7</v>
      </c>
      <c r="F42" s="31">
        <v>1678025</v>
      </c>
      <c r="G42" s="32">
        <v>1.7</v>
      </c>
      <c r="H42" s="31">
        <v>10299219</v>
      </c>
      <c r="I42" s="32">
        <v>9.3</v>
      </c>
      <c r="J42" s="32">
        <v>-83.7</v>
      </c>
      <c r="K42" s="4"/>
      <c r="L42" s="4"/>
      <c r="M42" s="12"/>
      <c r="N42" s="12"/>
      <c r="O42" s="4"/>
      <c r="R42" s="4"/>
      <c r="S42" s="4"/>
    </row>
    <row r="43" spans="2:19" ht="12.75">
      <c r="B43" s="30" t="s">
        <v>37</v>
      </c>
      <c r="C43" s="31">
        <v>67437833</v>
      </c>
      <c r="D43" s="31">
        <v>6594537</v>
      </c>
      <c r="E43" s="32">
        <v>9.8</v>
      </c>
      <c r="F43" s="31">
        <v>6594537</v>
      </c>
      <c r="G43" s="32">
        <v>9.8</v>
      </c>
      <c r="H43" s="31">
        <v>13041549</v>
      </c>
      <c r="I43" s="32">
        <v>13.6</v>
      </c>
      <c r="J43" s="32">
        <v>-49.4</v>
      </c>
      <c r="K43" s="4"/>
      <c r="L43" s="4"/>
      <c r="M43" s="12"/>
      <c r="N43" s="12"/>
      <c r="O43" s="4"/>
      <c r="R43" s="4"/>
      <c r="S43" s="4"/>
    </row>
    <row r="44" spans="2:19" ht="12.75">
      <c r="B44" s="30" t="s">
        <v>38</v>
      </c>
      <c r="C44" s="31">
        <v>80831415</v>
      </c>
      <c r="D44" s="31">
        <v>29082549</v>
      </c>
      <c r="E44" s="32">
        <v>36</v>
      </c>
      <c r="F44" s="31">
        <v>29082549</v>
      </c>
      <c r="G44" s="32">
        <v>36</v>
      </c>
      <c r="H44" s="31">
        <v>7603387</v>
      </c>
      <c r="I44" s="32">
        <v>12.5</v>
      </c>
      <c r="J44" s="32">
        <v>282.5</v>
      </c>
      <c r="K44" s="4"/>
      <c r="L44" s="4"/>
      <c r="M44" s="12"/>
      <c r="N44" s="12"/>
      <c r="O44" s="4"/>
      <c r="R44" s="4"/>
      <c r="S44" s="4"/>
    </row>
    <row r="45" spans="2:19" ht="12.75">
      <c r="B45" s="30" t="s">
        <v>33</v>
      </c>
      <c r="C45" s="31">
        <v>265658393</v>
      </c>
      <c r="D45" s="31">
        <v>20218177</v>
      </c>
      <c r="E45" s="32">
        <v>7.6</v>
      </c>
      <c r="F45" s="31">
        <v>20218177</v>
      </c>
      <c r="G45" s="32">
        <v>7.6</v>
      </c>
      <c r="H45" s="31">
        <v>16458343</v>
      </c>
      <c r="I45" s="32">
        <v>6.2</v>
      </c>
      <c r="J45" s="32">
        <v>22.8</v>
      </c>
      <c r="K45" s="4"/>
      <c r="L45" s="4"/>
      <c r="M45" s="12"/>
      <c r="N45" s="12"/>
      <c r="O45" s="4"/>
      <c r="R45" s="4"/>
      <c r="S45" s="4"/>
    </row>
    <row r="46" spans="2:19" ht="15.75">
      <c r="B46" s="34"/>
      <c r="C46" s="44"/>
      <c r="D46" s="44"/>
      <c r="E46" s="45"/>
      <c r="F46" s="44"/>
      <c r="G46" s="45"/>
      <c r="H46" s="44"/>
      <c r="I46" s="45"/>
      <c r="J46" s="45"/>
      <c r="K46" s="38"/>
      <c r="L46" s="25"/>
      <c r="M46" s="12"/>
      <c r="N46" s="12"/>
      <c r="O46" s="4"/>
      <c r="R46" s="4"/>
      <c r="S46" s="4"/>
    </row>
    <row r="47" spans="2:19" s="25" customFormat="1" ht="15.75">
      <c r="B47" s="39"/>
      <c r="C47" s="40"/>
      <c r="D47" s="40"/>
      <c r="E47" s="40"/>
      <c r="F47" s="40"/>
      <c r="G47" s="40"/>
      <c r="H47" s="40"/>
      <c r="I47" s="40"/>
      <c r="J47" s="40"/>
      <c r="K47" s="41"/>
      <c r="L47" s="41"/>
      <c r="M47" s="41"/>
      <c r="N47" s="41"/>
      <c r="O47" s="41"/>
      <c r="R47" s="2"/>
      <c r="S47" s="2"/>
    </row>
    <row r="48" spans="2:19" s="25" customFormat="1" ht="18">
      <c r="B48" s="8" t="s">
        <v>39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R48" s="2"/>
      <c r="S48" s="2"/>
    </row>
    <row r="49" spans="2:10" ht="12.75">
      <c r="B49" s="9"/>
      <c r="C49" s="57" t="s">
        <v>3</v>
      </c>
      <c r="D49" s="58"/>
      <c r="E49" s="58"/>
      <c r="F49" s="58"/>
      <c r="G49" s="59"/>
      <c r="H49" s="57" t="s">
        <v>4</v>
      </c>
      <c r="I49" s="59"/>
      <c r="J49" s="60" t="s">
        <v>5</v>
      </c>
    </row>
    <row r="50" spans="2:19" ht="12.75">
      <c r="B50" s="10"/>
      <c r="C50" s="11" t="s">
        <v>6</v>
      </c>
      <c r="D50" s="63" t="s">
        <v>7</v>
      </c>
      <c r="E50" s="64"/>
      <c r="F50" s="63" t="s">
        <v>8</v>
      </c>
      <c r="G50" s="64"/>
      <c r="H50" s="63" t="s">
        <v>7</v>
      </c>
      <c r="I50" s="64"/>
      <c r="J50" s="61"/>
      <c r="K50" s="4"/>
      <c r="L50" s="4"/>
      <c r="M50" s="12"/>
      <c r="N50" s="12"/>
      <c r="O50" s="4"/>
      <c r="R50" s="4"/>
      <c r="S50" s="4"/>
    </row>
    <row r="51" spans="2:19" ht="51">
      <c r="B51" s="17" t="s">
        <v>9</v>
      </c>
      <c r="C51" s="15" t="s">
        <v>10</v>
      </c>
      <c r="D51" s="15" t="s">
        <v>11</v>
      </c>
      <c r="E51" s="16" t="s">
        <v>12</v>
      </c>
      <c r="F51" s="15" t="s">
        <v>11</v>
      </c>
      <c r="G51" s="16" t="s">
        <v>13</v>
      </c>
      <c r="H51" s="15" t="s">
        <v>11</v>
      </c>
      <c r="I51" s="16" t="s">
        <v>13</v>
      </c>
      <c r="J51" s="62"/>
      <c r="K51" s="4"/>
      <c r="L51" s="4"/>
      <c r="M51" s="12"/>
      <c r="N51" s="12"/>
      <c r="O51" s="4"/>
      <c r="R51" s="4"/>
      <c r="S51" s="4"/>
    </row>
    <row r="52" spans="2:14" s="25" customFormat="1" ht="15.75">
      <c r="B52" s="46" t="s">
        <v>40</v>
      </c>
      <c r="C52" s="23"/>
      <c r="D52" s="23"/>
      <c r="E52" s="24"/>
      <c r="F52" s="23"/>
      <c r="G52" s="24"/>
      <c r="H52" s="23"/>
      <c r="I52" s="24"/>
      <c r="J52" s="24"/>
      <c r="M52" s="12"/>
      <c r="N52" s="12"/>
    </row>
    <row r="53" spans="2:14" s="29" customFormat="1" ht="16.5">
      <c r="B53" s="47" t="s">
        <v>15</v>
      </c>
      <c r="C53" s="31">
        <v>3218057075</v>
      </c>
      <c r="D53" s="31">
        <v>1093348715</v>
      </c>
      <c r="E53" s="32">
        <v>34</v>
      </c>
      <c r="F53" s="31">
        <v>1093348715</v>
      </c>
      <c r="G53" s="32">
        <v>34</v>
      </c>
      <c r="H53" s="31">
        <v>971757133</v>
      </c>
      <c r="I53" s="32">
        <v>36.4</v>
      </c>
      <c r="J53" s="32">
        <v>12.5</v>
      </c>
      <c r="M53" s="12"/>
      <c r="N53" s="12"/>
    </row>
    <row r="54" spans="2:14" s="29" customFormat="1" ht="16.5">
      <c r="B54" s="47" t="s">
        <v>41</v>
      </c>
      <c r="C54" s="31">
        <v>736165958</v>
      </c>
      <c r="D54" s="31">
        <v>81080796</v>
      </c>
      <c r="E54" s="32">
        <v>11</v>
      </c>
      <c r="F54" s="31">
        <v>81080796</v>
      </c>
      <c r="G54" s="32">
        <v>11</v>
      </c>
      <c r="H54" s="31">
        <v>71015752</v>
      </c>
      <c r="I54" s="32">
        <v>11</v>
      </c>
      <c r="J54" s="32">
        <v>14.2</v>
      </c>
      <c r="M54" s="12"/>
      <c r="N54" s="12"/>
    </row>
    <row r="55" spans="2:14" s="25" customFormat="1" ht="15.75">
      <c r="B55" s="35" t="s">
        <v>42</v>
      </c>
      <c r="C55" s="48">
        <v>3954223033</v>
      </c>
      <c r="D55" s="48">
        <v>1174429511</v>
      </c>
      <c r="E55" s="49">
        <v>29.7</v>
      </c>
      <c r="F55" s="48">
        <v>1174429511</v>
      </c>
      <c r="G55" s="49">
        <v>29.7</v>
      </c>
      <c r="H55" s="48">
        <v>1042772885</v>
      </c>
      <c r="I55" s="49">
        <v>31.5</v>
      </c>
      <c r="J55" s="49">
        <v>12.6</v>
      </c>
      <c r="M55" s="12"/>
      <c r="N55" s="12"/>
    </row>
    <row r="56" spans="2:14" s="25" customFormat="1" ht="15.75">
      <c r="B56" s="22" t="s">
        <v>43</v>
      </c>
      <c r="C56" s="33"/>
      <c r="D56" s="33"/>
      <c r="E56" s="24"/>
      <c r="F56" s="33"/>
      <c r="G56" s="24"/>
      <c r="H56" s="33"/>
      <c r="I56" s="24"/>
      <c r="J56" s="24"/>
      <c r="M56" s="12"/>
      <c r="N56" s="12"/>
    </row>
    <row r="57" spans="2:14" s="29" customFormat="1" ht="16.5">
      <c r="B57" s="47" t="s">
        <v>19</v>
      </c>
      <c r="C57" s="31">
        <v>3132016357</v>
      </c>
      <c r="D57" s="31">
        <v>881052760</v>
      </c>
      <c r="E57" s="32">
        <v>28.1</v>
      </c>
      <c r="F57" s="31">
        <v>881052760</v>
      </c>
      <c r="G57" s="32">
        <v>28.1</v>
      </c>
      <c r="H57" s="31">
        <v>654496974</v>
      </c>
      <c r="I57" s="32">
        <v>24.6</v>
      </c>
      <c r="J57" s="32">
        <v>34.6</v>
      </c>
      <c r="M57" s="12"/>
      <c r="N57" s="12"/>
    </row>
    <row r="58" spans="2:14" s="29" customFormat="1" ht="16.5">
      <c r="B58" s="47" t="s">
        <v>34</v>
      </c>
      <c r="C58" s="31">
        <v>792580748</v>
      </c>
      <c r="D58" s="31">
        <v>96219281</v>
      </c>
      <c r="E58" s="32">
        <v>12.1</v>
      </c>
      <c r="F58" s="31">
        <v>96219281</v>
      </c>
      <c r="G58" s="32">
        <v>12.1</v>
      </c>
      <c r="H58" s="31">
        <v>79801392</v>
      </c>
      <c r="I58" s="32">
        <v>10.4</v>
      </c>
      <c r="J58" s="32">
        <v>20.6</v>
      </c>
      <c r="M58" s="12"/>
      <c r="N58" s="12"/>
    </row>
    <row r="59" spans="2:14" s="25" customFormat="1" ht="15.75">
      <c r="B59" s="35" t="s">
        <v>44</v>
      </c>
      <c r="C59" s="48">
        <v>3924597105</v>
      </c>
      <c r="D59" s="48">
        <v>977272041</v>
      </c>
      <c r="E59" s="49">
        <v>24.9</v>
      </c>
      <c r="F59" s="48">
        <v>977272041</v>
      </c>
      <c r="G59" s="49">
        <v>24.9</v>
      </c>
      <c r="H59" s="48">
        <v>734298366</v>
      </c>
      <c r="I59" s="49">
        <v>21.4</v>
      </c>
      <c r="J59" s="49">
        <v>33.1</v>
      </c>
      <c r="M59" s="12"/>
      <c r="N59" s="12"/>
    </row>
    <row r="60" spans="2:19" s="52" customFormat="1" ht="12.75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R60" s="2"/>
      <c r="S60" s="2"/>
    </row>
    <row r="61" spans="2:19" s="25" customFormat="1" ht="18">
      <c r="B61" s="8" t="s">
        <v>45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R61" s="2"/>
      <c r="S61" s="2"/>
    </row>
    <row r="62" spans="2:10" ht="12.75">
      <c r="B62" s="9"/>
      <c r="C62" s="57" t="s">
        <v>3</v>
      </c>
      <c r="D62" s="58"/>
      <c r="E62" s="58"/>
      <c r="F62" s="58"/>
      <c r="G62" s="59"/>
      <c r="H62" s="57" t="s">
        <v>4</v>
      </c>
      <c r="I62" s="59"/>
      <c r="J62" s="60" t="s">
        <v>5</v>
      </c>
    </row>
    <row r="63" spans="2:19" ht="12.75">
      <c r="B63" s="10"/>
      <c r="C63" s="11" t="s">
        <v>6</v>
      </c>
      <c r="D63" s="63" t="s">
        <v>7</v>
      </c>
      <c r="E63" s="64"/>
      <c r="F63" s="63" t="s">
        <v>8</v>
      </c>
      <c r="G63" s="64"/>
      <c r="H63" s="63" t="s">
        <v>7</v>
      </c>
      <c r="I63" s="64"/>
      <c r="J63" s="61"/>
      <c r="K63" s="4"/>
      <c r="L63" s="4"/>
      <c r="M63" s="4"/>
      <c r="N63" s="4"/>
      <c r="O63" s="12"/>
      <c r="P63" s="2"/>
      <c r="R63" s="4"/>
      <c r="S63" s="4"/>
    </row>
    <row r="64" spans="2:19" ht="51">
      <c r="B64" s="17" t="s">
        <v>9</v>
      </c>
      <c r="C64" s="15" t="s">
        <v>10</v>
      </c>
      <c r="D64" s="15" t="s">
        <v>11</v>
      </c>
      <c r="E64" s="16" t="s">
        <v>12</v>
      </c>
      <c r="F64" s="15" t="s">
        <v>11</v>
      </c>
      <c r="G64" s="16" t="s">
        <v>13</v>
      </c>
      <c r="H64" s="15" t="s">
        <v>11</v>
      </c>
      <c r="I64" s="16" t="s">
        <v>13</v>
      </c>
      <c r="J64" s="62"/>
      <c r="K64" s="4"/>
      <c r="L64" s="4"/>
      <c r="M64" s="12"/>
      <c r="N64" s="12"/>
      <c r="O64" s="4"/>
      <c r="R64" s="4"/>
      <c r="S64" s="4"/>
    </row>
    <row r="65" spans="2:19" ht="12.75">
      <c r="B65" s="42"/>
      <c r="C65" s="18"/>
      <c r="D65" s="18"/>
      <c r="E65" s="19"/>
      <c r="F65" s="18"/>
      <c r="G65" s="19"/>
      <c r="H65" s="20"/>
      <c r="I65" s="21"/>
      <c r="J65" s="21"/>
      <c r="K65" s="4"/>
      <c r="L65" s="4"/>
      <c r="M65" s="12"/>
      <c r="N65" s="12"/>
      <c r="O65" s="4"/>
      <c r="R65" s="4"/>
      <c r="S65" s="4"/>
    </row>
    <row r="66" spans="2:14" s="25" customFormat="1" ht="15.75">
      <c r="B66" s="22" t="s">
        <v>46</v>
      </c>
      <c r="C66" s="23"/>
      <c r="D66" s="23"/>
      <c r="E66" s="24"/>
      <c r="F66" s="23"/>
      <c r="G66" s="24"/>
      <c r="H66" s="23"/>
      <c r="I66" s="24"/>
      <c r="J66" s="24"/>
      <c r="M66" s="12"/>
      <c r="N66" s="12"/>
    </row>
    <row r="67" spans="2:14" s="25" customFormat="1" ht="15.75">
      <c r="B67" s="22" t="s">
        <v>47</v>
      </c>
      <c r="C67" s="33">
        <v>104604316</v>
      </c>
      <c r="D67" s="33">
        <v>81358586</v>
      </c>
      <c r="E67" s="24">
        <v>77.8</v>
      </c>
      <c r="F67" s="33">
        <v>81358586</v>
      </c>
      <c r="G67" s="24">
        <v>77.8</v>
      </c>
      <c r="H67" s="33">
        <v>40345116</v>
      </c>
      <c r="I67" s="24">
        <v>16.4</v>
      </c>
      <c r="J67" s="24">
        <v>101.7</v>
      </c>
      <c r="M67" s="12"/>
      <c r="N67" s="12"/>
    </row>
    <row r="68" spans="2:14" s="29" customFormat="1" ht="16.5">
      <c r="B68" s="26" t="s">
        <v>48</v>
      </c>
      <c r="C68" s="27">
        <v>2709696406</v>
      </c>
      <c r="D68" s="27">
        <v>863941712</v>
      </c>
      <c r="E68" s="28">
        <v>31.9</v>
      </c>
      <c r="F68" s="27">
        <v>863941712</v>
      </c>
      <c r="G68" s="28">
        <v>31.9</v>
      </c>
      <c r="H68" s="27">
        <v>804139530</v>
      </c>
      <c r="I68" s="28">
        <v>27</v>
      </c>
      <c r="J68" s="28">
        <v>7.4</v>
      </c>
      <c r="M68" s="12"/>
      <c r="N68" s="12"/>
    </row>
    <row r="69" spans="2:19" ht="12.75">
      <c r="B69" s="30" t="s">
        <v>49</v>
      </c>
      <c r="C69" s="31">
        <v>215708811</v>
      </c>
      <c r="D69" s="31">
        <v>6415366</v>
      </c>
      <c r="E69" s="32">
        <v>3</v>
      </c>
      <c r="F69" s="31">
        <v>6415366</v>
      </c>
      <c r="G69" s="32">
        <v>3</v>
      </c>
      <c r="H69" s="31">
        <v>43949726</v>
      </c>
      <c r="I69" s="32">
        <v>30.2</v>
      </c>
      <c r="J69" s="32">
        <v>-85.4</v>
      </c>
      <c r="K69" s="4"/>
      <c r="L69" s="4"/>
      <c r="M69" s="12"/>
      <c r="N69" s="12"/>
      <c r="O69" s="4"/>
      <c r="R69" s="4"/>
      <c r="S69" s="4"/>
    </row>
    <row r="70" spans="2:19" ht="12.75">
      <c r="B70" s="30" t="s">
        <v>50</v>
      </c>
      <c r="C70" s="31">
        <v>1025473147</v>
      </c>
      <c r="D70" s="31">
        <v>334789180</v>
      </c>
      <c r="E70" s="32">
        <v>32.6</v>
      </c>
      <c r="F70" s="31">
        <v>334789180</v>
      </c>
      <c r="G70" s="32">
        <v>32.6</v>
      </c>
      <c r="H70" s="31">
        <v>256684153</v>
      </c>
      <c r="I70" s="32">
        <v>22</v>
      </c>
      <c r="J70" s="32">
        <v>30.4</v>
      </c>
      <c r="K70" s="4"/>
      <c r="L70" s="4"/>
      <c r="M70" s="12"/>
      <c r="N70" s="12"/>
      <c r="O70" s="4"/>
      <c r="R70" s="4"/>
      <c r="S70" s="4"/>
    </row>
    <row r="71" spans="2:19" ht="12.75">
      <c r="B71" s="30" t="s">
        <v>51</v>
      </c>
      <c r="C71" s="31">
        <v>896889938</v>
      </c>
      <c r="D71" s="31">
        <v>410536029</v>
      </c>
      <c r="E71" s="32">
        <v>45.8</v>
      </c>
      <c r="F71" s="31">
        <v>410536029</v>
      </c>
      <c r="G71" s="32">
        <v>45.8</v>
      </c>
      <c r="H71" s="31">
        <v>433011879</v>
      </c>
      <c r="I71" s="32">
        <v>38.6</v>
      </c>
      <c r="J71" s="32">
        <v>-5.2</v>
      </c>
      <c r="K71" s="4"/>
      <c r="L71" s="4"/>
      <c r="M71" s="12"/>
      <c r="N71" s="12"/>
      <c r="O71" s="4"/>
      <c r="R71" s="4"/>
      <c r="S71" s="4"/>
    </row>
    <row r="72" spans="2:19" ht="12.75">
      <c r="B72" s="30" t="s">
        <v>52</v>
      </c>
      <c r="C72" s="31">
        <v>309551762</v>
      </c>
      <c r="D72" s="31">
        <v>140273060</v>
      </c>
      <c r="E72" s="32">
        <v>45.3</v>
      </c>
      <c r="F72" s="31">
        <v>140273060</v>
      </c>
      <c r="G72" s="32">
        <v>45.3</v>
      </c>
      <c r="H72" s="31">
        <v>144916776</v>
      </c>
      <c r="I72" s="32">
        <v>31.1</v>
      </c>
      <c r="J72" s="32">
        <v>-3.2</v>
      </c>
      <c r="K72" s="4"/>
      <c r="L72" s="4"/>
      <c r="M72" s="12"/>
      <c r="N72" s="12"/>
      <c r="O72" s="4"/>
      <c r="R72" s="4"/>
      <c r="S72" s="4"/>
    </row>
    <row r="73" spans="2:19" ht="12.75">
      <c r="B73" s="30" t="s">
        <v>53</v>
      </c>
      <c r="C73" s="31">
        <v>73855000</v>
      </c>
      <c r="D73" s="31">
        <v>0</v>
      </c>
      <c r="E73" s="32">
        <v>0</v>
      </c>
      <c r="F73" s="31">
        <v>0</v>
      </c>
      <c r="G73" s="32">
        <v>0</v>
      </c>
      <c r="H73" s="31">
        <v>0</v>
      </c>
      <c r="I73" s="32">
        <v>0</v>
      </c>
      <c r="J73" s="32">
        <v>0</v>
      </c>
      <c r="K73" s="4"/>
      <c r="L73" s="4"/>
      <c r="M73" s="12"/>
      <c r="N73" s="12"/>
      <c r="O73" s="4"/>
      <c r="R73" s="4"/>
      <c r="S73" s="4"/>
    </row>
    <row r="74" spans="2:19" ht="12.75">
      <c r="B74" s="30" t="s">
        <v>54</v>
      </c>
      <c r="C74" s="31">
        <v>8199004</v>
      </c>
      <c r="D74" s="31">
        <v>0</v>
      </c>
      <c r="E74" s="32">
        <v>0</v>
      </c>
      <c r="F74" s="31">
        <v>0</v>
      </c>
      <c r="G74" s="32">
        <v>0</v>
      </c>
      <c r="H74" s="31">
        <v>0</v>
      </c>
      <c r="I74" s="32">
        <v>0</v>
      </c>
      <c r="J74" s="32">
        <v>0</v>
      </c>
      <c r="K74" s="4"/>
      <c r="L74" s="4"/>
      <c r="M74" s="12"/>
      <c r="N74" s="12"/>
      <c r="O74" s="4"/>
      <c r="R74" s="4"/>
      <c r="S74" s="4"/>
    </row>
    <row r="75" spans="2:19" ht="12.75">
      <c r="B75" s="30" t="s">
        <v>30</v>
      </c>
      <c r="C75" s="31">
        <v>204849996</v>
      </c>
      <c r="D75" s="31">
        <v>2119575</v>
      </c>
      <c r="E75" s="32">
        <v>1</v>
      </c>
      <c r="F75" s="31">
        <v>2119575</v>
      </c>
      <c r="G75" s="32">
        <v>1</v>
      </c>
      <c r="H75" s="31">
        <v>364999</v>
      </c>
      <c r="I75" s="32">
        <v>0.5</v>
      </c>
      <c r="J75" s="32">
        <v>480.7</v>
      </c>
      <c r="K75" s="4"/>
      <c r="L75" s="4"/>
      <c r="M75" s="12"/>
      <c r="N75" s="12"/>
      <c r="O75" s="4"/>
      <c r="R75" s="4"/>
      <c r="S75" s="4"/>
    </row>
    <row r="76" spans="2:19" ht="12.75">
      <c r="B76" s="30" t="s">
        <v>55</v>
      </c>
      <c r="C76" s="31">
        <v>-24831252</v>
      </c>
      <c r="D76" s="31">
        <v>-30191498</v>
      </c>
      <c r="E76" s="32">
        <v>121.6</v>
      </c>
      <c r="F76" s="31">
        <v>-30191498</v>
      </c>
      <c r="G76" s="32">
        <v>121.6</v>
      </c>
      <c r="H76" s="31">
        <v>-74788003</v>
      </c>
      <c r="I76" s="32">
        <v>-10651.5</v>
      </c>
      <c r="J76" s="32">
        <v>-59.6</v>
      </c>
      <c r="K76" s="4"/>
      <c r="L76" s="4"/>
      <c r="M76" s="12"/>
      <c r="N76" s="12"/>
      <c r="O76" s="4"/>
      <c r="R76" s="4"/>
      <c r="S76" s="4"/>
    </row>
    <row r="77" spans="2:14" s="25" customFormat="1" ht="15.75">
      <c r="B77" s="22"/>
      <c r="C77" s="33"/>
      <c r="D77" s="33"/>
      <c r="E77" s="24"/>
      <c r="F77" s="33"/>
      <c r="G77" s="24"/>
      <c r="H77" s="33"/>
      <c r="I77" s="24"/>
      <c r="J77" s="24"/>
      <c r="M77" s="12"/>
      <c r="N77" s="12"/>
    </row>
    <row r="78" spans="2:14" s="29" customFormat="1" ht="16.5">
      <c r="B78" s="26" t="s">
        <v>56</v>
      </c>
      <c r="C78" s="27">
        <v>2543360122</v>
      </c>
      <c r="D78" s="27">
        <v>759910586</v>
      </c>
      <c r="E78" s="28">
        <v>29.9</v>
      </c>
      <c r="F78" s="27">
        <v>759910586</v>
      </c>
      <c r="G78" s="28">
        <v>29.9</v>
      </c>
      <c r="H78" s="27">
        <v>725780951</v>
      </c>
      <c r="I78" s="28">
        <v>24.2</v>
      </c>
      <c r="J78" s="28">
        <v>4.7</v>
      </c>
      <c r="M78" s="12"/>
      <c r="N78" s="12"/>
    </row>
    <row r="79" spans="2:19" ht="12.75">
      <c r="B79" s="30" t="s">
        <v>20</v>
      </c>
      <c r="C79" s="31">
        <v>785332643</v>
      </c>
      <c r="D79" s="31">
        <v>207191784</v>
      </c>
      <c r="E79" s="32">
        <v>26.4</v>
      </c>
      <c r="F79" s="31">
        <v>207191784</v>
      </c>
      <c r="G79" s="32">
        <v>26.4</v>
      </c>
      <c r="H79" s="31">
        <v>194317480</v>
      </c>
      <c r="I79" s="32">
        <v>21.4</v>
      </c>
      <c r="J79" s="32">
        <v>6.6</v>
      </c>
      <c r="K79" s="4"/>
      <c r="L79" s="4"/>
      <c r="M79" s="12"/>
      <c r="N79" s="12"/>
      <c r="O79" s="4"/>
      <c r="R79" s="4"/>
      <c r="S79" s="4"/>
    </row>
    <row r="80" spans="2:19" ht="12.75">
      <c r="B80" s="30" t="s">
        <v>57</v>
      </c>
      <c r="C80" s="31">
        <v>12734700</v>
      </c>
      <c r="D80" s="31">
        <v>13457336</v>
      </c>
      <c r="E80" s="32">
        <v>105.7</v>
      </c>
      <c r="F80" s="31">
        <v>13457336</v>
      </c>
      <c r="G80" s="32">
        <v>105.7</v>
      </c>
      <c r="H80" s="31">
        <v>7754747</v>
      </c>
      <c r="I80" s="32">
        <v>8</v>
      </c>
      <c r="J80" s="32">
        <v>73.5</v>
      </c>
      <c r="K80" s="4"/>
      <c r="L80" s="4"/>
      <c r="M80" s="12"/>
      <c r="N80" s="12"/>
      <c r="O80" s="4"/>
      <c r="R80" s="4"/>
      <c r="S80" s="4"/>
    </row>
    <row r="81" spans="2:19" ht="12.75">
      <c r="B81" s="30" t="s">
        <v>58</v>
      </c>
      <c r="C81" s="31">
        <v>383067793</v>
      </c>
      <c r="D81" s="31">
        <v>14715579</v>
      </c>
      <c r="E81" s="32">
        <v>3.8</v>
      </c>
      <c r="F81" s="31">
        <v>14715579</v>
      </c>
      <c r="G81" s="32">
        <v>3.8</v>
      </c>
      <c r="H81" s="31">
        <v>44450646</v>
      </c>
      <c r="I81" s="32">
        <v>18.4</v>
      </c>
      <c r="J81" s="32">
        <v>-66.9</v>
      </c>
      <c r="K81" s="4"/>
      <c r="L81" s="4"/>
      <c r="M81" s="12"/>
      <c r="N81" s="12"/>
      <c r="O81" s="4"/>
      <c r="R81" s="4"/>
      <c r="S81" s="4"/>
    </row>
    <row r="82" spans="2:19" ht="12.75">
      <c r="B82" s="30" t="s">
        <v>59</v>
      </c>
      <c r="C82" s="31">
        <v>710445338</v>
      </c>
      <c r="D82" s="31">
        <v>385265018</v>
      </c>
      <c r="E82" s="32">
        <v>54.2</v>
      </c>
      <c r="F82" s="31">
        <v>385265018</v>
      </c>
      <c r="G82" s="32">
        <v>54.2</v>
      </c>
      <c r="H82" s="31">
        <v>316138881</v>
      </c>
      <c r="I82" s="32">
        <v>35.9</v>
      </c>
      <c r="J82" s="32">
        <v>21.9</v>
      </c>
      <c r="K82" s="4"/>
      <c r="L82" s="4"/>
      <c r="M82" s="12"/>
      <c r="N82" s="12"/>
      <c r="O82" s="4"/>
      <c r="R82" s="4"/>
      <c r="S82" s="4"/>
    </row>
    <row r="83" spans="2:19" ht="12.75">
      <c r="B83" s="30" t="s">
        <v>60</v>
      </c>
      <c r="C83" s="31">
        <v>520317200</v>
      </c>
      <c r="D83" s="31">
        <v>51880389</v>
      </c>
      <c r="E83" s="32">
        <v>10</v>
      </c>
      <c r="F83" s="31">
        <v>51880389</v>
      </c>
      <c r="G83" s="32">
        <v>10</v>
      </c>
      <c r="H83" s="31">
        <v>87625545</v>
      </c>
      <c r="I83" s="32">
        <v>14.8</v>
      </c>
      <c r="J83" s="32">
        <v>-40.8</v>
      </c>
      <c r="K83" s="4"/>
      <c r="L83" s="4"/>
      <c r="M83" s="12"/>
      <c r="N83" s="12"/>
      <c r="O83" s="4"/>
      <c r="R83" s="4"/>
      <c r="S83" s="4"/>
    </row>
    <row r="84" spans="2:19" ht="12.75">
      <c r="B84" s="30" t="s">
        <v>61</v>
      </c>
      <c r="C84" s="31">
        <v>20289556</v>
      </c>
      <c r="D84" s="31">
        <v>6279993</v>
      </c>
      <c r="E84" s="32">
        <v>31</v>
      </c>
      <c r="F84" s="31">
        <v>6279993</v>
      </c>
      <c r="G84" s="32">
        <v>31</v>
      </c>
      <c r="H84" s="31">
        <v>2815996</v>
      </c>
      <c r="I84" s="32">
        <v>10.9</v>
      </c>
      <c r="J84" s="32">
        <v>123</v>
      </c>
      <c r="K84" s="4"/>
      <c r="L84" s="4"/>
      <c r="M84" s="12"/>
      <c r="N84" s="12"/>
      <c r="O84" s="4"/>
      <c r="R84" s="4"/>
      <c r="S84" s="4"/>
    </row>
    <row r="85" spans="2:19" ht="12.75">
      <c r="B85" s="30" t="s">
        <v>62</v>
      </c>
      <c r="C85" s="31">
        <v>111172892</v>
      </c>
      <c r="D85" s="31">
        <v>81120487</v>
      </c>
      <c r="E85" s="32">
        <v>73</v>
      </c>
      <c r="F85" s="31">
        <v>81120487</v>
      </c>
      <c r="G85" s="32">
        <v>73</v>
      </c>
      <c r="H85" s="31">
        <v>72677656</v>
      </c>
      <c r="I85" s="32">
        <v>29.1</v>
      </c>
      <c r="J85" s="32">
        <v>11.6</v>
      </c>
      <c r="K85" s="4"/>
      <c r="L85" s="4"/>
      <c r="M85" s="12"/>
      <c r="N85" s="12"/>
      <c r="O85" s="4"/>
      <c r="R85" s="4"/>
      <c r="S85" s="4"/>
    </row>
    <row r="86" spans="2:14" s="25" customFormat="1" ht="15.75">
      <c r="B86" s="22" t="s">
        <v>63</v>
      </c>
      <c r="C86" s="33">
        <v>270940597</v>
      </c>
      <c r="D86" s="33">
        <v>192442221</v>
      </c>
      <c r="E86" s="24">
        <v>71</v>
      </c>
      <c r="F86" s="33">
        <v>192442221</v>
      </c>
      <c r="G86" s="24">
        <v>71</v>
      </c>
      <c r="H86" s="33">
        <v>118703695</v>
      </c>
      <c r="I86" s="24">
        <v>51.3</v>
      </c>
      <c r="J86" s="24">
        <v>62.1</v>
      </c>
      <c r="M86" s="12"/>
      <c r="N86" s="12"/>
    </row>
    <row r="87" spans="2:19" ht="12.75">
      <c r="B87" s="53"/>
      <c r="C87" s="44"/>
      <c r="D87" s="44"/>
      <c r="E87" s="45"/>
      <c r="F87" s="44"/>
      <c r="G87" s="45"/>
      <c r="H87" s="44"/>
      <c r="I87" s="45"/>
      <c r="J87" s="45"/>
      <c r="K87" s="4"/>
      <c r="L87" s="4"/>
      <c r="M87" s="12"/>
      <c r="N87" s="12"/>
      <c r="O87" s="4"/>
      <c r="R87" s="4"/>
      <c r="S87" s="4"/>
    </row>
    <row r="89" ht="18">
      <c r="B89" s="8" t="s">
        <v>64</v>
      </c>
    </row>
    <row r="90" spans="2:10" ht="12.75">
      <c r="B90" s="9"/>
      <c r="C90" s="57" t="s">
        <v>3</v>
      </c>
      <c r="D90" s="58"/>
      <c r="E90" s="58"/>
      <c r="F90" s="58"/>
      <c r="G90" s="59"/>
      <c r="H90" s="57" t="s">
        <v>4</v>
      </c>
      <c r="I90" s="59"/>
      <c r="J90" s="60" t="s">
        <v>5</v>
      </c>
    </row>
    <row r="91" spans="2:19" ht="12.75">
      <c r="B91" s="10"/>
      <c r="C91" s="11" t="s">
        <v>6</v>
      </c>
      <c r="D91" s="63" t="s">
        <v>7</v>
      </c>
      <c r="E91" s="64"/>
      <c r="F91" s="63" t="s">
        <v>8</v>
      </c>
      <c r="G91" s="64"/>
      <c r="H91" s="63" t="s">
        <v>7</v>
      </c>
      <c r="I91" s="64"/>
      <c r="J91" s="61"/>
      <c r="K91" s="4"/>
      <c r="L91" s="4"/>
      <c r="M91" s="4"/>
      <c r="N91" s="12"/>
      <c r="O91" s="12"/>
      <c r="R91" s="4"/>
      <c r="S91" s="4"/>
    </row>
    <row r="92" spans="2:19" ht="51">
      <c r="B92" s="13" t="s">
        <v>9</v>
      </c>
      <c r="C92" s="15" t="s">
        <v>10</v>
      </c>
      <c r="D92" s="15" t="s">
        <v>11</v>
      </c>
      <c r="E92" s="16" t="s">
        <v>12</v>
      </c>
      <c r="F92" s="15" t="s">
        <v>11</v>
      </c>
      <c r="G92" s="16" t="s">
        <v>13</v>
      </c>
      <c r="H92" s="15" t="s">
        <v>11</v>
      </c>
      <c r="I92" s="16" t="s">
        <v>13</v>
      </c>
      <c r="J92" s="62"/>
      <c r="K92" s="4"/>
      <c r="L92" s="4"/>
      <c r="M92" s="12"/>
      <c r="N92" s="12"/>
      <c r="O92" s="4"/>
      <c r="R92" s="4"/>
      <c r="S92" s="4"/>
    </row>
    <row r="93" spans="2:19" ht="12.75">
      <c r="B93" s="17"/>
      <c r="C93" s="18"/>
      <c r="D93" s="18"/>
      <c r="E93" s="19"/>
      <c r="F93" s="18"/>
      <c r="G93" s="19"/>
      <c r="H93" s="20"/>
      <c r="I93" s="21"/>
      <c r="J93" s="21"/>
      <c r="K93" s="4"/>
      <c r="L93" s="4"/>
      <c r="M93" s="12"/>
      <c r="N93" s="12"/>
      <c r="O93" s="4"/>
      <c r="R93" s="4"/>
      <c r="S93" s="4"/>
    </row>
    <row r="94" spans="2:14" s="25" customFormat="1" ht="15.75">
      <c r="B94" s="22" t="s">
        <v>65</v>
      </c>
      <c r="C94" s="23"/>
      <c r="D94" s="23"/>
      <c r="E94" s="24"/>
      <c r="F94" s="23"/>
      <c r="G94" s="24"/>
      <c r="H94" s="23"/>
      <c r="I94" s="24"/>
      <c r="J94" s="24"/>
      <c r="M94" s="12"/>
      <c r="N94" s="12"/>
    </row>
    <row r="95" spans="2:14" s="29" customFormat="1" ht="16.5">
      <c r="B95" s="26" t="s">
        <v>15</v>
      </c>
      <c r="C95" s="27">
        <v>366512010</v>
      </c>
      <c r="D95" s="27">
        <v>84377570</v>
      </c>
      <c r="E95" s="28">
        <v>23</v>
      </c>
      <c r="F95" s="27">
        <v>84377570</v>
      </c>
      <c r="G95" s="28">
        <v>23</v>
      </c>
      <c r="H95" s="27">
        <v>73794233</v>
      </c>
      <c r="I95" s="28">
        <v>22.1</v>
      </c>
      <c r="J95" s="28">
        <v>14.3</v>
      </c>
      <c r="M95" s="12"/>
      <c r="N95" s="12"/>
    </row>
    <row r="96" spans="2:19" ht="12.75">
      <c r="B96" s="30" t="s">
        <v>17</v>
      </c>
      <c r="C96" s="31">
        <v>291770143</v>
      </c>
      <c r="D96" s="31">
        <v>76842112</v>
      </c>
      <c r="E96" s="32">
        <v>26.3</v>
      </c>
      <c r="F96" s="31">
        <v>76842112</v>
      </c>
      <c r="G96" s="32">
        <v>26.3</v>
      </c>
      <c r="H96" s="31">
        <v>49432599</v>
      </c>
      <c r="I96" s="32">
        <v>17.4</v>
      </c>
      <c r="J96" s="32">
        <v>55.4</v>
      </c>
      <c r="K96" s="4"/>
      <c r="L96" s="4"/>
      <c r="M96" s="12"/>
      <c r="N96" s="12"/>
      <c r="O96" s="4"/>
      <c r="R96" s="4"/>
      <c r="S96" s="4"/>
    </row>
    <row r="97" spans="2:19" ht="12.75">
      <c r="B97" s="30" t="s">
        <v>32</v>
      </c>
      <c r="C97" s="31">
        <v>53421997</v>
      </c>
      <c r="D97" s="31">
        <v>6974688</v>
      </c>
      <c r="E97" s="32">
        <v>13.1</v>
      </c>
      <c r="F97" s="31">
        <v>6974688</v>
      </c>
      <c r="G97" s="32">
        <v>13.1</v>
      </c>
      <c r="H97" s="31">
        <v>17023071</v>
      </c>
      <c r="I97" s="32">
        <v>48</v>
      </c>
      <c r="J97" s="32">
        <v>-59</v>
      </c>
      <c r="K97" s="4"/>
      <c r="L97" s="4"/>
      <c r="M97" s="12"/>
      <c r="N97" s="12"/>
      <c r="O97" s="4"/>
      <c r="R97" s="4"/>
      <c r="S97" s="4"/>
    </row>
    <row r="98" spans="2:19" ht="12.75">
      <c r="B98" s="30" t="s">
        <v>18</v>
      </c>
      <c r="C98" s="31">
        <v>21319870</v>
      </c>
      <c r="D98" s="31">
        <v>560770</v>
      </c>
      <c r="E98" s="32">
        <v>2.6</v>
      </c>
      <c r="F98" s="31">
        <v>560770</v>
      </c>
      <c r="G98" s="32">
        <v>2.6</v>
      </c>
      <c r="H98" s="31">
        <v>7338563</v>
      </c>
      <c r="I98" s="32">
        <v>48.1</v>
      </c>
      <c r="J98" s="32">
        <v>-92.4</v>
      </c>
      <c r="K98" s="4"/>
      <c r="L98" s="4"/>
      <c r="M98" s="12"/>
      <c r="N98" s="12"/>
      <c r="O98" s="4"/>
      <c r="R98" s="4"/>
      <c r="S98" s="4"/>
    </row>
    <row r="99" spans="2:14" s="25" customFormat="1" ht="15.75">
      <c r="B99" s="22"/>
      <c r="C99" s="33"/>
      <c r="D99" s="33"/>
      <c r="E99" s="24"/>
      <c r="F99" s="33"/>
      <c r="G99" s="24"/>
      <c r="H99" s="33"/>
      <c r="I99" s="24"/>
      <c r="J99" s="24"/>
      <c r="M99" s="12"/>
      <c r="N99" s="12"/>
    </row>
    <row r="100" spans="2:14" s="29" customFormat="1" ht="16.5">
      <c r="B100" s="26" t="s">
        <v>19</v>
      </c>
      <c r="C100" s="27">
        <v>275523272</v>
      </c>
      <c r="D100" s="27">
        <v>26222210</v>
      </c>
      <c r="E100" s="28">
        <v>9.5</v>
      </c>
      <c r="F100" s="27">
        <v>26222210</v>
      </c>
      <c r="G100" s="28">
        <v>9.5</v>
      </c>
      <c r="H100" s="27">
        <v>50887233</v>
      </c>
      <c r="I100" s="28">
        <v>20.3</v>
      </c>
      <c r="J100" s="28">
        <v>-48.5</v>
      </c>
      <c r="M100" s="12"/>
      <c r="N100" s="12"/>
    </row>
    <row r="101" spans="2:19" ht="12.75">
      <c r="B101" s="30" t="s">
        <v>20</v>
      </c>
      <c r="C101" s="31">
        <v>55542109</v>
      </c>
      <c r="D101" s="31">
        <v>12950053</v>
      </c>
      <c r="E101" s="32">
        <v>23.3</v>
      </c>
      <c r="F101" s="31">
        <v>12950053</v>
      </c>
      <c r="G101" s="32">
        <v>23.3</v>
      </c>
      <c r="H101" s="31">
        <v>12400756</v>
      </c>
      <c r="I101" s="32">
        <v>25.6</v>
      </c>
      <c r="J101" s="32">
        <v>4.4</v>
      </c>
      <c r="K101" s="4"/>
      <c r="L101" s="4"/>
      <c r="M101" s="12"/>
      <c r="N101" s="12"/>
      <c r="O101" s="4"/>
      <c r="R101" s="4"/>
      <c r="S101" s="4"/>
    </row>
    <row r="102" spans="2:19" ht="12.75">
      <c r="B102" s="30" t="s">
        <v>21</v>
      </c>
      <c r="C102" s="31">
        <v>6560703</v>
      </c>
      <c r="D102" s="31">
        <v>41667</v>
      </c>
      <c r="E102" s="32">
        <v>0.6</v>
      </c>
      <c r="F102" s="31">
        <v>41667</v>
      </c>
      <c r="G102" s="32">
        <v>0.6</v>
      </c>
      <c r="H102" s="31">
        <v>67556</v>
      </c>
      <c r="I102" s="32">
        <v>1.2</v>
      </c>
      <c r="J102" s="32">
        <v>-38.3</v>
      </c>
      <c r="K102" s="4"/>
      <c r="L102" s="4"/>
      <c r="M102" s="12"/>
      <c r="N102" s="12"/>
      <c r="O102" s="4"/>
      <c r="R102" s="4"/>
      <c r="S102" s="4"/>
    </row>
    <row r="103" spans="2:19" ht="12.75" hidden="1">
      <c r="B103" s="30"/>
      <c r="C103" s="31">
        <v>0</v>
      </c>
      <c r="D103" s="31">
        <v>0</v>
      </c>
      <c r="E103" s="32">
        <v>0</v>
      </c>
      <c r="F103" s="31">
        <v>0</v>
      </c>
      <c r="G103" s="32">
        <v>0</v>
      </c>
      <c r="H103" s="31">
        <v>0</v>
      </c>
      <c r="I103" s="32">
        <v>0</v>
      </c>
      <c r="J103" s="32">
        <v>0</v>
      </c>
      <c r="K103" s="4"/>
      <c r="L103" s="4"/>
      <c r="M103" s="12"/>
      <c r="N103" s="12"/>
      <c r="O103" s="4"/>
      <c r="R103" s="4"/>
      <c r="S103" s="4"/>
    </row>
    <row r="104" spans="2:19" ht="12.75">
      <c r="B104" s="30" t="s">
        <v>22</v>
      </c>
      <c r="C104" s="31">
        <v>59145180</v>
      </c>
      <c r="D104" s="31">
        <v>-3288656</v>
      </c>
      <c r="E104" s="32">
        <v>-5.6</v>
      </c>
      <c r="F104" s="31">
        <v>-3288656</v>
      </c>
      <c r="G104" s="32">
        <v>-5.6</v>
      </c>
      <c r="H104" s="31">
        <v>5299386</v>
      </c>
      <c r="I104" s="32">
        <v>10.3</v>
      </c>
      <c r="J104" s="32">
        <v>-162.1</v>
      </c>
      <c r="K104" s="4"/>
      <c r="L104" s="4"/>
      <c r="M104" s="12"/>
      <c r="N104" s="12"/>
      <c r="O104" s="4"/>
      <c r="R104" s="4"/>
      <c r="S104" s="4"/>
    </row>
    <row r="105" spans="2:19" ht="12.75">
      <c r="B105" s="30" t="s">
        <v>23</v>
      </c>
      <c r="C105" s="31">
        <v>154275280</v>
      </c>
      <c r="D105" s="31">
        <v>16519146</v>
      </c>
      <c r="E105" s="32">
        <v>10.7</v>
      </c>
      <c r="F105" s="31">
        <v>16519146</v>
      </c>
      <c r="G105" s="32">
        <v>10.7</v>
      </c>
      <c r="H105" s="31">
        <v>33119535</v>
      </c>
      <c r="I105" s="32">
        <v>22.7</v>
      </c>
      <c r="J105" s="32">
        <v>-50.1</v>
      </c>
      <c r="K105" s="4"/>
      <c r="L105" s="4"/>
      <c r="M105" s="12"/>
      <c r="N105" s="12"/>
      <c r="O105" s="4"/>
      <c r="R105" s="4"/>
      <c r="S105" s="4"/>
    </row>
    <row r="106" spans="2:19" ht="12.75">
      <c r="B106" s="34"/>
      <c r="C106" s="31"/>
      <c r="D106" s="31"/>
      <c r="E106" s="32"/>
      <c r="F106" s="31"/>
      <c r="G106" s="32"/>
      <c r="H106" s="31"/>
      <c r="I106" s="32"/>
      <c r="J106" s="32"/>
      <c r="K106" s="4"/>
      <c r="L106" s="4"/>
      <c r="M106" s="12"/>
      <c r="N106" s="12"/>
      <c r="O106" s="4"/>
      <c r="R106" s="4"/>
      <c r="S106" s="4"/>
    </row>
    <row r="107" spans="2:14" s="25" customFormat="1" ht="15.75">
      <c r="B107" s="35" t="s">
        <v>24</v>
      </c>
      <c r="C107" s="36">
        <v>90988738</v>
      </c>
      <c r="D107" s="36">
        <v>58155360</v>
      </c>
      <c r="E107" s="37"/>
      <c r="F107" s="36">
        <v>58155360</v>
      </c>
      <c r="G107" s="37"/>
      <c r="H107" s="36">
        <v>22907000</v>
      </c>
      <c r="I107" s="37"/>
      <c r="J107" s="37"/>
      <c r="M107" s="12"/>
      <c r="N107" s="12"/>
    </row>
    <row r="108" spans="2:19" ht="12.75">
      <c r="B108" s="30" t="s">
        <v>25</v>
      </c>
      <c r="C108" s="31"/>
      <c r="D108" s="31"/>
      <c r="E108" s="32">
        <v>0</v>
      </c>
      <c r="F108" s="31"/>
      <c r="G108" s="32">
        <v>0</v>
      </c>
      <c r="H108" s="31"/>
      <c r="I108" s="32">
        <v>0</v>
      </c>
      <c r="J108" s="32">
        <v>0</v>
      </c>
      <c r="K108" s="4"/>
      <c r="L108" s="4"/>
      <c r="M108" s="12"/>
      <c r="N108" s="12"/>
      <c r="O108" s="4"/>
      <c r="R108" s="4"/>
      <c r="S108" s="4"/>
    </row>
    <row r="109" spans="2:14" s="25" customFormat="1" ht="15.75">
      <c r="B109" s="35" t="s">
        <v>26</v>
      </c>
      <c r="C109" s="36">
        <v>90988738</v>
      </c>
      <c r="D109" s="36">
        <v>58155360</v>
      </c>
      <c r="E109" s="37">
        <v>63.9</v>
      </c>
      <c r="F109" s="36">
        <v>58155360</v>
      </c>
      <c r="G109" s="37">
        <v>63.9</v>
      </c>
      <c r="H109" s="36">
        <v>22907000</v>
      </c>
      <c r="I109" s="37">
        <v>21.3</v>
      </c>
      <c r="J109" s="37">
        <v>153.9</v>
      </c>
      <c r="M109" s="12"/>
      <c r="N109" s="12"/>
    </row>
    <row r="111" ht="18">
      <c r="B111" s="8" t="s">
        <v>66</v>
      </c>
    </row>
    <row r="112" spans="2:10" ht="12.75">
      <c r="B112" s="9"/>
      <c r="C112" s="57" t="s">
        <v>3</v>
      </c>
      <c r="D112" s="58"/>
      <c r="E112" s="58"/>
      <c r="F112" s="58"/>
      <c r="G112" s="59"/>
      <c r="H112" s="57" t="s">
        <v>4</v>
      </c>
      <c r="I112" s="59"/>
      <c r="J112" s="60" t="s">
        <v>5</v>
      </c>
    </row>
    <row r="113" spans="2:19" ht="12.75">
      <c r="B113" s="10"/>
      <c r="C113" s="11" t="s">
        <v>6</v>
      </c>
      <c r="D113" s="63" t="s">
        <v>7</v>
      </c>
      <c r="E113" s="64"/>
      <c r="F113" s="63" t="s">
        <v>8</v>
      </c>
      <c r="G113" s="64"/>
      <c r="H113" s="63" t="s">
        <v>7</v>
      </c>
      <c r="I113" s="64"/>
      <c r="J113" s="61"/>
      <c r="K113" s="4"/>
      <c r="L113" s="4"/>
      <c r="M113" s="4"/>
      <c r="N113" s="4"/>
      <c r="O113" s="4"/>
      <c r="P113" s="2"/>
      <c r="Q113" s="2"/>
      <c r="R113" s="4"/>
      <c r="S113" s="4"/>
    </row>
    <row r="114" spans="2:19" ht="51">
      <c r="B114" s="13" t="s">
        <v>9</v>
      </c>
      <c r="C114" s="15" t="s">
        <v>10</v>
      </c>
      <c r="D114" s="15" t="s">
        <v>11</v>
      </c>
      <c r="E114" s="16" t="s">
        <v>12</v>
      </c>
      <c r="F114" s="15" t="s">
        <v>11</v>
      </c>
      <c r="G114" s="16" t="s">
        <v>13</v>
      </c>
      <c r="H114" s="15" t="s">
        <v>11</v>
      </c>
      <c r="I114" s="16" t="s">
        <v>13</v>
      </c>
      <c r="J114" s="62"/>
      <c r="K114" s="4"/>
      <c r="L114" s="4"/>
      <c r="M114" s="12"/>
      <c r="N114" s="12"/>
      <c r="O114" s="4"/>
      <c r="R114" s="4"/>
      <c r="S114" s="4"/>
    </row>
    <row r="115" spans="2:19" ht="12.75">
      <c r="B115" s="17"/>
      <c r="C115" s="18"/>
      <c r="D115" s="18"/>
      <c r="E115" s="19"/>
      <c r="F115" s="18"/>
      <c r="G115" s="19"/>
      <c r="H115" s="20"/>
      <c r="I115" s="21"/>
      <c r="J115" s="21"/>
      <c r="K115" s="4"/>
      <c r="L115" s="4"/>
      <c r="M115" s="12"/>
      <c r="N115" s="12"/>
      <c r="O115" s="4"/>
      <c r="R115" s="4"/>
      <c r="S115" s="4"/>
    </row>
    <row r="116" spans="2:14" s="25" customFormat="1" ht="15.75">
      <c r="B116" s="22" t="s">
        <v>36</v>
      </c>
      <c r="C116" s="23"/>
      <c r="D116" s="23"/>
      <c r="E116" s="24"/>
      <c r="F116" s="23"/>
      <c r="G116" s="24"/>
      <c r="H116" s="23"/>
      <c r="I116" s="24"/>
      <c r="J116" s="24"/>
      <c r="M116" s="12"/>
      <c r="N116" s="12"/>
    </row>
    <row r="117" spans="2:14" s="29" customFormat="1" ht="16.5">
      <c r="B117" s="26" t="s">
        <v>15</v>
      </c>
      <c r="C117" s="27">
        <v>866650485</v>
      </c>
      <c r="D117" s="27">
        <v>246661031</v>
      </c>
      <c r="E117" s="28">
        <v>28.5</v>
      </c>
      <c r="F117" s="27">
        <v>246661031</v>
      </c>
      <c r="G117" s="28">
        <v>28.5</v>
      </c>
      <c r="H117" s="27">
        <v>168809278</v>
      </c>
      <c r="I117" s="28">
        <v>22</v>
      </c>
      <c r="J117" s="28">
        <v>46.1</v>
      </c>
      <c r="M117" s="12"/>
      <c r="N117" s="12"/>
    </row>
    <row r="118" spans="2:19" ht="12.75">
      <c r="B118" s="30" t="s">
        <v>17</v>
      </c>
      <c r="C118" s="31">
        <v>788065181</v>
      </c>
      <c r="D118" s="31">
        <v>225281805</v>
      </c>
      <c r="E118" s="32">
        <v>28.6</v>
      </c>
      <c r="F118" s="31">
        <v>225281805</v>
      </c>
      <c r="G118" s="32">
        <v>28.6</v>
      </c>
      <c r="H118" s="31">
        <v>154539180</v>
      </c>
      <c r="I118" s="32">
        <v>21.9</v>
      </c>
      <c r="J118" s="32">
        <v>45.8</v>
      </c>
      <c r="K118" s="4"/>
      <c r="L118" s="4"/>
      <c r="M118" s="12"/>
      <c r="N118" s="12"/>
      <c r="O118" s="4"/>
      <c r="R118" s="4"/>
      <c r="S118" s="4"/>
    </row>
    <row r="119" spans="2:19" ht="12.75">
      <c r="B119" s="30" t="s">
        <v>32</v>
      </c>
      <c r="C119" s="31">
        <v>39946132</v>
      </c>
      <c r="D119" s="31">
        <v>9680896</v>
      </c>
      <c r="E119" s="32">
        <v>24.2</v>
      </c>
      <c r="F119" s="31">
        <v>9680896</v>
      </c>
      <c r="G119" s="32">
        <v>24.2</v>
      </c>
      <c r="H119" s="31">
        <v>6770601</v>
      </c>
      <c r="I119" s="32">
        <v>28.2</v>
      </c>
      <c r="J119" s="32">
        <v>43</v>
      </c>
      <c r="K119" s="4"/>
      <c r="L119" s="4"/>
      <c r="M119" s="12"/>
      <c r="N119" s="12"/>
      <c r="O119" s="4"/>
      <c r="R119" s="4"/>
      <c r="S119" s="4"/>
    </row>
    <row r="120" spans="2:19" ht="12.75">
      <c r="B120" s="30" t="s">
        <v>18</v>
      </c>
      <c r="C120" s="31">
        <v>38639172</v>
      </c>
      <c r="D120" s="31">
        <v>11698330</v>
      </c>
      <c r="E120" s="32">
        <v>30.3</v>
      </c>
      <c r="F120" s="31">
        <v>11698330</v>
      </c>
      <c r="G120" s="32">
        <v>30.3</v>
      </c>
      <c r="H120" s="31">
        <v>7499497</v>
      </c>
      <c r="I120" s="32">
        <v>19.3</v>
      </c>
      <c r="J120" s="32">
        <v>56</v>
      </c>
      <c r="K120" s="4"/>
      <c r="L120" s="4"/>
      <c r="M120" s="12"/>
      <c r="N120" s="12"/>
      <c r="O120" s="4"/>
      <c r="R120" s="4"/>
      <c r="S120" s="4"/>
    </row>
    <row r="121" spans="2:14" s="25" customFormat="1" ht="15.75">
      <c r="B121" s="22"/>
      <c r="C121" s="33"/>
      <c r="D121" s="33"/>
      <c r="E121" s="24"/>
      <c r="F121" s="33"/>
      <c r="G121" s="24"/>
      <c r="H121" s="33"/>
      <c r="I121" s="24"/>
      <c r="J121" s="24"/>
      <c r="M121" s="12"/>
      <c r="N121" s="12"/>
    </row>
    <row r="122" spans="2:14" s="29" customFormat="1" ht="16.5">
      <c r="B122" s="26" t="s">
        <v>19</v>
      </c>
      <c r="C122" s="27">
        <v>695824786</v>
      </c>
      <c r="D122" s="27">
        <v>161170574</v>
      </c>
      <c r="E122" s="28">
        <v>23.2</v>
      </c>
      <c r="F122" s="27">
        <v>161170574</v>
      </c>
      <c r="G122" s="28">
        <v>23.2</v>
      </c>
      <c r="H122" s="27">
        <v>172289235</v>
      </c>
      <c r="I122" s="28">
        <v>27.9</v>
      </c>
      <c r="J122" s="28">
        <v>-6.5</v>
      </c>
      <c r="M122" s="12"/>
      <c r="N122" s="12"/>
    </row>
    <row r="123" spans="2:19" ht="12.75">
      <c r="B123" s="30" t="s">
        <v>20</v>
      </c>
      <c r="C123" s="31">
        <v>42542978</v>
      </c>
      <c r="D123" s="31">
        <v>8323576</v>
      </c>
      <c r="E123" s="32">
        <v>19.6</v>
      </c>
      <c r="F123" s="31">
        <v>8323576</v>
      </c>
      <c r="G123" s="32">
        <v>19.6</v>
      </c>
      <c r="H123" s="31">
        <v>10104405</v>
      </c>
      <c r="I123" s="32">
        <v>21.9</v>
      </c>
      <c r="J123" s="32">
        <v>-17.6</v>
      </c>
      <c r="K123" s="4"/>
      <c r="L123" s="4"/>
      <c r="M123" s="12"/>
      <c r="N123" s="12"/>
      <c r="O123" s="4"/>
      <c r="R123" s="4"/>
      <c r="S123" s="4"/>
    </row>
    <row r="124" spans="2:19" ht="12.75">
      <c r="B124" s="30" t="s">
        <v>21</v>
      </c>
      <c r="C124" s="31">
        <v>13266097</v>
      </c>
      <c r="D124" s="31">
        <v>12500</v>
      </c>
      <c r="E124" s="32">
        <v>0.1</v>
      </c>
      <c r="F124" s="31">
        <v>12500</v>
      </c>
      <c r="G124" s="32">
        <v>0.1</v>
      </c>
      <c r="H124" s="31">
        <v>0</v>
      </c>
      <c r="I124" s="32">
        <v>0</v>
      </c>
      <c r="J124" s="32">
        <v>-100</v>
      </c>
      <c r="K124" s="4"/>
      <c r="L124" s="4"/>
      <c r="M124" s="12"/>
      <c r="N124" s="12"/>
      <c r="O124" s="4"/>
      <c r="R124" s="4"/>
      <c r="S124" s="4"/>
    </row>
    <row r="125" spans="2:19" ht="12.75" hidden="1">
      <c r="B125" s="30"/>
      <c r="C125" s="31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2">
        <v>0</v>
      </c>
      <c r="J125" s="32">
        <v>0</v>
      </c>
      <c r="K125" s="4"/>
      <c r="L125" s="4"/>
      <c r="M125" s="12"/>
      <c r="N125" s="12"/>
      <c r="O125" s="4"/>
      <c r="R125" s="4"/>
      <c r="S125" s="4"/>
    </row>
    <row r="126" spans="2:19" ht="12.75">
      <c r="B126" s="30" t="s">
        <v>22</v>
      </c>
      <c r="C126" s="31">
        <v>474822968</v>
      </c>
      <c r="D126" s="31">
        <v>140201559</v>
      </c>
      <c r="E126" s="32">
        <v>29.5</v>
      </c>
      <c r="F126" s="31">
        <v>140201559</v>
      </c>
      <c r="G126" s="32">
        <v>29.5</v>
      </c>
      <c r="H126" s="31">
        <v>110556567</v>
      </c>
      <c r="I126" s="32">
        <v>27.4</v>
      </c>
      <c r="J126" s="32">
        <v>26.8</v>
      </c>
      <c r="K126" s="4"/>
      <c r="L126" s="4"/>
      <c r="M126" s="12"/>
      <c r="N126" s="12"/>
      <c r="O126" s="4"/>
      <c r="R126" s="4"/>
      <c r="S126" s="4"/>
    </row>
    <row r="127" spans="2:19" ht="12.75">
      <c r="B127" s="30" t="s">
        <v>23</v>
      </c>
      <c r="C127" s="31">
        <v>165192743</v>
      </c>
      <c r="D127" s="31">
        <v>12632939</v>
      </c>
      <c r="E127" s="32">
        <v>7.6</v>
      </c>
      <c r="F127" s="31">
        <v>12632939</v>
      </c>
      <c r="G127" s="32">
        <v>7.6</v>
      </c>
      <c r="H127" s="31">
        <v>51628263</v>
      </c>
      <c r="I127" s="32">
        <v>32</v>
      </c>
      <c r="J127" s="32">
        <v>-75.5</v>
      </c>
      <c r="K127" s="4"/>
      <c r="L127" s="4"/>
      <c r="M127" s="12"/>
      <c r="N127" s="12"/>
      <c r="O127" s="4"/>
      <c r="R127" s="4"/>
      <c r="S127" s="4"/>
    </row>
    <row r="128" spans="2:19" ht="12.75">
      <c r="B128" s="34"/>
      <c r="C128" s="31"/>
      <c r="D128" s="31"/>
      <c r="E128" s="32"/>
      <c r="F128" s="31"/>
      <c r="G128" s="32"/>
      <c r="H128" s="31"/>
      <c r="I128" s="32"/>
      <c r="J128" s="32"/>
      <c r="K128" s="4"/>
      <c r="L128" s="4"/>
      <c r="M128" s="12"/>
      <c r="N128" s="12"/>
      <c r="O128" s="4"/>
      <c r="R128" s="4"/>
      <c r="S128" s="4"/>
    </row>
    <row r="129" spans="2:14" s="25" customFormat="1" ht="15.75">
      <c r="B129" s="35" t="s">
        <v>24</v>
      </c>
      <c r="C129" s="36">
        <v>170825699</v>
      </c>
      <c r="D129" s="36">
        <v>85490457</v>
      </c>
      <c r="E129" s="37"/>
      <c r="F129" s="36">
        <v>85490457</v>
      </c>
      <c r="G129" s="37"/>
      <c r="H129" s="36">
        <v>-3479957</v>
      </c>
      <c r="I129" s="37"/>
      <c r="J129" s="37"/>
      <c r="M129" s="12"/>
      <c r="N129" s="12"/>
    </row>
    <row r="130" spans="2:19" ht="12.75">
      <c r="B130" s="30" t="s">
        <v>25</v>
      </c>
      <c r="C130" s="31"/>
      <c r="D130" s="31"/>
      <c r="E130" s="32">
        <v>0</v>
      </c>
      <c r="F130" s="31"/>
      <c r="G130" s="32">
        <v>0</v>
      </c>
      <c r="H130" s="31"/>
      <c r="I130" s="32">
        <v>0</v>
      </c>
      <c r="J130" s="32">
        <v>0</v>
      </c>
      <c r="K130" s="4"/>
      <c r="L130" s="4"/>
      <c r="M130" s="12"/>
      <c r="N130" s="12"/>
      <c r="O130" s="4"/>
      <c r="R130" s="4"/>
      <c r="S130" s="4"/>
    </row>
    <row r="131" spans="2:14" s="25" customFormat="1" ht="15.75">
      <c r="B131" s="35" t="s">
        <v>26</v>
      </c>
      <c r="C131" s="36">
        <v>170825699</v>
      </c>
      <c r="D131" s="36">
        <v>85490457</v>
      </c>
      <c r="E131" s="37">
        <v>50</v>
      </c>
      <c r="F131" s="36">
        <v>85490457</v>
      </c>
      <c r="G131" s="37">
        <v>50</v>
      </c>
      <c r="H131" s="36">
        <v>-3479957</v>
      </c>
      <c r="I131" s="37">
        <v>24.7</v>
      </c>
      <c r="J131" s="37">
        <v>-2556.7</v>
      </c>
      <c r="M131" s="12"/>
      <c r="N131" s="12"/>
    </row>
    <row r="133" ht="18">
      <c r="B133" s="8" t="s">
        <v>67</v>
      </c>
    </row>
    <row r="134" spans="2:10" ht="12.75">
      <c r="B134" s="9"/>
      <c r="C134" s="57" t="s">
        <v>3</v>
      </c>
      <c r="D134" s="58"/>
      <c r="E134" s="58"/>
      <c r="F134" s="58"/>
      <c r="G134" s="59"/>
      <c r="H134" s="57" t="s">
        <v>4</v>
      </c>
      <c r="I134" s="59"/>
      <c r="J134" s="60" t="s">
        <v>5</v>
      </c>
    </row>
    <row r="135" spans="2:19" ht="12.75">
      <c r="B135" s="10"/>
      <c r="C135" s="11" t="s">
        <v>6</v>
      </c>
      <c r="D135" s="63" t="s">
        <v>7</v>
      </c>
      <c r="E135" s="64"/>
      <c r="F135" s="63" t="s">
        <v>8</v>
      </c>
      <c r="G135" s="64"/>
      <c r="H135" s="63" t="s">
        <v>7</v>
      </c>
      <c r="I135" s="64"/>
      <c r="J135" s="61"/>
      <c r="K135" s="4"/>
      <c r="L135" s="4"/>
      <c r="M135" s="4"/>
      <c r="N135" s="12"/>
      <c r="O135" s="12"/>
      <c r="R135" s="4"/>
      <c r="S135" s="4"/>
    </row>
    <row r="136" spans="2:19" ht="51">
      <c r="B136" s="13" t="s">
        <v>9</v>
      </c>
      <c r="C136" s="15" t="s">
        <v>10</v>
      </c>
      <c r="D136" s="15" t="s">
        <v>11</v>
      </c>
      <c r="E136" s="16" t="s">
        <v>12</v>
      </c>
      <c r="F136" s="15" t="s">
        <v>11</v>
      </c>
      <c r="G136" s="16" t="s">
        <v>13</v>
      </c>
      <c r="H136" s="15" t="s">
        <v>11</v>
      </c>
      <c r="I136" s="16" t="s">
        <v>13</v>
      </c>
      <c r="J136" s="62"/>
      <c r="K136" s="4"/>
      <c r="L136" s="4"/>
      <c r="M136" s="12"/>
      <c r="N136" s="12"/>
      <c r="O136" s="4"/>
      <c r="R136" s="4"/>
      <c r="S136" s="4"/>
    </row>
    <row r="137" spans="2:19" ht="12.75">
      <c r="B137" s="17"/>
      <c r="C137" s="18"/>
      <c r="D137" s="18"/>
      <c r="E137" s="19"/>
      <c r="F137" s="18"/>
      <c r="G137" s="19"/>
      <c r="H137" s="20"/>
      <c r="I137" s="21"/>
      <c r="J137" s="21"/>
      <c r="K137" s="4"/>
      <c r="L137" s="4"/>
      <c r="M137" s="12"/>
      <c r="N137" s="12"/>
      <c r="O137" s="4"/>
      <c r="R137" s="4"/>
      <c r="S137" s="4"/>
    </row>
    <row r="138" spans="2:14" s="25" customFormat="1" ht="15.75">
      <c r="B138" s="22" t="s">
        <v>68</v>
      </c>
      <c r="C138" s="23"/>
      <c r="D138" s="23"/>
      <c r="E138" s="24"/>
      <c r="F138" s="23"/>
      <c r="G138" s="24"/>
      <c r="H138" s="23"/>
      <c r="I138" s="24"/>
      <c r="J138" s="24"/>
      <c r="M138" s="12"/>
      <c r="N138" s="12"/>
    </row>
    <row r="139" spans="2:14" s="29" customFormat="1" ht="16.5">
      <c r="B139" s="26" t="s">
        <v>15</v>
      </c>
      <c r="C139" s="27">
        <v>167755313</v>
      </c>
      <c r="D139" s="27">
        <v>57454043</v>
      </c>
      <c r="E139" s="28">
        <v>34.2</v>
      </c>
      <c r="F139" s="27">
        <v>57454043</v>
      </c>
      <c r="G139" s="28">
        <v>34.2</v>
      </c>
      <c r="H139" s="27">
        <v>40917171</v>
      </c>
      <c r="I139" s="28">
        <v>23.5</v>
      </c>
      <c r="J139" s="28">
        <v>40.4</v>
      </c>
      <c r="M139" s="12"/>
      <c r="N139" s="12"/>
    </row>
    <row r="140" spans="2:19" ht="12.75">
      <c r="B140" s="30" t="s">
        <v>17</v>
      </c>
      <c r="C140" s="31">
        <v>123186373</v>
      </c>
      <c r="D140" s="31">
        <v>40312823</v>
      </c>
      <c r="E140" s="32">
        <v>32.7</v>
      </c>
      <c r="F140" s="31">
        <v>40312823</v>
      </c>
      <c r="G140" s="32">
        <v>32.7</v>
      </c>
      <c r="H140" s="31">
        <v>31861470</v>
      </c>
      <c r="I140" s="32">
        <v>25.2</v>
      </c>
      <c r="J140" s="32">
        <v>26.5</v>
      </c>
      <c r="K140" s="4"/>
      <c r="L140" s="4"/>
      <c r="M140" s="12"/>
      <c r="N140" s="12"/>
      <c r="O140" s="4"/>
      <c r="R140" s="4"/>
      <c r="S140" s="4"/>
    </row>
    <row r="141" spans="2:19" ht="12.75">
      <c r="B141" s="30" t="s">
        <v>32</v>
      </c>
      <c r="C141" s="31">
        <v>31484679</v>
      </c>
      <c r="D141" s="31">
        <v>14614207</v>
      </c>
      <c r="E141" s="32">
        <v>46.4</v>
      </c>
      <c r="F141" s="31">
        <v>14614207</v>
      </c>
      <c r="G141" s="32">
        <v>46.4</v>
      </c>
      <c r="H141" s="31">
        <v>5881432</v>
      </c>
      <c r="I141" s="32">
        <v>22.8</v>
      </c>
      <c r="J141" s="32">
        <v>148.5</v>
      </c>
      <c r="K141" s="4"/>
      <c r="L141" s="4"/>
      <c r="M141" s="12"/>
      <c r="N141" s="12"/>
      <c r="O141" s="4"/>
      <c r="R141" s="4"/>
      <c r="S141" s="4"/>
    </row>
    <row r="142" spans="2:19" ht="12.75">
      <c r="B142" s="30" t="s">
        <v>18</v>
      </c>
      <c r="C142" s="31">
        <v>13084261</v>
      </c>
      <c r="D142" s="31">
        <v>2527013</v>
      </c>
      <c r="E142" s="32">
        <v>19.3</v>
      </c>
      <c r="F142" s="31">
        <v>2527013</v>
      </c>
      <c r="G142" s="32">
        <v>19.3</v>
      </c>
      <c r="H142" s="31">
        <v>3174269</v>
      </c>
      <c r="I142" s="32">
        <v>14.7</v>
      </c>
      <c r="J142" s="32">
        <v>-20.4</v>
      </c>
      <c r="K142" s="4"/>
      <c r="L142" s="4"/>
      <c r="M142" s="12"/>
      <c r="N142" s="12"/>
      <c r="O142" s="4"/>
      <c r="R142" s="4"/>
      <c r="S142" s="4"/>
    </row>
    <row r="143" spans="2:14" s="25" customFormat="1" ht="15.75">
      <c r="B143" s="22"/>
      <c r="C143" s="33"/>
      <c r="D143" s="33"/>
      <c r="E143" s="24"/>
      <c r="F143" s="33"/>
      <c r="G143" s="24"/>
      <c r="H143" s="33"/>
      <c r="I143" s="24"/>
      <c r="J143" s="24"/>
      <c r="M143" s="12"/>
      <c r="N143" s="12"/>
    </row>
    <row r="144" spans="2:14" s="29" customFormat="1" ht="16.5">
      <c r="B144" s="26" t="s">
        <v>19</v>
      </c>
      <c r="C144" s="27">
        <v>133970192</v>
      </c>
      <c r="D144" s="27">
        <v>23829639</v>
      </c>
      <c r="E144" s="28">
        <v>17.8</v>
      </c>
      <c r="F144" s="27">
        <v>23829639</v>
      </c>
      <c r="G144" s="28">
        <v>17.8</v>
      </c>
      <c r="H144" s="27">
        <v>24944294</v>
      </c>
      <c r="I144" s="28">
        <v>17.7</v>
      </c>
      <c r="J144" s="28">
        <v>-4.5</v>
      </c>
      <c r="M144" s="12"/>
      <c r="N144" s="12"/>
    </row>
    <row r="145" spans="2:19" ht="12.75">
      <c r="B145" s="30" t="s">
        <v>20</v>
      </c>
      <c r="C145" s="31">
        <v>53364825</v>
      </c>
      <c r="D145" s="31">
        <v>14121207</v>
      </c>
      <c r="E145" s="32">
        <v>26.5</v>
      </c>
      <c r="F145" s="31">
        <v>14121207</v>
      </c>
      <c r="G145" s="32">
        <v>26.5</v>
      </c>
      <c r="H145" s="31">
        <v>14949114</v>
      </c>
      <c r="I145" s="32">
        <v>26</v>
      </c>
      <c r="J145" s="32">
        <v>-5.5</v>
      </c>
      <c r="K145" s="4"/>
      <c r="L145" s="4"/>
      <c r="M145" s="12"/>
      <c r="N145" s="12"/>
      <c r="O145" s="4"/>
      <c r="R145" s="4"/>
      <c r="S145" s="4"/>
    </row>
    <row r="146" spans="2:19" ht="12.75">
      <c r="B146" s="30" t="s">
        <v>21</v>
      </c>
      <c r="C146" s="31">
        <v>3668373</v>
      </c>
      <c r="D146" s="31">
        <v>23068</v>
      </c>
      <c r="E146" s="32">
        <v>0.6</v>
      </c>
      <c r="F146" s="31">
        <v>23068</v>
      </c>
      <c r="G146" s="32">
        <v>0.6</v>
      </c>
      <c r="H146" s="31">
        <v>0</v>
      </c>
      <c r="I146" s="32">
        <v>0</v>
      </c>
      <c r="J146" s="32">
        <v>-100</v>
      </c>
      <c r="K146" s="4"/>
      <c r="L146" s="4"/>
      <c r="M146" s="12"/>
      <c r="N146" s="12"/>
      <c r="O146" s="4"/>
      <c r="R146" s="4"/>
      <c r="S146" s="4"/>
    </row>
    <row r="147" spans="2:19" ht="12.75" hidden="1">
      <c r="B147" s="30"/>
      <c r="C147" s="31">
        <v>0</v>
      </c>
      <c r="D147" s="31">
        <v>0</v>
      </c>
      <c r="E147" s="32">
        <v>0</v>
      </c>
      <c r="F147" s="31">
        <v>0</v>
      </c>
      <c r="G147" s="32">
        <v>0</v>
      </c>
      <c r="H147" s="31">
        <v>0</v>
      </c>
      <c r="I147" s="32">
        <v>0</v>
      </c>
      <c r="J147" s="32">
        <v>0</v>
      </c>
      <c r="K147" s="4"/>
      <c r="L147" s="4"/>
      <c r="M147" s="12"/>
      <c r="N147" s="12"/>
      <c r="O147" s="4"/>
      <c r="R147" s="4"/>
      <c r="S147" s="4"/>
    </row>
    <row r="148" spans="2:19" ht="12.75">
      <c r="B148" s="30" t="s">
        <v>22</v>
      </c>
      <c r="C148" s="31">
        <v>0</v>
      </c>
      <c r="D148" s="31">
        <v>0</v>
      </c>
      <c r="E148" s="32">
        <v>0</v>
      </c>
      <c r="F148" s="31">
        <v>0</v>
      </c>
      <c r="G148" s="32">
        <v>0</v>
      </c>
      <c r="H148" s="31">
        <v>0</v>
      </c>
      <c r="I148" s="32">
        <v>0</v>
      </c>
      <c r="J148" s="32">
        <v>0</v>
      </c>
      <c r="K148" s="4"/>
      <c r="L148" s="4"/>
      <c r="M148" s="12"/>
      <c r="N148" s="12"/>
      <c r="O148" s="4"/>
      <c r="R148" s="4"/>
      <c r="S148" s="4"/>
    </row>
    <row r="149" spans="2:19" ht="12.75">
      <c r="B149" s="30" t="s">
        <v>23</v>
      </c>
      <c r="C149" s="31">
        <v>76936994</v>
      </c>
      <c r="D149" s="31">
        <v>9685364</v>
      </c>
      <c r="E149" s="32">
        <v>12.6</v>
      </c>
      <c r="F149" s="31">
        <v>9685364</v>
      </c>
      <c r="G149" s="32">
        <v>12.6</v>
      </c>
      <c r="H149" s="31">
        <v>9995180</v>
      </c>
      <c r="I149" s="32">
        <v>12.5</v>
      </c>
      <c r="J149" s="32">
        <v>-3.1</v>
      </c>
      <c r="K149" s="4"/>
      <c r="L149" s="4"/>
      <c r="M149" s="12"/>
      <c r="N149" s="12"/>
      <c r="O149" s="4"/>
      <c r="R149" s="4"/>
      <c r="S149" s="4"/>
    </row>
    <row r="150" spans="2:19" ht="12.75">
      <c r="B150" s="34"/>
      <c r="C150" s="31"/>
      <c r="D150" s="31"/>
      <c r="E150" s="32"/>
      <c r="F150" s="31"/>
      <c r="G150" s="32"/>
      <c r="H150" s="31"/>
      <c r="I150" s="32"/>
      <c r="J150" s="32"/>
      <c r="K150" s="4"/>
      <c r="L150" s="4"/>
      <c r="M150" s="12"/>
      <c r="N150" s="12"/>
      <c r="O150" s="4"/>
      <c r="R150" s="4"/>
      <c r="S150" s="4"/>
    </row>
    <row r="151" spans="2:14" s="25" customFormat="1" ht="15.75">
      <c r="B151" s="35" t="s">
        <v>24</v>
      </c>
      <c r="C151" s="36">
        <v>33785121</v>
      </c>
      <c r="D151" s="36">
        <v>33624404</v>
      </c>
      <c r="E151" s="37"/>
      <c r="F151" s="36">
        <v>33624404</v>
      </c>
      <c r="G151" s="37"/>
      <c r="H151" s="36">
        <v>15972877</v>
      </c>
      <c r="I151" s="37"/>
      <c r="J151" s="37"/>
      <c r="M151" s="12"/>
      <c r="N151" s="12"/>
    </row>
    <row r="152" spans="2:19" ht="12.75">
      <c r="B152" s="30" t="s">
        <v>25</v>
      </c>
      <c r="C152" s="31"/>
      <c r="D152" s="31"/>
      <c r="E152" s="32">
        <v>0</v>
      </c>
      <c r="F152" s="31"/>
      <c r="G152" s="32">
        <v>0</v>
      </c>
      <c r="H152" s="31"/>
      <c r="I152" s="32">
        <v>0</v>
      </c>
      <c r="J152" s="32">
        <v>0</v>
      </c>
      <c r="K152" s="4"/>
      <c r="L152" s="4"/>
      <c r="M152" s="12"/>
      <c r="N152" s="12"/>
      <c r="O152" s="4"/>
      <c r="R152" s="4"/>
      <c r="S152" s="4"/>
    </row>
    <row r="153" spans="2:14" s="25" customFormat="1" ht="15.75">
      <c r="B153" s="35" t="s">
        <v>26</v>
      </c>
      <c r="C153" s="36">
        <v>33785121</v>
      </c>
      <c r="D153" s="36">
        <v>33624404</v>
      </c>
      <c r="E153" s="37">
        <v>99.5</v>
      </c>
      <c r="F153" s="36">
        <v>33624404</v>
      </c>
      <c r="G153" s="37">
        <v>99.5</v>
      </c>
      <c r="H153" s="36">
        <v>15972877</v>
      </c>
      <c r="I153" s="37">
        <v>20.9</v>
      </c>
      <c r="J153" s="37">
        <v>110.5</v>
      </c>
      <c r="M153" s="12"/>
      <c r="N153" s="12"/>
    </row>
    <row r="155" ht="18">
      <c r="B155" s="8" t="s">
        <v>69</v>
      </c>
    </row>
    <row r="156" spans="2:10" ht="12.75">
      <c r="B156" s="9"/>
      <c r="C156" s="57" t="s">
        <v>3</v>
      </c>
      <c r="D156" s="58"/>
      <c r="E156" s="58"/>
      <c r="F156" s="58"/>
      <c r="G156" s="59"/>
      <c r="H156" s="57" t="s">
        <v>4</v>
      </c>
      <c r="I156" s="59"/>
      <c r="J156" s="60" t="s">
        <v>5</v>
      </c>
    </row>
    <row r="157" spans="2:19" ht="12.75">
      <c r="B157" s="10"/>
      <c r="C157" s="11" t="s">
        <v>6</v>
      </c>
      <c r="D157" s="63" t="s">
        <v>7</v>
      </c>
      <c r="E157" s="64"/>
      <c r="F157" s="63" t="s">
        <v>8</v>
      </c>
      <c r="G157" s="64"/>
      <c r="H157" s="63" t="s">
        <v>7</v>
      </c>
      <c r="I157" s="64"/>
      <c r="J157" s="61"/>
      <c r="K157" s="4"/>
      <c r="L157" s="4"/>
      <c r="M157" s="4"/>
      <c r="N157" s="12"/>
      <c r="O157" s="12"/>
      <c r="R157" s="4"/>
      <c r="S157" s="4"/>
    </row>
    <row r="158" spans="2:19" ht="51">
      <c r="B158" s="13" t="s">
        <v>9</v>
      </c>
      <c r="C158" s="15" t="s">
        <v>10</v>
      </c>
      <c r="D158" s="15" t="s">
        <v>11</v>
      </c>
      <c r="E158" s="16" t="s">
        <v>12</v>
      </c>
      <c r="F158" s="15" t="s">
        <v>11</v>
      </c>
      <c r="G158" s="16" t="s">
        <v>13</v>
      </c>
      <c r="H158" s="15" t="s">
        <v>11</v>
      </c>
      <c r="I158" s="16" t="s">
        <v>13</v>
      </c>
      <c r="J158" s="62"/>
      <c r="K158" s="4"/>
      <c r="L158" s="4"/>
      <c r="M158" s="12"/>
      <c r="N158" s="12"/>
      <c r="O158" s="4"/>
      <c r="R158" s="4"/>
      <c r="S158" s="4"/>
    </row>
    <row r="159" spans="2:19" ht="12.75">
      <c r="B159" s="17"/>
      <c r="C159" s="18"/>
      <c r="D159" s="18"/>
      <c r="E159" s="19"/>
      <c r="F159" s="18"/>
      <c r="G159" s="19"/>
      <c r="H159" s="20"/>
      <c r="I159" s="21"/>
      <c r="J159" s="21"/>
      <c r="K159" s="4"/>
      <c r="L159" s="4"/>
      <c r="M159" s="12"/>
      <c r="N159" s="12"/>
      <c r="O159" s="4"/>
      <c r="R159" s="4"/>
      <c r="S159" s="4"/>
    </row>
    <row r="160" spans="2:14" s="25" customFormat="1" ht="15.75">
      <c r="B160" s="22" t="s">
        <v>70</v>
      </c>
      <c r="C160" s="23"/>
      <c r="D160" s="23"/>
      <c r="E160" s="24"/>
      <c r="F160" s="23"/>
      <c r="G160" s="24"/>
      <c r="H160" s="23"/>
      <c r="I160" s="24"/>
      <c r="J160" s="24"/>
      <c r="M160" s="12"/>
      <c r="N160" s="12"/>
    </row>
    <row r="161" spans="2:14" s="29" customFormat="1" ht="16.5">
      <c r="B161" s="26" t="s">
        <v>15</v>
      </c>
      <c r="C161" s="27">
        <v>123616487</v>
      </c>
      <c r="D161" s="27">
        <v>32294246</v>
      </c>
      <c r="E161" s="28">
        <v>26.1</v>
      </c>
      <c r="F161" s="27">
        <v>32294246</v>
      </c>
      <c r="G161" s="28">
        <v>26.1</v>
      </c>
      <c r="H161" s="27">
        <v>22936852</v>
      </c>
      <c r="I161" s="28">
        <v>20.3</v>
      </c>
      <c r="J161" s="28">
        <v>40.8</v>
      </c>
      <c r="M161" s="12"/>
      <c r="N161" s="12"/>
    </row>
    <row r="162" spans="2:19" ht="12.75">
      <c r="B162" s="30" t="s">
        <v>17</v>
      </c>
      <c r="C162" s="31">
        <v>102090046</v>
      </c>
      <c r="D162" s="31">
        <v>26771858</v>
      </c>
      <c r="E162" s="32">
        <v>26.2</v>
      </c>
      <c r="F162" s="31">
        <v>26771858</v>
      </c>
      <c r="G162" s="32">
        <v>26.2</v>
      </c>
      <c r="H162" s="31">
        <v>20296184</v>
      </c>
      <c r="I162" s="32">
        <v>21.8</v>
      </c>
      <c r="J162" s="32">
        <v>31.9</v>
      </c>
      <c r="K162" s="4"/>
      <c r="L162" s="4"/>
      <c r="M162" s="12"/>
      <c r="N162" s="12"/>
      <c r="O162" s="4"/>
      <c r="R162" s="4"/>
      <c r="S162" s="4"/>
    </row>
    <row r="163" spans="2:19" ht="12.75">
      <c r="B163" s="30" t="s">
        <v>32</v>
      </c>
      <c r="C163" s="31">
        <v>16675951</v>
      </c>
      <c r="D163" s="31">
        <v>4186807</v>
      </c>
      <c r="E163" s="32">
        <v>25.1</v>
      </c>
      <c r="F163" s="31">
        <v>4186807</v>
      </c>
      <c r="G163" s="32">
        <v>25.1</v>
      </c>
      <c r="H163" s="31">
        <v>1925223</v>
      </c>
      <c r="I163" s="32">
        <v>19.4</v>
      </c>
      <c r="J163" s="32">
        <v>117.5</v>
      </c>
      <c r="K163" s="4"/>
      <c r="L163" s="4"/>
      <c r="M163" s="12"/>
      <c r="N163" s="12"/>
      <c r="O163" s="4"/>
      <c r="R163" s="4"/>
      <c r="S163" s="4"/>
    </row>
    <row r="164" spans="2:19" ht="12.75">
      <c r="B164" s="30" t="s">
        <v>18</v>
      </c>
      <c r="C164" s="31">
        <v>4850490</v>
      </c>
      <c r="D164" s="31">
        <v>1335581</v>
      </c>
      <c r="E164" s="32">
        <v>27.5</v>
      </c>
      <c r="F164" s="31">
        <v>1335581</v>
      </c>
      <c r="G164" s="32">
        <v>27.5</v>
      </c>
      <c r="H164" s="31">
        <v>715445</v>
      </c>
      <c r="I164" s="32">
        <v>7.1</v>
      </c>
      <c r="J164" s="32">
        <v>86.7</v>
      </c>
      <c r="K164" s="4"/>
      <c r="L164" s="4"/>
      <c r="M164" s="12"/>
      <c r="N164" s="12"/>
      <c r="O164" s="4"/>
      <c r="R164" s="4"/>
      <c r="S164" s="4"/>
    </row>
    <row r="165" spans="2:14" s="25" customFormat="1" ht="15.75">
      <c r="B165" s="22"/>
      <c r="C165" s="33"/>
      <c r="D165" s="33"/>
      <c r="E165" s="24"/>
      <c r="F165" s="33"/>
      <c r="G165" s="24"/>
      <c r="H165" s="33"/>
      <c r="I165" s="24"/>
      <c r="J165" s="24"/>
      <c r="M165" s="12"/>
      <c r="N165" s="12"/>
    </row>
    <row r="166" spans="2:14" s="29" customFormat="1" ht="16.5">
      <c r="B166" s="26" t="s">
        <v>19</v>
      </c>
      <c r="C166" s="27">
        <v>108382285</v>
      </c>
      <c r="D166" s="27">
        <v>23135308</v>
      </c>
      <c r="E166" s="28">
        <v>21.3</v>
      </c>
      <c r="F166" s="27">
        <v>23135308</v>
      </c>
      <c r="G166" s="28">
        <v>21.3</v>
      </c>
      <c r="H166" s="27">
        <v>19428432</v>
      </c>
      <c r="I166" s="28">
        <v>17.8</v>
      </c>
      <c r="J166" s="28">
        <v>19.1</v>
      </c>
      <c r="M166" s="12"/>
      <c r="N166" s="12"/>
    </row>
    <row r="167" spans="2:19" ht="12.75">
      <c r="B167" s="30" t="s">
        <v>20</v>
      </c>
      <c r="C167" s="31">
        <v>59967842</v>
      </c>
      <c r="D167" s="31">
        <v>14504774</v>
      </c>
      <c r="E167" s="32">
        <v>24.2</v>
      </c>
      <c r="F167" s="31">
        <v>14504774</v>
      </c>
      <c r="G167" s="32">
        <v>24.2</v>
      </c>
      <c r="H167" s="31">
        <v>12120686</v>
      </c>
      <c r="I167" s="32">
        <v>21.7</v>
      </c>
      <c r="J167" s="32">
        <v>19.7</v>
      </c>
      <c r="K167" s="4"/>
      <c r="L167" s="4"/>
      <c r="M167" s="12"/>
      <c r="N167" s="12"/>
      <c r="O167" s="4"/>
      <c r="R167" s="4"/>
      <c r="S167" s="4"/>
    </row>
    <row r="168" spans="2:19" ht="12.75">
      <c r="B168" s="30" t="s">
        <v>21</v>
      </c>
      <c r="C168" s="31">
        <v>2964296</v>
      </c>
      <c r="D168" s="31">
        <v>12500</v>
      </c>
      <c r="E168" s="32">
        <v>0.4</v>
      </c>
      <c r="F168" s="31">
        <v>12500</v>
      </c>
      <c r="G168" s="32">
        <v>0.4</v>
      </c>
      <c r="H168" s="31">
        <v>0</v>
      </c>
      <c r="I168" s="32">
        <v>0</v>
      </c>
      <c r="J168" s="32">
        <v>-100</v>
      </c>
      <c r="K168" s="4"/>
      <c r="L168" s="4"/>
      <c r="M168" s="12"/>
      <c r="N168" s="12"/>
      <c r="O168" s="4"/>
      <c r="R168" s="4"/>
      <c r="S168" s="4"/>
    </row>
    <row r="169" spans="2:19" ht="12.75" hidden="1">
      <c r="B169" s="30"/>
      <c r="C169" s="31">
        <v>0</v>
      </c>
      <c r="D169" s="31">
        <v>0</v>
      </c>
      <c r="E169" s="32">
        <v>0</v>
      </c>
      <c r="F169" s="31">
        <v>0</v>
      </c>
      <c r="G169" s="32">
        <v>0</v>
      </c>
      <c r="H169" s="31">
        <v>0</v>
      </c>
      <c r="I169" s="32">
        <v>0</v>
      </c>
      <c r="J169" s="32">
        <v>0</v>
      </c>
      <c r="K169" s="4"/>
      <c r="L169" s="4"/>
      <c r="M169" s="12"/>
      <c r="N169" s="12"/>
      <c r="O169" s="4"/>
      <c r="R169" s="4"/>
      <c r="S169" s="4"/>
    </row>
    <row r="170" spans="2:19" ht="12.75">
      <c r="B170" s="30" t="s">
        <v>22</v>
      </c>
      <c r="C170" s="31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2">
        <v>0</v>
      </c>
      <c r="K170" s="4"/>
      <c r="L170" s="4"/>
      <c r="M170" s="12"/>
      <c r="N170" s="12"/>
      <c r="O170" s="4"/>
      <c r="R170" s="4"/>
      <c r="S170" s="4"/>
    </row>
    <row r="171" spans="2:19" ht="12.75">
      <c r="B171" s="30" t="s">
        <v>23</v>
      </c>
      <c r="C171" s="31">
        <v>45450147</v>
      </c>
      <c r="D171" s="31">
        <v>8618034</v>
      </c>
      <c r="E171" s="32">
        <v>19</v>
      </c>
      <c r="F171" s="31">
        <v>8618034</v>
      </c>
      <c r="G171" s="32">
        <v>19</v>
      </c>
      <c r="H171" s="31">
        <v>7307746</v>
      </c>
      <c r="I171" s="32">
        <v>14.6</v>
      </c>
      <c r="J171" s="32">
        <v>17.9</v>
      </c>
      <c r="K171" s="4"/>
      <c r="L171" s="4"/>
      <c r="M171" s="12"/>
      <c r="N171" s="12"/>
      <c r="O171" s="4"/>
      <c r="R171" s="4"/>
      <c r="S171" s="4"/>
    </row>
    <row r="172" spans="2:19" ht="12.75">
      <c r="B172" s="34"/>
      <c r="C172" s="31"/>
      <c r="D172" s="31"/>
      <c r="E172" s="32"/>
      <c r="F172" s="31"/>
      <c r="G172" s="32"/>
      <c r="H172" s="31"/>
      <c r="I172" s="32"/>
      <c r="J172" s="32"/>
      <c r="K172" s="4"/>
      <c r="L172" s="4"/>
      <c r="M172" s="12"/>
      <c r="N172" s="12"/>
      <c r="O172" s="4"/>
      <c r="R172" s="4"/>
      <c r="S172" s="4"/>
    </row>
    <row r="173" spans="2:14" s="25" customFormat="1" ht="15.75">
      <c r="B173" s="35" t="s">
        <v>24</v>
      </c>
      <c r="C173" s="36">
        <v>15234202</v>
      </c>
      <c r="D173" s="36">
        <v>9158938</v>
      </c>
      <c r="E173" s="37"/>
      <c r="F173" s="36">
        <v>9158938</v>
      </c>
      <c r="G173" s="37"/>
      <c r="H173" s="36">
        <v>3508420</v>
      </c>
      <c r="I173" s="37"/>
      <c r="J173" s="37"/>
      <c r="M173" s="12"/>
      <c r="N173" s="12"/>
    </row>
    <row r="174" spans="2:19" ht="12.75">
      <c r="B174" s="30" t="s">
        <v>25</v>
      </c>
      <c r="C174" s="31"/>
      <c r="D174" s="31"/>
      <c r="E174" s="32">
        <v>0</v>
      </c>
      <c r="F174" s="31"/>
      <c r="G174" s="32">
        <v>0</v>
      </c>
      <c r="H174" s="31"/>
      <c r="I174" s="32">
        <v>0</v>
      </c>
      <c r="J174" s="32">
        <v>0</v>
      </c>
      <c r="K174" s="4"/>
      <c r="L174" s="4"/>
      <c r="M174" s="12"/>
      <c r="N174" s="12"/>
      <c r="O174" s="4"/>
      <c r="R174" s="4"/>
      <c r="S174" s="4"/>
    </row>
    <row r="175" spans="2:14" s="25" customFormat="1" ht="15.75">
      <c r="B175" s="35" t="s">
        <v>26</v>
      </c>
      <c r="C175" s="36">
        <v>15234202</v>
      </c>
      <c r="D175" s="36">
        <v>9158938</v>
      </c>
      <c r="E175" s="37">
        <v>60.1</v>
      </c>
      <c r="F175" s="36">
        <v>9158938</v>
      </c>
      <c r="G175" s="37">
        <v>60.1</v>
      </c>
      <c r="H175" s="36">
        <v>3508420</v>
      </c>
      <c r="I175" s="37">
        <v>19.1</v>
      </c>
      <c r="J175" s="37">
        <v>161.1</v>
      </c>
      <c r="M175" s="12"/>
      <c r="N175" s="12"/>
    </row>
    <row r="177" ht="18">
      <c r="B177" s="8" t="s">
        <v>71</v>
      </c>
    </row>
    <row r="178" spans="2:15" ht="12.75">
      <c r="B178" s="9"/>
      <c r="C178" s="55" t="s">
        <v>72</v>
      </c>
      <c r="D178" s="56"/>
      <c r="E178" s="55" t="s">
        <v>73</v>
      </c>
      <c r="F178" s="56"/>
      <c r="G178" s="55" t="s">
        <v>74</v>
      </c>
      <c r="H178" s="56"/>
      <c r="I178" s="55" t="s">
        <v>75</v>
      </c>
      <c r="J178" s="56"/>
      <c r="K178" s="55" t="s">
        <v>76</v>
      </c>
      <c r="L178" s="56"/>
      <c r="M178" s="55" t="s">
        <v>77</v>
      </c>
      <c r="N178" s="56"/>
      <c r="O178" s="12"/>
    </row>
    <row r="179" spans="2:15" ht="12.75">
      <c r="B179" s="13" t="s">
        <v>9</v>
      </c>
      <c r="C179" s="14" t="s">
        <v>78</v>
      </c>
      <c r="D179" s="14" t="s">
        <v>79</v>
      </c>
      <c r="E179" s="14" t="s">
        <v>78</v>
      </c>
      <c r="F179" s="14" t="s">
        <v>79</v>
      </c>
      <c r="G179" s="14" t="s">
        <v>78</v>
      </c>
      <c r="H179" s="14" t="s">
        <v>79</v>
      </c>
      <c r="I179" s="14" t="s">
        <v>78</v>
      </c>
      <c r="J179" s="14" t="s">
        <v>79</v>
      </c>
      <c r="K179" s="14" t="s">
        <v>78</v>
      </c>
      <c r="L179" s="14" t="s">
        <v>79</v>
      </c>
      <c r="M179" s="14" t="s">
        <v>78</v>
      </c>
      <c r="N179" s="14" t="s">
        <v>79</v>
      </c>
      <c r="O179" s="12"/>
    </row>
    <row r="180" spans="2:18" s="25" customFormat="1" ht="15.75">
      <c r="B180" s="22" t="s">
        <v>80</v>
      </c>
      <c r="C180" s="23"/>
      <c r="D180" s="24"/>
      <c r="E180" s="23"/>
      <c r="F180" s="24"/>
      <c r="G180" s="23"/>
      <c r="H180" s="24"/>
      <c r="I180" s="23"/>
      <c r="J180" s="24"/>
      <c r="K180" s="23"/>
      <c r="L180" s="24"/>
      <c r="M180" s="23"/>
      <c r="N180" s="24"/>
      <c r="Q180" s="2"/>
      <c r="R180" s="2"/>
    </row>
    <row r="181" spans="2:19" ht="12.75">
      <c r="B181" s="30" t="s">
        <v>65</v>
      </c>
      <c r="C181" s="31">
        <v>27002202</v>
      </c>
      <c r="D181" s="32">
        <v>9.1</v>
      </c>
      <c r="E181" s="31">
        <v>16073064</v>
      </c>
      <c r="F181" s="32">
        <v>5.4</v>
      </c>
      <c r="G181" s="31">
        <v>14285039</v>
      </c>
      <c r="H181" s="32">
        <v>4.8</v>
      </c>
      <c r="I181" s="31">
        <v>239736438</v>
      </c>
      <c r="J181" s="32">
        <v>80.7</v>
      </c>
      <c r="K181" s="31">
        <v>297096743</v>
      </c>
      <c r="L181" s="32">
        <v>23.4</v>
      </c>
      <c r="M181" s="31">
        <v>7174658</v>
      </c>
      <c r="N181" s="32">
        <v>2.4</v>
      </c>
      <c r="O181" s="4"/>
      <c r="Q181" s="2"/>
      <c r="S181" s="4"/>
    </row>
    <row r="182" spans="2:19" ht="12.75">
      <c r="B182" s="30" t="s">
        <v>36</v>
      </c>
      <c r="C182" s="31">
        <v>52214174</v>
      </c>
      <c r="D182" s="32">
        <v>39.2</v>
      </c>
      <c r="E182" s="31">
        <v>19460454</v>
      </c>
      <c r="F182" s="32">
        <v>14.6</v>
      </c>
      <c r="G182" s="31">
        <v>9637407</v>
      </c>
      <c r="H182" s="32">
        <v>7.2</v>
      </c>
      <c r="I182" s="31">
        <v>51903561</v>
      </c>
      <c r="J182" s="32">
        <v>39</v>
      </c>
      <c r="K182" s="31">
        <v>133215596</v>
      </c>
      <c r="L182" s="32">
        <v>10.5</v>
      </c>
      <c r="M182" s="31">
        <v>876180</v>
      </c>
      <c r="N182" s="32">
        <v>0.7</v>
      </c>
      <c r="O182" s="4"/>
      <c r="Q182" s="2"/>
      <c r="S182" s="4"/>
    </row>
    <row r="183" spans="2:19" ht="12.75">
      <c r="B183" s="30" t="s">
        <v>81</v>
      </c>
      <c r="C183" s="31">
        <v>61454013</v>
      </c>
      <c r="D183" s="32">
        <v>20.8</v>
      </c>
      <c r="E183" s="31">
        <v>13077706</v>
      </c>
      <c r="F183" s="32">
        <v>4.4</v>
      </c>
      <c r="G183" s="31">
        <v>53096931</v>
      </c>
      <c r="H183" s="32">
        <v>18</v>
      </c>
      <c r="I183" s="31">
        <v>167328283</v>
      </c>
      <c r="J183" s="32">
        <v>56.7</v>
      </c>
      <c r="K183" s="31">
        <v>294956933</v>
      </c>
      <c r="L183" s="32">
        <v>23.3</v>
      </c>
      <c r="M183" s="31">
        <v>895494</v>
      </c>
      <c r="N183" s="32">
        <v>0.3</v>
      </c>
      <c r="O183" s="4"/>
      <c r="Q183" s="2"/>
      <c r="S183" s="4"/>
    </row>
    <row r="184" spans="2:19" ht="12.75">
      <c r="B184" s="30" t="s">
        <v>82</v>
      </c>
      <c r="C184" s="31">
        <v>8053434</v>
      </c>
      <c r="D184" s="32">
        <v>6.9</v>
      </c>
      <c r="E184" s="31">
        <v>5236453</v>
      </c>
      <c r="F184" s="32">
        <v>4.5</v>
      </c>
      <c r="G184" s="31">
        <v>4130936</v>
      </c>
      <c r="H184" s="32">
        <v>3.6</v>
      </c>
      <c r="I184" s="31">
        <v>98665026</v>
      </c>
      <c r="J184" s="32">
        <v>85</v>
      </c>
      <c r="K184" s="31">
        <v>116085849</v>
      </c>
      <c r="L184" s="32">
        <v>9.2</v>
      </c>
      <c r="M184" s="31">
        <v>584817</v>
      </c>
      <c r="N184" s="32">
        <v>0.5</v>
      </c>
      <c r="O184" s="4"/>
      <c r="Q184" s="2"/>
      <c r="S184" s="4"/>
    </row>
    <row r="185" spans="2:19" ht="12.75">
      <c r="B185" s="30" t="s">
        <v>83</v>
      </c>
      <c r="C185" s="31">
        <v>8236578</v>
      </c>
      <c r="D185" s="32">
        <v>6.7</v>
      </c>
      <c r="E185" s="31">
        <v>4910550</v>
      </c>
      <c r="F185" s="32">
        <v>4</v>
      </c>
      <c r="G185" s="31">
        <v>3948610</v>
      </c>
      <c r="H185" s="32">
        <v>3.2</v>
      </c>
      <c r="I185" s="31">
        <v>105430754</v>
      </c>
      <c r="J185" s="32">
        <v>86</v>
      </c>
      <c r="K185" s="31">
        <v>122526492</v>
      </c>
      <c r="L185" s="32">
        <v>9.7</v>
      </c>
      <c r="M185" s="31">
        <v>538460</v>
      </c>
      <c r="N185" s="32">
        <v>0.4</v>
      </c>
      <c r="O185" s="4"/>
      <c r="Q185" s="2"/>
      <c r="S185" s="4"/>
    </row>
    <row r="186" spans="2:19" ht="12.75">
      <c r="B186" s="30" t="s">
        <v>33</v>
      </c>
      <c r="C186" s="31">
        <v>14247904</v>
      </c>
      <c r="D186" s="32">
        <v>4.7</v>
      </c>
      <c r="E186" s="31">
        <v>7796633</v>
      </c>
      <c r="F186" s="32">
        <v>2.6</v>
      </c>
      <c r="G186" s="31">
        <v>11924669</v>
      </c>
      <c r="H186" s="32">
        <v>3.9</v>
      </c>
      <c r="I186" s="31">
        <v>270188820</v>
      </c>
      <c r="J186" s="32">
        <v>88.8</v>
      </c>
      <c r="K186" s="31">
        <v>304158026</v>
      </c>
      <c r="L186" s="32">
        <v>24</v>
      </c>
      <c r="M186" s="31">
        <v>1466231</v>
      </c>
      <c r="N186" s="32">
        <v>0.5</v>
      </c>
      <c r="O186" s="4"/>
      <c r="Q186" s="2"/>
      <c r="S186" s="4"/>
    </row>
    <row r="187" spans="2:18" s="25" customFormat="1" ht="15.75">
      <c r="B187" s="35" t="s">
        <v>84</v>
      </c>
      <c r="C187" s="36">
        <v>171208305</v>
      </c>
      <c r="D187" s="49">
        <v>13.5</v>
      </c>
      <c r="E187" s="36">
        <v>66554860</v>
      </c>
      <c r="F187" s="49">
        <v>5.2</v>
      </c>
      <c r="G187" s="36">
        <v>97023592</v>
      </c>
      <c r="H187" s="49">
        <v>7.7</v>
      </c>
      <c r="I187" s="36">
        <v>933252882</v>
      </c>
      <c r="J187" s="49">
        <v>73.6</v>
      </c>
      <c r="K187" s="36">
        <v>1268039639</v>
      </c>
      <c r="L187" s="49">
        <v>100</v>
      </c>
      <c r="M187" s="36">
        <v>11535840</v>
      </c>
      <c r="N187" s="49">
        <v>0.9</v>
      </c>
      <c r="Q187" s="2"/>
      <c r="R187" s="2"/>
    </row>
    <row r="188" spans="2:18" s="25" customFormat="1" ht="15.75">
      <c r="B188" s="22" t="s">
        <v>85</v>
      </c>
      <c r="C188" s="33"/>
      <c r="D188" s="24"/>
      <c r="E188" s="33"/>
      <c r="F188" s="24"/>
      <c r="G188" s="33"/>
      <c r="H188" s="24"/>
      <c r="I188" s="33"/>
      <c r="J188" s="24"/>
      <c r="K188" s="33"/>
      <c r="L188" s="24"/>
      <c r="M188" s="33"/>
      <c r="N188" s="24"/>
      <c r="Q188" s="2"/>
      <c r="R188" s="2"/>
    </row>
    <row r="189" spans="2:19" ht="12.75">
      <c r="B189" s="30" t="s">
        <v>86</v>
      </c>
      <c r="C189" s="31">
        <v>45919342</v>
      </c>
      <c r="D189" s="32">
        <v>28</v>
      </c>
      <c r="E189" s="31">
        <v>4138750</v>
      </c>
      <c r="F189" s="32">
        <v>2.5</v>
      </c>
      <c r="G189" s="31">
        <v>37313954</v>
      </c>
      <c r="H189" s="32">
        <v>22.7</v>
      </c>
      <c r="I189" s="31">
        <v>76753357</v>
      </c>
      <c r="J189" s="32">
        <v>46.8</v>
      </c>
      <c r="K189" s="31">
        <v>164125403</v>
      </c>
      <c r="L189" s="32">
        <v>13.3</v>
      </c>
      <c r="M189" s="31">
        <v>61633</v>
      </c>
      <c r="N189" s="32">
        <v>0</v>
      </c>
      <c r="O189" s="4"/>
      <c r="Q189" s="2"/>
      <c r="S189" s="4"/>
    </row>
    <row r="190" spans="2:19" ht="12.75">
      <c r="B190" s="30" t="s">
        <v>87</v>
      </c>
      <c r="C190" s="31">
        <v>30500709</v>
      </c>
      <c r="D190" s="32">
        <v>23.2</v>
      </c>
      <c r="E190" s="31">
        <v>11913659</v>
      </c>
      <c r="F190" s="32">
        <v>9</v>
      </c>
      <c r="G190" s="31">
        <v>9562584</v>
      </c>
      <c r="H190" s="32">
        <v>7.3</v>
      </c>
      <c r="I190" s="31">
        <v>79681426</v>
      </c>
      <c r="J190" s="32">
        <v>60.5</v>
      </c>
      <c r="K190" s="31">
        <v>131658378</v>
      </c>
      <c r="L190" s="32">
        <v>10.7</v>
      </c>
      <c r="M190" s="31">
        <v>421864</v>
      </c>
      <c r="N190" s="32">
        <v>0.3</v>
      </c>
      <c r="O190" s="4"/>
      <c r="Q190" s="2"/>
      <c r="S190" s="4"/>
    </row>
    <row r="191" spans="2:19" ht="12.75">
      <c r="B191" s="30" t="s">
        <v>88</v>
      </c>
      <c r="C191" s="31">
        <v>61098096</v>
      </c>
      <c r="D191" s="32">
        <v>7.6</v>
      </c>
      <c r="E191" s="31">
        <v>40186689</v>
      </c>
      <c r="F191" s="32">
        <v>5</v>
      </c>
      <c r="G191" s="31">
        <v>40260547</v>
      </c>
      <c r="H191" s="32">
        <v>5</v>
      </c>
      <c r="I191" s="31">
        <v>659173336</v>
      </c>
      <c r="J191" s="32">
        <v>82.3</v>
      </c>
      <c r="K191" s="31">
        <v>800718668</v>
      </c>
      <c r="L191" s="32">
        <v>65</v>
      </c>
      <c r="M191" s="31">
        <v>5548207</v>
      </c>
      <c r="N191" s="32">
        <v>0.7</v>
      </c>
      <c r="O191" s="4"/>
      <c r="Q191" s="2"/>
      <c r="S191" s="4"/>
    </row>
    <row r="192" spans="2:19" ht="12.75">
      <c r="B192" s="30" t="s">
        <v>33</v>
      </c>
      <c r="C192" s="31">
        <v>27380759</v>
      </c>
      <c r="D192" s="32">
        <v>20.1</v>
      </c>
      <c r="E192" s="31">
        <v>8759220</v>
      </c>
      <c r="F192" s="32">
        <v>6.4</v>
      </c>
      <c r="G192" s="31">
        <v>8659984</v>
      </c>
      <c r="H192" s="32">
        <v>6.4</v>
      </c>
      <c r="I192" s="31">
        <v>91302858</v>
      </c>
      <c r="J192" s="32">
        <v>67.1</v>
      </c>
      <c r="K192" s="31">
        <v>136102821</v>
      </c>
      <c r="L192" s="32">
        <v>11</v>
      </c>
      <c r="M192" s="31">
        <v>5504136</v>
      </c>
      <c r="N192" s="32">
        <v>4</v>
      </c>
      <c r="O192" s="4"/>
      <c r="Q192" s="2"/>
      <c r="S192" s="4"/>
    </row>
    <row r="193" spans="2:18" s="25" customFormat="1" ht="15.75">
      <c r="B193" s="35" t="s">
        <v>89</v>
      </c>
      <c r="C193" s="36">
        <v>164898906</v>
      </c>
      <c r="D193" s="49">
        <v>13.4</v>
      </c>
      <c r="E193" s="36">
        <v>64998318</v>
      </c>
      <c r="F193" s="49">
        <v>5.3</v>
      </c>
      <c r="G193" s="36">
        <v>95797069</v>
      </c>
      <c r="H193" s="49">
        <v>7.8</v>
      </c>
      <c r="I193" s="36">
        <v>906910977</v>
      </c>
      <c r="J193" s="49">
        <v>73.6</v>
      </c>
      <c r="K193" s="36">
        <v>1232605270</v>
      </c>
      <c r="L193" s="49">
        <v>100</v>
      </c>
      <c r="M193" s="36">
        <v>11535840</v>
      </c>
      <c r="N193" s="49">
        <v>0.9</v>
      </c>
      <c r="Q193" s="2"/>
      <c r="R193" s="2"/>
    </row>
    <row r="195" ht="18">
      <c r="B195" s="8" t="s">
        <v>90</v>
      </c>
    </row>
    <row r="196" spans="2:15" ht="12.75">
      <c r="B196" s="9"/>
      <c r="C196" s="55" t="s">
        <v>72</v>
      </c>
      <c r="D196" s="56"/>
      <c r="E196" s="55" t="s">
        <v>73</v>
      </c>
      <c r="F196" s="56"/>
      <c r="G196" s="55" t="s">
        <v>74</v>
      </c>
      <c r="H196" s="56"/>
      <c r="I196" s="55" t="s">
        <v>75</v>
      </c>
      <c r="J196" s="56"/>
      <c r="K196" s="55" t="s">
        <v>76</v>
      </c>
      <c r="L196" s="56"/>
      <c r="M196" s="12"/>
      <c r="N196" s="12"/>
      <c r="O196" s="12"/>
    </row>
    <row r="197" spans="2:15" ht="12.75">
      <c r="B197" s="13" t="s">
        <v>9</v>
      </c>
      <c r="C197" s="14" t="s">
        <v>78</v>
      </c>
      <c r="D197" s="14" t="s">
        <v>79</v>
      </c>
      <c r="E197" s="14" t="s">
        <v>78</v>
      </c>
      <c r="F197" s="14" t="s">
        <v>79</v>
      </c>
      <c r="G197" s="14" t="s">
        <v>78</v>
      </c>
      <c r="H197" s="14" t="s">
        <v>79</v>
      </c>
      <c r="I197" s="14" t="s">
        <v>78</v>
      </c>
      <c r="J197" s="14" t="s">
        <v>79</v>
      </c>
      <c r="K197" s="14" t="s">
        <v>78</v>
      </c>
      <c r="L197" s="14" t="s">
        <v>79</v>
      </c>
      <c r="M197" s="12"/>
      <c r="N197" s="12"/>
      <c r="O197" s="12"/>
    </row>
    <row r="198" spans="2:15" ht="12.75">
      <c r="B198" s="17"/>
      <c r="C198" s="18"/>
      <c r="D198" s="19"/>
      <c r="E198" s="18"/>
      <c r="F198" s="19"/>
      <c r="G198" s="18"/>
      <c r="H198" s="19"/>
      <c r="I198" s="18"/>
      <c r="J198" s="19"/>
      <c r="K198" s="18"/>
      <c r="L198" s="19"/>
      <c r="M198" s="12"/>
      <c r="N198" s="12"/>
      <c r="O198" s="12"/>
    </row>
    <row r="199" spans="2:19" s="25" customFormat="1" ht="15.75">
      <c r="B199" s="22" t="s">
        <v>91</v>
      </c>
      <c r="C199" s="23"/>
      <c r="D199" s="24"/>
      <c r="E199" s="23"/>
      <c r="F199" s="24"/>
      <c r="G199" s="23"/>
      <c r="H199" s="24"/>
      <c r="I199" s="23"/>
      <c r="J199" s="24"/>
      <c r="K199" s="23"/>
      <c r="L199" s="24"/>
      <c r="M199" s="12"/>
      <c r="N199" s="12"/>
      <c r="O199" s="12"/>
      <c r="R199" s="2"/>
      <c r="S199" s="2"/>
    </row>
    <row r="200" spans="2:15" ht="12.75">
      <c r="B200" s="30" t="s">
        <v>92</v>
      </c>
      <c r="C200" s="31">
        <v>40301422</v>
      </c>
      <c r="D200" s="32">
        <v>95.1</v>
      </c>
      <c r="E200" s="31">
        <v>2056226</v>
      </c>
      <c r="F200" s="32">
        <v>4.9</v>
      </c>
      <c r="G200" s="31">
        <v>9711</v>
      </c>
      <c r="H200" s="32">
        <v>0</v>
      </c>
      <c r="I200" s="31">
        <v>10414</v>
      </c>
      <c r="J200" s="32">
        <v>0</v>
      </c>
      <c r="K200" s="31">
        <v>42377773</v>
      </c>
      <c r="L200" s="32">
        <v>24.5</v>
      </c>
      <c r="M200" s="12"/>
      <c r="N200" s="12"/>
      <c r="O200" s="12"/>
    </row>
    <row r="201" spans="2:15" ht="12.75">
      <c r="B201" s="30" t="s">
        <v>93</v>
      </c>
      <c r="C201" s="31">
        <v>2325549</v>
      </c>
      <c r="D201" s="32">
        <v>6</v>
      </c>
      <c r="E201" s="31">
        <v>788328</v>
      </c>
      <c r="F201" s="32">
        <v>2.1</v>
      </c>
      <c r="G201" s="31">
        <v>720315</v>
      </c>
      <c r="H201" s="32">
        <v>1.9</v>
      </c>
      <c r="I201" s="31">
        <v>34616517</v>
      </c>
      <c r="J201" s="32">
        <v>90</v>
      </c>
      <c r="K201" s="31">
        <v>38450709</v>
      </c>
      <c r="L201" s="32">
        <v>22.2</v>
      </c>
      <c r="M201" s="12"/>
      <c r="N201" s="12"/>
      <c r="O201" s="12"/>
    </row>
    <row r="202" spans="2:15" ht="12.75">
      <c r="B202" s="30" t="s">
        <v>94</v>
      </c>
      <c r="C202" s="31">
        <v>3171407</v>
      </c>
      <c r="D202" s="32">
        <v>100</v>
      </c>
      <c r="E202" s="31">
        <v>0</v>
      </c>
      <c r="F202" s="32">
        <v>0</v>
      </c>
      <c r="G202" s="31">
        <v>0</v>
      </c>
      <c r="H202" s="32">
        <v>0</v>
      </c>
      <c r="I202" s="31">
        <v>0</v>
      </c>
      <c r="J202" s="32">
        <v>0</v>
      </c>
      <c r="K202" s="31">
        <v>3171407</v>
      </c>
      <c r="L202" s="32">
        <v>1.8</v>
      </c>
      <c r="M202" s="12"/>
      <c r="N202" s="12"/>
      <c r="O202" s="12"/>
    </row>
    <row r="203" spans="2:15" ht="12.75">
      <c r="B203" s="30" t="s">
        <v>95</v>
      </c>
      <c r="C203" s="31">
        <v>295237</v>
      </c>
      <c r="D203" s="32">
        <v>-98</v>
      </c>
      <c r="E203" s="31">
        <v>-65815</v>
      </c>
      <c r="F203" s="32">
        <v>21.8</v>
      </c>
      <c r="G203" s="31">
        <v>-144748</v>
      </c>
      <c r="H203" s="32">
        <v>48</v>
      </c>
      <c r="I203" s="31">
        <v>-385946</v>
      </c>
      <c r="J203" s="32">
        <v>128.1</v>
      </c>
      <c r="K203" s="31">
        <v>-301272</v>
      </c>
      <c r="L203" s="32">
        <v>-0.2</v>
      </c>
      <c r="M203" s="12"/>
      <c r="N203" s="12"/>
      <c r="O203" s="12"/>
    </row>
    <row r="204" spans="2:15" ht="12.75">
      <c r="B204" s="30" t="s">
        <v>96</v>
      </c>
      <c r="C204" s="31">
        <v>5794465</v>
      </c>
      <c r="D204" s="32">
        <v>100</v>
      </c>
      <c r="E204" s="31">
        <v>0</v>
      </c>
      <c r="F204" s="32">
        <v>0</v>
      </c>
      <c r="G204" s="31">
        <v>0</v>
      </c>
      <c r="H204" s="32">
        <v>0</v>
      </c>
      <c r="I204" s="31">
        <v>0</v>
      </c>
      <c r="J204" s="32">
        <v>0</v>
      </c>
      <c r="K204" s="31">
        <v>5794465</v>
      </c>
      <c r="L204" s="32">
        <v>3.4</v>
      </c>
      <c r="M204" s="12"/>
      <c r="N204" s="12"/>
      <c r="O204" s="12"/>
    </row>
    <row r="205" spans="2:15" ht="12.75">
      <c r="B205" s="30" t="s">
        <v>97</v>
      </c>
      <c r="C205" s="31">
        <v>608302</v>
      </c>
      <c r="D205" s="32">
        <v>15.5</v>
      </c>
      <c r="E205" s="31">
        <v>551408</v>
      </c>
      <c r="F205" s="32">
        <v>14</v>
      </c>
      <c r="G205" s="31">
        <v>551685</v>
      </c>
      <c r="H205" s="32">
        <v>14</v>
      </c>
      <c r="I205" s="31">
        <v>2222045</v>
      </c>
      <c r="J205" s="32">
        <v>56.5</v>
      </c>
      <c r="K205" s="31">
        <v>3933440</v>
      </c>
      <c r="L205" s="32">
        <v>2.3</v>
      </c>
      <c r="M205" s="12"/>
      <c r="N205" s="12"/>
      <c r="O205" s="12"/>
    </row>
    <row r="206" spans="2:15" ht="12.75">
      <c r="B206" s="30" t="s">
        <v>98</v>
      </c>
      <c r="C206" s="31">
        <v>16314021</v>
      </c>
      <c r="D206" s="32">
        <v>71.7</v>
      </c>
      <c r="E206" s="31">
        <v>2082931</v>
      </c>
      <c r="F206" s="32">
        <v>9.1</v>
      </c>
      <c r="G206" s="31">
        <v>1111267</v>
      </c>
      <c r="H206" s="32">
        <v>4.9</v>
      </c>
      <c r="I206" s="31">
        <v>3258238</v>
      </c>
      <c r="J206" s="32">
        <v>14.3</v>
      </c>
      <c r="K206" s="31">
        <v>22766457</v>
      </c>
      <c r="L206" s="32">
        <v>13.2</v>
      </c>
      <c r="M206" s="12"/>
      <c r="N206" s="12"/>
      <c r="O206" s="12"/>
    </row>
    <row r="207" spans="2:15" ht="12.75">
      <c r="B207" s="30" t="s">
        <v>99</v>
      </c>
      <c r="C207" s="31">
        <v>4215067</v>
      </c>
      <c r="D207" s="32">
        <v>34.1</v>
      </c>
      <c r="E207" s="31">
        <v>553120</v>
      </c>
      <c r="F207" s="32">
        <v>4.5</v>
      </c>
      <c r="G207" s="31">
        <v>13038</v>
      </c>
      <c r="H207" s="32">
        <v>0.1</v>
      </c>
      <c r="I207" s="31">
        <v>7570654</v>
      </c>
      <c r="J207" s="32">
        <v>61.3</v>
      </c>
      <c r="K207" s="31">
        <v>12351879</v>
      </c>
      <c r="L207" s="32">
        <v>7.1</v>
      </c>
      <c r="M207" s="12"/>
      <c r="N207" s="12"/>
      <c r="O207" s="12"/>
    </row>
    <row r="208" spans="2:15" ht="12.75">
      <c r="B208" s="30" t="s">
        <v>33</v>
      </c>
      <c r="C208" s="31">
        <v>13815513</v>
      </c>
      <c r="D208" s="32">
        <v>31.1</v>
      </c>
      <c r="E208" s="31">
        <v>864401</v>
      </c>
      <c r="F208" s="32">
        <v>1.9</v>
      </c>
      <c r="G208" s="31">
        <v>455415</v>
      </c>
      <c r="H208" s="32">
        <v>1</v>
      </c>
      <c r="I208" s="31">
        <v>29269730</v>
      </c>
      <c r="J208" s="32">
        <v>65.9</v>
      </c>
      <c r="K208" s="31">
        <v>44405059</v>
      </c>
      <c r="L208" s="32">
        <v>25.7</v>
      </c>
      <c r="M208" s="12"/>
      <c r="N208" s="12"/>
      <c r="O208" s="12"/>
    </row>
    <row r="209" spans="2:15" ht="12.75">
      <c r="B209" s="34"/>
      <c r="C209" s="31"/>
      <c r="D209" s="32"/>
      <c r="E209" s="31"/>
      <c r="F209" s="32"/>
      <c r="G209" s="31"/>
      <c r="H209" s="32"/>
      <c r="I209" s="31"/>
      <c r="J209" s="32"/>
      <c r="K209" s="31"/>
      <c r="L209" s="32"/>
      <c r="M209" s="12"/>
      <c r="N209" s="12"/>
      <c r="O209" s="12"/>
    </row>
    <row r="210" spans="2:19" s="25" customFormat="1" ht="15.75">
      <c r="B210" s="35" t="s">
        <v>76</v>
      </c>
      <c r="C210" s="36">
        <v>86840983</v>
      </c>
      <c r="D210" s="49">
        <v>50.2</v>
      </c>
      <c r="E210" s="36">
        <v>6830599</v>
      </c>
      <c r="F210" s="49">
        <v>3.9</v>
      </c>
      <c r="G210" s="36">
        <v>2716683</v>
      </c>
      <c r="H210" s="49">
        <v>1.6</v>
      </c>
      <c r="I210" s="36">
        <v>76561652</v>
      </c>
      <c r="J210" s="49">
        <v>44.3</v>
      </c>
      <c r="K210" s="36">
        <v>172949917</v>
      </c>
      <c r="L210" s="49">
        <v>100</v>
      </c>
      <c r="M210" s="12"/>
      <c r="N210" s="12"/>
      <c r="O210" s="12"/>
      <c r="R210" s="2"/>
      <c r="S210" s="2"/>
    </row>
    <row r="211" ht="12.75">
      <c r="B211" s="54" t="s">
        <v>100</v>
      </c>
    </row>
    <row r="212" ht="12.75">
      <c r="B212" s="54"/>
    </row>
    <row r="213" ht="12.75">
      <c r="B213" s="54" t="s">
        <v>101</v>
      </c>
    </row>
  </sheetData>
  <sheetProtection password="F954" sheet="1" objects="1" scenarios="1"/>
  <mergeCells count="61">
    <mergeCell ref="K196:L196"/>
    <mergeCell ref="C178:D178"/>
    <mergeCell ref="E178:F178"/>
    <mergeCell ref="G178:H178"/>
    <mergeCell ref="I178:J178"/>
    <mergeCell ref="K178:L178"/>
    <mergeCell ref="I196:J196"/>
    <mergeCell ref="C196:D196"/>
    <mergeCell ref="E196:F196"/>
    <mergeCell ref="G196:H196"/>
    <mergeCell ref="M178:N178"/>
    <mergeCell ref="C156:G156"/>
    <mergeCell ref="H156:I156"/>
    <mergeCell ref="J156:J158"/>
    <mergeCell ref="D157:E157"/>
    <mergeCell ref="F157:G157"/>
    <mergeCell ref="H157:I157"/>
    <mergeCell ref="C134:G134"/>
    <mergeCell ref="H134:I134"/>
    <mergeCell ref="J134:J136"/>
    <mergeCell ref="D135:E135"/>
    <mergeCell ref="F135:G135"/>
    <mergeCell ref="H135:I135"/>
    <mergeCell ref="C112:G112"/>
    <mergeCell ref="H112:I112"/>
    <mergeCell ref="J112:J114"/>
    <mergeCell ref="D113:E113"/>
    <mergeCell ref="F113:G113"/>
    <mergeCell ref="H113:I113"/>
    <mergeCell ref="C90:G90"/>
    <mergeCell ref="H90:I90"/>
    <mergeCell ref="J90:J92"/>
    <mergeCell ref="D91:E91"/>
    <mergeCell ref="F91:G91"/>
    <mergeCell ref="H91:I91"/>
    <mergeCell ref="C62:G62"/>
    <mergeCell ref="H62:I62"/>
    <mergeCell ref="J62:J64"/>
    <mergeCell ref="D63:E63"/>
    <mergeCell ref="F63:G63"/>
    <mergeCell ref="H63:I63"/>
    <mergeCell ref="C49:G49"/>
    <mergeCell ref="H49:I49"/>
    <mergeCell ref="J49:J51"/>
    <mergeCell ref="D50:E50"/>
    <mergeCell ref="F50:G50"/>
    <mergeCell ref="H50:I50"/>
    <mergeCell ref="C29:G29"/>
    <mergeCell ref="H29:I29"/>
    <mergeCell ref="J29:J31"/>
    <mergeCell ref="D30:E30"/>
    <mergeCell ref="F30:G30"/>
    <mergeCell ref="H30:I30"/>
    <mergeCell ref="B2:O2"/>
    <mergeCell ref="B3:O3"/>
    <mergeCell ref="C7:G7"/>
    <mergeCell ref="H7:I7"/>
    <mergeCell ref="J7:J9"/>
    <mergeCell ref="D8:E8"/>
    <mergeCell ref="F8:G8"/>
    <mergeCell ref="H8:I8"/>
  </mergeCells>
  <printOptions horizontalCentered="1"/>
  <pageMargins left="0.551181102362205" right="0.551181102362205" top="0.590551181102362" bottom="0.590551181102362" header="0.31496062992126" footer="0.31496062992126"/>
  <pageSetup horizontalDpi="300" verticalDpi="300" orientation="portrait" paperSize="9" scale="43" r:id="rId1"/>
  <rowBreaks count="1" manualBreakCount="1">
    <brk id="10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S213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4" customWidth="1"/>
    <col min="2" max="2" width="39.00390625" style="6" customWidth="1"/>
    <col min="3" max="15" width="12.28125" style="6" customWidth="1"/>
    <col min="16" max="16" width="2.7109375" style="4" customWidth="1"/>
    <col min="17" max="17" width="12.28125" style="4" customWidth="1"/>
    <col min="18" max="19" width="12.421875" style="2" customWidth="1"/>
    <col min="20" max="16384" width="9.140625" style="4" customWidth="1"/>
  </cols>
  <sheetData>
    <row r="2" spans="2:19" s="3" customFormat="1" ht="18" customHeight="1">
      <c r="B2" s="65" t="s">
        <v>108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  <c r="Q2" s="1"/>
      <c r="R2" s="2"/>
      <c r="S2" s="2"/>
    </row>
    <row r="3" spans="2:19" s="3" customFormat="1" ht="18" customHeight="1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  <c r="Q3" s="1"/>
      <c r="R3" s="2"/>
      <c r="S3" s="2"/>
    </row>
    <row r="4" spans="2:17" ht="15.75">
      <c r="B4" s="4"/>
      <c r="C4" s="5"/>
      <c r="P4" s="6"/>
      <c r="Q4" s="6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</row>
    <row r="6" spans="2:15" ht="18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N6" s="7"/>
      <c r="O6" s="7"/>
    </row>
    <row r="7" spans="2:10" ht="12.75">
      <c r="B7" s="9"/>
      <c r="C7" s="57" t="s">
        <v>3</v>
      </c>
      <c r="D7" s="58"/>
      <c r="E7" s="58"/>
      <c r="F7" s="58"/>
      <c r="G7" s="59"/>
      <c r="H7" s="57" t="s">
        <v>4</v>
      </c>
      <c r="I7" s="59"/>
      <c r="J7" s="60" t="s">
        <v>5</v>
      </c>
    </row>
    <row r="8" spans="2:19" ht="12.75">
      <c r="B8" s="10"/>
      <c r="C8" s="11" t="s">
        <v>6</v>
      </c>
      <c r="D8" s="63" t="s">
        <v>7</v>
      </c>
      <c r="E8" s="64"/>
      <c r="F8" s="63" t="s">
        <v>8</v>
      </c>
      <c r="G8" s="64"/>
      <c r="H8" s="63" t="s">
        <v>7</v>
      </c>
      <c r="I8" s="64"/>
      <c r="J8" s="61"/>
      <c r="K8" s="4"/>
      <c r="L8" s="4"/>
      <c r="M8" s="12"/>
      <c r="N8" s="12"/>
      <c r="O8" s="4"/>
      <c r="R8" s="4"/>
      <c r="S8" s="4"/>
    </row>
    <row r="9" spans="2:19" ht="51">
      <c r="B9" s="13" t="s">
        <v>9</v>
      </c>
      <c r="C9" s="14" t="s">
        <v>10</v>
      </c>
      <c r="D9" s="15" t="s">
        <v>11</v>
      </c>
      <c r="E9" s="16" t="s">
        <v>12</v>
      </c>
      <c r="F9" s="15" t="s">
        <v>11</v>
      </c>
      <c r="G9" s="16" t="s">
        <v>13</v>
      </c>
      <c r="H9" s="15" t="s">
        <v>11</v>
      </c>
      <c r="I9" s="16" t="s">
        <v>13</v>
      </c>
      <c r="J9" s="62"/>
      <c r="K9" s="4"/>
      <c r="L9" s="4"/>
      <c r="M9" s="12"/>
      <c r="N9" s="12"/>
      <c r="O9" s="4"/>
      <c r="R9" s="4"/>
      <c r="S9" s="4"/>
    </row>
    <row r="10" spans="2:19" ht="12.75">
      <c r="B10" s="17"/>
      <c r="C10" s="18"/>
      <c r="D10" s="18"/>
      <c r="E10" s="19"/>
      <c r="F10" s="18"/>
      <c r="G10" s="19"/>
      <c r="H10" s="20"/>
      <c r="I10" s="21"/>
      <c r="J10" s="21"/>
      <c r="K10" s="4"/>
      <c r="L10" s="4"/>
      <c r="M10" s="12"/>
      <c r="N10" s="12"/>
      <c r="O10" s="4"/>
      <c r="R10" s="4"/>
      <c r="S10" s="4"/>
    </row>
    <row r="11" spans="2:14" s="25" customFormat="1" ht="15.75">
      <c r="B11" s="22" t="s">
        <v>14</v>
      </c>
      <c r="C11" s="23"/>
      <c r="D11" s="23"/>
      <c r="E11" s="24"/>
      <c r="F11" s="23"/>
      <c r="G11" s="24"/>
      <c r="H11" s="23"/>
      <c r="I11" s="24"/>
      <c r="J11" s="24"/>
      <c r="M11" s="12"/>
      <c r="N11" s="12"/>
    </row>
    <row r="12" spans="2:14" s="29" customFormat="1" ht="16.5">
      <c r="B12" s="26" t="s">
        <v>15</v>
      </c>
      <c r="C12" s="27">
        <v>8484258504</v>
      </c>
      <c r="D12" s="27">
        <v>2300388052</v>
      </c>
      <c r="E12" s="28">
        <v>27.1</v>
      </c>
      <c r="F12" s="27">
        <v>2300388052</v>
      </c>
      <c r="G12" s="28">
        <v>27.1</v>
      </c>
      <c r="H12" s="27">
        <v>2229042670</v>
      </c>
      <c r="I12" s="28">
        <v>30.2</v>
      </c>
      <c r="J12" s="28">
        <v>3.2</v>
      </c>
      <c r="M12" s="12"/>
      <c r="N12" s="12"/>
    </row>
    <row r="13" spans="2:14" s="29" customFormat="1" ht="16.5">
      <c r="B13" s="30" t="s">
        <v>16</v>
      </c>
      <c r="C13" s="31">
        <v>887264113</v>
      </c>
      <c r="D13" s="31">
        <v>246318563</v>
      </c>
      <c r="E13" s="32">
        <v>27.8</v>
      </c>
      <c r="F13" s="31">
        <v>246318563</v>
      </c>
      <c r="G13" s="32">
        <v>27.8</v>
      </c>
      <c r="H13" s="31">
        <v>231268029</v>
      </c>
      <c r="I13" s="32">
        <v>40.6</v>
      </c>
      <c r="J13" s="32">
        <v>6.5</v>
      </c>
      <c r="M13" s="12"/>
      <c r="N13" s="12"/>
    </row>
    <row r="14" spans="2:19" ht="12.75">
      <c r="B14" s="30" t="s">
        <v>17</v>
      </c>
      <c r="C14" s="31">
        <v>3752978294</v>
      </c>
      <c r="D14" s="31">
        <v>837674536</v>
      </c>
      <c r="E14" s="32">
        <v>22.3</v>
      </c>
      <c r="F14" s="31">
        <v>837674536</v>
      </c>
      <c r="G14" s="32">
        <v>22.3</v>
      </c>
      <c r="H14" s="31">
        <v>847058235</v>
      </c>
      <c r="I14" s="32">
        <v>27.1</v>
      </c>
      <c r="J14" s="32">
        <v>-1.1</v>
      </c>
      <c r="K14" s="4"/>
      <c r="L14" s="4"/>
      <c r="M14" s="12"/>
      <c r="N14" s="12"/>
      <c r="O14" s="4"/>
      <c r="R14" s="4"/>
      <c r="S14" s="4"/>
    </row>
    <row r="15" spans="2:19" ht="12.75">
      <c r="B15" s="30" t="s">
        <v>18</v>
      </c>
      <c r="C15" s="31">
        <v>3844016097</v>
      </c>
      <c r="D15" s="31">
        <v>1216394953</v>
      </c>
      <c r="E15" s="32">
        <v>31.6</v>
      </c>
      <c r="F15" s="31">
        <v>1216394953</v>
      </c>
      <c r="G15" s="32">
        <v>31.6</v>
      </c>
      <c r="H15" s="31">
        <v>1150716406</v>
      </c>
      <c r="I15" s="32">
        <v>31.3</v>
      </c>
      <c r="J15" s="32">
        <v>5.7</v>
      </c>
      <c r="K15" s="4"/>
      <c r="L15" s="4"/>
      <c r="M15" s="12"/>
      <c r="N15" s="12"/>
      <c r="O15" s="4"/>
      <c r="R15" s="4"/>
      <c r="S15" s="4"/>
    </row>
    <row r="16" spans="2:14" s="25" customFormat="1" ht="15.75">
      <c r="B16" s="22"/>
      <c r="C16" s="33"/>
      <c r="D16" s="33"/>
      <c r="E16" s="24"/>
      <c r="F16" s="33"/>
      <c r="G16" s="24"/>
      <c r="H16" s="33"/>
      <c r="I16" s="24"/>
      <c r="J16" s="24"/>
      <c r="M16" s="12"/>
      <c r="N16" s="12"/>
    </row>
    <row r="17" spans="2:14" s="29" customFormat="1" ht="16.5">
      <c r="B17" s="26" t="s">
        <v>19</v>
      </c>
      <c r="C17" s="27">
        <v>8070551022</v>
      </c>
      <c r="D17" s="27">
        <v>1564808858</v>
      </c>
      <c r="E17" s="28">
        <v>19.4</v>
      </c>
      <c r="F17" s="27">
        <v>1564808858</v>
      </c>
      <c r="G17" s="28">
        <v>19.4</v>
      </c>
      <c r="H17" s="27">
        <v>1614415049</v>
      </c>
      <c r="I17" s="28">
        <v>23.2</v>
      </c>
      <c r="J17" s="28">
        <v>-3.1</v>
      </c>
      <c r="M17" s="12"/>
      <c r="N17" s="12"/>
    </row>
    <row r="18" spans="2:19" ht="12.75">
      <c r="B18" s="30" t="s">
        <v>20</v>
      </c>
      <c r="C18" s="31">
        <v>2401350551</v>
      </c>
      <c r="D18" s="31">
        <v>473307946</v>
      </c>
      <c r="E18" s="32">
        <v>19.7</v>
      </c>
      <c r="F18" s="31">
        <v>473307946</v>
      </c>
      <c r="G18" s="32">
        <v>19.7</v>
      </c>
      <c r="H18" s="31">
        <v>466180023</v>
      </c>
      <c r="I18" s="32">
        <v>23.4</v>
      </c>
      <c r="J18" s="32">
        <v>1.5</v>
      </c>
      <c r="K18" s="4"/>
      <c r="L18" s="4"/>
      <c r="M18" s="12"/>
      <c r="N18" s="12"/>
      <c r="O18" s="4"/>
      <c r="R18" s="4"/>
      <c r="S18" s="4"/>
    </row>
    <row r="19" spans="2:19" ht="12.75">
      <c r="B19" s="30" t="s">
        <v>21</v>
      </c>
      <c r="C19" s="31">
        <v>419845918</v>
      </c>
      <c r="D19" s="31">
        <v>87290978</v>
      </c>
      <c r="E19" s="32">
        <v>20.8</v>
      </c>
      <c r="F19" s="31">
        <v>87290978</v>
      </c>
      <c r="G19" s="32">
        <v>20.8</v>
      </c>
      <c r="H19" s="31">
        <v>61078766</v>
      </c>
      <c r="I19" s="32">
        <v>22.9</v>
      </c>
      <c r="J19" s="32">
        <v>42.9</v>
      </c>
      <c r="K19" s="4"/>
      <c r="L19" s="4"/>
      <c r="M19" s="12"/>
      <c r="N19" s="12"/>
      <c r="O19" s="4"/>
      <c r="R19" s="4"/>
      <c r="S19" s="4"/>
    </row>
    <row r="20" spans="2:19" ht="12.75" hidden="1">
      <c r="B20" s="30"/>
      <c r="C20" s="31">
        <v>0</v>
      </c>
      <c r="D20" s="31">
        <v>0</v>
      </c>
      <c r="E20" s="32">
        <v>0</v>
      </c>
      <c r="F20" s="31">
        <v>0</v>
      </c>
      <c r="G20" s="32">
        <v>0</v>
      </c>
      <c r="H20" s="31">
        <v>0</v>
      </c>
      <c r="I20" s="32">
        <v>0</v>
      </c>
      <c r="J20" s="32">
        <v>0</v>
      </c>
      <c r="K20" s="4"/>
      <c r="L20" s="4"/>
      <c r="M20" s="12"/>
      <c r="N20" s="12"/>
      <c r="O20" s="4"/>
      <c r="R20" s="4"/>
      <c r="S20" s="4"/>
    </row>
    <row r="21" spans="2:19" ht="12.75">
      <c r="B21" s="30" t="s">
        <v>22</v>
      </c>
      <c r="C21" s="31">
        <v>2259047628</v>
      </c>
      <c r="D21" s="31">
        <v>629319721</v>
      </c>
      <c r="E21" s="32">
        <v>27.9</v>
      </c>
      <c r="F21" s="31">
        <v>629319721</v>
      </c>
      <c r="G21" s="32">
        <v>27.9</v>
      </c>
      <c r="H21" s="31">
        <v>645912815</v>
      </c>
      <c r="I21" s="32">
        <v>38</v>
      </c>
      <c r="J21" s="32">
        <v>-2.6</v>
      </c>
      <c r="K21" s="4"/>
      <c r="L21" s="4"/>
      <c r="M21" s="12"/>
      <c r="N21" s="12"/>
      <c r="O21" s="4"/>
      <c r="R21" s="4"/>
      <c r="S21" s="4"/>
    </row>
    <row r="22" spans="2:19" ht="12.75">
      <c r="B22" s="30" t="s">
        <v>23</v>
      </c>
      <c r="C22" s="31">
        <v>2990306925</v>
      </c>
      <c r="D22" s="31">
        <v>374890213</v>
      </c>
      <c r="E22" s="32">
        <v>12.5</v>
      </c>
      <c r="F22" s="31">
        <v>374890213</v>
      </c>
      <c r="G22" s="32">
        <v>12.5</v>
      </c>
      <c r="H22" s="31">
        <v>441243445</v>
      </c>
      <c r="I22" s="32">
        <v>14.8</v>
      </c>
      <c r="J22" s="32">
        <v>-15</v>
      </c>
      <c r="K22" s="4"/>
      <c r="L22" s="4"/>
      <c r="M22" s="12"/>
      <c r="N22" s="12"/>
      <c r="O22" s="4"/>
      <c r="R22" s="4"/>
      <c r="S22" s="4"/>
    </row>
    <row r="23" spans="2:19" ht="12.75">
      <c r="B23" s="34"/>
      <c r="C23" s="31"/>
      <c r="D23" s="31"/>
      <c r="E23" s="32"/>
      <c r="F23" s="31"/>
      <c r="G23" s="32"/>
      <c r="H23" s="31"/>
      <c r="I23" s="32"/>
      <c r="J23" s="32"/>
      <c r="K23" s="4"/>
      <c r="L23" s="4"/>
      <c r="M23" s="12"/>
      <c r="N23" s="12"/>
      <c r="O23" s="4"/>
      <c r="R23" s="4"/>
      <c r="S23" s="4"/>
    </row>
    <row r="24" spans="2:14" s="25" customFormat="1" ht="15.75">
      <c r="B24" s="35" t="s">
        <v>24</v>
      </c>
      <c r="C24" s="36">
        <v>413707482</v>
      </c>
      <c r="D24" s="36">
        <v>735579194</v>
      </c>
      <c r="E24" s="37"/>
      <c r="F24" s="36">
        <v>735579194</v>
      </c>
      <c r="G24" s="37"/>
      <c r="H24" s="36">
        <v>614627621</v>
      </c>
      <c r="I24" s="37"/>
      <c r="J24" s="37"/>
      <c r="K24" s="38"/>
      <c r="M24" s="12"/>
      <c r="N24" s="12"/>
    </row>
    <row r="25" spans="2:19" ht="12.75">
      <c r="B25" s="30" t="s">
        <v>25</v>
      </c>
      <c r="C25" s="31">
        <v>54748031</v>
      </c>
      <c r="D25" s="31">
        <v>-1686628</v>
      </c>
      <c r="E25" s="32">
        <v>-3.1</v>
      </c>
      <c r="F25" s="31">
        <v>-1686628</v>
      </c>
      <c r="G25" s="32">
        <v>-3.1</v>
      </c>
      <c r="H25" s="31">
        <v>919586</v>
      </c>
      <c r="I25" s="32">
        <v>-1.3</v>
      </c>
      <c r="J25" s="32">
        <v>-283.4</v>
      </c>
      <c r="K25" s="4"/>
      <c r="L25" s="4"/>
      <c r="M25" s="12"/>
      <c r="N25" s="12"/>
      <c r="O25" s="4"/>
      <c r="R25" s="4"/>
      <c r="S25" s="4"/>
    </row>
    <row r="26" spans="2:14" s="25" customFormat="1" ht="15.75">
      <c r="B26" s="35" t="s">
        <v>26</v>
      </c>
      <c r="C26" s="36">
        <v>468455513</v>
      </c>
      <c r="D26" s="36">
        <v>733892566</v>
      </c>
      <c r="E26" s="37">
        <v>156.7</v>
      </c>
      <c r="F26" s="36">
        <v>733892566</v>
      </c>
      <c r="G26" s="37">
        <v>156.7</v>
      </c>
      <c r="H26" s="36">
        <v>615547207</v>
      </c>
      <c r="I26" s="37">
        <v>27</v>
      </c>
      <c r="J26" s="37">
        <v>19.2</v>
      </c>
      <c r="K26" s="38"/>
      <c r="M26" s="12"/>
      <c r="N26" s="12"/>
    </row>
    <row r="27" spans="2:19" s="25" customFormat="1" ht="15.75"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1"/>
      <c r="R27" s="2"/>
      <c r="S27" s="2"/>
    </row>
    <row r="28" spans="2:19" s="25" customFormat="1" ht="18">
      <c r="B28" s="8" t="s">
        <v>27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R28" s="2"/>
      <c r="S28" s="2"/>
    </row>
    <row r="29" spans="2:10" ht="12.75">
      <c r="B29" s="9"/>
      <c r="C29" s="57" t="s">
        <v>3</v>
      </c>
      <c r="D29" s="58"/>
      <c r="E29" s="58"/>
      <c r="F29" s="58"/>
      <c r="G29" s="59"/>
      <c r="H29" s="57" t="s">
        <v>4</v>
      </c>
      <c r="I29" s="59"/>
      <c r="J29" s="60" t="s">
        <v>5</v>
      </c>
    </row>
    <row r="30" spans="2:19" ht="12.75">
      <c r="B30" s="10"/>
      <c r="C30" s="11" t="s">
        <v>6</v>
      </c>
      <c r="D30" s="63" t="s">
        <v>7</v>
      </c>
      <c r="E30" s="64"/>
      <c r="F30" s="63" t="s">
        <v>8</v>
      </c>
      <c r="G30" s="64"/>
      <c r="H30" s="63" t="s">
        <v>7</v>
      </c>
      <c r="I30" s="64"/>
      <c r="J30" s="61"/>
      <c r="K30" s="4"/>
      <c r="L30" s="4"/>
      <c r="M30" s="4"/>
      <c r="N30" s="4"/>
      <c r="O30" s="12"/>
      <c r="P30" s="2"/>
      <c r="R30" s="4"/>
      <c r="S30" s="4"/>
    </row>
    <row r="31" spans="2:19" ht="51">
      <c r="B31" s="17" t="s">
        <v>9</v>
      </c>
      <c r="C31" s="15" t="s">
        <v>10</v>
      </c>
      <c r="D31" s="15" t="s">
        <v>11</v>
      </c>
      <c r="E31" s="16" t="s">
        <v>12</v>
      </c>
      <c r="F31" s="15" t="s">
        <v>11</v>
      </c>
      <c r="G31" s="16" t="s">
        <v>13</v>
      </c>
      <c r="H31" s="15" t="s">
        <v>11</v>
      </c>
      <c r="I31" s="16" t="s">
        <v>13</v>
      </c>
      <c r="J31" s="62"/>
      <c r="K31" s="4"/>
      <c r="L31" s="4"/>
      <c r="M31" s="12"/>
      <c r="N31" s="12"/>
      <c r="O31" s="4"/>
      <c r="R31" s="4"/>
      <c r="S31" s="4"/>
    </row>
    <row r="32" spans="2:19" ht="12.75">
      <c r="B32" s="42"/>
      <c r="C32" s="18"/>
      <c r="D32" s="18"/>
      <c r="E32" s="19"/>
      <c r="F32" s="18"/>
      <c r="G32" s="19"/>
      <c r="H32" s="20"/>
      <c r="I32" s="21"/>
      <c r="J32" s="21"/>
      <c r="K32" s="4"/>
      <c r="L32" s="4"/>
      <c r="M32" s="12"/>
      <c r="N32" s="12"/>
      <c r="O32" s="4"/>
      <c r="R32" s="4"/>
      <c r="S32" s="4"/>
    </row>
    <row r="33" spans="2:14" s="25" customFormat="1" ht="15.75">
      <c r="B33" s="22" t="s">
        <v>28</v>
      </c>
      <c r="C33" s="23"/>
      <c r="D33" s="23"/>
      <c r="E33" s="24"/>
      <c r="F33" s="23"/>
      <c r="G33" s="24"/>
      <c r="H33" s="23"/>
      <c r="I33" s="24"/>
      <c r="J33" s="24"/>
      <c r="M33" s="12"/>
      <c r="N33" s="12"/>
    </row>
    <row r="34" spans="2:14" s="29" customFormat="1" ht="16.5">
      <c r="B34" s="26" t="s">
        <v>29</v>
      </c>
      <c r="C34" s="27">
        <v>2096670158</v>
      </c>
      <c r="D34" s="27">
        <v>119689165</v>
      </c>
      <c r="E34" s="28">
        <v>5.7</v>
      </c>
      <c r="F34" s="27">
        <v>119689165</v>
      </c>
      <c r="G34" s="28">
        <v>5.7</v>
      </c>
      <c r="H34" s="27">
        <v>270933691</v>
      </c>
      <c r="I34" s="28">
        <v>10.7</v>
      </c>
      <c r="J34" s="28">
        <v>-55.8</v>
      </c>
      <c r="M34" s="12"/>
      <c r="N34" s="12"/>
    </row>
    <row r="35" spans="2:19" ht="12.75">
      <c r="B35" s="30" t="s">
        <v>30</v>
      </c>
      <c r="C35" s="31">
        <v>127153016</v>
      </c>
      <c r="D35" s="31">
        <v>414997</v>
      </c>
      <c r="E35" s="32">
        <v>0.3</v>
      </c>
      <c r="F35" s="31">
        <v>414997</v>
      </c>
      <c r="G35" s="32">
        <v>0.3</v>
      </c>
      <c r="H35" s="31">
        <v>20869126</v>
      </c>
      <c r="I35" s="32">
        <v>10.2</v>
      </c>
      <c r="J35" s="32">
        <v>-98</v>
      </c>
      <c r="K35" s="4"/>
      <c r="L35" s="4"/>
      <c r="M35" s="12"/>
      <c r="N35" s="12"/>
      <c r="O35" s="4"/>
      <c r="R35" s="4"/>
      <c r="S35" s="4"/>
    </row>
    <row r="36" spans="2:19" ht="12.75">
      <c r="B36" s="30" t="s">
        <v>31</v>
      </c>
      <c r="C36" s="31">
        <v>207076251</v>
      </c>
      <c r="D36" s="31">
        <v>22203933</v>
      </c>
      <c r="E36" s="32">
        <v>10.7</v>
      </c>
      <c r="F36" s="31">
        <v>22203933</v>
      </c>
      <c r="G36" s="32">
        <v>10.7</v>
      </c>
      <c r="H36" s="31">
        <v>18340631</v>
      </c>
      <c r="I36" s="32">
        <v>7.8</v>
      </c>
      <c r="J36" s="32">
        <v>21.1</v>
      </c>
      <c r="K36" s="4"/>
      <c r="L36" s="4"/>
      <c r="M36" s="12"/>
      <c r="N36" s="12"/>
      <c r="O36" s="4"/>
      <c r="R36" s="4"/>
      <c r="S36" s="4"/>
    </row>
    <row r="37" spans="2:19" ht="12.75">
      <c r="B37" s="30" t="s">
        <v>32</v>
      </c>
      <c r="C37" s="31">
        <v>1578843872</v>
      </c>
      <c r="D37" s="31">
        <v>92196446</v>
      </c>
      <c r="E37" s="32">
        <v>5.8</v>
      </c>
      <c r="F37" s="31">
        <v>92196446</v>
      </c>
      <c r="G37" s="32">
        <v>5.8</v>
      </c>
      <c r="H37" s="31">
        <v>209517598</v>
      </c>
      <c r="I37" s="32">
        <v>11.9</v>
      </c>
      <c r="J37" s="32">
        <v>-56</v>
      </c>
      <c r="K37" s="4"/>
      <c r="L37" s="4"/>
      <c r="M37" s="12"/>
      <c r="N37" s="12"/>
      <c r="O37" s="4"/>
      <c r="R37" s="4"/>
      <c r="S37" s="4"/>
    </row>
    <row r="38" spans="2:19" ht="12.75">
      <c r="B38" s="30" t="s">
        <v>33</v>
      </c>
      <c r="C38" s="31">
        <v>183597019</v>
      </c>
      <c r="D38" s="31">
        <v>4873789</v>
      </c>
      <c r="E38" s="32">
        <v>2.7</v>
      </c>
      <c r="F38" s="31">
        <v>4873789</v>
      </c>
      <c r="G38" s="32">
        <v>2.7</v>
      </c>
      <c r="H38" s="31">
        <v>22206336</v>
      </c>
      <c r="I38" s="32">
        <v>6.6</v>
      </c>
      <c r="J38" s="32">
        <v>-78.1</v>
      </c>
      <c r="K38" s="4"/>
      <c r="L38" s="4"/>
      <c r="M38" s="12"/>
      <c r="N38" s="12"/>
      <c r="O38" s="4"/>
      <c r="R38" s="4"/>
      <c r="S38" s="4"/>
    </row>
    <row r="39" spans="2:14" s="25" customFormat="1" ht="15.75">
      <c r="B39" s="22"/>
      <c r="C39" s="33"/>
      <c r="D39" s="33"/>
      <c r="E39" s="24"/>
      <c r="F39" s="33"/>
      <c r="G39" s="24"/>
      <c r="H39" s="33"/>
      <c r="I39" s="24"/>
      <c r="J39" s="24"/>
      <c r="M39" s="12"/>
      <c r="N39" s="12"/>
    </row>
    <row r="40" spans="2:14" s="29" customFormat="1" ht="16.5">
      <c r="B40" s="26" t="s">
        <v>34</v>
      </c>
      <c r="C40" s="27">
        <v>2208257908</v>
      </c>
      <c r="D40" s="27">
        <v>146471272</v>
      </c>
      <c r="E40" s="43">
        <v>6.6</v>
      </c>
      <c r="F40" s="27">
        <v>146471272</v>
      </c>
      <c r="G40" s="43">
        <v>6.6</v>
      </c>
      <c r="H40" s="27">
        <v>201631658</v>
      </c>
      <c r="I40" s="43">
        <v>8.1</v>
      </c>
      <c r="J40" s="43">
        <v>-27.4</v>
      </c>
      <c r="M40" s="12"/>
      <c r="N40" s="12"/>
    </row>
    <row r="41" spans="2:19" ht="12.75">
      <c r="B41" s="30" t="s">
        <v>35</v>
      </c>
      <c r="C41" s="31">
        <v>374472913</v>
      </c>
      <c r="D41" s="31">
        <v>31975933</v>
      </c>
      <c r="E41" s="32">
        <v>8.5</v>
      </c>
      <c r="F41" s="31">
        <v>31975933</v>
      </c>
      <c r="G41" s="32">
        <v>8.5</v>
      </c>
      <c r="H41" s="31">
        <v>80627497</v>
      </c>
      <c r="I41" s="32">
        <v>14.5</v>
      </c>
      <c r="J41" s="32">
        <v>-60.3</v>
      </c>
      <c r="K41" s="4"/>
      <c r="L41" s="4"/>
      <c r="M41" s="12"/>
      <c r="N41" s="12"/>
      <c r="O41" s="4"/>
      <c r="R41" s="4"/>
      <c r="S41" s="4"/>
    </row>
    <row r="42" spans="2:19" ht="12.75">
      <c r="B42" s="30" t="s">
        <v>36</v>
      </c>
      <c r="C42" s="31">
        <v>228754568</v>
      </c>
      <c r="D42" s="31">
        <v>9939597</v>
      </c>
      <c r="E42" s="32">
        <v>4.3</v>
      </c>
      <c r="F42" s="31">
        <v>9939597</v>
      </c>
      <c r="G42" s="32">
        <v>4.3</v>
      </c>
      <c r="H42" s="31">
        <v>17275134</v>
      </c>
      <c r="I42" s="32">
        <v>7.6</v>
      </c>
      <c r="J42" s="32">
        <v>-42.5</v>
      </c>
      <c r="K42" s="4"/>
      <c r="L42" s="4"/>
      <c r="M42" s="12"/>
      <c r="N42" s="12"/>
      <c r="O42" s="4"/>
      <c r="R42" s="4"/>
      <c r="S42" s="4"/>
    </row>
    <row r="43" spans="2:19" ht="12.75">
      <c r="B43" s="30" t="s">
        <v>37</v>
      </c>
      <c r="C43" s="31">
        <v>100000</v>
      </c>
      <c r="D43" s="31">
        <v>7270836</v>
      </c>
      <c r="E43" s="32">
        <v>7270.8</v>
      </c>
      <c r="F43" s="31">
        <v>7270836</v>
      </c>
      <c r="G43" s="32">
        <v>7270.8</v>
      </c>
      <c r="H43" s="31">
        <v>3950394</v>
      </c>
      <c r="I43" s="32">
        <v>1.8</v>
      </c>
      <c r="J43" s="32">
        <v>84.1</v>
      </c>
      <c r="K43" s="4"/>
      <c r="L43" s="4"/>
      <c r="M43" s="12"/>
      <c r="N43" s="12"/>
      <c r="O43" s="4"/>
      <c r="R43" s="4"/>
      <c r="S43" s="4"/>
    </row>
    <row r="44" spans="2:19" ht="12.75">
      <c r="B44" s="30" t="s">
        <v>38</v>
      </c>
      <c r="C44" s="31">
        <v>440553868</v>
      </c>
      <c r="D44" s="31">
        <v>54195084</v>
      </c>
      <c r="E44" s="32">
        <v>12.3</v>
      </c>
      <c r="F44" s="31">
        <v>54195084</v>
      </c>
      <c r="G44" s="32">
        <v>12.3</v>
      </c>
      <c r="H44" s="31">
        <v>54632809</v>
      </c>
      <c r="I44" s="32">
        <v>17.6</v>
      </c>
      <c r="J44" s="32">
        <v>-0.8</v>
      </c>
      <c r="K44" s="4"/>
      <c r="L44" s="4"/>
      <c r="M44" s="12"/>
      <c r="N44" s="12"/>
      <c r="O44" s="4"/>
      <c r="R44" s="4"/>
      <c r="S44" s="4"/>
    </row>
    <row r="45" spans="2:19" ht="12.75">
      <c r="B45" s="30" t="s">
        <v>33</v>
      </c>
      <c r="C45" s="31">
        <v>1164376559</v>
      </c>
      <c r="D45" s="31">
        <v>43089822</v>
      </c>
      <c r="E45" s="32">
        <v>3.7</v>
      </c>
      <c r="F45" s="31">
        <v>43089822</v>
      </c>
      <c r="G45" s="32">
        <v>3.7</v>
      </c>
      <c r="H45" s="31">
        <v>45145824</v>
      </c>
      <c r="I45" s="32">
        <v>3.8</v>
      </c>
      <c r="J45" s="32">
        <v>-4.6</v>
      </c>
      <c r="K45" s="4"/>
      <c r="L45" s="4"/>
      <c r="M45" s="12"/>
      <c r="N45" s="12"/>
      <c r="O45" s="4"/>
      <c r="R45" s="4"/>
      <c r="S45" s="4"/>
    </row>
    <row r="46" spans="2:19" ht="15.75">
      <c r="B46" s="34"/>
      <c r="C46" s="44"/>
      <c r="D46" s="44"/>
      <c r="E46" s="45"/>
      <c r="F46" s="44"/>
      <c r="G46" s="45"/>
      <c r="H46" s="44"/>
      <c r="I46" s="45"/>
      <c r="J46" s="45"/>
      <c r="K46" s="38"/>
      <c r="L46" s="25"/>
      <c r="M46" s="12"/>
      <c r="N46" s="12"/>
      <c r="O46" s="4"/>
      <c r="R46" s="4"/>
      <c r="S46" s="4"/>
    </row>
    <row r="47" spans="2:19" s="25" customFormat="1" ht="15.75">
      <c r="B47" s="39"/>
      <c r="C47" s="40"/>
      <c r="D47" s="40"/>
      <c r="E47" s="40"/>
      <c r="F47" s="40"/>
      <c r="G47" s="40"/>
      <c r="H47" s="40"/>
      <c r="I47" s="40"/>
      <c r="J47" s="40"/>
      <c r="K47" s="41"/>
      <c r="L47" s="41"/>
      <c r="M47" s="41"/>
      <c r="N47" s="41"/>
      <c r="O47" s="41"/>
      <c r="R47" s="2"/>
      <c r="S47" s="2"/>
    </row>
    <row r="48" spans="2:19" s="25" customFormat="1" ht="18">
      <c r="B48" s="8" t="s">
        <v>39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R48" s="2"/>
      <c r="S48" s="2"/>
    </row>
    <row r="49" spans="2:10" ht="12.75">
      <c r="B49" s="9"/>
      <c r="C49" s="57" t="s">
        <v>3</v>
      </c>
      <c r="D49" s="58"/>
      <c r="E49" s="58"/>
      <c r="F49" s="58"/>
      <c r="G49" s="59"/>
      <c r="H49" s="57" t="s">
        <v>4</v>
      </c>
      <c r="I49" s="59"/>
      <c r="J49" s="60" t="s">
        <v>5</v>
      </c>
    </row>
    <row r="50" spans="2:19" ht="12.75">
      <c r="B50" s="10"/>
      <c r="C50" s="11" t="s">
        <v>6</v>
      </c>
      <c r="D50" s="63" t="s">
        <v>7</v>
      </c>
      <c r="E50" s="64"/>
      <c r="F50" s="63" t="s">
        <v>8</v>
      </c>
      <c r="G50" s="64"/>
      <c r="H50" s="63" t="s">
        <v>7</v>
      </c>
      <c r="I50" s="64"/>
      <c r="J50" s="61"/>
      <c r="K50" s="4"/>
      <c r="L50" s="4"/>
      <c r="M50" s="12"/>
      <c r="N50" s="12"/>
      <c r="O50" s="4"/>
      <c r="R50" s="4"/>
      <c r="S50" s="4"/>
    </row>
    <row r="51" spans="2:19" ht="51">
      <c r="B51" s="17" t="s">
        <v>9</v>
      </c>
      <c r="C51" s="15" t="s">
        <v>10</v>
      </c>
      <c r="D51" s="15" t="s">
        <v>11</v>
      </c>
      <c r="E51" s="16" t="s">
        <v>12</v>
      </c>
      <c r="F51" s="15" t="s">
        <v>11</v>
      </c>
      <c r="G51" s="16" t="s">
        <v>13</v>
      </c>
      <c r="H51" s="15" t="s">
        <v>11</v>
      </c>
      <c r="I51" s="16" t="s">
        <v>13</v>
      </c>
      <c r="J51" s="62"/>
      <c r="K51" s="4"/>
      <c r="L51" s="4"/>
      <c r="M51" s="12"/>
      <c r="N51" s="12"/>
      <c r="O51" s="4"/>
      <c r="R51" s="4"/>
      <c r="S51" s="4"/>
    </row>
    <row r="52" spans="2:14" s="25" customFormat="1" ht="15.75">
      <c r="B52" s="46" t="s">
        <v>40</v>
      </c>
      <c r="C52" s="23"/>
      <c r="D52" s="23"/>
      <c r="E52" s="24"/>
      <c r="F52" s="23"/>
      <c r="G52" s="24"/>
      <c r="H52" s="23"/>
      <c r="I52" s="24"/>
      <c r="J52" s="24"/>
      <c r="M52" s="12"/>
      <c r="N52" s="12"/>
    </row>
    <row r="53" spans="2:14" s="29" customFormat="1" ht="16.5">
      <c r="B53" s="47" t="s">
        <v>15</v>
      </c>
      <c r="C53" s="31">
        <v>8484258504</v>
      </c>
      <c r="D53" s="31">
        <v>2300388052</v>
      </c>
      <c r="E53" s="32">
        <v>27.1</v>
      </c>
      <c r="F53" s="31">
        <v>2300388052</v>
      </c>
      <c r="G53" s="32">
        <v>27.1</v>
      </c>
      <c r="H53" s="31">
        <v>2229042670</v>
      </c>
      <c r="I53" s="32">
        <v>30.2</v>
      </c>
      <c r="J53" s="32">
        <v>3.2</v>
      </c>
      <c r="M53" s="12"/>
      <c r="N53" s="12"/>
    </row>
    <row r="54" spans="2:14" s="29" customFormat="1" ht="16.5">
      <c r="B54" s="47" t="s">
        <v>41</v>
      </c>
      <c r="C54" s="31">
        <v>2096670158</v>
      </c>
      <c r="D54" s="31">
        <v>119689165</v>
      </c>
      <c r="E54" s="32">
        <v>5.7</v>
      </c>
      <c r="F54" s="31">
        <v>119689165</v>
      </c>
      <c r="G54" s="32">
        <v>5.7</v>
      </c>
      <c r="H54" s="31">
        <v>270933691</v>
      </c>
      <c r="I54" s="32">
        <v>10.7</v>
      </c>
      <c r="J54" s="32">
        <v>-55.8</v>
      </c>
      <c r="M54" s="12"/>
      <c r="N54" s="12"/>
    </row>
    <row r="55" spans="2:14" s="25" customFormat="1" ht="15.75">
      <c r="B55" s="35" t="s">
        <v>42</v>
      </c>
      <c r="C55" s="48">
        <v>10580928662</v>
      </c>
      <c r="D55" s="48">
        <v>2420077217</v>
      </c>
      <c r="E55" s="49">
        <v>22.9</v>
      </c>
      <c r="F55" s="48">
        <v>2420077217</v>
      </c>
      <c r="G55" s="49">
        <v>22.9</v>
      </c>
      <c r="H55" s="48">
        <v>2499976361</v>
      </c>
      <c r="I55" s="49">
        <v>25.2</v>
      </c>
      <c r="J55" s="49">
        <v>-3.2</v>
      </c>
      <c r="M55" s="12"/>
      <c r="N55" s="12"/>
    </row>
    <row r="56" spans="2:14" s="25" customFormat="1" ht="15.75">
      <c r="B56" s="22" t="s">
        <v>43</v>
      </c>
      <c r="C56" s="33"/>
      <c r="D56" s="33"/>
      <c r="E56" s="24"/>
      <c r="F56" s="33"/>
      <c r="G56" s="24"/>
      <c r="H56" s="33"/>
      <c r="I56" s="24"/>
      <c r="J56" s="24"/>
      <c r="M56" s="12"/>
      <c r="N56" s="12"/>
    </row>
    <row r="57" spans="2:14" s="29" customFormat="1" ht="16.5">
      <c r="B57" s="47" t="s">
        <v>19</v>
      </c>
      <c r="C57" s="31">
        <v>8070551022</v>
      </c>
      <c r="D57" s="31">
        <v>1564808858</v>
      </c>
      <c r="E57" s="32">
        <v>19.4</v>
      </c>
      <c r="F57" s="31">
        <v>1564808858</v>
      </c>
      <c r="G57" s="32">
        <v>19.4</v>
      </c>
      <c r="H57" s="31">
        <v>1614415049</v>
      </c>
      <c r="I57" s="32">
        <v>23.2</v>
      </c>
      <c r="J57" s="32">
        <v>-3.1</v>
      </c>
      <c r="M57" s="12"/>
      <c r="N57" s="12"/>
    </row>
    <row r="58" spans="2:14" s="29" customFormat="1" ht="16.5">
      <c r="B58" s="47" t="s">
        <v>34</v>
      </c>
      <c r="C58" s="31">
        <v>2208257908</v>
      </c>
      <c r="D58" s="31">
        <v>146471272</v>
      </c>
      <c r="E58" s="32">
        <v>6.6</v>
      </c>
      <c r="F58" s="31">
        <v>146471272</v>
      </c>
      <c r="G58" s="32">
        <v>6.6</v>
      </c>
      <c r="H58" s="31">
        <v>201631658</v>
      </c>
      <c r="I58" s="32">
        <v>8.1</v>
      </c>
      <c r="J58" s="32">
        <v>-27.4</v>
      </c>
      <c r="M58" s="12"/>
      <c r="N58" s="12"/>
    </row>
    <row r="59" spans="2:14" s="25" customFormat="1" ht="15.75">
      <c r="B59" s="35" t="s">
        <v>44</v>
      </c>
      <c r="C59" s="48">
        <v>10278808930</v>
      </c>
      <c r="D59" s="48">
        <v>1711280130</v>
      </c>
      <c r="E59" s="49">
        <v>16.6</v>
      </c>
      <c r="F59" s="48">
        <v>1711280130</v>
      </c>
      <c r="G59" s="49">
        <v>16.6</v>
      </c>
      <c r="H59" s="48">
        <v>1816046707</v>
      </c>
      <c r="I59" s="49">
        <v>19.2</v>
      </c>
      <c r="J59" s="49">
        <v>-5.8</v>
      </c>
      <c r="M59" s="12"/>
      <c r="N59" s="12"/>
    </row>
    <row r="60" spans="2:19" s="52" customFormat="1" ht="12.75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R60" s="2"/>
      <c r="S60" s="2"/>
    </row>
    <row r="61" spans="2:19" s="25" customFormat="1" ht="18">
      <c r="B61" s="8" t="s">
        <v>45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R61" s="2"/>
      <c r="S61" s="2"/>
    </row>
    <row r="62" spans="2:10" ht="12.75">
      <c r="B62" s="9"/>
      <c r="C62" s="57" t="s">
        <v>3</v>
      </c>
      <c r="D62" s="58"/>
      <c r="E62" s="58"/>
      <c r="F62" s="58"/>
      <c r="G62" s="59"/>
      <c r="H62" s="57" t="s">
        <v>4</v>
      </c>
      <c r="I62" s="59"/>
      <c r="J62" s="60" t="s">
        <v>5</v>
      </c>
    </row>
    <row r="63" spans="2:19" ht="12.75">
      <c r="B63" s="10"/>
      <c r="C63" s="11" t="s">
        <v>6</v>
      </c>
      <c r="D63" s="63" t="s">
        <v>7</v>
      </c>
      <c r="E63" s="64"/>
      <c r="F63" s="63" t="s">
        <v>8</v>
      </c>
      <c r="G63" s="64"/>
      <c r="H63" s="63" t="s">
        <v>7</v>
      </c>
      <c r="I63" s="64"/>
      <c r="J63" s="61"/>
      <c r="K63" s="4"/>
      <c r="L63" s="4"/>
      <c r="M63" s="4"/>
      <c r="N63" s="4"/>
      <c r="O63" s="12"/>
      <c r="P63" s="2"/>
      <c r="R63" s="4"/>
      <c r="S63" s="4"/>
    </row>
    <row r="64" spans="2:19" ht="51">
      <c r="B64" s="17" t="s">
        <v>9</v>
      </c>
      <c r="C64" s="15" t="s">
        <v>10</v>
      </c>
      <c r="D64" s="15" t="s">
        <v>11</v>
      </c>
      <c r="E64" s="16" t="s">
        <v>12</v>
      </c>
      <c r="F64" s="15" t="s">
        <v>11</v>
      </c>
      <c r="G64" s="16" t="s">
        <v>13</v>
      </c>
      <c r="H64" s="15" t="s">
        <v>11</v>
      </c>
      <c r="I64" s="16" t="s">
        <v>13</v>
      </c>
      <c r="J64" s="62"/>
      <c r="K64" s="4"/>
      <c r="L64" s="4"/>
      <c r="M64" s="12"/>
      <c r="N64" s="12"/>
      <c r="O64" s="4"/>
      <c r="R64" s="4"/>
      <c r="S64" s="4"/>
    </row>
    <row r="65" spans="2:19" ht="12.75">
      <c r="B65" s="42"/>
      <c r="C65" s="18"/>
      <c r="D65" s="18"/>
      <c r="E65" s="19"/>
      <c r="F65" s="18"/>
      <c r="G65" s="19"/>
      <c r="H65" s="20"/>
      <c r="I65" s="21"/>
      <c r="J65" s="21"/>
      <c r="K65" s="4"/>
      <c r="L65" s="4"/>
      <c r="M65" s="12"/>
      <c r="N65" s="12"/>
      <c r="O65" s="4"/>
      <c r="R65" s="4"/>
      <c r="S65" s="4"/>
    </row>
    <row r="66" spans="2:14" s="25" customFormat="1" ht="15.75">
      <c r="B66" s="22" t="s">
        <v>46</v>
      </c>
      <c r="C66" s="23"/>
      <c r="D66" s="23"/>
      <c r="E66" s="24"/>
      <c r="F66" s="23"/>
      <c r="G66" s="24"/>
      <c r="H66" s="23"/>
      <c r="I66" s="24"/>
      <c r="J66" s="24"/>
      <c r="M66" s="12"/>
      <c r="N66" s="12"/>
    </row>
    <row r="67" spans="2:14" s="25" customFormat="1" ht="15.75">
      <c r="B67" s="22" t="s">
        <v>47</v>
      </c>
      <c r="C67" s="33">
        <v>967706473</v>
      </c>
      <c r="D67" s="33">
        <v>856041704</v>
      </c>
      <c r="E67" s="24">
        <v>88.5</v>
      </c>
      <c r="F67" s="33">
        <v>856041704</v>
      </c>
      <c r="G67" s="24">
        <v>88.5</v>
      </c>
      <c r="H67" s="33">
        <v>858507231</v>
      </c>
      <c r="I67" s="24">
        <v>611.5</v>
      </c>
      <c r="J67" s="24">
        <v>-0.3</v>
      </c>
      <c r="M67" s="12"/>
      <c r="N67" s="12"/>
    </row>
    <row r="68" spans="2:14" s="29" customFormat="1" ht="16.5">
      <c r="B68" s="26" t="s">
        <v>48</v>
      </c>
      <c r="C68" s="27">
        <v>8715793277</v>
      </c>
      <c r="D68" s="27">
        <v>2197167957</v>
      </c>
      <c r="E68" s="28">
        <v>25.2</v>
      </c>
      <c r="F68" s="27">
        <v>2197167957</v>
      </c>
      <c r="G68" s="28">
        <v>25.2</v>
      </c>
      <c r="H68" s="27">
        <v>1912759065</v>
      </c>
      <c r="I68" s="28">
        <v>27.2</v>
      </c>
      <c r="J68" s="28">
        <v>14.9</v>
      </c>
      <c r="M68" s="12"/>
      <c r="N68" s="12"/>
    </row>
    <row r="69" spans="2:19" ht="12.75">
      <c r="B69" s="30" t="s">
        <v>49</v>
      </c>
      <c r="C69" s="31">
        <v>372294371</v>
      </c>
      <c r="D69" s="31">
        <v>77035729</v>
      </c>
      <c r="E69" s="32">
        <v>20.7</v>
      </c>
      <c r="F69" s="31">
        <v>77035729</v>
      </c>
      <c r="G69" s="32">
        <v>20.7</v>
      </c>
      <c r="H69" s="31">
        <v>19086881</v>
      </c>
      <c r="I69" s="32">
        <v>22</v>
      </c>
      <c r="J69" s="32">
        <v>303.6</v>
      </c>
      <c r="K69" s="4"/>
      <c r="L69" s="4"/>
      <c r="M69" s="12"/>
      <c r="N69" s="12"/>
      <c r="O69" s="4"/>
      <c r="R69" s="4"/>
      <c r="S69" s="4"/>
    </row>
    <row r="70" spans="2:19" ht="12.75">
      <c r="B70" s="30" t="s">
        <v>50</v>
      </c>
      <c r="C70" s="31">
        <v>3924160403</v>
      </c>
      <c r="D70" s="31">
        <v>1023134616</v>
      </c>
      <c r="E70" s="32">
        <v>26.1</v>
      </c>
      <c r="F70" s="31">
        <v>1023134616</v>
      </c>
      <c r="G70" s="32">
        <v>26.1</v>
      </c>
      <c r="H70" s="31">
        <v>930682601</v>
      </c>
      <c r="I70" s="32">
        <v>33.1</v>
      </c>
      <c r="J70" s="32">
        <v>9.9</v>
      </c>
      <c r="K70" s="4"/>
      <c r="L70" s="4"/>
      <c r="M70" s="12"/>
      <c r="N70" s="12"/>
      <c r="O70" s="4"/>
      <c r="R70" s="4"/>
      <c r="S70" s="4"/>
    </row>
    <row r="71" spans="2:19" ht="12.75">
      <c r="B71" s="30" t="s">
        <v>51</v>
      </c>
      <c r="C71" s="31">
        <v>3649620000</v>
      </c>
      <c r="D71" s="31">
        <v>1272189421</v>
      </c>
      <c r="E71" s="32">
        <v>34.9</v>
      </c>
      <c r="F71" s="31">
        <v>1272189421</v>
      </c>
      <c r="G71" s="32">
        <v>34.9</v>
      </c>
      <c r="H71" s="31">
        <v>1210127187</v>
      </c>
      <c r="I71" s="32">
        <v>36.7</v>
      </c>
      <c r="J71" s="32">
        <v>5.1</v>
      </c>
      <c r="K71" s="4"/>
      <c r="L71" s="4"/>
      <c r="M71" s="12"/>
      <c r="N71" s="12"/>
      <c r="O71" s="4"/>
      <c r="R71" s="4"/>
      <c r="S71" s="4"/>
    </row>
    <row r="72" spans="2:19" ht="12.75">
      <c r="B72" s="30" t="s">
        <v>52</v>
      </c>
      <c r="C72" s="31">
        <v>646308863</v>
      </c>
      <c r="D72" s="31">
        <v>155446339</v>
      </c>
      <c r="E72" s="32">
        <v>24.1</v>
      </c>
      <c r="F72" s="31">
        <v>155446339</v>
      </c>
      <c r="G72" s="32">
        <v>24.1</v>
      </c>
      <c r="H72" s="31">
        <v>134429327</v>
      </c>
      <c r="I72" s="32">
        <v>20.5</v>
      </c>
      <c r="J72" s="32">
        <v>15.6</v>
      </c>
      <c r="K72" s="4"/>
      <c r="L72" s="4"/>
      <c r="M72" s="12"/>
      <c r="N72" s="12"/>
      <c r="O72" s="4"/>
      <c r="R72" s="4"/>
      <c r="S72" s="4"/>
    </row>
    <row r="73" spans="2:19" ht="12.75">
      <c r="B73" s="30" t="s">
        <v>53</v>
      </c>
      <c r="C73" s="31">
        <v>1900000</v>
      </c>
      <c r="D73" s="31">
        <v>0</v>
      </c>
      <c r="E73" s="32">
        <v>0</v>
      </c>
      <c r="F73" s="31">
        <v>0</v>
      </c>
      <c r="G73" s="32">
        <v>0</v>
      </c>
      <c r="H73" s="31">
        <v>0</v>
      </c>
      <c r="I73" s="32">
        <v>0</v>
      </c>
      <c r="J73" s="32">
        <v>0</v>
      </c>
      <c r="K73" s="4"/>
      <c r="L73" s="4"/>
      <c r="M73" s="12"/>
      <c r="N73" s="12"/>
      <c r="O73" s="4"/>
      <c r="R73" s="4"/>
      <c r="S73" s="4"/>
    </row>
    <row r="74" spans="2:19" ht="12.75">
      <c r="B74" s="30" t="s">
        <v>54</v>
      </c>
      <c r="C74" s="31">
        <v>0</v>
      </c>
      <c r="D74" s="31">
        <v>0</v>
      </c>
      <c r="E74" s="32">
        <v>0</v>
      </c>
      <c r="F74" s="31">
        <v>0</v>
      </c>
      <c r="G74" s="32">
        <v>0</v>
      </c>
      <c r="H74" s="31">
        <v>0</v>
      </c>
      <c r="I74" s="32">
        <v>0</v>
      </c>
      <c r="J74" s="32">
        <v>0</v>
      </c>
      <c r="K74" s="4"/>
      <c r="L74" s="4"/>
      <c r="M74" s="12"/>
      <c r="N74" s="12"/>
      <c r="O74" s="4"/>
      <c r="R74" s="4"/>
      <c r="S74" s="4"/>
    </row>
    <row r="75" spans="2:19" ht="12.75">
      <c r="B75" s="30" t="s">
        <v>30</v>
      </c>
      <c r="C75" s="31">
        <v>88479406</v>
      </c>
      <c r="D75" s="31">
        <v>0</v>
      </c>
      <c r="E75" s="32">
        <v>0</v>
      </c>
      <c r="F75" s="31">
        <v>0</v>
      </c>
      <c r="G75" s="32">
        <v>0</v>
      </c>
      <c r="H75" s="31">
        <v>8914763</v>
      </c>
      <c r="I75" s="32">
        <v>9.8</v>
      </c>
      <c r="J75" s="32">
        <v>-100</v>
      </c>
      <c r="K75" s="4"/>
      <c r="L75" s="4"/>
      <c r="M75" s="12"/>
      <c r="N75" s="12"/>
      <c r="O75" s="4"/>
      <c r="R75" s="4"/>
      <c r="S75" s="4"/>
    </row>
    <row r="76" spans="2:19" ht="12.75">
      <c r="B76" s="30" t="s">
        <v>55</v>
      </c>
      <c r="C76" s="31">
        <v>33030234</v>
      </c>
      <c r="D76" s="31">
        <v>-330638148</v>
      </c>
      <c r="E76" s="32">
        <v>-1001</v>
      </c>
      <c r="F76" s="31">
        <v>-330638148</v>
      </c>
      <c r="G76" s="32">
        <v>-1001</v>
      </c>
      <c r="H76" s="31">
        <v>-390481694</v>
      </c>
      <c r="I76" s="32">
        <v>-397.8</v>
      </c>
      <c r="J76" s="32">
        <v>-15.3</v>
      </c>
      <c r="K76" s="4"/>
      <c r="L76" s="4"/>
      <c r="M76" s="12"/>
      <c r="N76" s="12"/>
      <c r="O76" s="4"/>
      <c r="R76" s="4"/>
      <c r="S76" s="4"/>
    </row>
    <row r="77" spans="2:14" s="25" customFormat="1" ht="15.75">
      <c r="B77" s="22"/>
      <c r="C77" s="33"/>
      <c r="D77" s="33"/>
      <c r="E77" s="24"/>
      <c r="F77" s="33"/>
      <c r="G77" s="24"/>
      <c r="H77" s="33"/>
      <c r="I77" s="24"/>
      <c r="J77" s="24"/>
      <c r="M77" s="12"/>
      <c r="N77" s="12"/>
    </row>
    <row r="78" spans="2:14" s="29" customFormat="1" ht="16.5">
      <c r="B78" s="26" t="s">
        <v>56</v>
      </c>
      <c r="C78" s="27">
        <v>8975007659</v>
      </c>
      <c r="D78" s="27">
        <v>1857471158</v>
      </c>
      <c r="E78" s="28">
        <v>20.7</v>
      </c>
      <c r="F78" s="27">
        <v>1857471158</v>
      </c>
      <c r="G78" s="28">
        <v>20.7</v>
      </c>
      <c r="H78" s="27">
        <v>1606637405</v>
      </c>
      <c r="I78" s="28">
        <v>22</v>
      </c>
      <c r="J78" s="28">
        <v>15.6</v>
      </c>
      <c r="M78" s="12"/>
      <c r="N78" s="12"/>
    </row>
    <row r="79" spans="2:19" ht="12.75">
      <c r="B79" s="30" t="s">
        <v>20</v>
      </c>
      <c r="C79" s="31">
        <v>2312845148</v>
      </c>
      <c r="D79" s="31">
        <v>488755566</v>
      </c>
      <c r="E79" s="32">
        <v>21.1</v>
      </c>
      <c r="F79" s="31">
        <v>488755566</v>
      </c>
      <c r="G79" s="32">
        <v>21.1</v>
      </c>
      <c r="H79" s="31">
        <v>433535063</v>
      </c>
      <c r="I79" s="32">
        <v>22.6</v>
      </c>
      <c r="J79" s="32">
        <v>12.7</v>
      </c>
      <c r="K79" s="4"/>
      <c r="L79" s="4"/>
      <c r="M79" s="12"/>
      <c r="N79" s="12"/>
      <c r="O79" s="4"/>
      <c r="R79" s="4"/>
      <c r="S79" s="4"/>
    </row>
    <row r="80" spans="2:19" ht="12.75">
      <c r="B80" s="30" t="s">
        <v>57</v>
      </c>
      <c r="C80" s="31">
        <v>108630239</v>
      </c>
      <c r="D80" s="31">
        <v>43137812</v>
      </c>
      <c r="E80" s="32">
        <v>39.7</v>
      </c>
      <c r="F80" s="31">
        <v>43137812</v>
      </c>
      <c r="G80" s="32">
        <v>39.7</v>
      </c>
      <c r="H80" s="31">
        <v>27038759</v>
      </c>
      <c r="I80" s="32">
        <v>160.4</v>
      </c>
      <c r="J80" s="32">
        <v>59.5</v>
      </c>
      <c r="K80" s="4"/>
      <c r="L80" s="4"/>
      <c r="M80" s="12"/>
      <c r="N80" s="12"/>
      <c r="O80" s="4"/>
      <c r="R80" s="4"/>
      <c r="S80" s="4"/>
    </row>
    <row r="81" spans="2:19" ht="12.75">
      <c r="B81" s="30" t="s">
        <v>58</v>
      </c>
      <c r="C81" s="31">
        <v>856391776</v>
      </c>
      <c r="D81" s="31">
        <v>303656044</v>
      </c>
      <c r="E81" s="32">
        <v>35.5</v>
      </c>
      <c r="F81" s="31">
        <v>303656044</v>
      </c>
      <c r="G81" s="32">
        <v>35.5</v>
      </c>
      <c r="H81" s="31">
        <v>0</v>
      </c>
      <c r="I81" s="32">
        <v>0</v>
      </c>
      <c r="J81" s="32">
        <v>-100</v>
      </c>
      <c r="K81" s="4"/>
      <c r="L81" s="4"/>
      <c r="M81" s="12"/>
      <c r="N81" s="12"/>
      <c r="O81" s="4"/>
      <c r="R81" s="4"/>
      <c r="S81" s="4"/>
    </row>
    <row r="82" spans="2:19" ht="12.75">
      <c r="B82" s="30" t="s">
        <v>59</v>
      </c>
      <c r="C82" s="31">
        <v>2991214834</v>
      </c>
      <c r="D82" s="31">
        <v>655110938</v>
      </c>
      <c r="E82" s="32">
        <v>21.9</v>
      </c>
      <c r="F82" s="31">
        <v>655110938</v>
      </c>
      <c r="G82" s="32">
        <v>21.9</v>
      </c>
      <c r="H82" s="31">
        <v>830170688</v>
      </c>
      <c r="I82" s="32">
        <v>30.8</v>
      </c>
      <c r="J82" s="32">
        <v>-21.1</v>
      </c>
      <c r="K82" s="4"/>
      <c r="L82" s="4"/>
      <c r="M82" s="12"/>
      <c r="N82" s="12"/>
      <c r="O82" s="4"/>
      <c r="R82" s="4"/>
      <c r="S82" s="4"/>
    </row>
    <row r="83" spans="2:19" ht="12.75">
      <c r="B83" s="30" t="s">
        <v>60</v>
      </c>
      <c r="C83" s="31">
        <v>1752781377</v>
      </c>
      <c r="D83" s="31">
        <v>148115422</v>
      </c>
      <c r="E83" s="32">
        <v>8.5</v>
      </c>
      <c r="F83" s="31">
        <v>148115422</v>
      </c>
      <c r="G83" s="32">
        <v>8.5</v>
      </c>
      <c r="H83" s="31">
        <v>247215365</v>
      </c>
      <c r="I83" s="32">
        <v>12.1</v>
      </c>
      <c r="J83" s="32">
        <v>-40.1</v>
      </c>
      <c r="K83" s="4"/>
      <c r="L83" s="4"/>
      <c r="M83" s="12"/>
      <c r="N83" s="12"/>
      <c r="O83" s="4"/>
      <c r="R83" s="4"/>
      <c r="S83" s="4"/>
    </row>
    <row r="84" spans="2:19" ht="12.75">
      <c r="B84" s="30" t="s">
        <v>61</v>
      </c>
      <c r="C84" s="31">
        <v>72875445</v>
      </c>
      <c r="D84" s="31">
        <v>18059725</v>
      </c>
      <c r="E84" s="32">
        <v>24.8</v>
      </c>
      <c r="F84" s="31">
        <v>18059725</v>
      </c>
      <c r="G84" s="32">
        <v>24.8</v>
      </c>
      <c r="H84" s="31">
        <v>4327589</v>
      </c>
      <c r="I84" s="32">
        <v>16</v>
      </c>
      <c r="J84" s="32">
        <v>317.3</v>
      </c>
      <c r="K84" s="4"/>
      <c r="L84" s="4"/>
      <c r="M84" s="12"/>
      <c r="N84" s="12"/>
      <c r="O84" s="4"/>
      <c r="R84" s="4"/>
      <c r="S84" s="4"/>
    </row>
    <row r="85" spans="2:19" ht="12.75">
      <c r="B85" s="30" t="s">
        <v>62</v>
      </c>
      <c r="C85" s="31">
        <v>880268840</v>
      </c>
      <c r="D85" s="31">
        <v>200635651</v>
      </c>
      <c r="E85" s="32">
        <v>22.8</v>
      </c>
      <c r="F85" s="31">
        <v>200635651</v>
      </c>
      <c r="G85" s="32">
        <v>22.8</v>
      </c>
      <c r="H85" s="31">
        <v>64349941</v>
      </c>
      <c r="I85" s="32">
        <v>11.3</v>
      </c>
      <c r="J85" s="32">
        <v>211.8</v>
      </c>
      <c r="K85" s="4"/>
      <c r="L85" s="4"/>
      <c r="M85" s="12"/>
      <c r="N85" s="12"/>
      <c r="O85" s="4"/>
      <c r="R85" s="4"/>
      <c r="S85" s="4"/>
    </row>
    <row r="86" spans="2:14" s="25" customFormat="1" ht="15.75">
      <c r="B86" s="22" t="s">
        <v>63</v>
      </c>
      <c r="C86" s="33">
        <v>708492091</v>
      </c>
      <c r="D86" s="33">
        <v>1235129037</v>
      </c>
      <c r="E86" s="24">
        <v>174.3</v>
      </c>
      <c r="F86" s="33">
        <v>1235129037</v>
      </c>
      <c r="G86" s="24">
        <v>174.3</v>
      </c>
      <c r="H86" s="33">
        <v>1164628891</v>
      </c>
      <c r="I86" s="24">
        <v>-1005.9</v>
      </c>
      <c r="J86" s="24">
        <v>6.1</v>
      </c>
      <c r="M86" s="12"/>
      <c r="N86" s="12"/>
    </row>
    <row r="87" spans="2:19" ht="12.75">
      <c r="B87" s="53"/>
      <c r="C87" s="44"/>
      <c r="D87" s="44"/>
      <c r="E87" s="45"/>
      <c r="F87" s="44"/>
      <c r="G87" s="45"/>
      <c r="H87" s="44"/>
      <c r="I87" s="45"/>
      <c r="J87" s="45"/>
      <c r="K87" s="4"/>
      <c r="L87" s="4"/>
      <c r="M87" s="12"/>
      <c r="N87" s="12"/>
      <c r="O87" s="4"/>
      <c r="R87" s="4"/>
      <c r="S87" s="4"/>
    </row>
    <row r="89" ht="18">
      <c r="B89" s="8" t="s">
        <v>64</v>
      </c>
    </row>
    <row r="90" spans="2:10" ht="12.75">
      <c r="B90" s="9"/>
      <c r="C90" s="57" t="s">
        <v>3</v>
      </c>
      <c r="D90" s="58"/>
      <c r="E90" s="58"/>
      <c r="F90" s="58"/>
      <c r="G90" s="59"/>
      <c r="H90" s="57" t="s">
        <v>4</v>
      </c>
      <c r="I90" s="59"/>
      <c r="J90" s="60" t="s">
        <v>5</v>
      </c>
    </row>
    <row r="91" spans="2:19" ht="12.75">
      <c r="B91" s="10"/>
      <c r="C91" s="11" t="s">
        <v>6</v>
      </c>
      <c r="D91" s="63" t="s">
        <v>7</v>
      </c>
      <c r="E91" s="64"/>
      <c r="F91" s="63" t="s">
        <v>8</v>
      </c>
      <c r="G91" s="64"/>
      <c r="H91" s="63" t="s">
        <v>7</v>
      </c>
      <c r="I91" s="64"/>
      <c r="J91" s="61"/>
      <c r="K91" s="4"/>
      <c r="L91" s="4"/>
      <c r="M91" s="4"/>
      <c r="N91" s="12"/>
      <c r="O91" s="12"/>
      <c r="R91" s="4"/>
      <c r="S91" s="4"/>
    </row>
    <row r="92" spans="2:19" ht="51">
      <c r="B92" s="13" t="s">
        <v>9</v>
      </c>
      <c r="C92" s="15" t="s">
        <v>10</v>
      </c>
      <c r="D92" s="15" t="s">
        <v>11</v>
      </c>
      <c r="E92" s="16" t="s">
        <v>12</v>
      </c>
      <c r="F92" s="15" t="s">
        <v>11</v>
      </c>
      <c r="G92" s="16" t="s">
        <v>13</v>
      </c>
      <c r="H92" s="15" t="s">
        <v>11</v>
      </c>
      <c r="I92" s="16" t="s">
        <v>13</v>
      </c>
      <c r="J92" s="62"/>
      <c r="K92" s="4"/>
      <c r="L92" s="4"/>
      <c r="M92" s="12"/>
      <c r="N92" s="12"/>
      <c r="O92" s="4"/>
      <c r="R92" s="4"/>
      <c r="S92" s="4"/>
    </row>
    <row r="93" spans="2:19" ht="12.75">
      <c r="B93" s="17"/>
      <c r="C93" s="18"/>
      <c r="D93" s="18"/>
      <c r="E93" s="19"/>
      <c r="F93" s="18"/>
      <c r="G93" s="19"/>
      <c r="H93" s="20"/>
      <c r="I93" s="21"/>
      <c r="J93" s="21"/>
      <c r="K93" s="4"/>
      <c r="L93" s="4"/>
      <c r="M93" s="12"/>
      <c r="N93" s="12"/>
      <c r="O93" s="4"/>
      <c r="R93" s="4"/>
      <c r="S93" s="4"/>
    </row>
    <row r="94" spans="2:14" s="25" customFormat="1" ht="15.75">
      <c r="B94" s="22" t="s">
        <v>65</v>
      </c>
      <c r="C94" s="23"/>
      <c r="D94" s="23"/>
      <c r="E94" s="24"/>
      <c r="F94" s="23"/>
      <c r="G94" s="24"/>
      <c r="H94" s="23"/>
      <c r="I94" s="24"/>
      <c r="J94" s="24"/>
      <c r="M94" s="12"/>
      <c r="N94" s="12"/>
    </row>
    <row r="95" spans="2:14" s="29" customFormat="1" ht="16.5">
      <c r="B95" s="26" t="s">
        <v>15</v>
      </c>
      <c r="C95" s="27">
        <v>1147477959</v>
      </c>
      <c r="D95" s="27">
        <v>241516575</v>
      </c>
      <c r="E95" s="28">
        <v>21</v>
      </c>
      <c r="F95" s="27">
        <v>241516575</v>
      </c>
      <c r="G95" s="28">
        <v>21</v>
      </c>
      <c r="H95" s="27">
        <v>233752350</v>
      </c>
      <c r="I95" s="28">
        <v>29.3</v>
      </c>
      <c r="J95" s="28">
        <v>3.3</v>
      </c>
      <c r="M95" s="12"/>
      <c r="N95" s="12"/>
    </row>
    <row r="96" spans="2:19" ht="12.75">
      <c r="B96" s="30" t="s">
        <v>17</v>
      </c>
      <c r="C96" s="31">
        <v>735246457</v>
      </c>
      <c r="D96" s="31">
        <v>156621968</v>
      </c>
      <c r="E96" s="32">
        <v>21.3</v>
      </c>
      <c r="F96" s="31">
        <v>156621968</v>
      </c>
      <c r="G96" s="32">
        <v>21.3</v>
      </c>
      <c r="H96" s="31">
        <v>160061734</v>
      </c>
      <c r="I96" s="32">
        <v>24.3</v>
      </c>
      <c r="J96" s="32">
        <v>-2.1</v>
      </c>
      <c r="K96" s="4"/>
      <c r="L96" s="4"/>
      <c r="M96" s="12"/>
      <c r="N96" s="12"/>
      <c r="O96" s="4"/>
      <c r="R96" s="4"/>
      <c r="S96" s="4"/>
    </row>
    <row r="97" spans="2:19" ht="12.75">
      <c r="B97" s="30" t="s">
        <v>32</v>
      </c>
      <c r="C97" s="31">
        <v>409483425</v>
      </c>
      <c r="D97" s="31">
        <v>82635521</v>
      </c>
      <c r="E97" s="32">
        <v>20.2</v>
      </c>
      <c r="F97" s="31">
        <v>82635521</v>
      </c>
      <c r="G97" s="32">
        <v>20.2</v>
      </c>
      <c r="H97" s="31">
        <v>70429924</v>
      </c>
      <c r="I97" s="32">
        <v>52.6</v>
      </c>
      <c r="J97" s="32">
        <v>17.3</v>
      </c>
      <c r="K97" s="4"/>
      <c r="L97" s="4"/>
      <c r="M97" s="12"/>
      <c r="N97" s="12"/>
      <c r="O97" s="4"/>
      <c r="R97" s="4"/>
      <c r="S97" s="4"/>
    </row>
    <row r="98" spans="2:19" ht="12.75">
      <c r="B98" s="30" t="s">
        <v>18</v>
      </c>
      <c r="C98" s="31">
        <v>2748077</v>
      </c>
      <c r="D98" s="31">
        <v>2259086</v>
      </c>
      <c r="E98" s="32">
        <v>82.2</v>
      </c>
      <c r="F98" s="31">
        <v>2259086</v>
      </c>
      <c r="G98" s="32">
        <v>82.2</v>
      </c>
      <c r="H98" s="31">
        <v>3260692</v>
      </c>
      <c r="I98" s="32">
        <v>51.2</v>
      </c>
      <c r="J98" s="32">
        <v>-30.7</v>
      </c>
      <c r="K98" s="4"/>
      <c r="L98" s="4"/>
      <c r="M98" s="12"/>
      <c r="N98" s="12"/>
      <c r="O98" s="4"/>
      <c r="R98" s="4"/>
      <c r="S98" s="4"/>
    </row>
    <row r="99" spans="2:14" s="25" customFormat="1" ht="15.75">
      <c r="B99" s="22"/>
      <c r="C99" s="33"/>
      <c r="D99" s="33"/>
      <c r="E99" s="24"/>
      <c r="F99" s="33"/>
      <c r="G99" s="24"/>
      <c r="H99" s="33"/>
      <c r="I99" s="24"/>
      <c r="J99" s="24"/>
      <c r="M99" s="12"/>
      <c r="N99" s="12"/>
    </row>
    <row r="100" spans="2:14" s="29" customFormat="1" ht="16.5">
      <c r="B100" s="26" t="s">
        <v>19</v>
      </c>
      <c r="C100" s="27">
        <v>1024377510</v>
      </c>
      <c r="D100" s="27">
        <v>149343106</v>
      </c>
      <c r="E100" s="28">
        <v>14.6</v>
      </c>
      <c r="F100" s="27">
        <v>149343106</v>
      </c>
      <c r="G100" s="28">
        <v>14.6</v>
      </c>
      <c r="H100" s="27">
        <v>158675999</v>
      </c>
      <c r="I100" s="28">
        <v>22</v>
      </c>
      <c r="J100" s="28">
        <v>-5.9</v>
      </c>
      <c r="M100" s="12"/>
      <c r="N100" s="12"/>
    </row>
    <row r="101" spans="2:19" ht="12.75">
      <c r="B101" s="30" t="s">
        <v>20</v>
      </c>
      <c r="C101" s="31">
        <v>105882265</v>
      </c>
      <c r="D101" s="31">
        <v>21720899</v>
      </c>
      <c r="E101" s="32">
        <v>20.5</v>
      </c>
      <c r="F101" s="31">
        <v>21720899</v>
      </c>
      <c r="G101" s="32">
        <v>20.5</v>
      </c>
      <c r="H101" s="31">
        <v>25427696</v>
      </c>
      <c r="I101" s="32">
        <v>27.9</v>
      </c>
      <c r="J101" s="32">
        <v>-14.6</v>
      </c>
      <c r="K101" s="4"/>
      <c r="L101" s="4"/>
      <c r="M101" s="12"/>
      <c r="N101" s="12"/>
      <c r="O101" s="4"/>
      <c r="R101" s="4"/>
      <c r="S101" s="4"/>
    </row>
    <row r="102" spans="2:19" ht="12.75">
      <c r="B102" s="30" t="s">
        <v>21</v>
      </c>
      <c r="C102" s="31">
        <v>106213168</v>
      </c>
      <c r="D102" s="31">
        <v>25336251</v>
      </c>
      <c r="E102" s="32">
        <v>23.9</v>
      </c>
      <c r="F102" s="31">
        <v>25336251</v>
      </c>
      <c r="G102" s="32">
        <v>23.9</v>
      </c>
      <c r="H102" s="31">
        <v>18962583</v>
      </c>
      <c r="I102" s="32">
        <v>29.5</v>
      </c>
      <c r="J102" s="32">
        <v>33.6</v>
      </c>
      <c r="K102" s="4"/>
      <c r="L102" s="4"/>
      <c r="M102" s="12"/>
      <c r="N102" s="12"/>
      <c r="O102" s="4"/>
      <c r="R102" s="4"/>
      <c r="S102" s="4"/>
    </row>
    <row r="103" spans="2:19" ht="12.75" hidden="1">
      <c r="B103" s="30"/>
      <c r="C103" s="31">
        <v>0</v>
      </c>
      <c r="D103" s="31">
        <v>0</v>
      </c>
      <c r="E103" s="32">
        <v>0</v>
      </c>
      <c r="F103" s="31">
        <v>0</v>
      </c>
      <c r="G103" s="32">
        <v>0</v>
      </c>
      <c r="H103" s="31">
        <v>0</v>
      </c>
      <c r="I103" s="32">
        <v>0</v>
      </c>
      <c r="J103" s="32">
        <v>0</v>
      </c>
      <c r="K103" s="4"/>
      <c r="L103" s="4"/>
      <c r="M103" s="12"/>
      <c r="N103" s="12"/>
      <c r="O103" s="4"/>
      <c r="R103" s="4"/>
      <c r="S103" s="4"/>
    </row>
    <row r="104" spans="2:19" ht="12.75">
      <c r="B104" s="30" t="s">
        <v>22</v>
      </c>
      <c r="C104" s="31">
        <v>518189240</v>
      </c>
      <c r="D104" s="31">
        <v>79554802</v>
      </c>
      <c r="E104" s="32">
        <v>15.4</v>
      </c>
      <c r="F104" s="31">
        <v>79554802</v>
      </c>
      <c r="G104" s="32">
        <v>15.4</v>
      </c>
      <c r="H104" s="31">
        <v>91823571</v>
      </c>
      <c r="I104" s="32">
        <v>30.6</v>
      </c>
      <c r="J104" s="32">
        <v>-13.4</v>
      </c>
      <c r="K104" s="4"/>
      <c r="L104" s="4"/>
      <c r="M104" s="12"/>
      <c r="N104" s="12"/>
      <c r="O104" s="4"/>
      <c r="R104" s="4"/>
      <c r="S104" s="4"/>
    </row>
    <row r="105" spans="2:19" ht="12.75">
      <c r="B105" s="30" t="s">
        <v>23</v>
      </c>
      <c r="C105" s="31">
        <v>294092837</v>
      </c>
      <c r="D105" s="31">
        <v>22731154</v>
      </c>
      <c r="E105" s="32">
        <v>7.7</v>
      </c>
      <c r="F105" s="31">
        <v>22731154</v>
      </c>
      <c r="G105" s="32">
        <v>7.7</v>
      </c>
      <c r="H105" s="31">
        <v>22462149</v>
      </c>
      <c r="I105" s="32">
        <v>8.5</v>
      </c>
      <c r="J105" s="32">
        <v>1.2</v>
      </c>
      <c r="K105" s="4"/>
      <c r="L105" s="4"/>
      <c r="M105" s="12"/>
      <c r="N105" s="12"/>
      <c r="O105" s="4"/>
      <c r="R105" s="4"/>
      <c r="S105" s="4"/>
    </row>
    <row r="106" spans="2:19" ht="12.75">
      <c r="B106" s="34"/>
      <c r="C106" s="31"/>
      <c r="D106" s="31"/>
      <c r="E106" s="32"/>
      <c r="F106" s="31"/>
      <c r="G106" s="32"/>
      <c r="H106" s="31"/>
      <c r="I106" s="32"/>
      <c r="J106" s="32"/>
      <c r="K106" s="4"/>
      <c r="L106" s="4"/>
      <c r="M106" s="12"/>
      <c r="N106" s="12"/>
      <c r="O106" s="4"/>
      <c r="R106" s="4"/>
      <c r="S106" s="4"/>
    </row>
    <row r="107" spans="2:14" s="25" customFormat="1" ht="15.75">
      <c r="B107" s="35" t="s">
        <v>24</v>
      </c>
      <c r="C107" s="36">
        <v>123100449</v>
      </c>
      <c r="D107" s="36">
        <v>92173469</v>
      </c>
      <c r="E107" s="37"/>
      <c r="F107" s="36">
        <v>92173469</v>
      </c>
      <c r="G107" s="37"/>
      <c r="H107" s="36">
        <v>75076351</v>
      </c>
      <c r="I107" s="37"/>
      <c r="J107" s="37"/>
      <c r="M107" s="12"/>
      <c r="N107" s="12"/>
    </row>
    <row r="108" spans="2:19" ht="12.75">
      <c r="B108" s="30" t="s">
        <v>25</v>
      </c>
      <c r="C108" s="31">
        <v>-1715000</v>
      </c>
      <c r="D108" s="31">
        <v>-16251</v>
      </c>
      <c r="E108" s="32">
        <v>0.9</v>
      </c>
      <c r="F108" s="31">
        <v>-16251</v>
      </c>
      <c r="G108" s="32">
        <v>0.9</v>
      </c>
      <c r="H108" s="31">
        <v>5056</v>
      </c>
      <c r="I108" s="32">
        <v>-1.8</v>
      </c>
      <c r="J108" s="32">
        <v>-421.4</v>
      </c>
      <c r="K108" s="4"/>
      <c r="L108" s="4"/>
      <c r="M108" s="12"/>
      <c r="N108" s="12"/>
      <c r="O108" s="4"/>
      <c r="R108" s="4"/>
      <c r="S108" s="4"/>
    </row>
    <row r="109" spans="2:14" s="25" customFormat="1" ht="15.75">
      <c r="B109" s="35" t="s">
        <v>26</v>
      </c>
      <c r="C109" s="36">
        <v>121385449</v>
      </c>
      <c r="D109" s="36">
        <v>92157218</v>
      </c>
      <c r="E109" s="37">
        <v>75.9</v>
      </c>
      <c r="F109" s="36">
        <v>92157218</v>
      </c>
      <c r="G109" s="37">
        <v>75.9</v>
      </c>
      <c r="H109" s="36">
        <v>75081407</v>
      </c>
      <c r="I109" s="37">
        <v>25.8</v>
      </c>
      <c r="J109" s="37">
        <v>22.7</v>
      </c>
      <c r="M109" s="12"/>
      <c r="N109" s="12"/>
    </row>
    <row r="111" ht="18">
      <c r="B111" s="8" t="s">
        <v>66</v>
      </c>
    </row>
    <row r="112" spans="2:10" ht="12.75">
      <c r="B112" s="9"/>
      <c r="C112" s="57" t="s">
        <v>3</v>
      </c>
      <c r="D112" s="58"/>
      <c r="E112" s="58"/>
      <c r="F112" s="58"/>
      <c r="G112" s="59"/>
      <c r="H112" s="57" t="s">
        <v>4</v>
      </c>
      <c r="I112" s="59"/>
      <c r="J112" s="60" t="s">
        <v>5</v>
      </c>
    </row>
    <row r="113" spans="2:19" ht="12.75">
      <c r="B113" s="10"/>
      <c r="C113" s="11" t="s">
        <v>6</v>
      </c>
      <c r="D113" s="63" t="s">
        <v>7</v>
      </c>
      <c r="E113" s="64"/>
      <c r="F113" s="63" t="s">
        <v>8</v>
      </c>
      <c r="G113" s="64"/>
      <c r="H113" s="63" t="s">
        <v>7</v>
      </c>
      <c r="I113" s="64"/>
      <c r="J113" s="61"/>
      <c r="K113" s="4"/>
      <c r="L113" s="4"/>
      <c r="M113" s="4"/>
      <c r="N113" s="4"/>
      <c r="O113" s="4"/>
      <c r="P113" s="2"/>
      <c r="Q113" s="2"/>
      <c r="R113" s="4"/>
      <c r="S113" s="4"/>
    </row>
    <row r="114" spans="2:19" ht="51">
      <c r="B114" s="13" t="s">
        <v>9</v>
      </c>
      <c r="C114" s="15" t="s">
        <v>10</v>
      </c>
      <c r="D114" s="15" t="s">
        <v>11</v>
      </c>
      <c r="E114" s="16" t="s">
        <v>12</v>
      </c>
      <c r="F114" s="15" t="s">
        <v>11</v>
      </c>
      <c r="G114" s="16" t="s">
        <v>13</v>
      </c>
      <c r="H114" s="15" t="s">
        <v>11</v>
      </c>
      <c r="I114" s="16" t="s">
        <v>13</v>
      </c>
      <c r="J114" s="62"/>
      <c r="K114" s="4"/>
      <c r="L114" s="4"/>
      <c r="M114" s="12"/>
      <c r="N114" s="12"/>
      <c r="O114" s="4"/>
      <c r="R114" s="4"/>
      <c r="S114" s="4"/>
    </row>
    <row r="115" spans="2:19" ht="12.75">
      <c r="B115" s="17"/>
      <c r="C115" s="18"/>
      <c r="D115" s="18"/>
      <c r="E115" s="19"/>
      <c r="F115" s="18"/>
      <c r="G115" s="19"/>
      <c r="H115" s="20"/>
      <c r="I115" s="21"/>
      <c r="J115" s="21"/>
      <c r="K115" s="4"/>
      <c r="L115" s="4"/>
      <c r="M115" s="12"/>
      <c r="N115" s="12"/>
      <c r="O115" s="4"/>
      <c r="R115" s="4"/>
      <c r="S115" s="4"/>
    </row>
    <row r="116" spans="2:14" s="25" customFormat="1" ht="15.75">
      <c r="B116" s="22" t="s">
        <v>36</v>
      </c>
      <c r="C116" s="23"/>
      <c r="D116" s="23"/>
      <c r="E116" s="24"/>
      <c r="F116" s="23"/>
      <c r="G116" s="24"/>
      <c r="H116" s="23"/>
      <c r="I116" s="24"/>
      <c r="J116" s="24"/>
      <c r="M116" s="12"/>
      <c r="N116" s="12"/>
    </row>
    <row r="117" spans="2:14" s="29" customFormat="1" ht="16.5">
      <c r="B117" s="26" t="s">
        <v>15</v>
      </c>
      <c r="C117" s="27">
        <v>2361915867</v>
      </c>
      <c r="D117" s="27">
        <v>589020590</v>
      </c>
      <c r="E117" s="28">
        <v>24.9</v>
      </c>
      <c r="F117" s="27">
        <v>589020590</v>
      </c>
      <c r="G117" s="28">
        <v>24.9</v>
      </c>
      <c r="H117" s="27">
        <v>613770397</v>
      </c>
      <c r="I117" s="28">
        <v>31.2</v>
      </c>
      <c r="J117" s="28">
        <v>-4</v>
      </c>
      <c r="M117" s="12"/>
      <c r="N117" s="12"/>
    </row>
    <row r="118" spans="2:19" ht="12.75">
      <c r="B118" s="30" t="s">
        <v>17</v>
      </c>
      <c r="C118" s="31">
        <v>2302878098</v>
      </c>
      <c r="D118" s="31">
        <v>560874872</v>
      </c>
      <c r="E118" s="32">
        <v>24.4</v>
      </c>
      <c r="F118" s="31">
        <v>560874872</v>
      </c>
      <c r="G118" s="32">
        <v>24.4</v>
      </c>
      <c r="H118" s="31">
        <v>575312965</v>
      </c>
      <c r="I118" s="32">
        <v>31.1</v>
      </c>
      <c r="J118" s="32">
        <v>-2.5</v>
      </c>
      <c r="K118" s="4"/>
      <c r="L118" s="4"/>
      <c r="M118" s="12"/>
      <c r="N118" s="12"/>
      <c r="O118" s="4"/>
      <c r="R118" s="4"/>
      <c r="S118" s="4"/>
    </row>
    <row r="119" spans="2:19" ht="12.75">
      <c r="B119" s="30" t="s">
        <v>32</v>
      </c>
      <c r="C119" s="31">
        <v>42462693</v>
      </c>
      <c r="D119" s="31">
        <v>14509459</v>
      </c>
      <c r="E119" s="32">
        <v>34.2</v>
      </c>
      <c r="F119" s="31">
        <v>14509459</v>
      </c>
      <c r="G119" s="32">
        <v>34.2</v>
      </c>
      <c r="H119" s="31">
        <v>24159694</v>
      </c>
      <c r="I119" s="32">
        <v>24.1</v>
      </c>
      <c r="J119" s="32">
        <v>-39.9</v>
      </c>
      <c r="K119" s="4"/>
      <c r="L119" s="4"/>
      <c r="M119" s="12"/>
      <c r="N119" s="12"/>
      <c r="O119" s="4"/>
      <c r="R119" s="4"/>
      <c r="S119" s="4"/>
    </row>
    <row r="120" spans="2:19" ht="12.75">
      <c r="B120" s="30" t="s">
        <v>18</v>
      </c>
      <c r="C120" s="31">
        <v>16575076</v>
      </c>
      <c r="D120" s="31">
        <v>13636259</v>
      </c>
      <c r="E120" s="32">
        <v>82.3</v>
      </c>
      <c r="F120" s="31">
        <v>13636259</v>
      </c>
      <c r="G120" s="32">
        <v>82.3</v>
      </c>
      <c r="H120" s="31">
        <v>14297738</v>
      </c>
      <c r="I120" s="32">
        <v>88.5</v>
      </c>
      <c r="J120" s="32">
        <v>-4.6</v>
      </c>
      <c r="K120" s="4"/>
      <c r="L120" s="4"/>
      <c r="M120" s="12"/>
      <c r="N120" s="12"/>
      <c r="O120" s="4"/>
      <c r="R120" s="4"/>
      <c r="S120" s="4"/>
    </row>
    <row r="121" spans="2:14" s="25" customFormat="1" ht="15.75">
      <c r="B121" s="22"/>
      <c r="C121" s="33"/>
      <c r="D121" s="33"/>
      <c r="E121" s="24"/>
      <c r="F121" s="33"/>
      <c r="G121" s="24"/>
      <c r="H121" s="33"/>
      <c r="I121" s="24"/>
      <c r="J121" s="24"/>
      <c r="M121" s="12"/>
      <c r="N121" s="12"/>
    </row>
    <row r="122" spans="2:14" s="29" customFormat="1" ht="16.5">
      <c r="B122" s="26" t="s">
        <v>19</v>
      </c>
      <c r="C122" s="27">
        <v>2052475095</v>
      </c>
      <c r="D122" s="27">
        <v>605397264</v>
      </c>
      <c r="E122" s="28">
        <v>29.5</v>
      </c>
      <c r="F122" s="27">
        <v>605397264</v>
      </c>
      <c r="G122" s="28">
        <v>29.5</v>
      </c>
      <c r="H122" s="27">
        <v>600898311</v>
      </c>
      <c r="I122" s="28">
        <v>38.6</v>
      </c>
      <c r="J122" s="28">
        <v>0.7</v>
      </c>
      <c r="M122" s="12"/>
      <c r="N122" s="12"/>
    </row>
    <row r="123" spans="2:19" ht="12.75">
      <c r="B123" s="30" t="s">
        <v>20</v>
      </c>
      <c r="C123" s="31">
        <v>81811933</v>
      </c>
      <c r="D123" s="31">
        <v>17529138</v>
      </c>
      <c r="E123" s="32">
        <v>21.4</v>
      </c>
      <c r="F123" s="31">
        <v>17529138</v>
      </c>
      <c r="G123" s="32">
        <v>21.4</v>
      </c>
      <c r="H123" s="31">
        <v>17866754</v>
      </c>
      <c r="I123" s="32">
        <v>21</v>
      </c>
      <c r="J123" s="32">
        <v>-1.9</v>
      </c>
      <c r="K123" s="4"/>
      <c r="L123" s="4"/>
      <c r="M123" s="12"/>
      <c r="N123" s="12"/>
      <c r="O123" s="4"/>
      <c r="R123" s="4"/>
      <c r="S123" s="4"/>
    </row>
    <row r="124" spans="2:19" ht="12.75">
      <c r="B124" s="30" t="s">
        <v>21</v>
      </c>
      <c r="C124" s="31">
        <v>19751300</v>
      </c>
      <c r="D124" s="31">
        <v>4937826</v>
      </c>
      <c r="E124" s="32">
        <v>25</v>
      </c>
      <c r="F124" s="31">
        <v>4937826</v>
      </c>
      <c r="G124" s="32">
        <v>25</v>
      </c>
      <c r="H124" s="31">
        <v>8248276</v>
      </c>
      <c r="I124" s="32">
        <v>20.3</v>
      </c>
      <c r="J124" s="32">
        <v>-40.1</v>
      </c>
      <c r="K124" s="4"/>
      <c r="L124" s="4"/>
      <c r="M124" s="12"/>
      <c r="N124" s="12"/>
      <c r="O124" s="4"/>
      <c r="R124" s="4"/>
      <c r="S124" s="4"/>
    </row>
    <row r="125" spans="2:19" ht="12.75" hidden="1">
      <c r="B125" s="30"/>
      <c r="C125" s="31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2">
        <v>0</v>
      </c>
      <c r="J125" s="32">
        <v>0</v>
      </c>
      <c r="K125" s="4"/>
      <c r="L125" s="4"/>
      <c r="M125" s="12"/>
      <c r="N125" s="12"/>
      <c r="O125" s="4"/>
      <c r="R125" s="4"/>
      <c r="S125" s="4"/>
    </row>
    <row r="126" spans="2:19" ht="12.75">
      <c r="B126" s="30" t="s">
        <v>22</v>
      </c>
      <c r="C126" s="31">
        <v>1740283388</v>
      </c>
      <c r="D126" s="31">
        <v>549727660</v>
      </c>
      <c r="E126" s="32">
        <v>31.6</v>
      </c>
      <c r="F126" s="31">
        <v>549727660</v>
      </c>
      <c r="G126" s="32">
        <v>31.6</v>
      </c>
      <c r="H126" s="31">
        <v>548636088</v>
      </c>
      <c r="I126" s="32">
        <v>45.4</v>
      </c>
      <c r="J126" s="32">
        <v>0.2</v>
      </c>
      <c r="K126" s="4"/>
      <c r="L126" s="4"/>
      <c r="M126" s="12"/>
      <c r="N126" s="12"/>
      <c r="O126" s="4"/>
      <c r="R126" s="4"/>
      <c r="S126" s="4"/>
    </row>
    <row r="127" spans="2:19" ht="12.75">
      <c r="B127" s="30" t="s">
        <v>23</v>
      </c>
      <c r="C127" s="31">
        <v>210628474</v>
      </c>
      <c r="D127" s="31">
        <v>33202640</v>
      </c>
      <c r="E127" s="32">
        <v>15.8</v>
      </c>
      <c r="F127" s="31">
        <v>33202640</v>
      </c>
      <c r="G127" s="32">
        <v>15.8</v>
      </c>
      <c r="H127" s="31">
        <v>26147193</v>
      </c>
      <c r="I127" s="32">
        <v>11.9</v>
      </c>
      <c r="J127" s="32">
        <v>27</v>
      </c>
      <c r="K127" s="4"/>
      <c r="L127" s="4"/>
      <c r="M127" s="12"/>
      <c r="N127" s="12"/>
      <c r="O127" s="4"/>
      <c r="R127" s="4"/>
      <c r="S127" s="4"/>
    </row>
    <row r="128" spans="2:19" ht="12.75">
      <c r="B128" s="34"/>
      <c r="C128" s="31"/>
      <c r="D128" s="31"/>
      <c r="E128" s="32"/>
      <c r="F128" s="31"/>
      <c r="G128" s="32"/>
      <c r="H128" s="31"/>
      <c r="I128" s="32"/>
      <c r="J128" s="32"/>
      <c r="K128" s="4"/>
      <c r="L128" s="4"/>
      <c r="M128" s="12"/>
      <c r="N128" s="12"/>
      <c r="O128" s="4"/>
      <c r="R128" s="4"/>
      <c r="S128" s="4"/>
    </row>
    <row r="129" spans="2:14" s="25" customFormat="1" ht="15.75">
      <c r="B129" s="35" t="s">
        <v>24</v>
      </c>
      <c r="C129" s="36">
        <v>309440772</v>
      </c>
      <c r="D129" s="36">
        <v>-16376674</v>
      </c>
      <c r="E129" s="37"/>
      <c r="F129" s="36">
        <v>-16376674</v>
      </c>
      <c r="G129" s="37"/>
      <c r="H129" s="36">
        <v>12872086</v>
      </c>
      <c r="I129" s="37"/>
      <c r="J129" s="37"/>
      <c r="M129" s="12"/>
      <c r="N129" s="12"/>
    </row>
    <row r="130" spans="2:19" ht="12.75">
      <c r="B130" s="30" t="s">
        <v>25</v>
      </c>
      <c r="C130" s="31">
        <v>-9293392</v>
      </c>
      <c r="D130" s="31">
        <v>-115945</v>
      </c>
      <c r="E130" s="32">
        <v>1.2</v>
      </c>
      <c r="F130" s="31">
        <v>-115945</v>
      </c>
      <c r="G130" s="32">
        <v>1.2</v>
      </c>
      <c r="H130" s="31">
        <v>-78439</v>
      </c>
      <c r="I130" s="32">
        <v>11.7</v>
      </c>
      <c r="J130" s="32">
        <v>47.8</v>
      </c>
      <c r="K130" s="4"/>
      <c r="L130" s="4"/>
      <c r="M130" s="12"/>
      <c r="N130" s="12"/>
      <c r="O130" s="4"/>
      <c r="R130" s="4"/>
      <c r="S130" s="4"/>
    </row>
    <row r="131" spans="2:14" s="25" customFormat="1" ht="15.75">
      <c r="B131" s="35" t="s">
        <v>26</v>
      </c>
      <c r="C131" s="36">
        <v>300147380</v>
      </c>
      <c r="D131" s="36">
        <v>-16492619</v>
      </c>
      <c r="E131" s="37">
        <v>-5.5</v>
      </c>
      <c r="F131" s="36">
        <v>-16492619</v>
      </c>
      <c r="G131" s="37">
        <v>-5.5</v>
      </c>
      <c r="H131" s="36">
        <v>12793647</v>
      </c>
      <c r="I131" s="37">
        <v>34.5</v>
      </c>
      <c r="J131" s="37">
        <v>-228.9</v>
      </c>
      <c r="M131" s="12"/>
      <c r="N131" s="12"/>
    </row>
    <row r="133" ht="18">
      <c r="B133" s="8" t="s">
        <v>67</v>
      </c>
    </row>
    <row r="134" spans="2:10" ht="12.75">
      <c r="B134" s="9"/>
      <c r="C134" s="57" t="s">
        <v>3</v>
      </c>
      <c r="D134" s="58"/>
      <c r="E134" s="58"/>
      <c r="F134" s="58"/>
      <c r="G134" s="59"/>
      <c r="H134" s="57" t="s">
        <v>4</v>
      </c>
      <c r="I134" s="59"/>
      <c r="J134" s="60" t="s">
        <v>5</v>
      </c>
    </row>
    <row r="135" spans="2:19" ht="12.75">
      <c r="B135" s="10"/>
      <c r="C135" s="11" t="s">
        <v>6</v>
      </c>
      <c r="D135" s="63" t="s">
        <v>7</v>
      </c>
      <c r="E135" s="64"/>
      <c r="F135" s="63" t="s">
        <v>8</v>
      </c>
      <c r="G135" s="64"/>
      <c r="H135" s="63" t="s">
        <v>7</v>
      </c>
      <c r="I135" s="64"/>
      <c r="J135" s="61"/>
      <c r="K135" s="4"/>
      <c r="L135" s="4"/>
      <c r="M135" s="4"/>
      <c r="N135" s="12"/>
      <c r="O135" s="12"/>
      <c r="R135" s="4"/>
      <c r="S135" s="4"/>
    </row>
    <row r="136" spans="2:19" ht="51">
      <c r="B136" s="13" t="s">
        <v>9</v>
      </c>
      <c r="C136" s="15" t="s">
        <v>10</v>
      </c>
      <c r="D136" s="15" t="s">
        <v>11</v>
      </c>
      <c r="E136" s="16" t="s">
        <v>12</v>
      </c>
      <c r="F136" s="15" t="s">
        <v>11</v>
      </c>
      <c r="G136" s="16" t="s">
        <v>13</v>
      </c>
      <c r="H136" s="15" t="s">
        <v>11</v>
      </c>
      <c r="I136" s="16" t="s">
        <v>13</v>
      </c>
      <c r="J136" s="62"/>
      <c r="K136" s="4"/>
      <c r="L136" s="4"/>
      <c r="M136" s="12"/>
      <c r="N136" s="12"/>
      <c r="O136" s="4"/>
      <c r="R136" s="4"/>
      <c r="S136" s="4"/>
    </row>
    <row r="137" spans="2:19" ht="12.75">
      <c r="B137" s="17"/>
      <c r="C137" s="18"/>
      <c r="D137" s="18"/>
      <c r="E137" s="19"/>
      <c r="F137" s="18"/>
      <c r="G137" s="19"/>
      <c r="H137" s="20"/>
      <c r="I137" s="21"/>
      <c r="J137" s="21"/>
      <c r="K137" s="4"/>
      <c r="L137" s="4"/>
      <c r="M137" s="12"/>
      <c r="N137" s="12"/>
      <c r="O137" s="4"/>
      <c r="R137" s="4"/>
      <c r="S137" s="4"/>
    </row>
    <row r="138" spans="2:14" s="25" customFormat="1" ht="15.75">
      <c r="B138" s="22" t="s">
        <v>68</v>
      </c>
      <c r="C138" s="23"/>
      <c r="D138" s="23"/>
      <c r="E138" s="24"/>
      <c r="F138" s="23"/>
      <c r="G138" s="24"/>
      <c r="H138" s="23"/>
      <c r="I138" s="24"/>
      <c r="J138" s="24"/>
      <c r="M138" s="12"/>
      <c r="N138" s="12"/>
    </row>
    <row r="139" spans="2:14" s="29" customFormat="1" ht="16.5">
      <c r="B139" s="26" t="s">
        <v>15</v>
      </c>
      <c r="C139" s="27">
        <v>385934851</v>
      </c>
      <c r="D139" s="27">
        <v>105049263</v>
      </c>
      <c r="E139" s="28">
        <v>27.2</v>
      </c>
      <c r="F139" s="27">
        <v>105049263</v>
      </c>
      <c r="G139" s="28">
        <v>27.2</v>
      </c>
      <c r="H139" s="27">
        <v>107247012</v>
      </c>
      <c r="I139" s="28">
        <v>33</v>
      </c>
      <c r="J139" s="28">
        <v>-2</v>
      </c>
      <c r="M139" s="12"/>
      <c r="N139" s="12"/>
    </row>
    <row r="140" spans="2:19" ht="12.75">
      <c r="B140" s="30" t="s">
        <v>17</v>
      </c>
      <c r="C140" s="31">
        <v>300488255</v>
      </c>
      <c r="D140" s="31">
        <v>71543129</v>
      </c>
      <c r="E140" s="32">
        <v>23.8</v>
      </c>
      <c r="F140" s="31">
        <v>71543129</v>
      </c>
      <c r="G140" s="32">
        <v>23.8</v>
      </c>
      <c r="H140" s="31">
        <v>62471393</v>
      </c>
      <c r="I140" s="32">
        <v>24.5</v>
      </c>
      <c r="J140" s="32">
        <v>14.5</v>
      </c>
      <c r="K140" s="4"/>
      <c r="L140" s="4"/>
      <c r="M140" s="12"/>
      <c r="N140" s="12"/>
      <c r="O140" s="4"/>
      <c r="R140" s="4"/>
      <c r="S140" s="4"/>
    </row>
    <row r="141" spans="2:19" ht="12.75">
      <c r="B141" s="30" t="s">
        <v>32</v>
      </c>
      <c r="C141" s="31">
        <v>82253792</v>
      </c>
      <c r="D141" s="31">
        <v>29656648</v>
      </c>
      <c r="E141" s="32">
        <v>36.1</v>
      </c>
      <c r="F141" s="31">
        <v>29656648</v>
      </c>
      <c r="G141" s="32">
        <v>36.1</v>
      </c>
      <c r="H141" s="31">
        <v>44866743</v>
      </c>
      <c r="I141" s="32">
        <v>71.4</v>
      </c>
      <c r="J141" s="32">
        <v>-33.9</v>
      </c>
      <c r="K141" s="4"/>
      <c r="L141" s="4"/>
      <c r="M141" s="12"/>
      <c r="N141" s="12"/>
      <c r="O141" s="4"/>
      <c r="R141" s="4"/>
      <c r="S141" s="4"/>
    </row>
    <row r="142" spans="2:19" ht="12.75">
      <c r="B142" s="30" t="s">
        <v>18</v>
      </c>
      <c r="C142" s="31">
        <v>3192804</v>
      </c>
      <c r="D142" s="31">
        <v>3849486</v>
      </c>
      <c r="E142" s="32">
        <v>120.6</v>
      </c>
      <c r="F142" s="31">
        <v>3849486</v>
      </c>
      <c r="G142" s="32">
        <v>120.6</v>
      </c>
      <c r="H142" s="31">
        <v>-91124</v>
      </c>
      <c r="I142" s="32">
        <v>-1.4</v>
      </c>
      <c r="J142" s="32">
        <v>-4324.4</v>
      </c>
      <c r="K142" s="4"/>
      <c r="L142" s="4"/>
      <c r="M142" s="12"/>
      <c r="N142" s="12"/>
      <c r="O142" s="4"/>
      <c r="R142" s="4"/>
      <c r="S142" s="4"/>
    </row>
    <row r="143" spans="2:14" s="25" customFormat="1" ht="15.75">
      <c r="B143" s="22"/>
      <c r="C143" s="33"/>
      <c r="D143" s="33"/>
      <c r="E143" s="24"/>
      <c r="F143" s="33"/>
      <c r="G143" s="24"/>
      <c r="H143" s="33"/>
      <c r="I143" s="24"/>
      <c r="J143" s="24"/>
      <c r="M143" s="12"/>
      <c r="N143" s="12"/>
    </row>
    <row r="144" spans="2:14" s="29" customFormat="1" ht="16.5">
      <c r="B144" s="26" t="s">
        <v>19</v>
      </c>
      <c r="C144" s="27">
        <v>344216337</v>
      </c>
      <c r="D144" s="27">
        <v>25322424</v>
      </c>
      <c r="E144" s="28">
        <v>7.4</v>
      </c>
      <c r="F144" s="27">
        <v>25322424</v>
      </c>
      <c r="G144" s="28">
        <v>7.4</v>
      </c>
      <c r="H144" s="27">
        <v>55856337</v>
      </c>
      <c r="I144" s="28">
        <v>9.8</v>
      </c>
      <c r="J144" s="28">
        <v>-54.7</v>
      </c>
      <c r="M144" s="12"/>
      <c r="N144" s="12"/>
    </row>
    <row r="145" spans="2:19" ht="12.75">
      <c r="B145" s="30" t="s">
        <v>20</v>
      </c>
      <c r="C145" s="31">
        <v>123229564</v>
      </c>
      <c r="D145" s="31">
        <v>29559868</v>
      </c>
      <c r="E145" s="32">
        <v>24</v>
      </c>
      <c r="F145" s="31">
        <v>29559868</v>
      </c>
      <c r="G145" s="32">
        <v>24</v>
      </c>
      <c r="H145" s="31">
        <v>25863458</v>
      </c>
      <c r="I145" s="32">
        <v>27</v>
      </c>
      <c r="J145" s="32">
        <v>14.3</v>
      </c>
      <c r="K145" s="4"/>
      <c r="L145" s="4"/>
      <c r="M145" s="12"/>
      <c r="N145" s="12"/>
      <c r="O145" s="4"/>
      <c r="R145" s="4"/>
      <c r="S145" s="4"/>
    </row>
    <row r="146" spans="2:19" ht="12.75">
      <c r="B146" s="30" t="s">
        <v>21</v>
      </c>
      <c r="C146" s="31">
        <v>24032734</v>
      </c>
      <c r="D146" s="31">
        <v>5820675</v>
      </c>
      <c r="E146" s="32">
        <v>24.2</v>
      </c>
      <c r="F146" s="31">
        <v>5820675</v>
      </c>
      <c r="G146" s="32">
        <v>24.2</v>
      </c>
      <c r="H146" s="31">
        <v>3893909</v>
      </c>
      <c r="I146" s="32">
        <v>31</v>
      </c>
      <c r="J146" s="32">
        <v>49.5</v>
      </c>
      <c r="K146" s="4"/>
      <c r="L146" s="4"/>
      <c r="M146" s="12"/>
      <c r="N146" s="12"/>
      <c r="O146" s="4"/>
      <c r="R146" s="4"/>
      <c r="S146" s="4"/>
    </row>
    <row r="147" spans="2:19" ht="12.75" hidden="1">
      <c r="B147" s="30"/>
      <c r="C147" s="31">
        <v>0</v>
      </c>
      <c r="D147" s="31">
        <v>0</v>
      </c>
      <c r="E147" s="32">
        <v>0</v>
      </c>
      <c r="F147" s="31">
        <v>0</v>
      </c>
      <c r="G147" s="32">
        <v>0</v>
      </c>
      <c r="H147" s="31">
        <v>0</v>
      </c>
      <c r="I147" s="32">
        <v>0</v>
      </c>
      <c r="J147" s="32">
        <v>0</v>
      </c>
      <c r="K147" s="4"/>
      <c r="L147" s="4"/>
      <c r="M147" s="12"/>
      <c r="N147" s="12"/>
      <c r="O147" s="4"/>
      <c r="R147" s="4"/>
      <c r="S147" s="4"/>
    </row>
    <row r="148" spans="2:19" ht="12.75">
      <c r="B148" s="30" t="s">
        <v>22</v>
      </c>
      <c r="C148" s="31">
        <v>0</v>
      </c>
      <c r="D148" s="31">
        <v>0</v>
      </c>
      <c r="E148" s="32">
        <v>0</v>
      </c>
      <c r="F148" s="31">
        <v>0</v>
      </c>
      <c r="G148" s="32">
        <v>0</v>
      </c>
      <c r="H148" s="31">
        <v>4744783</v>
      </c>
      <c r="I148" s="32">
        <v>4.2</v>
      </c>
      <c r="J148" s="32">
        <v>-100</v>
      </c>
      <c r="K148" s="4"/>
      <c r="L148" s="4"/>
      <c r="M148" s="12"/>
      <c r="N148" s="12"/>
      <c r="O148" s="4"/>
      <c r="R148" s="4"/>
      <c r="S148" s="4"/>
    </row>
    <row r="149" spans="2:19" ht="12.75">
      <c r="B149" s="30" t="s">
        <v>23</v>
      </c>
      <c r="C149" s="31">
        <v>196954039</v>
      </c>
      <c r="D149" s="31">
        <v>-10058119</v>
      </c>
      <c r="E149" s="32">
        <v>-5.1</v>
      </c>
      <c r="F149" s="31">
        <v>-10058119</v>
      </c>
      <c r="G149" s="32">
        <v>-5.1</v>
      </c>
      <c r="H149" s="31">
        <v>21354187</v>
      </c>
      <c r="I149" s="32">
        <v>6.1</v>
      </c>
      <c r="J149" s="32">
        <v>-147.1</v>
      </c>
      <c r="K149" s="4"/>
      <c r="L149" s="4"/>
      <c r="M149" s="12"/>
      <c r="N149" s="12"/>
      <c r="O149" s="4"/>
      <c r="R149" s="4"/>
      <c r="S149" s="4"/>
    </row>
    <row r="150" spans="2:19" ht="12.75">
      <c r="B150" s="34"/>
      <c r="C150" s="31"/>
      <c r="D150" s="31"/>
      <c r="E150" s="32"/>
      <c r="F150" s="31"/>
      <c r="G150" s="32"/>
      <c r="H150" s="31"/>
      <c r="I150" s="32"/>
      <c r="J150" s="32"/>
      <c r="K150" s="4"/>
      <c r="L150" s="4"/>
      <c r="M150" s="12"/>
      <c r="N150" s="12"/>
      <c r="O150" s="4"/>
      <c r="R150" s="4"/>
      <c r="S150" s="4"/>
    </row>
    <row r="151" spans="2:14" s="25" customFormat="1" ht="15.75">
      <c r="B151" s="35" t="s">
        <v>24</v>
      </c>
      <c r="C151" s="36">
        <v>41718514</v>
      </c>
      <c r="D151" s="36">
        <v>79726839</v>
      </c>
      <c r="E151" s="37"/>
      <c r="F151" s="36">
        <v>79726839</v>
      </c>
      <c r="G151" s="37"/>
      <c r="H151" s="36">
        <v>51390675</v>
      </c>
      <c r="I151" s="37"/>
      <c r="J151" s="37"/>
      <c r="M151" s="12"/>
      <c r="N151" s="12"/>
    </row>
    <row r="152" spans="2:19" ht="12.75">
      <c r="B152" s="30" t="s">
        <v>25</v>
      </c>
      <c r="C152" s="31">
        <v>-244360</v>
      </c>
      <c r="D152" s="31">
        <v>-1089</v>
      </c>
      <c r="E152" s="32">
        <v>0.4</v>
      </c>
      <c r="F152" s="31">
        <v>-1089</v>
      </c>
      <c r="G152" s="32">
        <v>0.4</v>
      </c>
      <c r="H152" s="31">
        <v>206889</v>
      </c>
      <c r="I152" s="32">
        <v>-94.5</v>
      </c>
      <c r="J152" s="32">
        <v>-100.5</v>
      </c>
      <c r="K152" s="4"/>
      <c r="L152" s="4"/>
      <c r="M152" s="12"/>
      <c r="N152" s="12"/>
      <c r="O152" s="4"/>
      <c r="R152" s="4"/>
      <c r="S152" s="4"/>
    </row>
    <row r="153" spans="2:14" s="25" customFormat="1" ht="15.75">
      <c r="B153" s="35" t="s">
        <v>26</v>
      </c>
      <c r="C153" s="36">
        <v>41474154</v>
      </c>
      <c r="D153" s="36">
        <v>79725750</v>
      </c>
      <c r="E153" s="37">
        <v>192.2</v>
      </c>
      <c r="F153" s="36">
        <v>79725750</v>
      </c>
      <c r="G153" s="37">
        <v>192.2</v>
      </c>
      <c r="H153" s="36">
        <v>51597564</v>
      </c>
      <c r="I153" s="37">
        <v>18.2</v>
      </c>
      <c r="J153" s="37">
        <v>54.5</v>
      </c>
      <c r="M153" s="12"/>
      <c r="N153" s="12"/>
    </row>
    <row r="155" ht="18">
      <c r="B155" s="8" t="s">
        <v>69</v>
      </c>
    </row>
    <row r="156" spans="2:10" ht="12.75">
      <c r="B156" s="9"/>
      <c r="C156" s="57" t="s">
        <v>3</v>
      </c>
      <c r="D156" s="58"/>
      <c r="E156" s="58"/>
      <c r="F156" s="58"/>
      <c r="G156" s="59"/>
      <c r="H156" s="57" t="s">
        <v>4</v>
      </c>
      <c r="I156" s="59"/>
      <c r="J156" s="60" t="s">
        <v>5</v>
      </c>
    </row>
    <row r="157" spans="2:19" ht="12.75">
      <c r="B157" s="10"/>
      <c r="C157" s="11" t="s">
        <v>6</v>
      </c>
      <c r="D157" s="63" t="s">
        <v>7</v>
      </c>
      <c r="E157" s="64"/>
      <c r="F157" s="63" t="s">
        <v>8</v>
      </c>
      <c r="G157" s="64"/>
      <c r="H157" s="63" t="s">
        <v>7</v>
      </c>
      <c r="I157" s="64"/>
      <c r="J157" s="61"/>
      <c r="K157" s="4"/>
      <c r="L157" s="4"/>
      <c r="M157" s="4"/>
      <c r="N157" s="12"/>
      <c r="O157" s="12"/>
      <c r="R157" s="4"/>
      <c r="S157" s="4"/>
    </row>
    <row r="158" spans="2:19" ht="51">
      <c r="B158" s="13" t="s">
        <v>9</v>
      </c>
      <c r="C158" s="15" t="s">
        <v>10</v>
      </c>
      <c r="D158" s="15" t="s">
        <v>11</v>
      </c>
      <c r="E158" s="16" t="s">
        <v>12</v>
      </c>
      <c r="F158" s="15" t="s">
        <v>11</v>
      </c>
      <c r="G158" s="16" t="s">
        <v>13</v>
      </c>
      <c r="H158" s="15" t="s">
        <v>11</v>
      </c>
      <c r="I158" s="16" t="s">
        <v>13</v>
      </c>
      <c r="J158" s="62"/>
      <c r="K158" s="4"/>
      <c r="L158" s="4"/>
      <c r="M158" s="12"/>
      <c r="N158" s="12"/>
      <c r="O158" s="4"/>
      <c r="R158" s="4"/>
      <c r="S158" s="4"/>
    </row>
    <row r="159" spans="2:19" ht="12.75">
      <c r="B159" s="17"/>
      <c r="C159" s="18"/>
      <c r="D159" s="18"/>
      <c r="E159" s="19"/>
      <c r="F159" s="18"/>
      <c r="G159" s="19"/>
      <c r="H159" s="20"/>
      <c r="I159" s="21"/>
      <c r="J159" s="21"/>
      <c r="K159" s="4"/>
      <c r="L159" s="4"/>
      <c r="M159" s="12"/>
      <c r="N159" s="12"/>
      <c r="O159" s="4"/>
      <c r="R159" s="4"/>
      <c r="S159" s="4"/>
    </row>
    <row r="160" spans="2:14" s="25" customFormat="1" ht="15.75">
      <c r="B160" s="22" t="s">
        <v>70</v>
      </c>
      <c r="C160" s="23"/>
      <c r="D160" s="23"/>
      <c r="E160" s="24"/>
      <c r="F160" s="23"/>
      <c r="G160" s="24"/>
      <c r="H160" s="23"/>
      <c r="I160" s="24"/>
      <c r="J160" s="24"/>
      <c r="M160" s="12"/>
      <c r="N160" s="12"/>
    </row>
    <row r="161" spans="2:14" s="29" customFormat="1" ht="16.5">
      <c r="B161" s="26" t="s">
        <v>15</v>
      </c>
      <c r="C161" s="27">
        <v>277920625</v>
      </c>
      <c r="D161" s="27">
        <v>72602756</v>
      </c>
      <c r="E161" s="28">
        <v>26.1</v>
      </c>
      <c r="F161" s="27">
        <v>72602756</v>
      </c>
      <c r="G161" s="28">
        <v>26.1</v>
      </c>
      <c r="H161" s="27">
        <v>60177893</v>
      </c>
      <c r="I161" s="28">
        <v>22.7</v>
      </c>
      <c r="J161" s="28">
        <v>20.6</v>
      </c>
      <c r="M161" s="12"/>
      <c r="N161" s="12"/>
    </row>
    <row r="162" spans="2:19" ht="12.75">
      <c r="B162" s="30" t="s">
        <v>17</v>
      </c>
      <c r="C162" s="31">
        <v>219095927</v>
      </c>
      <c r="D162" s="31">
        <v>37805086</v>
      </c>
      <c r="E162" s="32">
        <v>17.3</v>
      </c>
      <c r="F162" s="31">
        <v>37805086</v>
      </c>
      <c r="G162" s="32">
        <v>17.3</v>
      </c>
      <c r="H162" s="31">
        <v>42174612</v>
      </c>
      <c r="I162" s="32">
        <v>20.4</v>
      </c>
      <c r="J162" s="32">
        <v>-10.4</v>
      </c>
      <c r="K162" s="4"/>
      <c r="L162" s="4"/>
      <c r="M162" s="12"/>
      <c r="N162" s="12"/>
      <c r="O162" s="4"/>
      <c r="R162" s="4"/>
      <c r="S162" s="4"/>
    </row>
    <row r="163" spans="2:19" ht="12.75">
      <c r="B163" s="30" t="s">
        <v>32</v>
      </c>
      <c r="C163" s="31">
        <v>53270406</v>
      </c>
      <c r="D163" s="31">
        <v>35193108</v>
      </c>
      <c r="E163" s="32">
        <v>66.1</v>
      </c>
      <c r="F163" s="31">
        <v>35193108</v>
      </c>
      <c r="G163" s="32">
        <v>66.1</v>
      </c>
      <c r="H163" s="31">
        <v>17917176</v>
      </c>
      <c r="I163" s="32">
        <v>35.1</v>
      </c>
      <c r="J163" s="32">
        <v>96.4</v>
      </c>
      <c r="K163" s="4"/>
      <c r="L163" s="4"/>
      <c r="M163" s="12"/>
      <c r="N163" s="12"/>
      <c r="O163" s="4"/>
      <c r="R163" s="4"/>
      <c r="S163" s="4"/>
    </row>
    <row r="164" spans="2:19" ht="12.75">
      <c r="B164" s="30" t="s">
        <v>18</v>
      </c>
      <c r="C164" s="31">
        <v>5554292</v>
      </c>
      <c r="D164" s="31">
        <v>-395438</v>
      </c>
      <c r="E164" s="32">
        <v>-7.1</v>
      </c>
      <c r="F164" s="31">
        <v>-395438</v>
      </c>
      <c r="G164" s="32">
        <v>-7.1</v>
      </c>
      <c r="H164" s="31">
        <v>86105</v>
      </c>
      <c r="I164" s="32">
        <v>1.1</v>
      </c>
      <c r="J164" s="32">
        <v>-559.3</v>
      </c>
      <c r="K164" s="4"/>
      <c r="L164" s="4"/>
      <c r="M164" s="12"/>
      <c r="N164" s="12"/>
      <c r="O164" s="4"/>
      <c r="R164" s="4"/>
      <c r="S164" s="4"/>
    </row>
    <row r="165" spans="2:14" s="25" customFormat="1" ht="15.75">
      <c r="B165" s="22"/>
      <c r="C165" s="33"/>
      <c r="D165" s="33"/>
      <c r="E165" s="24"/>
      <c r="F165" s="33"/>
      <c r="G165" s="24"/>
      <c r="H165" s="33"/>
      <c r="I165" s="24"/>
      <c r="J165" s="24"/>
      <c r="M165" s="12"/>
      <c r="N165" s="12"/>
    </row>
    <row r="166" spans="2:14" s="29" customFormat="1" ht="16.5">
      <c r="B166" s="26" t="s">
        <v>19</v>
      </c>
      <c r="C166" s="27">
        <v>267033815</v>
      </c>
      <c r="D166" s="27">
        <v>49698317</v>
      </c>
      <c r="E166" s="28">
        <v>18.6</v>
      </c>
      <c r="F166" s="27">
        <v>49698317</v>
      </c>
      <c r="G166" s="28">
        <v>18.6</v>
      </c>
      <c r="H166" s="27">
        <v>51555613</v>
      </c>
      <c r="I166" s="28">
        <v>13.2</v>
      </c>
      <c r="J166" s="28">
        <v>-3.6</v>
      </c>
      <c r="M166" s="12"/>
      <c r="N166" s="12"/>
    </row>
    <row r="167" spans="2:19" ht="12.75">
      <c r="B167" s="30" t="s">
        <v>20</v>
      </c>
      <c r="C167" s="31">
        <v>126466204</v>
      </c>
      <c r="D167" s="31">
        <v>25042970</v>
      </c>
      <c r="E167" s="32">
        <v>19.8</v>
      </c>
      <c r="F167" s="31">
        <v>25042970</v>
      </c>
      <c r="G167" s="32">
        <v>19.8</v>
      </c>
      <c r="H167" s="31">
        <v>24874862</v>
      </c>
      <c r="I167" s="32">
        <v>20.8</v>
      </c>
      <c r="J167" s="32">
        <v>0.7</v>
      </c>
      <c r="K167" s="4"/>
      <c r="L167" s="4"/>
      <c r="M167" s="12"/>
      <c r="N167" s="12"/>
      <c r="O167" s="4"/>
      <c r="R167" s="4"/>
      <c r="S167" s="4"/>
    </row>
    <row r="168" spans="2:19" ht="12.75">
      <c r="B168" s="30" t="s">
        <v>21</v>
      </c>
      <c r="C168" s="31">
        <v>30304293</v>
      </c>
      <c r="D168" s="31">
        <v>7410249</v>
      </c>
      <c r="E168" s="32">
        <v>24.5</v>
      </c>
      <c r="F168" s="31">
        <v>7410249</v>
      </c>
      <c r="G168" s="32">
        <v>24.5</v>
      </c>
      <c r="H168" s="31">
        <v>7440917</v>
      </c>
      <c r="I168" s="32">
        <v>24.5</v>
      </c>
      <c r="J168" s="32">
        <v>-0.4</v>
      </c>
      <c r="K168" s="4"/>
      <c r="L168" s="4"/>
      <c r="M168" s="12"/>
      <c r="N168" s="12"/>
      <c r="O168" s="4"/>
      <c r="R168" s="4"/>
      <c r="S168" s="4"/>
    </row>
    <row r="169" spans="2:19" ht="12.75" hidden="1">
      <c r="B169" s="30"/>
      <c r="C169" s="31">
        <v>0</v>
      </c>
      <c r="D169" s="31">
        <v>0</v>
      </c>
      <c r="E169" s="32">
        <v>0</v>
      </c>
      <c r="F169" s="31">
        <v>0</v>
      </c>
      <c r="G169" s="32">
        <v>0</v>
      </c>
      <c r="H169" s="31">
        <v>0</v>
      </c>
      <c r="I169" s="32">
        <v>0</v>
      </c>
      <c r="J169" s="32">
        <v>0</v>
      </c>
      <c r="K169" s="4"/>
      <c r="L169" s="4"/>
      <c r="M169" s="12"/>
      <c r="N169" s="12"/>
      <c r="O169" s="4"/>
      <c r="R169" s="4"/>
      <c r="S169" s="4"/>
    </row>
    <row r="170" spans="2:19" ht="12.75">
      <c r="B170" s="30" t="s">
        <v>22</v>
      </c>
      <c r="C170" s="31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2">
        <v>0</v>
      </c>
      <c r="K170" s="4"/>
      <c r="L170" s="4"/>
      <c r="M170" s="12"/>
      <c r="N170" s="12"/>
      <c r="O170" s="4"/>
      <c r="R170" s="4"/>
      <c r="S170" s="4"/>
    </row>
    <row r="171" spans="2:19" ht="12.75">
      <c r="B171" s="30" t="s">
        <v>23</v>
      </c>
      <c r="C171" s="31">
        <v>110263318</v>
      </c>
      <c r="D171" s="31">
        <v>17245098</v>
      </c>
      <c r="E171" s="32">
        <v>15.6</v>
      </c>
      <c r="F171" s="31">
        <v>17245098</v>
      </c>
      <c r="G171" s="32">
        <v>15.6</v>
      </c>
      <c r="H171" s="31">
        <v>19239834</v>
      </c>
      <c r="I171" s="32">
        <v>11.6</v>
      </c>
      <c r="J171" s="32">
        <v>-10.4</v>
      </c>
      <c r="K171" s="4"/>
      <c r="L171" s="4"/>
      <c r="M171" s="12"/>
      <c r="N171" s="12"/>
      <c r="O171" s="4"/>
      <c r="R171" s="4"/>
      <c r="S171" s="4"/>
    </row>
    <row r="172" spans="2:19" ht="12.75">
      <c r="B172" s="34"/>
      <c r="C172" s="31"/>
      <c r="D172" s="31"/>
      <c r="E172" s="32"/>
      <c r="F172" s="31"/>
      <c r="G172" s="32"/>
      <c r="H172" s="31"/>
      <c r="I172" s="32"/>
      <c r="J172" s="32"/>
      <c r="K172" s="4"/>
      <c r="L172" s="4"/>
      <c r="M172" s="12"/>
      <c r="N172" s="12"/>
      <c r="O172" s="4"/>
      <c r="R172" s="4"/>
      <c r="S172" s="4"/>
    </row>
    <row r="173" spans="2:14" s="25" customFormat="1" ht="15.75">
      <c r="B173" s="35" t="s">
        <v>24</v>
      </c>
      <c r="C173" s="36">
        <v>10886810</v>
      </c>
      <c r="D173" s="36">
        <v>22904439</v>
      </c>
      <c r="E173" s="37"/>
      <c r="F173" s="36">
        <v>22904439</v>
      </c>
      <c r="G173" s="37"/>
      <c r="H173" s="36">
        <v>8622280</v>
      </c>
      <c r="I173" s="37"/>
      <c r="J173" s="37"/>
      <c r="M173" s="12"/>
      <c r="N173" s="12"/>
    </row>
    <row r="174" spans="2:19" ht="12.75">
      <c r="B174" s="30" t="s">
        <v>25</v>
      </c>
      <c r="C174" s="31">
        <v>-6159</v>
      </c>
      <c r="D174" s="31">
        <v>-1539</v>
      </c>
      <c r="E174" s="32">
        <v>25</v>
      </c>
      <c r="F174" s="31">
        <v>-1539</v>
      </c>
      <c r="G174" s="32">
        <v>25</v>
      </c>
      <c r="H174" s="31">
        <v>18351</v>
      </c>
      <c r="I174" s="32">
        <v>-7.6</v>
      </c>
      <c r="J174" s="32">
        <v>-108.4</v>
      </c>
      <c r="K174" s="4"/>
      <c r="L174" s="4"/>
      <c r="M174" s="12"/>
      <c r="N174" s="12"/>
      <c r="O174" s="4"/>
      <c r="R174" s="4"/>
      <c r="S174" s="4"/>
    </row>
    <row r="175" spans="2:14" s="25" customFormat="1" ht="15.75">
      <c r="B175" s="35" t="s">
        <v>26</v>
      </c>
      <c r="C175" s="36">
        <v>10880651</v>
      </c>
      <c r="D175" s="36">
        <v>22902900</v>
      </c>
      <c r="E175" s="37">
        <v>210.5</v>
      </c>
      <c r="F175" s="36">
        <v>22902900</v>
      </c>
      <c r="G175" s="37">
        <v>210.5</v>
      </c>
      <c r="H175" s="36">
        <v>8640631</v>
      </c>
      <c r="I175" s="37">
        <v>17</v>
      </c>
      <c r="J175" s="37">
        <v>165.1</v>
      </c>
      <c r="M175" s="12"/>
      <c r="N175" s="12"/>
    </row>
    <row r="177" ht="18">
      <c r="B177" s="8" t="s">
        <v>71</v>
      </c>
    </row>
    <row r="178" spans="2:15" ht="12.75">
      <c r="B178" s="9"/>
      <c r="C178" s="55" t="s">
        <v>72</v>
      </c>
      <c r="D178" s="56"/>
      <c r="E178" s="55" t="s">
        <v>73</v>
      </c>
      <c r="F178" s="56"/>
      <c r="G178" s="55" t="s">
        <v>74</v>
      </c>
      <c r="H178" s="56"/>
      <c r="I178" s="55" t="s">
        <v>75</v>
      </c>
      <c r="J178" s="56"/>
      <c r="K178" s="55" t="s">
        <v>76</v>
      </c>
      <c r="L178" s="56"/>
      <c r="M178" s="55" t="s">
        <v>77</v>
      </c>
      <c r="N178" s="56"/>
      <c r="O178" s="12"/>
    </row>
    <row r="179" spans="2:15" ht="12.75">
      <c r="B179" s="13" t="s">
        <v>9</v>
      </c>
      <c r="C179" s="14" t="s">
        <v>78</v>
      </c>
      <c r="D179" s="14" t="s">
        <v>79</v>
      </c>
      <c r="E179" s="14" t="s">
        <v>78</v>
      </c>
      <c r="F179" s="14" t="s">
        <v>79</v>
      </c>
      <c r="G179" s="14" t="s">
        <v>78</v>
      </c>
      <c r="H179" s="14" t="s">
        <v>79</v>
      </c>
      <c r="I179" s="14" t="s">
        <v>78</v>
      </c>
      <c r="J179" s="14" t="s">
        <v>79</v>
      </c>
      <c r="K179" s="14" t="s">
        <v>78</v>
      </c>
      <c r="L179" s="14" t="s">
        <v>79</v>
      </c>
      <c r="M179" s="14" t="s">
        <v>78</v>
      </c>
      <c r="N179" s="14" t="s">
        <v>79</v>
      </c>
      <c r="O179" s="12"/>
    </row>
    <row r="180" spans="2:18" s="25" customFormat="1" ht="15.75">
      <c r="B180" s="22" t="s">
        <v>80</v>
      </c>
      <c r="C180" s="23"/>
      <c r="D180" s="24"/>
      <c r="E180" s="23"/>
      <c r="F180" s="24"/>
      <c r="G180" s="23"/>
      <c r="H180" s="24"/>
      <c r="I180" s="23"/>
      <c r="J180" s="24"/>
      <c r="K180" s="23"/>
      <c r="L180" s="24"/>
      <c r="M180" s="23"/>
      <c r="N180" s="24"/>
      <c r="Q180" s="2"/>
      <c r="R180" s="2"/>
    </row>
    <row r="181" spans="2:19" ht="12.75">
      <c r="B181" s="30" t="s">
        <v>65</v>
      </c>
      <c r="C181" s="31">
        <v>67733742</v>
      </c>
      <c r="D181" s="32">
        <v>7.1</v>
      </c>
      <c r="E181" s="31">
        <v>35848085</v>
      </c>
      <c r="F181" s="32">
        <v>3.8</v>
      </c>
      <c r="G181" s="31">
        <v>27116548</v>
      </c>
      <c r="H181" s="32">
        <v>2.9</v>
      </c>
      <c r="I181" s="31">
        <v>818247964</v>
      </c>
      <c r="J181" s="32">
        <v>86.2</v>
      </c>
      <c r="K181" s="31">
        <v>948946339</v>
      </c>
      <c r="L181" s="32">
        <v>22.6</v>
      </c>
      <c r="M181" s="31">
        <v>0</v>
      </c>
      <c r="N181" s="32">
        <v>0</v>
      </c>
      <c r="O181" s="4"/>
      <c r="Q181" s="2"/>
      <c r="S181" s="4"/>
    </row>
    <row r="182" spans="2:19" ht="12.75">
      <c r="B182" s="30" t="s">
        <v>36</v>
      </c>
      <c r="C182" s="31">
        <v>178131724</v>
      </c>
      <c r="D182" s="32">
        <v>43.2</v>
      </c>
      <c r="E182" s="31">
        <v>43135384</v>
      </c>
      <c r="F182" s="32">
        <v>10.5</v>
      </c>
      <c r="G182" s="31">
        <v>17323948</v>
      </c>
      <c r="H182" s="32">
        <v>4.2</v>
      </c>
      <c r="I182" s="31">
        <v>174179130</v>
      </c>
      <c r="J182" s="32">
        <v>42.2</v>
      </c>
      <c r="K182" s="31">
        <v>412770186</v>
      </c>
      <c r="L182" s="32">
        <v>9.8</v>
      </c>
      <c r="M182" s="31">
        <v>0</v>
      </c>
      <c r="N182" s="32">
        <v>0</v>
      </c>
      <c r="O182" s="4"/>
      <c r="Q182" s="2"/>
      <c r="S182" s="4"/>
    </row>
    <row r="183" spans="2:19" ht="12.75">
      <c r="B183" s="30" t="s">
        <v>81</v>
      </c>
      <c r="C183" s="31">
        <v>70507823</v>
      </c>
      <c r="D183" s="32">
        <v>8.3</v>
      </c>
      <c r="E183" s="31">
        <v>31880579</v>
      </c>
      <c r="F183" s="32">
        <v>3.7</v>
      </c>
      <c r="G183" s="31">
        <v>38130963</v>
      </c>
      <c r="H183" s="32">
        <v>4.5</v>
      </c>
      <c r="I183" s="31">
        <v>712549400</v>
      </c>
      <c r="J183" s="32">
        <v>83.5</v>
      </c>
      <c r="K183" s="31">
        <v>853068765</v>
      </c>
      <c r="L183" s="32">
        <v>20.3</v>
      </c>
      <c r="M183" s="31">
        <v>0</v>
      </c>
      <c r="N183" s="32">
        <v>0</v>
      </c>
      <c r="O183" s="4"/>
      <c r="Q183" s="2"/>
      <c r="S183" s="4"/>
    </row>
    <row r="184" spans="2:19" ht="12.75">
      <c r="B184" s="30" t="s">
        <v>82</v>
      </c>
      <c r="C184" s="31">
        <v>20490462</v>
      </c>
      <c r="D184" s="32">
        <v>5.5</v>
      </c>
      <c r="E184" s="31">
        <v>11789475</v>
      </c>
      <c r="F184" s="32">
        <v>3.2</v>
      </c>
      <c r="G184" s="31">
        <v>9533705</v>
      </c>
      <c r="H184" s="32">
        <v>2.6</v>
      </c>
      <c r="I184" s="31">
        <v>331605565</v>
      </c>
      <c r="J184" s="32">
        <v>88.8</v>
      </c>
      <c r="K184" s="31">
        <v>373419207</v>
      </c>
      <c r="L184" s="32">
        <v>8.9</v>
      </c>
      <c r="M184" s="31">
        <v>0</v>
      </c>
      <c r="N184" s="32">
        <v>0</v>
      </c>
      <c r="O184" s="4"/>
      <c r="Q184" s="2"/>
      <c r="S184" s="4"/>
    </row>
    <row r="185" spans="2:19" ht="12.75">
      <c r="B185" s="30" t="s">
        <v>83</v>
      </c>
      <c r="C185" s="31">
        <v>17064766</v>
      </c>
      <c r="D185" s="32">
        <v>4.8</v>
      </c>
      <c r="E185" s="31">
        <v>10633544</v>
      </c>
      <c r="F185" s="32">
        <v>3</v>
      </c>
      <c r="G185" s="31">
        <v>9147188</v>
      </c>
      <c r="H185" s="32">
        <v>2.6</v>
      </c>
      <c r="I185" s="31">
        <v>316367771</v>
      </c>
      <c r="J185" s="32">
        <v>89.6</v>
      </c>
      <c r="K185" s="31">
        <v>353213269</v>
      </c>
      <c r="L185" s="32">
        <v>8.4</v>
      </c>
      <c r="M185" s="31">
        <v>0</v>
      </c>
      <c r="N185" s="32">
        <v>0</v>
      </c>
      <c r="O185" s="4"/>
      <c r="Q185" s="2"/>
      <c r="S185" s="4"/>
    </row>
    <row r="186" spans="2:19" ht="12.75">
      <c r="B186" s="30" t="s">
        <v>33</v>
      </c>
      <c r="C186" s="31">
        <v>42964520</v>
      </c>
      <c r="D186" s="32">
        <v>3.4</v>
      </c>
      <c r="E186" s="31">
        <v>35683259</v>
      </c>
      <c r="F186" s="32">
        <v>2.8</v>
      </c>
      <c r="G186" s="31">
        <v>33773731</v>
      </c>
      <c r="H186" s="32">
        <v>2.7</v>
      </c>
      <c r="I186" s="31">
        <v>1152016551</v>
      </c>
      <c r="J186" s="32">
        <v>91.1</v>
      </c>
      <c r="K186" s="31">
        <v>1264438061</v>
      </c>
      <c r="L186" s="32">
        <v>30.1</v>
      </c>
      <c r="M186" s="31">
        <v>0</v>
      </c>
      <c r="N186" s="32">
        <v>0</v>
      </c>
      <c r="O186" s="4"/>
      <c r="Q186" s="2"/>
      <c r="S186" s="4"/>
    </row>
    <row r="187" spans="2:18" s="25" customFormat="1" ht="15.75">
      <c r="B187" s="35" t="s">
        <v>84</v>
      </c>
      <c r="C187" s="36">
        <v>396893037</v>
      </c>
      <c r="D187" s="49">
        <v>9.4</v>
      </c>
      <c r="E187" s="36">
        <v>168970326</v>
      </c>
      <c r="F187" s="49">
        <v>4</v>
      </c>
      <c r="G187" s="36">
        <v>135026083</v>
      </c>
      <c r="H187" s="49">
        <v>3.2</v>
      </c>
      <c r="I187" s="36">
        <v>3504966381</v>
      </c>
      <c r="J187" s="49">
        <v>83.3</v>
      </c>
      <c r="K187" s="36">
        <v>4205855827</v>
      </c>
      <c r="L187" s="49">
        <v>100</v>
      </c>
      <c r="M187" s="36">
        <v>0</v>
      </c>
      <c r="N187" s="49">
        <v>0</v>
      </c>
      <c r="Q187" s="2"/>
      <c r="R187" s="2"/>
    </row>
    <row r="188" spans="2:18" s="25" customFormat="1" ht="15.75">
      <c r="B188" s="22" t="s">
        <v>85</v>
      </c>
      <c r="C188" s="33"/>
      <c r="D188" s="24"/>
      <c r="E188" s="33"/>
      <c r="F188" s="24"/>
      <c r="G188" s="33"/>
      <c r="H188" s="24"/>
      <c r="I188" s="33"/>
      <c r="J188" s="24"/>
      <c r="K188" s="33"/>
      <c r="L188" s="24"/>
      <c r="M188" s="33"/>
      <c r="N188" s="24"/>
      <c r="Q188" s="2"/>
      <c r="R188" s="2"/>
    </row>
    <row r="189" spans="2:19" ht="12.75">
      <c r="B189" s="30" t="s">
        <v>86</v>
      </c>
      <c r="C189" s="31">
        <v>29921041</v>
      </c>
      <c r="D189" s="32">
        <v>9.9</v>
      </c>
      <c r="E189" s="31">
        <v>11195621</v>
      </c>
      <c r="F189" s="32">
        <v>3.7</v>
      </c>
      <c r="G189" s="31">
        <v>18668990</v>
      </c>
      <c r="H189" s="32">
        <v>6.2</v>
      </c>
      <c r="I189" s="31">
        <v>243434290</v>
      </c>
      <c r="J189" s="32">
        <v>80.3</v>
      </c>
      <c r="K189" s="31">
        <v>303219942</v>
      </c>
      <c r="L189" s="32">
        <v>11.1</v>
      </c>
      <c r="M189" s="31">
        <v>1675253</v>
      </c>
      <c r="N189" s="32">
        <v>0.6</v>
      </c>
      <c r="O189" s="4"/>
      <c r="Q189" s="2"/>
      <c r="S189" s="4"/>
    </row>
    <row r="190" spans="2:19" ht="12.75">
      <c r="B190" s="30" t="s">
        <v>87</v>
      </c>
      <c r="C190" s="31">
        <v>58327954</v>
      </c>
      <c r="D190" s="32">
        <v>17.9</v>
      </c>
      <c r="E190" s="31">
        <v>19355977</v>
      </c>
      <c r="F190" s="32">
        <v>5.9</v>
      </c>
      <c r="G190" s="31">
        <v>12701822</v>
      </c>
      <c r="H190" s="32">
        <v>3.9</v>
      </c>
      <c r="I190" s="31">
        <v>236077416</v>
      </c>
      <c r="J190" s="32">
        <v>72.3</v>
      </c>
      <c r="K190" s="31">
        <v>326463169</v>
      </c>
      <c r="L190" s="32">
        <v>11.9</v>
      </c>
      <c r="M190" s="31">
        <v>5547076</v>
      </c>
      <c r="N190" s="32">
        <v>1.7</v>
      </c>
      <c r="O190" s="4"/>
      <c r="Q190" s="2"/>
      <c r="S190" s="4"/>
    </row>
    <row r="191" spans="2:19" ht="12.75">
      <c r="B191" s="30" t="s">
        <v>88</v>
      </c>
      <c r="C191" s="31">
        <v>132670971</v>
      </c>
      <c r="D191" s="32">
        <v>7.5</v>
      </c>
      <c r="E191" s="31">
        <v>58360492</v>
      </c>
      <c r="F191" s="32">
        <v>3.3</v>
      </c>
      <c r="G191" s="31">
        <v>54617752</v>
      </c>
      <c r="H191" s="32">
        <v>3.1</v>
      </c>
      <c r="I191" s="31">
        <v>1525694848</v>
      </c>
      <c r="J191" s="32">
        <v>86.1</v>
      </c>
      <c r="K191" s="31">
        <v>1771344063</v>
      </c>
      <c r="L191" s="32">
        <v>64.6</v>
      </c>
      <c r="M191" s="31">
        <v>104705382</v>
      </c>
      <c r="N191" s="32">
        <v>5.9</v>
      </c>
      <c r="O191" s="4"/>
      <c r="Q191" s="2"/>
      <c r="S191" s="4"/>
    </row>
    <row r="192" spans="2:19" ht="12.75">
      <c r="B192" s="30" t="s">
        <v>33</v>
      </c>
      <c r="C192" s="31">
        <v>47908282</v>
      </c>
      <c r="D192" s="32">
        <v>14</v>
      </c>
      <c r="E192" s="31">
        <v>15883934</v>
      </c>
      <c r="F192" s="32">
        <v>4.6</v>
      </c>
      <c r="G192" s="31">
        <v>9089062</v>
      </c>
      <c r="H192" s="32">
        <v>2.7</v>
      </c>
      <c r="I192" s="31">
        <v>268874052</v>
      </c>
      <c r="J192" s="32">
        <v>78.7</v>
      </c>
      <c r="K192" s="31">
        <v>341755330</v>
      </c>
      <c r="L192" s="32">
        <v>12.5</v>
      </c>
      <c r="M192" s="31">
        <v>408406</v>
      </c>
      <c r="N192" s="32">
        <v>0.1</v>
      </c>
      <c r="O192" s="4"/>
      <c r="Q192" s="2"/>
      <c r="S192" s="4"/>
    </row>
    <row r="193" spans="2:18" s="25" customFormat="1" ht="15.75">
      <c r="B193" s="35" t="s">
        <v>89</v>
      </c>
      <c r="C193" s="36">
        <v>268828248</v>
      </c>
      <c r="D193" s="49">
        <v>9.8</v>
      </c>
      <c r="E193" s="36">
        <v>104796024</v>
      </c>
      <c r="F193" s="49">
        <v>3.8</v>
      </c>
      <c r="G193" s="36">
        <v>95077626</v>
      </c>
      <c r="H193" s="49">
        <v>3.5</v>
      </c>
      <c r="I193" s="36">
        <v>2274080606</v>
      </c>
      <c r="J193" s="49">
        <v>82.9</v>
      </c>
      <c r="K193" s="36">
        <v>2742782504</v>
      </c>
      <c r="L193" s="49">
        <v>100</v>
      </c>
      <c r="M193" s="36">
        <v>112336117</v>
      </c>
      <c r="N193" s="49">
        <v>4.1</v>
      </c>
      <c r="Q193" s="2"/>
      <c r="R193" s="2"/>
    </row>
    <row r="195" ht="18">
      <c r="B195" s="8" t="s">
        <v>90</v>
      </c>
    </row>
    <row r="196" spans="2:15" ht="12.75">
      <c r="B196" s="9"/>
      <c r="C196" s="55" t="s">
        <v>72</v>
      </c>
      <c r="D196" s="56"/>
      <c r="E196" s="55" t="s">
        <v>73</v>
      </c>
      <c r="F196" s="56"/>
      <c r="G196" s="55" t="s">
        <v>74</v>
      </c>
      <c r="H196" s="56"/>
      <c r="I196" s="55" t="s">
        <v>75</v>
      </c>
      <c r="J196" s="56"/>
      <c r="K196" s="55" t="s">
        <v>76</v>
      </c>
      <c r="L196" s="56"/>
      <c r="M196" s="12"/>
      <c r="N196" s="12"/>
      <c r="O196" s="12"/>
    </row>
    <row r="197" spans="2:15" ht="12.75">
      <c r="B197" s="13" t="s">
        <v>9</v>
      </c>
      <c r="C197" s="14" t="s">
        <v>78</v>
      </c>
      <c r="D197" s="14" t="s">
        <v>79</v>
      </c>
      <c r="E197" s="14" t="s">
        <v>78</v>
      </c>
      <c r="F197" s="14" t="s">
        <v>79</v>
      </c>
      <c r="G197" s="14" t="s">
        <v>78</v>
      </c>
      <c r="H197" s="14" t="s">
        <v>79</v>
      </c>
      <c r="I197" s="14" t="s">
        <v>78</v>
      </c>
      <c r="J197" s="14" t="s">
        <v>79</v>
      </c>
      <c r="K197" s="14" t="s">
        <v>78</v>
      </c>
      <c r="L197" s="14" t="s">
        <v>79</v>
      </c>
      <c r="M197" s="12"/>
      <c r="N197" s="12"/>
      <c r="O197" s="12"/>
    </row>
    <row r="198" spans="2:15" ht="12.75">
      <c r="B198" s="17"/>
      <c r="C198" s="18"/>
      <c r="D198" s="19"/>
      <c r="E198" s="18"/>
      <c r="F198" s="19"/>
      <c r="G198" s="18"/>
      <c r="H198" s="19"/>
      <c r="I198" s="18"/>
      <c r="J198" s="19"/>
      <c r="K198" s="18"/>
      <c r="L198" s="19"/>
      <c r="M198" s="12"/>
      <c r="N198" s="12"/>
      <c r="O198" s="12"/>
    </row>
    <row r="199" spans="2:19" s="25" customFormat="1" ht="15.75">
      <c r="B199" s="22" t="s">
        <v>91</v>
      </c>
      <c r="C199" s="23"/>
      <c r="D199" s="24"/>
      <c r="E199" s="23"/>
      <c r="F199" s="24"/>
      <c r="G199" s="23"/>
      <c r="H199" s="24"/>
      <c r="I199" s="23"/>
      <c r="J199" s="24"/>
      <c r="K199" s="23"/>
      <c r="L199" s="24"/>
      <c r="M199" s="12"/>
      <c r="N199" s="12"/>
      <c r="O199" s="12"/>
      <c r="R199" s="2"/>
      <c r="S199" s="2"/>
    </row>
    <row r="200" spans="2:15" ht="12.75">
      <c r="B200" s="30" t="s">
        <v>92</v>
      </c>
      <c r="C200" s="31">
        <v>22157359</v>
      </c>
      <c r="D200" s="32">
        <v>45</v>
      </c>
      <c r="E200" s="31">
        <v>2095018</v>
      </c>
      <c r="F200" s="32">
        <v>4.3</v>
      </c>
      <c r="G200" s="31">
        <v>3010260</v>
      </c>
      <c r="H200" s="32">
        <v>6.1</v>
      </c>
      <c r="I200" s="31">
        <v>21995756</v>
      </c>
      <c r="J200" s="32">
        <v>44.7</v>
      </c>
      <c r="K200" s="31">
        <v>49258393</v>
      </c>
      <c r="L200" s="32">
        <v>9.8</v>
      </c>
      <c r="M200" s="12"/>
      <c r="N200" s="12"/>
      <c r="O200" s="12"/>
    </row>
    <row r="201" spans="2:15" ht="12.75">
      <c r="B201" s="30" t="s">
        <v>93</v>
      </c>
      <c r="C201" s="31">
        <v>12078430</v>
      </c>
      <c r="D201" s="32">
        <v>6.9</v>
      </c>
      <c r="E201" s="31">
        <v>6415101</v>
      </c>
      <c r="F201" s="32">
        <v>3.7</v>
      </c>
      <c r="G201" s="31">
        <v>6796965</v>
      </c>
      <c r="H201" s="32">
        <v>3.9</v>
      </c>
      <c r="I201" s="31">
        <v>149061997</v>
      </c>
      <c r="J201" s="32">
        <v>85.5</v>
      </c>
      <c r="K201" s="31">
        <v>174352493</v>
      </c>
      <c r="L201" s="32">
        <v>34.9</v>
      </c>
      <c r="M201" s="12"/>
      <c r="N201" s="12"/>
      <c r="O201" s="12"/>
    </row>
    <row r="202" spans="2:15" ht="12.75">
      <c r="B202" s="30" t="s">
        <v>94</v>
      </c>
      <c r="C202" s="31">
        <v>3281785</v>
      </c>
      <c r="D202" s="32">
        <v>68.1</v>
      </c>
      <c r="E202" s="31">
        <v>265358</v>
      </c>
      <c r="F202" s="32">
        <v>5.5</v>
      </c>
      <c r="G202" s="31">
        <v>258625</v>
      </c>
      <c r="H202" s="32">
        <v>5.4</v>
      </c>
      <c r="I202" s="31">
        <v>1014782</v>
      </c>
      <c r="J202" s="32">
        <v>21.1</v>
      </c>
      <c r="K202" s="31">
        <v>4820550</v>
      </c>
      <c r="L202" s="32">
        <v>1</v>
      </c>
      <c r="M202" s="12"/>
      <c r="N202" s="12"/>
      <c r="O202" s="12"/>
    </row>
    <row r="203" spans="2:15" ht="12.75">
      <c r="B203" s="30" t="s">
        <v>95</v>
      </c>
      <c r="C203" s="31">
        <v>833699</v>
      </c>
      <c r="D203" s="32">
        <v>100</v>
      </c>
      <c r="E203" s="31">
        <v>0</v>
      </c>
      <c r="F203" s="32">
        <v>0</v>
      </c>
      <c r="G203" s="31">
        <v>0</v>
      </c>
      <c r="H203" s="32">
        <v>0</v>
      </c>
      <c r="I203" s="31">
        <v>0</v>
      </c>
      <c r="J203" s="32">
        <v>0</v>
      </c>
      <c r="K203" s="31">
        <v>833699</v>
      </c>
      <c r="L203" s="32">
        <v>0.2</v>
      </c>
      <c r="M203" s="12"/>
      <c r="N203" s="12"/>
      <c r="O203" s="12"/>
    </row>
    <row r="204" spans="2:15" ht="12.75">
      <c r="B204" s="30" t="s">
        <v>96</v>
      </c>
      <c r="C204" s="31">
        <v>5102340</v>
      </c>
      <c r="D204" s="32">
        <v>81.2</v>
      </c>
      <c r="E204" s="31">
        <v>189212</v>
      </c>
      <c r="F204" s="32">
        <v>3</v>
      </c>
      <c r="G204" s="31">
        <v>176574</v>
      </c>
      <c r="H204" s="32">
        <v>2.8</v>
      </c>
      <c r="I204" s="31">
        <v>812817</v>
      </c>
      <c r="J204" s="32">
        <v>12.9</v>
      </c>
      <c r="K204" s="31">
        <v>6280943</v>
      </c>
      <c r="L204" s="32">
        <v>1.3</v>
      </c>
      <c r="M204" s="12"/>
      <c r="N204" s="12"/>
      <c r="O204" s="12"/>
    </row>
    <row r="205" spans="2:15" ht="12.75">
      <c r="B205" s="30" t="s">
        <v>97</v>
      </c>
      <c r="C205" s="31">
        <v>8288844</v>
      </c>
      <c r="D205" s="32">
        <v>25.4</v>
      </c>
      <c r="E205" s="31">
        <v>0</v>
      </c>
      <c r="F205" s="32">
        <v>0</v>
      </c>
      <c r="G205" s="31">
        <v>0</v>
      </c>
      <c r="H205" s="32">
        <v>0</v>
      </c>
      <c r="I205" s="31">
        <v>24291352</v>
      </c>
      <c r="J205" s="32">
        <v>74.6</v>
      </c>
      <c r="K205" s="31">
        <v>32580196</v>
      </c>
      <c r="L205" s="32">
        <v>6.5</v>
      </c>
      <c r="M205" s="12"/>
      <c r="N205" s="12"/>
      <c r="O205" s="12"/>
    </row>
    <row r="206" spans="2:15" ht="12.75">
      <c r="B206" s="30" t="s">
        <v>98</v>
      </c>
      <c r="C206" s="31">
        <v>148704121</v>
      </c>
      <c r="D206" s="32">
        <v>86.9</v>
      </c>
      <c r="E206" s="31">
        <v>4146939</v>
      </c>
      <c r="F206" s="32">
        <v>2.4</v>
      </c>
      <c r="G206" s="31">
        <v>10279772</v>
      </c>
      <c r="H206" s="32">
        <v>6</v>
      </c>
      <c r="I206" s="31">
        <v>8024804</v>
      </c>
      <c r="J206" s="32">
        <v>4.7</v>
      </c>
      <c r="K206" s="31">
        <v>171155636</v>
      </c>
      <c r="L206" s="32">
        <v>34.2</v>
      </c>
      <c r="M206" s="12"/>
      <c r="N206" s="12"/>
      <c r="O206" s="12"/>
    </row>
    <row r="207" spans="2:15" ht="12.75">
      <c r="B207" s="30" t="s">
        <v>99</v>
      </c>
      <c r="C207" s="31">
        <v>1260479</v>
      </c>
      <c r="D207" s="32">
        <v>14.6</v>
      </c>
      <c r="E207" s="31">
        <v>484671</v>
      </c>
      <c r="F207" s="32">
        <v>5.6</v>
      </c>
      <c r="G207" s="31">
        <v>4725391</v>
      </c>
      <c r="H207" s="32">
        <v>54.7</v>
      </c>
      <c r="I207" s="31">
        <v>2168312</v>
      </c>
      <c r="J207" s="32">
        <v>25.1</v>
      </c>
      <c r="K207" s="31">
        <v>8638853</v>
      </c>
      <c r="L207" s="32">
        <v>1.7</v>
      </c>
      <c r="M207" s="12"/>
      <c r="N207" s="12"/>
      <c r="O207" s="12"/>
    </row>
    <row r="208" spans="2:15" ht="12.75">
      <c r="B208" s="30" t="s">
        <v>33</v>
      </c>
      <c r="C208" s="31">
        <v>3515552</v>
      </c>
      <c r="D208" s="32">
        <v>6.7</v>
      </c>
      <c r="E208" s="31">
        <v>14003086</v>
      </c>
      <c r="F208" s="32">
        <v>26.8</v>
      </c>
      <c r="G208" s="31">
        <v>12712308</v>
      </c>
      <c r="H208" s="32">
        <v>24.3</v>
      </c>
      <c r="I208" s="31">
        <v>21990826</v>
      </c>
      <c r="J208" s="32">
        <v>42.1</v>
      </c>
      <c r="K208" s="31">
        <v>52221772</v>
      </c>
      <c r="L208" s="32">
        <v>10.4</v>
      </c>
      <c r="M208" s="12"/>
      <c r="N208" s="12"/>
      <c r="O208" s="12"/>
    </row>
    <row r="209" spans="2:15" ht="12.75">
      <c r="B209" s="34"/>
      <c r="C209" s="31"/>
      <c r="D209" s="32"/>
      <c r="E209" s="31"/>
      <c r="F209" s="32"/>
      <c r="G209" s="31"/>
      <c r="H209" s="32"/>
      <c r="I209" s="31"/>
      <c r="J209" s="32"/>
      <c r="K209" s="31"/>
      <c r="L209" s="32"/>
      <c r="M209" s="12"/>
      <c r="N209" s="12"/>
      <c r="O209" s="12"/>
    </row>
    <row r="210" spans="2:19" s="25" customFormat="1" ht="15.75">
      <c r="B210" s="35" t="s">
        <v>76</v>
      </c>
      <c r="C210" s="36">
        <v>205222609</v>
      </c>
      <c r="D210" s="49">
        <v>41</v>
      </c>
      <c r="E210" s="36">
        <v>27599385</v>
      </c>
      <c r="F210" s="49">
        <v>5.5</v>
      </c>
      <c r="G210" s="36">
        <v>37959895</v>
      </c>
      <c r="H210" s="49">
        <v>7.6</v>
      </c>
      <c r="I210" s="36">
        <v>229360646</v>
      </c>
      <c r="J210" s="49">
        <v>45.9</v>
      </c>
      <c r="K210" s="36">
        <v>500142535</v>
      </c>
      <c r="L210" s="49">
        <v>100</v>
      </c>
      <c r="M210" s="12"/>
      <c r="N210" s="12"/>
      <c r="O210" s="12"/>
      <c r="R210" s="2"/>
      <c r="S210" s="2"/>
    </row>
    <row r="211" ht="12.75">
      <c r="B211" s="54" t="s">
        <v>100</v>
      </c>
    </row>
    <row r="212" ht="12.75">
      <c r="B212" s="54"/>
    </row>
    <row r="213" ht="12.75">
      <c r="B213" s="54" t="s">
        <v>101</v>
      </c>
    </row>
  </sheetData>
  <sheetProtection password="F954" sheet="1" objects="1" scenarios="1"/>
  <mergeCells count="61">
    <mergeCell ref="K196:L196"/>
    <mergeCell ref="C178:D178"/>
    <mergeCell ref="E178:F178"/>
    <mergeCell ref="G178:H178"/>
    <mergeCell ref="I178:J178"/>
    <mergeCell ref="K178:L178"/>
    <mergeCell ref="I196:J196"/>
    <mergeCell ref="C196:D196"/>
    <mergeCell ref="E196:F196"/>
    <mergeCell ref="G196:H196"/>
    <mergeCell ref="M178:N178"/>
    <mergeCell ref="C156:G156"/>
    <mergeCell ref="H156:I156"/>
    <mergeCell ref="J156:J158"/>
    <mergeCell ref="D157:E157"/>
    <mergeCell ref="F157:G157"/>
    <mergeCell ref="H157:I157"/>
    <mergeCell ref="C134:G134"/>
    <mergeCell ref="H134:I134"/>
    <mergeCell ref="J134:J136"/>
    <mergeCell ref="D135:E135"/>
    <mergeCell ref="F135:G135"/>
    <mergeCell ref="H135:I135"/>
    <mergeCell ref="C112:G112"/>
    <mergeCell ref="H112:I112"/>
    <mergeCell ref="J112:J114"/>
    <mergeCell ref="D113:E113"/>
    <mergeCell ref="F113:G113"/>
    <mergeCell ref="H113:I113"/>
    <mergeCell ref="C90:G90"/>
    <mergeCell ref="H90:I90"/>
    <mergeCell ref="J90:J92"/>
    <mergeCell ref="D91:E91"/>
    <mergeCell ref="F91:G91"/>
    <mergeCell ref="H91:I91"/>
    <mergeCell ref="C62:G62"/>
    <mergeCell ref="H62:I62"/>
    <mergeCell ref="J62:J64"/>
    <mergeCell ref="D63:E63"/>
    <mergeCell ref="F63:G63"/>
    <mergeCell ref="H63:I63"/>
    <mergeCell ref="C49:G49"/>
    <mergeCell ref="H49:I49"/>
    <mergeCell ref="J49:J51"/>
    <mergeCell ref="D50:E50"/>
    <mergeCell ref="F50:G50"/>
    <mergeCell ref="H50:I50"/>
    <mergeCell ref="C29:G29"/>
    <mergeCell ref="H29:I29"/>
    <mergeCell ref="J29:J31"/>
    <mergeCell ref="D30:E30"/>
    <mergeCell ref="F30:G30"/>
    <mergeCell ref="H30:I30"/>
    <mergeCell ref="B2:O2"/>
    <mergeCell ref="B3:O3"/>
    <mergeCell ref="C7:G7"/>
    <mergeCell ref="H7:I7"/>
    <mergeCell ref="J7:J9"/>
    <mergeCell ref="D8:E8"/>
    <mergeCell ref="F8:G8"/>
    <mergeCell ref="H8:I8"/>
  </mergeCells>
  <printOptions horizontalCentered="1"/>
  <pageMargins left="0.551181102362205" right="0.551181102362205" top="0.590551181102362" bottom="0.590551181102362" header="0.31496062992126" footer="0.31496062992126"/>
  <pageSetup horizontalDpi="300" verticalDpi="300" orientation="portrait" paperSize="9" scale="43" r:id="rId1"/>
  <rowBreaks count="1" manualBreakCount="1">
    <brk id="10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1480</dc:creator>
  <cp:keywords/>
  <dc:description/>
  <cp:lastModifiedBy>1480</cp:lastModifiedBy>
  <cp:lastPrinted>2010-11-25T13:43:24Z</cp:lastPrinted>
  <dcterms:created xsi:type="dcterms:W3CDTF">2010-11-19T13:11:46Z</dcterms:created>
  <dcterms:modified xsi:type="dcterms:W3CDTF">2010-11-25T13:43:48Z</dcterms:modified>
  <cp:category/>
  <cp:version/>
  <cp:contentType/>
  <cp:contentStatus/>
</cp:coreProperties>
</file>