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per Province" sheetId="1" r:id="rId1"/>
    <sheet name="Summary per Metro" sheetId="2" r:id="rId2"/>
    <sheet name="Summary per Top 19" sheetId="3" r:id="rId3"/>
    <sheet name="Summary per Category" sheetId="4" r:id="rId4"/>
    <sheet name="EC" sheetId="5" r:id="rId5"/>
    <sheet name="FS" sheetId="6" r:id="rId6"/>
    <sheet name="GT" sheetId="7" r:id="rId7"/>
    <sheet name="KZ" sheetId="8" r:id="rId8"/>
    <sheet name="LP" sheetId="9" r:id="rId9"/>
    <sheet name="MP" sheetId="10" r:id="rId10"/>
    <sheet name="NC" sheetId="11" r:id="rId11"/>
    <sheet name="NW" sheetId="12" r:id="rId12"/>
    <sheet name="WC" sheetId="13" r:id="rId13"/>
  </sheets>
  <definedNames>
    <definedName name="_xlnm.Print_Area" localSheetId="4">'EC'!$A$1:$U$81</definedName>
    <definedName name="_xlnm.Print_Area" localSheetId="5">'FS'!$A$1:$U$81</definedName>
    <definedName name="_xlnm.Print_Area" localSheetId="6">'GT'!$A$1:$U$81</definedName>
    <definedName name="_xlnm.Print_Area" localSheetId="7">'KZ'!$A$1:$U$81</definedName>
    <definedName name="_xlnm.Print_Area" localSheetId="8">'LP'!$A$1:$U$81</definedName>
    <definedName name="_xlnm.Print_Area" localSheetId="9">'MP'!$A$1:$U$81</definedName>
    <definedName name="_xlnm.Print_Area" localSheetId="10">'NC'!$A$1:$U$81</definedName>
    <definedName name="_xlnm.Print_Area" localSheetId="11">'NW'!$A$1:$U$81</definedName>
    <definedName name="_xlnm.Print_Area" localSheetId="3">'Summary per Category'!$A$1:$U$300</definedName>
    <definedName name="_xlnm.Print_Area" localSheetId="1">'Summary per Metro'!$A$1:$U$81</definedName>
    <definedName name="_xlnm.Print_Area" localSheetId="0">'Summary per Province'!$A$1:$U$81</definedName>
    <definedName name="_xlnm.Print_Area" localSheetId="2">'Summary per Top 19'!$A$1:$U$81</definedName>
    <definedName name="_xlnm.Print_Area" localSheetId="12">'WC'!$A$1:$U$81</definedName>
    <definedName name="_xlnm.Print_Titles" localSheetId="3">'Summary per Category'!$1:$3</definedName>
  </definedNames>
  <calcPr fullCalcOnLoad="1"/>
</workbook>
</file>

<file path=xl/sharedStrings.xml><?xml version="1.0" encoding="utf-8"?>
<sst xmlns="http://schemas.openxmlformats.org/spreadsheetml/2006/main" count="1879" uniqueCount="676">
  <si>
    <t>OPERATING BUDGET FOR 2015/16</t>
  </si>
  <si>
    <t>Budgeted Expenditure</t>
  </si>
  <si>
    <t>Budgeted Revenue</t>
  </si>
  <si>
    <t>R thousands</t>
  </si>
  <si>
    <t>Code</t>
  </si>
  <si>
    <t>Salaries Wages and Allowances</t>
  </si>
  <si>
    <t>Electricity Bulk Purchases</t>
  </si>
  <si>
    <t>Water Bulk Purchases</t>
  </si>
  <si>
    <t>Waste Water Mng Bulk Purchases</t>
  </si>
  <si>
    <t>Waste Mng Bulk Purchases</t>
  </si>
  <si>
    <t>Interest and Redemption</t>
  </si>
  <si>
    <t>Debt impairment</t>
  </si>
  <si>
    <t>Other Expenditure</t>
  </si>
  <si>
    <t>Total Expenditure</t>
  </si>
  <si>
    <t>Billed Property Rates</t>
  </si>
  <si>
    <t>Billed Service Charges Electricity</t>
  </si>
  <si>
    <t>Billed Service Charges Water</t>
  </si>
  <si>
    <t>Billed Service Charges Waste water Mng</t>
  </si>
  <si>
    <t>Billed Service Charges Waste Mng</t>
  </si>
  <si>
    <t>Billed Service Charges Other</t>
  </si>
  <si>
    <t>Transfers and Subsidies</t>
  </si>
  <si>
    <t>Other Revenue</t>
  </si>
  <si>
    <t>Total Revenue</t>
  </si>
  <si>
    <t>Transfers Capital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</si>
  <si>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</si>
  <si>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</si>
  <si>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</si>
  <si>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</si>
  <si>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</si>
  <si>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</si>
  <si>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</si>
  <si>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</si>
  <si>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</si>
  <si>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</si>
  <si>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</si>
  <si>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</si>
  <si>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</si>
  <si>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</si>
  <si>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</si>
  <si>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</si>
  <si>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</si>
  <si>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</si>
  <si>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</si>
  <si>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Source: National Treasury Local Government Database : Original Budget</t>
  </si>
  <si>
    <t>Summary per Metro</t>
  </si>
  <si>
    <t>Buffalo City</t>
  </si>
  <si>
    <t>BUF</t>
  </si>
  <si>
    <t>Cape Town</t>
  </si>
  <si>
    <t>CPT</t>
  </si>
  <si>
    <t>Ekurhuleni Metro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</si>
  <si>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</si>
  <si>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</si>
  <si>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</si>
  <si>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</si>
  <si>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</si>
  <si>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</si>
  <si>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</si>
  <si>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</si>
  <si>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</si>
  <si>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</si>
  <si>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</si>
  <si>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</si>
  <si>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Matjhabeng</t>
  </si>
  <si>
    <t>FS184</t>
  </si>
  <si>
    <t>Emfuleni</t>
  </si>
  <si>
    <t>GT421</t>
  </si>
  <si>
    <t>Mogale City</t>
  </si>
  <si>
    <t>GT481</t>
  </si>
  <si>
    <t>Msunduzi</t>
  </si>
  <si>
    <t>KZN225</t>
  </si>
  <si>
    <t>Newcastle</t>
  </si>
  <si>
    <t>KZN252</t>
  </si>
  <si>
    <t>uMhlathuze</t>
  </si>
  <si>
    <t>KZN282</t>
  </si>
  <si>
    <t>Polokwane</t>
  </si>
  <si>
    <t>LIM354</t>
  </si>
  <si>
    <t>Govan Mbeki</t>
  </si>
  <si>
    <t>MP307</t>
  </si>
  <si>
    <t>Emalahleni (Mp)</t>
  </si>
  <si>
    <t>MP312</t>
  </si>
  <si>
    <t>Steve Tshwete</t>
  </si>
  <si>
    <t>MP313</t>
  </si>
  <si>
    <t>Mbombela</t>
  </si>
  <si>
    <t>MP322</t>
  </si>
  <si>
    <t>Sol Plaatje</t>
  </si>
  <si>
    <t>NC091</t>
  </si>
  <si>
    <t>Madibeng</t>
  </si>
  <si>
    <t>NW372</t>
  </si>
  <si>
    <t>Rustenburg</t>
  </si>
  <si>
    <t>NW373</t>
  </si>
  <si>
    <t>Tlokwe</t>
  </si>
  <si>
    <t>NW402</t>
  </si>
  <si>
    <t>City Of Matlosana</t>
  </si>
  <si>
    <t>NW403</t>
  </si>
  <si>
    <t>Drakenstein</t>
  </si>
  <si>
    <t>WC023</t>
  </si>
  <si>
    <t>Stellenbosch</t>
  </si>
  <si>
    <t>WC024</t>
  </si>
  <si>
    <t>George</t>
  </si>
  <si>
    <t>WC044</t>
  </si>
  <si>
    <t>Metros</t>
  </si>
  <si>
    <t>Local Municipalities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</si>
  <si>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</si>
  <si>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</si>
  <si>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</si>
  <si>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</si>
  <si>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</si>
  <si>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</si>
  <si>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</si>
  <si>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</si>
  <si>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</si>
  <si>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</si>
  <si>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</si>
  <si>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</si>
  <si>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</si>
  <si>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</si>
  <si>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</si>
  <si>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</si>
  <si>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</si>
  <si>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</si>
  <si>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</si>
  <si>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</si>
  <si>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</si>
  <si>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</si>
  <si>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</si>
  <si>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</si>
  <si>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</si>
  <si>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</si>
  <si>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</si>
  <si>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</si>
  <si>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</si>
  <si>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</si>
  <si>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</si>
  <si>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</si>
  <si>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</si>
  <si>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</si>
  <si>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</si>
  <si>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</si>
  <si>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</si>
  <si>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</si>
  <si>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</si>
  <si>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</si>
  <si>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</si>
  <si>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</si>
  <si>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</si>
  <si>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</si>
  <si>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</si>
  <si>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</si>
  <si>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</si>
  <si>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</si>
  <si>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</si>
  <si>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</si>
  <si>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</si>
  <si>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</si>
  <si>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</si>
  <si>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</si>
  <si>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</si>
  <si>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</si>
  <si>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</si>
  <si>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</si>
  <si>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</si>
  <si>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</si>
  <si>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</si>
  <si>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</si>
  <si>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</si>
  <si>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</si>
  <si>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</si>
  <si>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</si>
  <si>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</si>
  <si>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</si>
  <si>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</si>
  <si>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</si>
  <si>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</si>
  <si>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</si>
  <si>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</si>
  <si>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</si>
  <si>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</si>
  <si>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</si>
  <si>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</si>
  <si>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</si>
  <si>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</si>
  <si>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</si>
  <si>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</si>
  <si>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</si>
  <si>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</si>
  <si>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</si>
  <si>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</si>
  <si>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</si>
  <si>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</si>
  <si>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</si>
  <si>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</si>
  <si>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</si>
  <si>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</si>
  <si>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</si>
  <si>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</si>
  <si>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</si>
  <si>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</si>
  <si>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</si>
  <si>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</si>
  <si>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</si>
  <si>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</si>
  <si>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</si>
  <si>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</si>
  <si>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</si>
  <si>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</si>
  <si>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</si>
  <si>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</si>
  <si>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</si>
  <si>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</si>
  <si>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</si>
  <si>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</si>
  <si>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</si>
  <si>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Midvaal</t>
  </si>
  <si>
    <t>GT422</t>
  </si>
  <si>
    <t>Lesedi</t>
  </si>
  <si>
    <t>GT423</t>
  </si>
  <si>
    <t>Randfontein</t>
  </si>
  <si>
    <t>GT482</t>
  </si>
  <si>
    <t>Westonaria</t>
  </si>
  <si>
    <t>GT483</t>
  </si>
  <si>
    <t>Merafong City</t>
  </si>
  <si>
    <t>GT484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</si>
  <si>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</si>
  <si>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</si>
  <si>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</si>
  <si>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</si>
  <si>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</si>
  <si>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</si>
  <si>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</si>
  <si>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</si>
  <si>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</si>
  <si>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</si>
  <si>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</si>
  <si>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</si>
  <si>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</si>
  <si>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</si>
  <si>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</si>
  <si>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</si>
  <si>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</si>
  <si>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</si>
  <si>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</si>
  <si>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</si>
  <si>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</si>
  <si>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</si>
  <si>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</si>
  <si>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</si>
  <si>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</si>
  <si>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</si>
  <si>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</si>
  <si>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</si>
  <si>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</si>
  <si>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</si>
  <si>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</si>
  <si>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</si>
  <si>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</si>
  <si>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</si>
  <si>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</si>
  <si>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</si>
  <si>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</si>
  <si>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</si>
  <si>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</si>
  <si>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</si>
  <si>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</si>
  <si>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</si>
  <si>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eMadlangeni</t>
  </si>
  <si>
    <t>KZN253</t>
  </si>
  <si>
    <t>Dannhauser</t>
  </si>
  <si>
    <t>KZN254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</si>
  <si>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</si>
  <si>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</si>
  <si>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</si>
  <si>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</si>
  <si>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</si>
  <si>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</si>
  <si>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</si>
  <si>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</si>
  <si>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</si>
  <si>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</si>
  <si>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</si>
  <si>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</si>
  <si>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</si>
  <si>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</si>
  <si>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</si>
  <si>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</si>
  <si>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</si>
  <si>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</si>
  <si>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</si>
  <si>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</si>
  <si>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Mfolozi</t>
  </si>
  <si>
    <t>KZN281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</si>
  <si>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</si>
  <si>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</si>
  <si>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</si>
  <si>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</si>
  <si>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</si>
  <si>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</si>
  <si>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</si>
  <si>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</si>
  <si>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</si>
  <si>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</si>
  <si>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</si>
  <si>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</si>
  <si>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</si>
  <si>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</si>
  <si>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</si>
  <si>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</si>
  <si>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</si>
  <si>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</si>
  <si>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</si>
  <si>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</si>
  <si>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</si>
  <si>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</si>
  <si>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</si>
  <si>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</si>
  <si>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</si>
  <si>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</si>
  <si>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</si>
  <si>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</si>
  <si>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</si>
  <si>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</si>
  <si>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</si>
  <si>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</si>
  <si>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</si>
  <si>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</si>
  <si>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</si>
  <si>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</si>
  <si>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</si>
  <si>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</si>
  <si>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</si>
  <si>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</si>
  <si>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</si>
  <si>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</si>
  <si>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</si>
  <si>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</si>
  <si>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Blouberg</t>
  </si>
  <si>
    <t>LIM351</t>
  </si>
  <si>
    <t>Aganang</t>
  </si>
  <si>
    <t>LIM352</t>
  </si>
  <si>
    <t>Molemole</t>
  </si>
  <si>
    <t>LIM353</t>
  </si>
  <si>
    <t>Lepelle-Nkumpi</t>
  </si>
  <si>
    <t>LIM355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</si>
  <si>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</si>
  <si>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</si>
  <si>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</si>
  <si>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</si>
  <si>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</si>
  <si>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</si>
  <si>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</si>
  <si>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</si>
  <si>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</si>
  <si>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</si>
  <si>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</si>
  <si>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</si>
  <si>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</si>
  <si>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</si>
  <si>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</si>
  <si>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</si>
  <si>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</si>
  <si>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</si>
  <si>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</si>
  <si>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</si>
  <si>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</si>
  <si>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</si>
  <si>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</si>
  <si>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</si>
  <si>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</si>
  <si>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</si>
  <si>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</si>
  <si>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</si>
  <si>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</si>
  <si>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</si>
  <si>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</si>
  <si>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</si>
  <si>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</si>
  <si>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</si>
  <si>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</si>
  <si>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</si>
  <si>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</si>
  <si>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</si>
  <si>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</si>
  <si>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</si>
  <si>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</si>
  <si>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</si>
  <si>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Thaba Chweu</t>
  </si>
  <si>
    <t>MP321</t>
  </si>
  <si>
    <t>Umjindi</t>
  </si>
  <si>
    <t>MP323</t>
  </si>
  <si>
    <t>Nkomazi</t>
  </si>
  <si>
    <t>MP324</t>
  </si>
  <si>
    <t>Bushbuckridge</t>
  </si>
  <si>
    <t>MP325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</si>
  <si>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</si>
  <si>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</si>
  <si>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</si>
  <si>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</si>
  <si>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</si>
  <si>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</si>
  <si>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</si>
  <si>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</si>
  <si>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</si>
  <si>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</si>
  <si>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</si>
  <si>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</si>
  <si>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</si>
  <si>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</si>
  <si>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</si>
  <si>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</si>
  <si>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</si>
  <si>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</si>
  <si>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</si>
  <si>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</si>
  <si>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</si>
  <si>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</si>
  <si>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</si>
  <si>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</si>
  <si>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</si>
  <si>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</si>
  <si>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</si>
  <si>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</si>
  <si>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</si>
  <si>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</si>
  <si>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</si>
  <si>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</si>
  <si>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</si>
  <si>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</si>
  <si>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</si>
  <si>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</si>
  <si>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</si>
  <si>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</si>
  <si>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</si>
  <si>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</si>
  <si>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Dikgatlong</t>
  </si>
  <si>
    <t>NC092</t>
  </si>
  <si>
    <t>Magareng</t>
  </si>
  <si>
    <t>NC093</t>
  </si>
  <si>
    <t>Phokwane</t>
  </si>
  <si>
    <t>NC094</t>
  </si>
  <si>
    <t>Joe Morolong</t>
  </si>
  <si>
    <t>NC451</t>
  </si>
  <si>
    <t>Ga-Segonyana</t>
  </si>
  <si>
    <t>NC452</t>
  </si>
  <si>
    <t>Gamagara</t>
  </si>
  <si>
    <t>NC453</t>
  </si>
  <si>
    <t>Moretele</t>
  </si>
  <si>
    <t>NW371</t>
  </si>
  <si>
    <t>Kgetlengrivier</t>
  </si>
  <si>
    <t>NW374</t>
  </si>
  <si>
    <t>Moses Kotane</t>
  </si>
  <si>
    <t>NW375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</si>
  <si>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</si>
  <si>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</si>
  <si>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</si>
  <si>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</si>
  <si>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</si>
  <si>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</si>
  <si>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</si>
  <si>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</si>
  <si>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</si>
  <si>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</si>
  <si>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</si>
  <si>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</si>
  <si>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</si>
  <si>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</si>
  <si>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</si>
  <si>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</si>
  <si>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</si>
  <si>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</si>
  <si>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</si>
  <si>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</si>
  <si>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Ventersdorp</t>
  </si>
  <si>
    <t>NW401</t>
  </si>
  <si>
    <t>Maquassi Hills</t>
  </si>
  <si>
    <t>NW404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</si>
  <si>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</si>
  <si>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</si>
  <si>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</si>
  <si>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</si>
  <si>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</si>
  <si>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</si>
  <si>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</si>
  <si>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</si>
  <si>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</si>
  <si>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</si>
  <si>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Witzenberg</t>
  </si>
  <si>
    <t>WC022</t>
  </si>
  <si>
    <t>Breede Valley</t>
  </si>
  <si>
    <t>WC025</t>
  </si>
  <si>
    <t>Langeberg</t>
  </si>
  <si>
    <t>WC026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</si>
  <si>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</si>
  <si>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</si>
  <si>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</si>
  <si>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</si>
  <si>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</si>
  <si>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</si>
  <si>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</si>
  <si>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</si>
  <si>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</si>
  <si>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</si>
  <si>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</si>
  <si>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</si>
  <si>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</si>
  <si>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</si>
  <si>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</si>
  <si>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</si>
  <si>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</si>
  <si>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</si>
  <si>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</si>
  <si>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</si>
  <si>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Laingsburg</t>
  </si>
  <si>
    <t>WC051</t>
  </si>
  <si>
    <t>Prince Albert</t>
  </si>
  <si>
    <t>WC052</t>
  </si>
  <si>
    <t>Beaufort West</t>
  </si>
  <si>
    <t>WC053</t>
  </si>
  <si>
    <t>District Municipalities</t>
  </si>
  <si>
    <t>West Coast</t>
  </si>
  <si>
    <t>DC1</t>
  </si>
  <si>
    <t>Sarah Baartman</t>
  </si>
  <si>
    <t>DC10</t>
  </si>
  <si>
    <t>Amathole</t>
  </si>
  <si>
    <t>DC12</t>
  </si>
  <si>
    <t>Chris Hani</t>
  </si>
  <si>
    <t>DC13</t>
  </si>
  <si>
    <t>Joe Gqabi</t>
  </si>
  <si>
    <t>DC14</t>
  </si>
  <si>
    <t>O .R. Tambo</t>
  </si>
  <si>
    <t>DC15</t>
  </si>
  <si>
    <t>Xhariep</t>
  </si>
  <si>
    <t>DC16</t>
  </si>
  <si>
    <t>Lejweleputswa</t>
  </si>
  <si>
    <t>DC18</t>
  </si>
  <si>
    <t>Thabo Mofutsanyana</t>
  </si>
  <si>
    <t>DC19</t>
  </si>
  <si>
    <t>Cape Winelands DM</t>
  </si>
  <si>
    <t>DC2</t>
  </si>
  <si>
    <t>Fezile Dabi</t>
  </si>
  <si>
    <t>DC20</t>
  </si>
  <si>
    <t>Ugu</t>
  </si>
  <si>
    <t>DC21</t>
  </si>
  <si>
    <t>uMgungundlovu</t>
  </si>
  <si>
    <t>DC22</t>
  </si>
  <si>
    <t>Uthukela</t>
  </si>
  <si>
    <t>DC23</t>
  </si>
  <si>
    <t>Umzinyathi</t>
  </si>
  <si>
    <t>DC24</t>
  </si>
  <si>
    <t>Amajuba</t>
  </si>
  <si>
    <t>DC25</t>
  </si>
  <si>
    <t>Zululand</t>
  </si>
  <si>
    <t>DC26</t>
  </si>
  <si>
    <t>Umkhanyakude</t>
  </si>
  <si>
    <t>DC27</t>
  </si>
  <si>
    <t>uThungulu</t>
  </si>
  <si>
    <t>DC28</t>
  </si>
  <si>
    <t>iLembe</t>
  </si>
  <si>
    <t>DC29</t>
  </si>
  <si>
    <t>Overberg</t>
  </si>
  <si>
    <t>DC3</t>
  </si>
  <si>
    <t>Gert Sibande</t>
  </si>
  <si>
    <t>DC30</t>
  </si>
  <si>
    <t>Nkangala</t>
  </si>
  <si>
    <t>DC31</t>
  </si>
  <si>
    <t>Ehlanzeni</t>
  </si>
  <si>
    <t>DC32</t>
  </si>
  <si>
    <t>Mopani</t>
  </si>
  <si>
    <t>DC33</t>
  </si>
  <si>
    <t>Vhembe</t>
  </si>
  <si>
    <t>DC34</t>
  </si>
  <si>
    <t>Capricorn</t>
  </si>
  <si>
    <t>DC35</t>
  </si>
  <si>
    <t>Waterberg</t>
  </si>
  <si>
    <t>DC36</t>
  </si>
  <si>
    <t>Bojanala Platinum</t>
  </si>
  <si>
    <t>DC37</t>
  </si>
  <si>
    <t>Ngaka Modiri Molema</t>
  </si>
  <si>
    <t>DC38</t>
  </si>
  <si>
    <t>Dr Ruth Segomotsi Mompati</t>
  </si>
  <si>
    <t>DC39</t>
  </si>
  <si>
    <t>Eden</t>
  </si>
  <si>
    <t>DC4</t>
  </si>
  <si>
    <t>Dr Kenneth Kaunda</t>
  </si>
  <si>
    <t>DC40</t>
  </si>
  <si>
    <t>Sedibeng</t>
  </si>
  <si>
    <t>DC42</t>
  </si>
  <si>
    <t>Harry Gwala</t>
  </si>
  <si>
    <t>DC43</t>
  </si>
  <si>
    <t>Alfred Nzo</t>
  </si>
  <si>
    <t>DC44</t>
  </si>
  <si>
    <t>John Taolo Gaetsewe</t>
  </si>
  <si>
    <t>DC45</t>
  </si>
  <si>
    <t>Sekhukhune</t>
  </si>
  <si>
    <t>DC47</t>
  </si>
  <si>
    <t>West Rand</t>
  </si>
  <si>
    <t>DC48</t>
  </si>
  <si>
    <t>Central Karoo</t>
  </si>
  <si>
    <t>DC5</t>
  </si>
  <si>
    <t>Namakwa</t>
  </si>
  <si>
    <t>DC6</t>
  </si>
  <si>
    <t>Pixley Ka Seme (Nc)</t>
  </si>
  <si>
    <t>DC7</t>
  </si>
  <si>
    <t>Z F Mgcawu</t>
  </si>
  <si>
    <t>DC8</t>
  </si>
  <si>
    <t>Frances Baard</t>
  </si>
  <si>
    <t>DC9</t>
  </si>
  <si>
    <t>EASTERN CAPE</t>
  </si>
  <si>
    <t>A</t>
  </si>
  <si>
    <t>Total Metros</t>
  </si>
  <si>
    <t>B</t>
  </si>
  <si>
    <t>C</t>
  </si>
  <si>
    <t>Total Sarah Baartman</t>
  </si>
  <si>
    <t>Total Amathole</t>
  </si>
  <si>
    <t>Total Chris Hani</t>
  </si>
  <si>
    <t>Total Joe Gqabi</t>
  </si>
  <si>
    <t>Total O .R. Tambo</t>
  </si>
  <si>
    <t>Total Alfred Nzo</t>
  </si>
  <si>
    <t>Total Eastern Cape</t>
  </si>
  <si>
    <t>FREE STATE</t>
  </si>
  <si>
    <t>Total Xhariep</t>
  </si>
  <si>
    <t>Total Lejweleputswa</t>
  </si>
  <si>
    <t>Total Thabo Mofutsanyana</t>
  </si>
  <si>
    <t>Total Fezile Dabi</t>
  </si>
  <si>
    <t>Total Free State</t>
  </si>
  <si>
    <t>GAUTENG</t>
  </si>
  <si>
    <t>Total Sedibeng</t>
  </si>
  <si>
    <t>Total West Rand</t>
  </si>
  <si>
    <t>Total Gauteng</t>
  </si>
  <si>
    <t>KWAZULU-NATAL</t>
  </si>
  <si>
    <t>Total Ugu</t>
  </si>
  <si>
    <t>Total uMgungundlovu</t>
  </si>
  <si>
    <t>Total Uthukela</t>
  </si>
  <si>
    <t>Total Umzinyathi</t>
  </si>
  <si>
    <t>Total Amajuba</t>
  </si>
  <si>
    <t>Total Zululand</t>
  </si>
  <si>
    <t>Total Umkhanyakude</t>
  </si>
  <si>
    <t>Total uThungulu</t>
  </si>
  <si>
    <t>Total iLembe</t>
  </si>
  <si>
    <t>Total Harry Gwala</t>
  </si>
  <si>
    <t>Total Kwazulu-Natal</t>
  </si>
  <si>
    <t>LIMPOPO</t>
  </si>
  <si>
    <t>Total Mopani</t>
  </si>
  <si>
    <t>Total Vhembe</t>
  </si>
  <si>
    <t>Total Capricorn</t>
  </si>
  <si>
    <t>Total Waterberg</t>
  </si>
  <si>
    <t>Total Sekhukhune</t>
  </si>
  <si>
    <t>Total Limpopo</t>
  </si>
  <si>
    <t>MPUMALANGA</t>
  </si>
  <si>
    <t>Total Gert Sibande</t>
  </si>
  <si>
    <t>Total Nkangala</t>
  </si>
  <si>
    <t>Total Ehlanzeni</t>
  </si>
  <si>
    <t>Total Mpumalanga</t>
  </si>
  <si>
    <t>NORTHERN CAPE</t>
  </si>
  <si>
    <t>Total John Taolo Gaetsewe</t>
  </si>
  <si>
    <t>Total Namakwa</t>
  </si>
  <si>
    <t>Total Pixley ka Seme (NC)</t>
  </si>
  <si>
    <t>Total Z F Mgcawu</t>
  </si>
  <si>
    <t>Total Frances Baard</t>
  </si>
  <si>
    <t>Total Northern Cape</t>
  </si>
  <si>
    <t>NORTH WEST</t>
  </si>
  <si>
    <t>Total Bojanala Platinum</t>
  </si>
  <si>
    <t>Total Ngaka Modiri Molema</t>
  </si>
  <si>
    <t>Total Dr Ruth Segomotsi Mompati</t>
  </si>
  <si>
    <t>Total Dr Kenneth Kaunda</t>
  </si>
  <si>
    <t>Total North West</t>
  </si>
  <si>
    <t>WESTERN CAPE</t>
  </si>
  <si>
    <t>Total West Coast</t>
  </si>
  <si>
    <t>Total Cape Winelands</t>
  </si>
  <si>
    <t>Total Overberg</t>
  </si>
  <si>
    <t>Total Eden</t>
  </si>
  <si>
    <t>Total Central Karoo</t>
  </si>
  <si>
    <t>Total Western Cape</t>
  </si>
  <si>
    <t>Total National</t>
  </si>
  <si>
    <t>Total Top 19</t>
  </si>
  <si>
    <t>Total Local Municipalities</t>
  </si>
  <si>
    <t>Total District Municipalities</t>
  </si>
  <si>
    <t>Note: capital transfers included in revenue and taxation in expenditure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</si>
</sst>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_(* #,##0_);_(* \(#,##0\);_(* &quot;- &quot;?_);_(@_)"/>
    <numFmt numFmtId="170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2" fillId="0" borderId="0" xfId="0" applyFont="1" applyAlignment="1" applyProtection="1">
      <alignment wrapText="1"/>
      <protection/>
    </xf>
    <xf numFmtId="0" fontId="3" fillId="0" borderId="10" xfId="0" applyFont="1" applyBorder="1" applyAlignment="1" applyProtection="1">
      <alignment wrapText="1"/>
      <protection/>
    </xf>
    <xf numFmtId="0" fontId="3" fillId="0" borderId="11" xfId="0" applyFont="1" applyBorder="1" applyAlignment="1" applyProtection="1">
      <alignment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0" fontId="5" fillId="0" borderId="0" xfId="0" applyFont="1" applyAlignment="1">
      <alignment/>
    </xf>
    <xf numFmtId="0" fontId="3" fillId="0" borderId="13" xfId="0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5" fillId="0" borderId="11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169" fontId="5" fillId="0" borderId="17" xfId="0" applyNumberFormat="1" applyFont="1" applyBorder="1" applyAlignment="1" applyProtection="1">
      <alignment/>
      <protection/>
    </xf>
    <xf numFmtId="169" fontId="5" fillId="0" borderId="18" xfId="0" applyNumberFormat="1" applyFont="1" applyBorder="1" applyAlignment="1" applyProtection="1">
      <alignment/>
      <protection/>
    </xf>
    <xf numFmtId="169" fontId="5" fillId="0" borderId="19" xfId="0" applyNumberFormat="1" applyFont="1" applyBorder="1" applyAlignment="1" applyProtection="1">
      <alignment/>
      <protection/>
    </xf>
    <xf numFmtId="0" fontId="3" fillId="0" borderId="20" xfId="0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/>
    </xf>
    <xf numFmtId="169" fontId="5" fillId="0" borderId="22" xfId="0" applyNumberFormat="1" applyFont="1" applyBorder="1" applyAlignment="1" applyProtection="1">
      <alignment/>
      <protection/>
    </xf>
    <xf numFmtId="169" fontId="5" fillId="0" borderId="23" xfId="0" applyNumberFormat="1" applyFont="1" applyBorder="1" applyAlignment="1" applyProtection="1">
      <alignment/>
      <protection/>
    </xf>
    <xf numFmtId="169" fontId="5" fillId="0" borderId="24" xfId="0" applyNumberFormat="1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25" xfId="0" applyFont="1" applyBorder="1" applyAlignment="1" applyProtection="1">
      <alignment horizontal="center" vertical="top" wrapText="1"/>
      <protection/>
    </xf>
    <xf numFmtId="0" fontId="3" fillId="0" borderId="26" xfId="0" applyFont="1" applyBorder="1" applyAlignment="1" applyProtection="1">
      <alignment horizontal="center" vertical="top" wrapText="1"/>
      <protection/>
    </xf>
    <xf numFmtId="0" fontId="3" fillId="0" borderId="27" xfId="0" applyFont="1" applyBorder="1" applyAlignment="1" applyProtection="1">
      <alignment horizontal="center" vertical="top" wrapText="1"/>
      <protection/>
    </xf>
    <xf numFmtId="0" fontId="4" fillId="0" borderId="0" xfId="0" applyFont="1" applyAlignment="1">
      <alignment/>
    </xf>
    <xf numFmtId="0" fontId="5" fillId="0" borderId="12" xfId="0" applyFont="1" applyBorder="1" applyAlignment="1" applyProtection="1">
      <alignment/>
      <protection/>
    </xf>
    <xf numFmtId="41" fontId="5" fillId="0" borderId="17" xfId="0" applyNumberFormat="1" applyFont="1" applyBorder="1" applyAlignment="1" applyProtection="1">
      <alignment/>
      <protection/>
    </xf>
    <xf numFmtId="41" fontId="5" fillId="0" borderId="18" xfId="0" applyNumberFormat="1" applyFont="1" applyBorder="1" applyAlignment="1" applyProtection="1">
      <alignment/>
      <protection/>
    </xf>
    <xf numFmtId="41" fontId="5" fillId="0" borderId="19" xfId="0" applyNumberFormat="1" applyFont="1" applyBorder="1" applyAlignment="1" applyProtection="1">
      <alignment/>
      <protection/>
    </xf>
    <xf numFmtId="0" fontId="3" fillId="0" borderId="16" xfId="0" applyFont="1" applyBorder="1" applyAlignment="1" applyProtection="1">
      <alignment wrapText="1"/>
      <protection/>
    </xf>
    <xf numFmtId="41" fontId="5" fillId="0" borderId="22" xfId="0" applyNumberFormat="1" applyFont="1" applyBorder="1" applyAlignment="1" applyProtection="1">
      <alignment/>
      <protection/>
    </xf>
    <xf numFmtId="41" fontId="5" fillId="0" borderId="23" xfId="0" applyNumberFormat="1" applyFont="1" applyBorder="1" applyAlignment="1" applyProtection="1">
      <alignment/>
      <protection/>
    </xf>
    <xf numFmtId="41" fontId="5" fillId="0" borderId="24" xfId="0" applyNumberFormat="1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0" fontId="6" fillId="0" borderId="21" xfId="0" applyNumberFormat="1" applyFont="1" applyBorder="1" applyAlignment="1" applyProtection="1">
      <alignment horizontal="left" indent="1"/>
      <protection/>
    </xf>
    <xf numFmtId="170" fontId="6" fillId="0" borderId="20" xfId="0" applyNumberFormat="1" applyFont="1" applyBorder="1" applyAlignment="1" applyProtection="1">
      <alignment wrapText="1"/>
      <protection/>
    </xf>
    <xf numFmtId="170" fontId="5" fillId="0" borderId="22" xfId="0" applyNumberFormat="1" applyFont="1" applyFill="1" applyBorder="1" applyAlignment="1" applyProtection="1">
      <alignment/>
      <protection/>
    </xf>
    <xf numFmtId="170" fontId="5" fillId="0" borderId="23" xfId="0" applyNumberFormat="1" applyFont="1" applyFill="1" applyBorder="1" applyAlignment="1" applyProtection="1">
      <alignment/>
      <protection/>
    </xf>
    <xf numFmtId="170" fontId="6" fillId="0" borderId="24" xfId="0" applyNumberFormat="1" applyFont="1" applyBorder="1" applyAlignment="1" applyProtection="1">
      <alignment wrapText="1"/>
      <protection/>
    </xf>
    <xf numFmtId="170" fontId="6" fillId="0" borderId="22" xfId="0" applyNumberFormat="1" applyFont="1" applyBorder="1" applyAlignment="1" applyProtection="1">
      <alignment wrapText="1"/>
      <protection/>
    </xf>
    <xf numFmtId="170" fontId="6" fillId="0" borderId="23" xfId="0" applyNumberFormat="1" applyFont="1" applyBorder="1" applyAlignment="1" applyProtection="1">
      <alignment wrapText="1"/>
      <protection/>
    </xf>
    <xf numFmtId="170" fontId="5" fillId="0" borderId="0" xfId="0" applyNumberFormat="1" applyFont="1" applyAlignment="1">
      <alignment/>
    </xf>
    <xf numFmtId="170" fontId="5" fillId="0" borderId="21" xfId="0" applyNumberFormat="1" applyFont="1" applyBorder="1" applyAlignment="1" applyProtection="1">
      <alignment horizontal="left" indent="1"/>
      <protection/>
    </xf>
    <xf numFmtId="170" fontId="3" fillId="0" borderId="21" xfId="0" applyNumberFormat="1" applyFont="1" applyBorder="1" applyAlignment="1" applyProtection="1">
      <alignment/>
      <protection/>
    </xf>
    <xf numFmtId="170" fontId="3" fillId="0" borderId="20" xfId="0" applyNumberFormat="1" applyFont="1" applyBorder="1" applyAlignment="1" applyProtection="1">
      <alignment/>
      <protection/>
    </xf>
    <xf numFmtId="170" fontId="4" fillId="0" borderId="22" xfId="0" applyNumberFormat="1" applyFont="1" applyFill="1" applyBorder="1" applyAlignment="1" applyProtection="1">
      <alignment/>
      <protection/>
    </xf>
    <xf numFmtId="170" fontId="4" fillId="0" borderId="23" xfId="0" applyNumberFormat="1" applyFont="1" applyFill="1" applyBorder="1" applyAlignment="1" applyProtection="1">
      <alignment/>
      <protection/>
    </xf>
    <xf numFmtId="170" fontId="3" fillId="0" borderId="24" xfId="0" applyNumberFormat="1" applyFont="1" applyBorder="1" applyAlignment="1" applyProtection="1">
      <alignment/>
      <protection/>
    </xf>
    <xf numFmtId="170" fontId="3" fillId="0" borderId="22" xfId="0" applyNumberFormat="1" applyFont="1" applyBorder="1" applyAlignment="1" applyProtection="1">
      <alignment/>
      <protection/>
    </xf>
    <xf numFmtId="170" fontId="3" fillId="0" borderId="23" xfId="0" applyNumberFormat="1" applyFont="1" applyBorder="1" applyAlignment="1" applyProtection="1">
      <alignment/>
      <protection/>
    </xf>
    <xf numFmtId="170" fontId="5" fillId="0" borderId="14" xfId="0" applyNumberFormat="1" applyFont="1" applyBorder="1" applyAlignment="1" applyProtection="1">
      <alignment/>
      <protection/>
    </xf>
    <xf numFmtId="170" fontId="5" fillId="0" borderId="15" xfId="0" applyNumberFormat="1" applyFont="1" applyBorder="1" applyAlignment="1" applyProtection="1">
      <alignment/>
      <protection/>
    </xf>
    <xf numFmtId="170" fontId="4" fillId="0" borderId="28" xfId="0" applyNumberFormat="1" applyFont="1" applyBorder="1" applyAlignment="1" applyProtection="1">
      <alignment/>
      <protection/>
    </xf>
    <xf numFmtId="170" fontId="4" fillId="0" borderId="29" xfId="0" applyNumberFormat="1" applyFont="1" applyBorder="1" applyAlignment="1" applyProtection="1">
      <alignment/>
      <protection/>
    </xf>
    <xf numFmtId="170" fontId="4" fillId="0" borderId="30" xfId="0" applyNumberFormat="1" applyFont="1" applyBorder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0" fillId="0" borderId="0" xfId="0" applyNumberFormat="1" applyAlignment="1">
      <alignment/>
    </xf>
    <xf numFmtId="170" fontId="6" fillId="0" borderId="16" xfId="0" applyNumberFormat="1" applyFont="1" applyBorder="1" applyAlignment="1" applyProtection="1">
      <alignment horizontal="left" indent="1"/>
      <protection/>
    </xf>
    <xf numFmtId="170" fontId="3" fillId="0" borderId="16" xfId="0" applyNumberFormat="1" applyFont="1" applyBorder="1" applyAlignment="1" applyProtection="1">
      <alignment horizontal="left"/>
      <protection/>
    </xf>
    <xf numFmtId="170" fontId="3" fillId="0" borderId="20" xfId="0" applyNumberFormat="1" applyFont="1" applyBorder="1" applyAlignment="1" applyProtection="1">
      <alignment wrapText="1"/>
      <protection/>
    </xf>
    <xf numFmtId="170" fontId="3" fillId="0" borderId="24" xfId="0" applyNumberFormat="1" applyFont="1" applyBorder="1" applyAlignment="1" applyProtection="1">
      <alignment wrapText="1"/>
      <protection/>
    </xf>
    <xf numFmtId="170" fontId="3" fillId="0" borderId="22" xfId="0" applyNumberFormat="1" applyFont="1" applyBorder="1" applyAlignment="1" applyProtection="1">
      <alignment wrapText="1"/>
      <protection/>
    </xf>
    <xf numFmtId="170" fontId="3" fillId="0" borderId="23" xfId="0" applyNumberFormat="1" applyFont="1" applyBorder="1" applyAlignment="1" applyProtection="1">
      <alignment wrapText="1"/>
      <protection/>
    </xf>
    <xf numFmtId="170" fontId="4" fillId="0" borderId="0" xfId="0" applyNumberFormat="1" applyFont="1" applyAlignment="1">
      <alignment/>
    </xf>
    <xf numFmtId="170" fontId="5" fillId="0" borderId="15" xfId="0" applyNumberFormat="1" applyFont="1" applyBorder="1" applyAlignment="1" applyProtection="1">
      <alignment horizontal="left" indent="2"/>
      <protection/>
    </xf>
    <xf numFmtId="170" fontId="5" fillId="0" borderId="15" xfId="0" applyNumberFormat="1" applyFont="1" applyBorder="1" applyAlignment="1" applyProtection="1">
      <alignment horizontal="center"/>
      <protection/>
    </xf>
    <xf numFmtId="170" fontId="5" fillId="0" borderId="28" xfId="0" applyNumberFormat="1" applyFont="1" applyBorder="1" applyAlignment="1" applyProtection="1">
      <alignment/>
      <protection/>
    </xf>
    <xf numFmtId="170" fontId="5" fillId="0" borderId="29" xfId="0" applyNumberFormat="1" applyFont="1" applyBorder="1" applyAlignment="1" applyProtection="1">
      <alignment/>
      <protection/>
    </xf>
    <xf numFmtId="170" fontId="5" fillId="0" borderId="30" xfId="0" applyNumberFormat="1" applyFont="1" applyBorder="1" applyAlignment="1" applyProtection="1">
      <alignment/>
      <protection/>
    </xf>
    <xf numFmtId="170" fontId="5" fillId="0" borderId="0" xfId="0" applyNumberFormat="1" applyFont="1" applyAlignment="1" applyProtection="1">
      <alignment/>
      <protection/>
    </xf>
    <xf numFmtId="170" fontId="5" fillId="0" borderId="0" xfId="0" applyNumberFormat="1" applyFont="1" applyAlignment="1">
      <alignment/>
    </xf>
    <xf numFmtId="170" fontId="5" fillId="0" borderId="0" xfId="0" applyNumberFormat="1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0" fillId="0" borderId="0" xfId="0" applyNumberFormat="1" applyAlignment="1">
      <alignment/>
    </xf>
    <xf numFmtId="170" fontId="5" fillId="0" borderId="0" xfId="0" applyNumberFormat="1" applyFont="1" applyFill="1" applyBorder="1" applyAlignment="1" applyProtection="1">
      <alignment horizontal="left" wrapText="1" indent="2"/>
      <protection/>
    </xf>
    <xf numFmtId="170" fontId="5" fillId="0" borderId="0" xfId="0" applyNumberFormat="1" applyFont="1" applyAlignment="1" applyProtection="1">
      <alignment horizontal="left" indent="2"/>
      <protection/>
    </xf>
    <xf numFmtId="170" fontId="3" fillId="0" borderId="21" xfId="0" applyNumberFormat="1" applyFont="1" applyBorder="1" applyAlignment="1" applyProtection="1">
      <alignment wrapText="1"/>
      <protection/>
    </xf>
    <xf numFmtId="170" fontId="5" fillId="0" borderId="16" xfId="0" applyNumberFormat="1" applyFont="1" applyBorder="1" applyAlignment="1" applyProtection="1">
      <alignment/>
      <protection/>
    </xf>
    <xf numFmtId="170" fontId="5" fillId="0" borderId="22" xfId="0" applyNumberFormat="1" applyFont="1" applyBorder="1" applyAlignment="1" applyProtection="1">
      <alignment/>
      <protection/>
    </xf>
    <xf numFmtId="170" fontId="5" fillId="0" borderId="23" xfId="0" applyNumberFormat="1" applyFont="1" applyBorder="1" applyAlignment="1" applyProtection="1">
      <alignment/>
      <protection/>
    </xf>
    <xf numFmtId="170" fontId="5" fillId="0" borderId="24" xfId="0" applyNumberFormat="1" applyFont="1" applyBorder="1" applyAlignment="1" applyProtection="1">
      <alignment/>
      <protection/>
    </xf>
    <xf numFmtId="170" fontId="5" fillId="0" borderId="24" xfId="0" applyNumberFormat="1" applyFont="1" applyFill="1" applyBorder="1" applyAlignment="1" applyProtection="1">
      <alignment/>
      <protection/>
    </xf>
    <xf numFmtId="170" fontId="3" fillId="0" borderId="21" xfId="0" applyNumberFormat="1" applyFont="1" applyBorder="1" applyAlignment="1" applyProtection="1">
      <alignment horizontal="left"/>
      <protection/>
    </xf>
    <xf numFmtId="170" fontId="4" fillId="0" borderId="24" xfId="0" applyNumberFormat="1" applyFont="1" applyFill="1" applyBorder="1" applyAlignment="1" applyProtection="1">
      <alignment/>
      <protection/>
    </xf>
    <xf numFmtId="170" fontId="6" fillId="0" borderId="14" xfId="0" applyNumberFormat="1" applyFont="1" applyBorder="1" applyAlignment="1" applyProtection="1">
      <alignment horizontal="left" indent="1"/>
      <protection/>
    </xf>
    <xf numFmtId="170" fontId="6" fillId="0" borderId="13" xfId="0" applyNumberFormat="1" applyFont="1" applyBorder="1" applyAlignment="1" applyProtection="1">
      <alignment wrapText="1"/>
      <protection/>
    </xf>
    <xf numFmtId="170" fontId="5" fillId="0" borderId="28" xfId="0" applyNumberFormat="1" applyFont="1" applyFill="1" applyBorder="1" applyAlignment="1" applyProtection="1">
      <alignment/>
      <protection/>
    </xf>
    <xf numFmtId="170" fontId="5" fillId="0" borderId="29" xfId="0" applyNumberFormat="1" applyFont="1" applyFill="1" applyBorder="1" applyAlignment="1" applyProtection="1">
      <alignment/>
      <protection/>
    </xf>
    <xf numFmtId="170" fontId="6" fillId="0" borderId="30" xfId="0" applyNumberFormat="1" applyFont="1" applyBorder="1" applyAlignment="1" applyProtection="1">
      <alignment wrapText="1"/>
      <protection/>
    </xf>
    <xf numFmtId="170" fontId="6" fillId="0" borderId="28" xfId="0" applyNumberFormat="1" applyFont="1" applyBorder="1" applyAlignment="1" applyProtection="1">
      <alignment wrapText="1"/>
      <protection/>
    </xf>
    <xf numFmtId="170" fontId="6" fillId="0" borderId="29" xfId="0" applyNumberFormat="1" applyFont="1" applyBorder="1" applyAlignment="1" applyProtection="1">
      <alignment wrapText="1"/>
      <protection/>
    </xf>
    <xf numFmtId="170" fontId="5" fillId="0" borderId="30" xfId="0" applyNumberFormat="1" applyFont="1" applyFill="1" applyBorder="1" applyAlignment="1" applyProtection="1">
      <alignment/>
      <protection/>
    </xf>
    <xf numFmtId="170" fontId="7" fillId="0" borderId="0" xfId="0" applyNumberFormat="1" applyFont="1" applyAlignment="1" applyProtection="1">
      <alignment/>
      <protection/>
    </xf>
    <xf numFmtId="0" fontId="3" fillId="0" borderId="25" xfId="0" applyFont="1" applyBorder="1" applyAlignment="1" applyProtection="1">
      <alignment horizontal="center" vertical="top"/>
      <protection/>
    </xf>
    <xf numFmtId="0" fontId="4" fillId="0" borderId="26" xfId="0" applyFont="1" applyBorder="1" applyAlignment="1" applyProtection="1">
      <alignment horizontal="center" vertical="top"/>
      <protection/>
    </xf>
    <xf numFmtId="0" fontId="4" fillId="0" borderId="27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4" fillId="0" borderId="25" xfId="0" applyFont="1" applyBorder="1" applyAlignment="1" applyProtection="1">
      <alignment horizontal="center" vertical="top"/>
      <protection/>
    </xf>
    <xf numFmtId="170" fontId="7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wrapText="1"/>
      <protection/>
    </xf>
    <xf numFmtId="0" fontId="5" fillId="0" borderId="31" xfId="0" applyFont="1" applyBorder="1" applyAlignment="1" applyProtection="1">
      <alignment/>
      <protection/>
    </xf>
    <xf numFmtId="170" fontId="6" fillId="0" borderId="32" xfId="0" applyNumberFormat="1" applyFont="1" applyBorder="1" applyAlignment="1" applyProtection="1">
      <alignment horizontal="left" indent="1"/>
      <protection/>
    </xf>
    <xf numFmtId="170" fontId="6" fillId="0" borderId="31" xfId="0" applyNumberFormat="1" applyFont="1" applyBorder="1" applyAlignment="1" applyProtection="1">
      <alignment wrapText="1"/>
      <protection/>
    </xf>
    <xf numFmtId="170" fontId="5" fillId="0" borderId="33" xfId="0" applyNumberFormat="1" applyFont="1" applyFill="1" applyBorder="1" applyAlignment="1" applyProtection="1">
      <alignment/>
      <protection/>
    </xf>
    <xf numFmtId="170" fontId="5" fillId="0" borderId="34" xfId="0" applyNumberFormat="1" applyFont="1" applyFill="1" applyBorder="1" applyAlignment="1" applyProtection="1">
      <alignment/>
      <protection/>
    </xf>
    <xf numFmtId="170" fontId="6" fillId="0" borderId="35" xfId="0" applyNumberFormat="1" applyFont="1" applyBorder="1" applyAlignment="1" applyProtection="1">
      <alignment wrapText="1"/>
      <protection/>
    </xf>
    <xf numFmtId="170" fontId="6" fillId="0" borderId="33" xfId="0" applyNumberFormat="1" applyFont="1" applyBorder="1" applyAlignment="1" applyProtection="1">
      <alignment wrapText="1"/>
      <protection/>
    </xf>
    <xf numFmtId="170" fontId="6" fillId="0" borderId="34" xfId="0" applyNumberFormat="1" applyFont="1" applyBorder="1" applyAlignment="1" applyProtection="1">
      <alignment wrapText="1"/>
      <protection/>
    </xf>
    <xf numFmtId="0" fontId="5" fillId="0" borderId="36" xfId="0" applyFont="1" applyBorder="1" applyAlignment="1" applyProtection="1">
      <alignment/>
      <protection/>
    </xf>
    <xf numFmtId="170" fontId="6" fillId="0" borderId="37" xfId="0" applyNumberFormat="1" applyFont="1" applyBorder="1" applyAlignment="1" applyProtection="1">
      <alignment horizontal="left" indent="1"/>
      <protection/>
    </xf>
    <xf numFmtId="170" fontId="6" fillId="0" borderId="36" xfId="0" applyNumberFormat="1" applyFont="1" applyBorder="1" applyAlignment="1" applyProtection="1">
      <alignment wrapText="1"/>
      <protection/>
    </xf>
    <xf numFmtId="170" fontId="5" fillId="0" borderId="38" xfId="0" applyNumberFormat="1" applyFont="1" applyFill="1" applyBorder="1" applyAlignment="1" applyProtection="1">
      <alignment/>
      <protection/>
    </xf>
    <xf numFmtId="170" fontId="5" fillId="0" borderId="39" xfId="0" applyNumberFormat="1" applyFont="1" applyFill="1" applyBorder="1" applyAlignment="1" applyProtection="1">
      <alignment/>
      <protection/>
    </xf>
    <xf numFmtId="170" fontId="6" fillId="0" borderId="40" xfId="0" applyNumberFormat="1" applyFont="1" applyBorder="1" applyAlignment="1" applyProtection="1">
      <alignment wrapText="1"/>
      <protection/>
    </xf>
    <xf numFmtId="170" fontId="6" fillId="0" borderId="38" xfId="0" applyNumberFormat="1" applyFont="1" applyBorder="1" applyAlignment="1" applyProtection="1">
      <alignment wrapText="1"/>
      <protection/>
    </xf>
    <xf numFmtId="170" fontId="6" fillId="0" borderId="39" xfId="0" applyNumberFormat="1" applyFont="1" applyBorder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57421875" style="2" customWidth="1"/>
    <col min="2" max="2" width="20.7109375" style="2" customWidth="1"/>
    <col min="3" max="3" width="6.7109375" style="2" customWidth="1"/>
    <col min="4" max="14" width="10.7109375" style="2" customWidth="1"/>
    <col min="15" max="15" width="11.7109375" style="2" customWidth="1"/>
    <col min="16" max="21" width="10.7109375" style="2" customWidth="1"/>
    <col min="22" max="22" width="0" style="2" hidden="1" customWidth="1"/>
    <col min="23" max="16384" width="9.140625" style="2" customWidth="1"/>
  </cols>
  <sheetData>
    <row r="1" spans="1:21" ht="15.75" customHeight="1">
      <c r="A1" s="3"/>
      <c r="B1" s="106" t="s">
        <v>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</row>
    <row r="2" spans="1:21" s="7" customFormat="1" ht="16.5" customHeight="1">
      <c r="A2" s="4"/>
      <c r="B2" s="5"/>
      <c r="C2" s="6"/>
      <c r="D2" s="103" t="s">
        <v>1</v>
      </c>
      <c r="E2" s="104"/>
      <c r="F2" s="104"/>
      <c r="G2" s="104"/>
      <c r="H2" s="104"/>
      <c r="I2" s="104"/>
      <c r="J2" s="104"/>
      <c r="K2" s="104"/>
      <c r="L2" s="105"/>
      <c r="M2" s="108" t="s">
        <v>2</v>
      </c>
      <c r="N2" s="104"/>
      <c r="O2" s="104"/>
      <c r="P2" s="104"/>
      <c r="Q2" s="104"/>
      <c r="R2" s="104"/>
      <c r="S2" s="104"/>
      <c r="T2" s="104"/>
      <c r="U2" s="105"/>
    </row>
    <row r="3" spans="1:22" s="7" customFormat="1" ht="81.75" customHeight="1">
      <c r="A3" s="8"/>
      <c r="B3" s="9" t="s">
        <v>3</v>
      </c>
      <c r="C3" s="10" t="s">
        <v>4</v>
      </c>
      <c r="D3" s="26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7" t="s">
        <v>12</v>
      </c>
      <c r="L3" s="28" t="s">
        <v>13</v>
      </c>
      <c r="M3" s="27" t="s">
        <v>14</v>
      </c>
      <c r="N3" s="27" t="s">
        <v>15</v>
      </c>
      <c r="O3" s="27" t="s">
        <v>16</v>
      </c>
      <c r="P3" s="27" t="s">
        <v>17</v>
      </c>
      <c r="Q3" s="27" t="s">
        <v>18</v>
      </c>
      <c r="R3" s="27" t="s">
        <v>19</v>
      </c>
      <c r="S3" s="27" t="s">
        <v>20</v>
      </c>
      <c r="T3" s="27" t="s">
        <v>21</v>
      </c>
      <c r="U3" s="28" t="s">
        <v>22</v>
      </c>
      <c r="V3" s="7" t="s">
        <v>23</v>
      </c>
    </row>
    <row r="4" spans="1:21" s="7" customFormat="1" ht="12.75">
      <c r="A4" s="4"/>
      <c r="B4" s="11"/>
      <c r="C4" s="12"/>
      <c r="D4" s="13"/>
      <c r="E4" s="14"/>
      <c r="F4" s="14"/>
      <c r="G4" s="14"/>
      <c r="H4" s="14"/>
      <c r="I4" s="14"/>
      <c r="J4" s="14"/>
      <c r="K4" s="14"/>
      <c r="L4" s="15"/>
      <c r="M4" s="13"/>
      <c r="N4" s="14"/>
      <c r="O4" s="14"/>
      <c r="P4" s="14"/>
      <c r="Q4" s="14"/>
      <c r="R4" s="14"/>
      <c r="S4" s="14"/>
      <c r="T4" s="14"/>
      <c r="U4" s="15"/>
    </row>
    <row r="5" spans="1:21" s="7" customFormat="1" ht="12.75">
      <c r="A5" s="16"/>
      <c r="B5" s="17" t="s">
        <v>24</v>
      </c>
      <c r="C5" s="12"/>
      <c r="D5" s="18"/>
      <c r="E5" s="19"/>
      <c r="F5" s="19"/>
      <c r="G5" s="19"/>
      <c r="H5" s="19"/>
      <c r="I5" s="19"/>
      <c r="J5" s="19"/>
      <c r="K5" s="19"/>
      <c r="L5" s="20"/>
      <c r="M5" s="18"/>
      <c r="N5" s="19"/>
      <c r="O5" s="19"/>
      <c r="P5" s="19"/>
      <c r="Q5" s="19"/>
      <c r="R5" s="19"/>
      <c r="S5" s="19"/>
      <c r="T5" s="19"/>
      <c r="U5" s="20"/>
    </row>
    <row r="6" spans="1:21" s="7" customFormat="1" ht="12.75">
      <c r="A6" s="16"/>
      <c r="B6" s="21"/>
      <c r="C6" s="12"/>
      <c r="D6" s="18"/>
      <c r="E6" s="19"/>
      <c r="F6" s="19"/>
      <c r="G6" s="19"/>
      <c r="H6" s="19"/>
      <c r="I6" s="19"/>
      <c r="J6" s="19"/>
      <c r="K6" s="19"/>
      <c r="L6" s="20"/>
      <c r="M6" s="18"/>
      <c r="N6" s="19"/>
      <c r="O6" s="19"/>
      <c r="P6" s="19"/>
      <c r="Q6" s="19"/>
      <c r="R6" s="19"/>
      <c r="S6" s="19"/>
      <c r="T6" s="19"/>
      <c r="U6" s="20"/>
    </row>
    <row r="7" spans="1:22" s="7" customFormat="1" ht="12.75">
      <c r="A7" s="22"/>
      <c r="B7" s="44" t="s">
        <v>25</v>
      </c>
      <c r="C7" s="45" t="s">
        <v>26</v>
      </c>
      <c r="D7" s="46">
        <v>8224329111</v>
      </c>
      <c r="E7" s="47">
        <v>5085569747</v>
      </c>
      <c r="F7" s="47">
        <v>478471087</v>
      </c>
      <c r="G7" s="47">
        <v>0</v>
      </c>
      <c r="H7" s="47">
        <v>441815</v>
      </c>
      <c r="I7" s="47">
        <v>322881900</v>
      </c>
      <c r="J7" s="47">
        <v>1285364482</v>
      </c>
      <c r="K7" s="47">
        <v>13445900817</v>
      </c>
      <c r="L7" s="48">
        <v>28842958959</v>
      </c>
      <c r="M7" s="49">
        <v>3351831905</v>
      </c>
      <c r="N7" s="50">
        <v>6839507918</v>
      </c>
      <c r="O7" s="47">
        <v>2436763913</v>
      </c>
      <c r="P7" s="50">
        <v>995770483</v>
      </c>
      <c r="Q7" s="50">
        <v>756665679</v>
      </c>
      <c r="R7" s="50">
        <v>55213633</v>
      </c>
      <c r="S7" s="50">
        <v>15424745691</v>
      </c>
      <c r="T7" s="47">
        <v>4167526778</v>
      </c>
      <c r="U7" s="48">
        <v>34028026000</v>
      </c>
      <c r="V7" s="51">
        <v>5918825093</v>
      </c>
    </row>
    <row r="8" spans="1:22" s="7" customFormat="1" ht="12.75">
      <c r="A8" s="22"/>
      <c r="B8" s="44" t="s">
        <v>27</v>
      </c>
      <c r="C8" s="45" t="s">
        <v>28</v>
      </c>
      <c r="D8" s="46">
        <v>4574325739</v>
      </c>
      <c r="E8" s="47">
        <v>3474819088</v>
      </c>
      <c r="F8" s="47">
        <v>991506341</v>
      </c>
      <c r="G8" s="47">
        <v>0</v>
      </c>
      <c r="H8" s="47">
        <v>0</v>
      </c>
      <c r="I8" s="47">
        <v>455162304</v>
      </c>
      <c r="J8" s="47">
        <v>883513963</v>
      </c>
      <c r="K8" s="47">
        <v>6168921712</v>
      </c>
      <c r="L8" s="48">
        <v>16548249147</v>
      </c>
      <c r="M8" s="49">
        <v>1913479887</v>
      </c>
      <c r="N8" s="50">
        <v>5021889456</v>
      </c>
      <c r="O8" s="47">
        <v>1979700789</v>
      </c>
      <c r="P8" s="50">
        <v>723368465</v>
      </c>
      <c r="Q8" s="50">
        <v>496362942</v>
      </c>
      <c r="R8" s="50">
        <v>68706776</v>
      </c>
      <c r="S8" s="50">
        <v>5498924944</v>
      </c>
      <c r="T8" s="47">
        <v>2793168203</v>
      </c>
      <c r="U8" s="48">
        <v>18495601462</v>
      </c>
      <c r="V8" s="51">
        <v>1854451120</v>
      </c>
    </row>
    <row r="9" spans="1:22" s="7" customFormat="1" ht="12.75">
      <c r="A9" s="22"/>
      <c r="B9" s="44" t="s">
        <v>29</v>
      </c>
      <c r="C9" s="45" t="s">
        <v>30</v>
      </c>
      <c r="D9" s="46">
        <v>26486495738</v>
      </c>
      <c r="E9" s="47">
        <v>29242980614</v>
      </c>
      <c r="F9" s="47">
        <v>8257418210</v>
      </c>
      <c r="G9" s="47">
        <v>2134501812</v>
      </c>
      <c r="H9" s="47">
        <v>0</v>
      </c>
      <c r="I9" s="47">
        <v>3791512553</v>
      </c>
      <c r="J9" s="47">
        <v>5806822545</v>
      </c>
      <c r="K9" s="47">
        <v>35142407754</v>
      </c>
      <c r="L9" s="48">
        <v>110862139226</v>
      </c>
      <c r="M9" s="49">
        <v>18861137772</v>
      </c>
      <c r="N9" s="50">
        <v>42995686677</v>
      </c>
      <c r="O9" s="47">
        <v>14133603954</v>
      </c>
      <c r="P9" s="50">
        <v>5905257183</v>
      </c>
      <c r="Q9" s="50">
        <v>4274722646</v>
      </c>
      <c r="R9" s="50">
        <v>615103129</v>
      </c>
      <c r="S9" s="50">
        <v>22837586472</v>
      </c>
      <c r="T9" s="47">
        <v>10202948467</v>
      </c>
      <c r="U9" s="48">
        <v>119826046300</v>
      </c>
      <c r="V9" s="51">
        <v>7954585502</v>
      </c>
    </row>
    <row r="10" spans="1:22" s="7" customFormat="1" ht="12.75">
      <c r="A10" s="22"/>
      <c r="B10" s="44" t="s">
        <v>31</v>
      </c>
      <c r="C10" s="45" t="s">
        <v>32</v>
      </c>
      <c r="D10" s="46">
        <v>14892404302</v>
      </c>
      <c r="E10" s="47">
        <v>12439462407</v>
      </c>
      <c r="F10" s="47">
        <v>2733240620</v>
      </c>
      <c r="G10" s="47">
        <v>91914659</v>
      </c>
      <c r="H10" s="47">
        <v>0</v>
      </c>
      <c r="I10" s="47">
        <v>1731443968</v>
      </c>
      <c r="J10" s="47">
        <v>1324419350</v>
      </c>
      <c r="K10" s="47">
        <v>19333789526</v>
      </c>
      <c r="L10" s="48">
        <v>52546674832</v>
      </c>
      <c r="M10" s="49">
        <v>9177116634</v>
      </c>
      <c r="N10" s="50">
        <v>17845458595</v>
      </c>
      <c r="O10" s="47">
        <v>5155374100</v>
      </c>
      <c r="P10" s="50">
        <v>1436017234</v>
      </c>
      <c r="Q10" s="50">
        <v>1084119703</v>
      </c>
      <c r="R10" s="50">
        <v>157854504</v>
      </c>
      <c r="S10" s="50">
        <v>20461897010</v>
      </c>
      <c r="T10" s="47">
        <v>5905661324</v>
      </c>
      <c r="U10" s="48">
        <v>61223499104</v>
      </c>
      <c r="V10" s="51">
        <v>9224417990</v>
      </c>
    </row>
    <row r="11" spans="1:22" s="7" customFormat="1" ht="12.75">
      <c r="A11" s="22"/>
      <c r="B11" s="44" t="s">
        <v>33</v>
      </c>
      <c r="C11" s="45" t="s">
        <v>34</v>
      </c>
      <c r="D11" s="46">
        <v>4691967733</v>
      </c>
      <c r="E11" s="47">
        <v>1926554929</v>
      </c>
      <c r="F11" s="47">
        <v>599111199</v>
      </c>
      <c r="G11" s="47">
        <v>0</v>
      </c>
      <c r="H11" s="47">
        <v>0</v>
      </c>
      <c r="I11" s="47">
        <v>86332026</v>
      </c>
      <c r="J11" s="47">
        <v>469237469</v>
      </c>
      <c r="K11" s="47">
        <v>6356998981</v>
      </c>
      <c r="L11" s="48">
        <v>14130202337</v>
      </c>
      <c r="M11" s="49">
        <v>1166208165</v>
      </c>
      <c r="N11" s="50">
        <v>2586553919</v>
      </c>
      <c r="O11" s="47">
        <v>806796083</v>
      </c>
      <c r="P11" s="50">
        <v>181128492</v>
      </c>
      <c r="Q11" s="50">
        <v>236017120</v>
      </c>
      <c r="R11" s="50">
        <v>45694066</v>
      </c>
      <c r="S11" s="50">
        <v>12375983999</v>
      </c>
      <c r="T11" s="47">
        <v>1352106958</v>
      </c>
      <c r="U11" s="48">
        <v>18750488802</v>
      </c>
      <c r="V11" s="51">
        <v>4645785092</v>
      </c>
    </row>
    <row r="12" spans="1:22" s="7" customFormat="1" ht="12.75">
      <c r="A12" s="22"/>
      <c r="B12" s="44" t="s">
        <v>35</v>
      </c>
      <c r="C12" s="45" t="s">
        <v>36</v>
      </c>
      <c r="D12" s="46">
        <v>4050608494</v>
      </c>
      <c r="E12" s="47">
        <v>3212145526</v>
      </c>
      <c r="F12" s="47">
        <v>682633429</v>
      </c>
      <c r="G12" s="47">
        <v>2414208</v>
      </c>
      <c r="H12" s="47">
        <v>1150819</v>
      </c>
      <c r="I12" s="47">
        <v>243126855</v>
      </c>
      <c r="J12" s="47">
        <v>1163239259</v>
      </c>
      <c r="K12" s="47">
        <v>6084628060</v>
      </c>
      <c r="L12" s="48">
        <v>15439946650</v>
      </c>
      <c r="M12" s="49">
        <v>2040082584</v>
      </c>
      <c r="N12" s="50">
        <v>4355939821</v>
      </c>
      <c r="O12" s="47">
        <v>1229910848</v>
      </c>
      <c r="P12" s="50">
        <v>434160955</v>
      </c>
      <c r="Q12" s="50">
        <v>382329387</v>
      </c>
      <c r="R12" s="50">
        <v>95941370</v>
      </c>
      <c r="S12" s="50">
        <v>7092064060</v>
      </c>
      <c r="T12" s="47">
        <v>1356730804</v>
      </c>
      <c r="U12" s="48">
        <v>16987159829</v>
      </c>
      <c r="V12" s="51">
        <v>2197159474</v>
      </c>
    </row>
    <row r="13" spans="1:22" s="7" customFormat="1" ht="12.75">
      <c r="A13" s="22"/>
      <c r="B13" s="44" t="s">
        <v>37</v>
      </c>
      <c r="C13" s="45" t="s">
        <v>38</v>
      </c>
      <c r="D13" s="46">
        <v>3645488716</v>
      </c>
      <c r="E13" s="47">
        <v>3191800628</v>
      </c>
      <c r="F13" s="47">
        <v>998604253</v>
      </c>
      <c r="G13" s="47">
        <v>0</v>
      </c>
      <c r="H13" s="47">
        <v>100000</v>
      </c>
      <c r="I13" s="47">
        <v>115934389</v>
      </c>
      <c r="J13" s="47">
        <v>1376333188</v>
      </c>
      <c r="K13" s="47">
        <v>5576421901</v>
      </c>
      <c r="L13" s="48">
        <v>14904683075</v>
      </c>
      <c r="M13" s="49">
        <v>1540270830</v>
      </c>
      <c r="N13" s="50">
        <v>4207064375</v>
      </c>
      <c r="O13" s="47">
        <v>1514018193</v>
      </c>
      <c r="P13" s="50">
        <v>533856969</v>
      </c>
      <c r="Q13" s="50">
        <v>458584376</v>
      </c>
      <c r="R13" s="50">
        <v>35053807</v>
      </c>
      <c r="S13" s="50">
        <v>6752883898</v>
      </c>
      <c r="T13" s="47">
        <v>1038936835</v>
      </c>
      <c r="U13" s="48">
        <v>16080669283</v>
      </c>
      <c r="V13" s="51">
        <v>2074062054</v>
      </c>
    </row>
    <row r="14" spans="1:22" s="7" customFormat="1" ht="12.75">
      <c r="A14" s="22"/>
      <c r="B14" s="44" t="s">
        <v>39</v>
      </c>
      <c r="C14" s="45" t="s">
        <v>40</v>
      </c>
      <c r="D14" s="46">
        <v>2061683698</v>
      </c>
      <c r="E14" s="47">
        <v>1234791672</v>
      </c>
      <c r="F14" s="47">
        <v>181536547</v>
      </c>
      <c r="G14" s="47">
        <v>1629510</v>
      </c>
      <c r="H14" s="47">
        <v>1307699</v>
      </c>
      <c r="I14" s="47">
        <v>82280142</v>
      </c>
      <c r="J14" s="47">
        <v>392927936</v>
      </c>
      <c r="K14" s="47">
        <v>2338124029</v>
      </c>
      <c r="L14" s="48">
        <v>6294281233</v>
      </c>
      <c r="M14" s="49">
        <v>1216209098</v>
      </c>
      <c r="N14" s="50">
        <v>1668593008</v>
      </c>
      <c r="O14" s="47">
        <v>642186173</v>
      </c>
      <c r="P14" s="50">
        <v>257801304</v>
      </c>
      <c r="Q14" s="50">
        <v>216632957</v>
      </c>
      <c r="R14" s="50">
        <v>662250</v>
      </c>
      <c r="S14" s="50">
        <v>2426917229</v>
      </c>
      <c r="T14" s="47">
        <v>671786802</v>
      </c>
      <c r="U14" s="48">
        <v>7100788821</v>
      </c>
      <c r="V14" s="51">
        <v>782140360</v>
      </c>
    </row>
    <row r="15" spans="1:22" s="7" customFormat="1" ht="12.75">
      <c r="A15" s="22"/>
      <c r="B15" s="52" t="s">
        <v>41</v>
      </c>
      <c r="C15" s="45" t="s">
        <v>42</v>
      </c>
      <c r="D15" s="46">
        <v>14432213189</v>
      </c>
      <c r="E15" s="47">
        <v>11217744403</v>
      </c>
      <c r="F15" s="47">
        <v>579848824</v>
      </c>
      <c r="G15" s="47">
        <v>980027</v>
      </c>
      <c r="H15" s="47">
        <v>0</v>
      </c>
      <c r="I15" s="47">
        <v>1360611007</v>
      </c>
      <c r="J15" s="47">
        <v>2448410605</v>
      </c>
      <c r="K15" s="47">
        <v>17030907256</v>
      </c>
      <c r="L15" s="48">
        <v>47070715311</v>
      </c>
      <c r="M15" s="49">
        <v>8655397701</v>
      </c>
      <c r="N15" s="50">
        <v>16367213695</v>
      </c>
      <c r="O15" s="47">
        <v>4090637702</v>
      </c>
      <c r="P15" s="50">
        <v>2215746818</v>
      </c>
      <c r="Q15" s="50">
        <v>1685341005</v>
      </c>
      <c r="R15" s="50">
        <v>500937610</v>
      </c>
      <c r="S15" s="50">
        <v>9630363258</v>
      </c>
      <c r="T15" s="47">
        <v>6535507157</v>
      </c>
      <c r="U15" s="48">
        <v>49681144946</v>
      </c>
      <c r="V15" s="51">
        <v>3267936585</v>
      </c>
    </row>
    <row r="16" spans="1:22" s="7" customFormat="1" ht="12.75">
      <c r="A16" s="23"/>
      <c r="B16" s="53" t="s">
        <v>671</v>
      </c>
      <c r="C16" s="54"/>
      <c r="D16" s="55">
        <f aca="true" t="shared" si="0" ref="D16:V16">SUM(D7:D15)</f>
        <v>83059516720</v>
      </c>
      <c r="E16" s="56">
        <f t="shared" si="0"/>
        <v>71025869014</v>
      </c>
      <c r="F16" s="56">
        <f t="shared" si="0"/>
        <v>15502370510</v>
      </c>
      <c r="G16" s="56">
        <f t="shared" si="0"/>
        <v>2231440216</v>
      </c>
      <c r="H16" s="56">
        <f t="shared" si="0"/>
        <v>3000333</v>
      </c>
      <c r="I16" s="56">
        <f t="shared" si="0"/>
        <v>8189285144</v>
      </c>
      <c r="J16" s="56">
        <f t="shared" si="0"/>
        <v>15150268797</v>
      </c>
      <c r="K16" s="56">
        <f t="shared" si="0"/>
        <v>111478100036</v>
      </c>
      <c r="L16" s="57">
        <f t="shared" si="0"/>
        <v>306639850770</v>
      </c>
      <c r="M16" s="58">
        <f t="shared" si="0"/>
        <v>47921734576</v>
      </c>
      <c r="N16" s="59">
        <f t="shared" si="0"/>
        <v>101887907464</v>
      </c>
      <c r="O16" s="56">
        <f t="shared" si="0"/>
        <v>31988991755</v>
      </c>
      <c r="P16" s="59">
        <f t="shared" si="0"/>
        <v>12683107903</v>
      </c>
      <c r="Q16" s="59">
        <f t="shared" si="0"/>
        <v>9590775815</v>
      </c>
      <c r="R16" s="59">
        <f t="shared" si="0"/>
        <v>1575167145</v>
      </c>
      <c r="S16" s="59">
        <f t="shared" si="0"/>
        <v>102501366561</v>
      </c>
      <c r="T16" s="56">
        <f t="shared" si="0"/>
        <v>34024373328</v>
      </c>
      <c r="U16" s="57">
        <f t="shared" si="0"/>
        <v>342173424547</v>
      </c>
      <c r="V16" s="51">
        <f t="shared" si="0"/>
        <v>37919363270</v>
      </c>
    </row>
    <row r="17" spans="1:22" s="7" customFormat="1" ht="12.75" customHeight="1">
      <c r="A17" s="24"/>
      <c r="B17" s="60"/>
      <c r="C17" s="61"/>
      <c r="D17" s="62"/>
      <c r="E17" s="63"/>
      <c r="F17" s="63"/>
      <c r="G17" s="63"/>
      <c r="H17" s="63"/>
      <c r="I17" s="63"/>
      <c r="J17" s="63"/>
      <c r="K17" s="63"/>
      <c r="L17" s="64"/>
      <c r="M17" s="62"/>
      <c r="N17" s="63"/>
      <c r="O17" s="63"/>
      <c r="P17" s="63"/>
      <c r="Q17" s="63"/>
      <c r="R17" s="63"/>
      <c r="S17" s="63"/>
      <c r="T17" s="63"/>
      <c r="U17" s="64"/>
      <c r="V17" s="51"/>
    </row>
    <row r="18" spans="1:22" s="7" customFormat="1" ht="12.75">
      <c r="A18" s="25"/>
      <c r="B18" s="109" t="s">
        <v>43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51"/>
    </row>
    <row r="19" spans="1:22" ht="12.75">
      <c r="A19" s="1"/>
      <c r="B19" s="102" t="s">
        <v>675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6"/>
    </row>
    <row r="20" spans="1:22" ht="12.75">
      <c r="A20" s="1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6"/>
    </row>
    <row r="21" spans="1:22" ht="12.75">
      <c r="A21" s="1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6"/>
    </row>
    <row r="22" spans="1:22" ht="12.75">
      <c r="A22" s="1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6"/>
    </row>
    <row r="23" spans="1:22" ht="12.75">
      <c r="A23" s="1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6"/>
    </row>
    <row r="24" spans="1:22" ht="12.75">
      <c r="A24" s="1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6"/>
    </row>
    <row r="25" spans="1:22" ht="12.75">
      <c r="A25" s="1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6"/>
    </row>
    <row r="26" spans="1:22" ht="12.75">
      <c r="A26" s="1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6"/>
    </row>
    <row r="27" spans="1:22" ht="12.75">
      <c r="A27" s="1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6"/>
    </row>
    <row r="28" spans="1:22" ht="12.75">
      <c r="A28" s="1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6"/>
    </row>
    <row r="29" spans="1:22" ht="12.75">
      <c r="A29" s="1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6"/>
    </row>
    <row r="30" spans="1:22" ht="12.75">
      <c r="A30" s="1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6"/>
    </row>
    <row r="31" spans="1:22" ht="12.75">
      <c r="A31" s="1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6"/>
    </row>
    <row r="32" spans="1:22" ht="12.75">
      <c r="A32" s="1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6"/>
    </row>
    <row r="33" spans="1:22" ht="12.75">
      <c r="A33" s="1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6"/>
    </row>
    <row r="34" spans="1:22" ht="12.75">
      <c r="A34" s="1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6"/>
    </row>
    <row r="35" spans="1:22" ht="12.75">
      <c r="A35" s="1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6"/>
    </row>
    <row r="36" spans="1:22" ht="12.75">
      <c r="A36" s="1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6"/>
    </row>
    <row r="37" spans="1:22" ht="12.75">
      <c r="A37" s="1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6"/>
    </row>
    <row r="38" spans="1:22" ht="12.75">
      <c r="A38" s="1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6"/>
    </row>
    <row r="39" spans="1:22" ht="12.75">
      <c r="A39" s="1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6"/>
    </row>
    <row r="40" spans="1:22" ht="12.75">
      <c r="A40" s="1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6"/>
    </row>
    <row r="41" spans="1:22" ht="12.75">
      <c r="A41" s="1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6"/>
    </row>
    <row r="42" spans="1:22" ht="12.75">
      <c r="A42" s="1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6"/>
    </row>
    <row r="43" spans="1:22" ht="12.75">
      <c r="A43" s="1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6"/>
    </row>
    <row r="44" spans="1:22" ht="12.75">
      <c r="A44" s="1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6"/>
    </row>
    <row r="45" spans="1:22" ht="12.75">
      <c r="A45" s="1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6"/>
    </row>
    <row r="46" spans="1:22" ht="12.75">
      <c r="A46" s="1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6"/>
    </row>
    <row r="47" spans="1:22" ht="12.75">
      <c r="A47" s="1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6"/>
    </row>
    <row r="48" spans="1:22" ht="12.75">
      <c r="A48" s="1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6"/>
    </row>
    <row r="49" spans="1:22" ht="12.75">
      <c r="A49" s="1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6"/>
    </row>
    <row r="50" spans="1:22" ht="12.75">
      <c r="A50" s="1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6"/>
    </row>
    <row r="51" spans="1:22" ht="12.75">
      <c r="A51" s="1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6"/>
    </row>
    <row r="52" spans="1:22" ht="12.75">
      <c r="A52" s="1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6"/>
    </row>
    <row r="53" spans="1:22" ht="12.75">
      <c r="A53" s="1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6"/>
    </row>
    <row r="54" spans="1:22" ht="12.75">
      <c r="A54" s="1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6"/>
    </row>
    <row r="55" spans="1:22" ht="12.75">
      <c r="A55" s="1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6"/>
    </row>
    <row r="56" spans="1:22" ht="12.75">
      <c r="A56" s="1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6"/>
    </row>
    <row r="57" spans="1:22" ht="12.75">
      <c r="A57" s="1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6"/>
    </row>
    <row r="58" spans="1:22" ht="12.75">
      <c r="A58" s="1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6"/>
    </row>
    <row r="59" spans="1:22" ht="12.75">
      <c r="A59" s="1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6"/>
    </row>
    <row r="60" spans="1:22" ht="12.75">
      <c r="A60" s="1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6"/>
    </row>
    <row r="61" spans="1:22" ht="12.75">
      <c r="A61" s="1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6"/>
    </row>
    <row r="62" spans="1:22" ht="12.75">
      <c r="A62" s="1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6"/>
    </row>
    <row r="63" spans="1:22" ht="12.75">
      <c r="A63" s="1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6"/>
    </row>
    <row r="64" spans="1:22" ht="12.75">
      <c r="A64" s="1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6"/>
    </row>
    <row r="65" spans="1:22" ht="12.75">
      <c r="A65" s="1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6"/>
    </row>
    <row r="66" spans="1:22" ht="12.75">
      <c r="A66" s="1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6"/>
    </row>
    <row r="67" spans="1:22" ht="12.75">
      <c r="A67" s="1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6"/>
    </row>
    <row r="68" spans="1:22" ht="12.75">
      <c r="A68" s="1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6"/>
    </row>
    <row r="69" spans="1:22" ht="12.75">
      <c r="A69" s="1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6"/>
    </row>
    <row r="70" spans="1:22" ht="12.75">
      <c r="A70" s="1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6"/>
    </row>
    <row r="71" spans="1:22" ht="12.75">
      <c r="A71" s="1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6"/>
    </row>
    <row r="72" spans="1:22" ht="12.75">
      <c r="A72" s="1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6"/>
    </row>
    <row r="73" spans="1:22" ht="12.75">
      <c r="A73" s="1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6"/>
    </row>
    <row r="74" spans="1:22" ht="12.75">
      <c r="A74" s="1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6"/>
    </row>
    <row r="75" spans="1:22" ht="12.75">
      <c r="A75" s="1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6"/>
    </row>
    <row r="76" spans="1:22" ht="12.75">
      <c r="A76" s="1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6"/>
    </row>
    <row r="77" spans="1:22" ht="12.75">
      <c r="A77" s="1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6"/>
    </row>
    <row r="78" spans="1:22" ht="12.75">
      <c r="A78" s="1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6"/>
    </row>
    <row r="79" spans="1:22" ht="12.75">
      <c r="A79" s="1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6"/>
    </row>
    <row r="80" spans="1:22" ht="12.75">
      <c r="A80" s="1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6"/>
    </row>
    <row r="81" spans="1:22" ht="12.75">
      <c r="A81" s="1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6"/>
    </row>
    <row r="82" spans="1:22" ht="12.75">
      <c r="A82" s="1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6"/>
    </row>
    <row r="83" spans="2:22" ht="12.75"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</row>
    <row r="84" spans="2:22" ht="12.75"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</row>
    <row r="85" spans="2:22" ht="12.75"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</row>
    <row r="86" spans="2:22" ht="12.75"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</row>
    <row r="87" spans="2:22" ht="12.75"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</row>
    <row r="88" spans="2:22" ht="12.75"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</row>
    <row r="89" spans="2:22" ht="12.75"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</row>
    <row r="90" spans="2:22" ht="12.75"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</row>
    <row r="91" spans="2:22" ht="12.75"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</row>
    <row r="92" spans="2:22" ht="12.75"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</row>
    <row r="93" spans="2:22" ht="12.75"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</row>
    <row r="94" spans="2:22" ht="12.75"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</row>
    <row r="95" spans="2:22" ht="12.75"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</row>
    <row r="96" spans="2:22" ht="12.75"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</row>
    <row r="97" spans="2:22" ht="12.75"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</row>
    <row r="98" spans="2:22" ht="12.75"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</row>
    <row r="99" spans="2:22" ht="12.75"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</row>
    <row r="100" spans="2:22" ht="12.75"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</row>
    <row r="101" spans="2:22" ht="12.75"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</row>
    <row r="102" spans="2:22" ht="12.75"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</row>
    <row r="103" spans="2:22" ht="12.75"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</row>
    <row r="104" spans="2:22" ht="12.75"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</row>
    <row r="105" spans="2:22" ht="12.75"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</row>
    <row r="106" spans="2:22" ht="12.75"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</row>
    <row r="107" spans="2:22" ht="12.75"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</row>
    <row r="108" spans="2:22" ht="12.75"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</row>
    <row r="109" spans="2:22" ht="12.75"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</row>
    <row r="110" spans="2:22" ht="12.75"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</row>
    <row r="111" spans="2:22" ht="12.75"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</row>
    <row r="112" spans="2:22" ht="12.75"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</row>
    <row r="113" spans="2:22" ht="12.75"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</row>
    <row r="114" spans="2:22" ht="12.75"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</row>
    <row r="115" spans="2:22" ht="12.75"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</row>
    <row r="116" spans="2:22" ht="12.75"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</row>
    <row r="117" spans="2:22" ht="12.75"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</row>
    <row r="118" spans="2:22" ht="12.75"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</row>
    <row r="119" spans="2:22" ht="12.75"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</row>
    <row r="120" spans="2:22" ht="12.75"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</row>
    <row r="121" spans="2:22" ht="12.75"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</row>
    <row r="122" spans="2:22" ht="12.75"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</row>
    <row r="123" spans="2:22" ht="12.75"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</row>
    <row r="124" spans="2:22" ht="12.75"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</row>
    <row r="125" spans="2:22" ht="12.75"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</row>
    <row r="126" spans="2:22" ht="12.75"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</row>
    <row r="127" spans="2:22" ht="12.75"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</row>
    <row r="128" spans="2:22" ht="12.75"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</row>
    <row r="129" spans="2:22" ht="12.75"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</row>
    <row r="130" spans="2:22" ht="12.75"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</row>
    <row r="131" spans="2:22" ht="12.75"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</row>
    <row r="132" spans="2:22" ht="12.75"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</row>
    <row r="133" spans="2:22" ht="12.75"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</row>
    <row r="134" spans="2:22" ht="12.75"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</row>
    <row r="135" spans="2:22" ht="12.75"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</row>
    <row r="136" spans="2:22" ht="12.75"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</row>
    <row r="137" spans="2:22" ht="12.75"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</row>
    <row r="138" spans="2:22" ht="12.75"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</row>
    <row r="139" spans="2:22" ht="12.75"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</row>
    <row r="140" spans="2:22" ht="12.75"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</row>
    <row r="141" spans="2:22" ht="12.75"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</row>
    <row r="142" spans="2:22" ht="12.75"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</row>
    <row r="143" spans="2:22" ht="12.75"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</row>
    <row r="144" spans="2:22" ht="12.75"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</row>
    <row r="145" spans="2:22" ht="12.75"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</row>
    <row r="146" spans="2:22" ht="12.75"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</row>
    <row r="147" spans="2:22" ht="12.75"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</row>
    <row r="148" spans="2:22" ht="12.75"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</row>
    <row r="149" spans="2:22" ht="12.75"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</row>
    <row r="150" spans="2:22" ht="12.75"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</row>
    <row r="151" spans="2:22" ht="12.75"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</row>
    <row r="152" spans="2:22" ht="12.75"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</row>
    <row r="153" spans="2:22" ht="12.75"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</row>
    <row r="154" spans="2:22" ht="12.75"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</row>
    <row r="155" spans="2:22" ht="12.75"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</row>
    <row r="156" spans="2:22" ht="12.75"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</row>
    <row r="157" spans="2:22" ht="12.75"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</row>
    <row r="158" spans="2:22" ht="12.75"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</row>
    <row r="159" spans="2:22" ht="12.75"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</row>
    <row r="160" spans="2:22" ht="12.75"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</row>
    <row r="161" spans="2:22" ht="12.75"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</row>
    <row r="162" spans="2:22" ht="12.75"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</row>
    <row r="163" spans="2:22" ht="12.75"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</row>
    <row r="164" spans="2:22" ht="12.75"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</row>
    <row r="165" spans="2:22" ht="12.75"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</row>
    <row r="166" spans="2:22" ht="12.75"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</row>
    <row r="167" spans="2:22" ht="12.75"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</row>
    <row r="168" spans="2:22" ht="12.75"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</row>
    <row r="169" spans="2:22" ht="12.75"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</row>
    <row r="170" spans="2:22" ht="12.75"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</row>
    <row r="171" spans="2:22" ht="12.75"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</row>
    <row r="172" spans="2:22" ht="12.75"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</row>
    <row r="173" spans="2:22" ht="12.75"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</row>
    <row r="174" spans="2:22" ht="12.75"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</row>
    <row r="175" spans="2:22" ht="12.75"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</row>
    <row r="176" spans="2:22" ht="12.75"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</row>
    <row r="177" spans="2:22" ht="12.75"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</row>
    <row r="178" spans="2:22" ht="12.75"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</row>
    <row r="179" spans="2:22" ht="12.75"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</row>
    <row r="180" spans="2:22" ht="12.75"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</row>
    <row r="181" spans="2:22" ht="12.75"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</row>
    <row r="182" spans="2:22" ht="12.75"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</row>
    <row r="183" spans="2:22" ht="12.75"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</row>
    <row r="184" spans="2:22" ht="12.75"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</row>
    <row r="185" spans="2:22" ht="12.75"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</row>
    <row r="186" spans="2:22" ht="12.75"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</row>
    <row r="187" spans="2:22" ht="12.75"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</row>
    <row r="188" spans="2:22" ht="12.75"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</row>
    <row r="189" spans="2:22" ht="12.75"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</row>
    <row r="190" spans="2:22" ht="12.75"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</row>
    <row r="191" spans="2:22" ht="12.75"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</row>
    <row r="192" spans="2:22" ht="12.75"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</row>
    <row r="193" spans="2:22" ht="12.75"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</row>
    <row r="194" spans="2:22" ht="12.75"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</row>
    <row r="195" spans="2:22" ht="12.75"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</row>
    <row r="196" spans="2:22" ht="12.75"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</row>
    <row r="197" spans="2:22" ht="12.75"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</row>
    <row r="198" spans="2:22" ht="12.75"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</row>
    <row r="199" spans="2:22" ht="12.75"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</row>
    <row r="200" spans="2:22" ht="12.75"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</row>
    <row r="201" spans="2:22" ht="12.75"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</row>
    <row r="202" spans="2:22" ht="12.75"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</row>
    <row r="203" spans="2:22" ht="12.75"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</row>
    <row r="204" spans="2:22" ht="12.75"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</row>
    <row r="205" spans="2:22" ht="12.75"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</row>
    <row r="206" spans="2:22" ht="12.75"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</row>
    <row r="207" spans="2:22" ht="12.75"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</row>
    <row r="208" spans="2:22" ht="12.75"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</row>
    <row r="209" spans="2:22" ht="12.75"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</row>
    <row r="210" spans="2:22" ht="12.75"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</row>
    <row r="211" spans="2:22" ht="12.75"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</row>
    <row r="212" spans="2:22" ht="12.75"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</row>
    <row r="213" spans="2:22" ht="12.75"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</row>
    <row r="214" spans="2:22" ht="12.75"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</row>
    <row r="215" spans="2:22" ht="12.75"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</row>
    <row r="216" spans="2:22" ht="12.75"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</row>
    <row r="217" spans="2:22" ht="12.75"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</row>
    <row r="218" spans="2:22" ht="12.75"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</row>
    <row r="219" spans="2:22" ht="12.75"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</row>
    <row r="220" spans="2:22" ht="12.75"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</row>
    <row r="221" spans="2:22" ht="12.75"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</row>
    <row r="222" spans="2:22" ht="12.75"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</row>
    <row r="223" spans="2:22" ht="12.75"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</row>
    <row r="224" spans="2:22" ht="12.75"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</row>
    <row r="225" spans="2:22" ht="12.75"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</row>
    <row r="226" spans="2:22" ht="12.75"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</row>
    <row r="227" spans="2:22" ht="12.75"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</row>
    <row r="228" spans="2:22" ht="12.75"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</row>
    <row r="229" spans="2:22" ht="12.75"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</row>
    <row r="230" spans="2:22" ht="12.75"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</row>
    <row r="231" spans="2:22" ht="12.75"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</row>
    <row r="232" spans="2:22" ht="12.75"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</row>
    <row r="233" spans="2:22" ht="12.75"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</row>
    <row r="234" spans="2:22" ht="12.75"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</row>
    <row r="235" spans="2:22" ht="12.75"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</row>
    <row r="236" spans="2:22" ht="12.75"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</row>
    <row r="237" spans="2:22" ht="12.75"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</row>
    <row r="238" spans="2:22" ht="12.75"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</row>
    <row r="239" spans="2:22" ht="12.75"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</row>
    <row r="240" spans="2:22" ht="12.75"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</row>
    <row r="241" spans="2:22" ht="12.75"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</row>
    <row r="242" spans="2:22" ht="12.75"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</row>
    <row r="243" spans="2:22" ht="12.75"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</row>
    <row r="244" spans="2:22" ht="12.75"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</row>
    <row r="245" spans="2:22" ht="12.75"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</row>
    <row r="246" spans="2:22" ht="12.75"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</row>
    <row r="247" spans="2:22" ht="12.75"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</row>
    <row r="248" spans="2:22" ht="12.75"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</row>
    <row r="249" spans="2:22" ht="12.75"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</row>
    <row r="250" spans="2:22" ht="12.75"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</row>
    <row r="251" spans="2:22" ht="12.75"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</row>
    <row r="252" spans="2:22" ht="12.75"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</row>
    <row r="253" spans="2:22" ht="12.75"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</row>
    <row r="254" spans="2:22" ht="12.75"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</row>
    <row r="255" spans="2:22" ht="12.75"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</row>
    <row r="256" spans="2:22" ht="12.75"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</row>
    <row r="257" spans="2:22" ht="12.75"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</row>
    <row r="258" spans="2:22" ht="12.75"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</row>
    <row r="259" spans="2:22" ht="12.75"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</row>
    <row r="260" spans="2:22" ht="12.75"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</row>
    <row r="261" spans="2:22" ht="12.75"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</row>
    <row r="262" spans="2:22" ht="12.75"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</row>
    <row r="263" spans="2:22" ht="12.75"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</row>
    <row r="264" spans="2:22" ht="12.75"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</row>
    <row r="265" spans="2:22" ht="12.75"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</row>
    <row r="266" spans="2:22" ht="12.75"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</row>
    <row r="267" spans="2:22" ht="12.75"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</row>
    <row r="268" spans="2:22" ht="12.75"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</row>
    <row r="269" spans="2:22" ht="12.75"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</row>
    <row r="270" spans="2:22" ht="12.75"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</row>
    <row r="271" spans="2:22" ht="12.75"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</row>
    <row r="272" spans="2:22" ht="12.75"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</row>
    <row r="273" spans="2:22" ht="12.75"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</row>
    <row r="274" spans="2:22" ht="12.75"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</row>
    <row r="275" spans="2:22" ht="12.75"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</row>
    <row r="276" spans="2:22" ht="12.75"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</row>
    <row r="277" spans="2:22" ht="12.75"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</row>
    <row r="278" spans="2:22" ht="12.75"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</row>
    <row r="279" spans="2:22" ht="12.75"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</row>
    <row r="280" spans="2:22" ht="12.75"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</row>
    <row r="281" spans="2:22" ht="12.75"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</row>
    <row r="282" spans="2:22" ht="12.75"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</row>
    <row r="283" spans="2:22" ht="12.75"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</row>
    <row r="284" spans="2:22" ht="12.75"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</row>
    <row r="285" spans="2:22" ht="12.75"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</row>
    <row r="286" spans="2:22" ht="12.75"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</row>
    <row r="287" spans="2:22" ht="12.75"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</row>
    <row r="288" spans="2:22" ht="12.75"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</row>
    <row r="289" spans="2:22" ht="12.75"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</row>
    <row r="290" spans="2:22" ht="12.75"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</row>
    <row r="291" spans="2:22" ht="12.75"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</row>
    <row r="292" spans="2:22" ht="12.75"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</row>
    <row r="293" spans="2:22" ht="12.75"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</row>
    <row r="294" spans="2:22" ht="12.75"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</row>
    <row r="295" spans="2:22" ht="12.75"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</row>
    <row r="296" spans="2:22" ht="12.75"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</row>
    <row r="297" spans="2:22" ht="12.75"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</row>
    <row r="298" spans="2:22" ht="12.75"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</row>
  </sheetData>
  <sheetProtection password="F954" sheet="1" objects="1" scenarios="1"/>
  <mergeCells count="4">
    <mergeCell ref="D2:L2"/>
    <mergeCell ref="B1:U1"/>
    <mergeCell ref="M2:U2"/>
    <mergeCell ref="B18:U18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9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0.7109375" style="2" customWidth="1"/>
    <col min="3" max="3" width="6.7109375" style="2" customWidth="1"/>
    <col min="4" max="10" width="10.7109375" style="2" customWidth="1"/>
    <col min="11" max="11" width="11.7109375" style="2" customWidth="1"/>
    <col min="12" max="21" width="10.7109375" style="2" customWidth="1"/>
    <col min="22" max="22" width="0" style="2" hidden="1" customWidth="1"/>
    <col min="23" max="16384" width="9.140625" style="2" customWidth="1"/>
  </cols>
  <sheetData>
    <row r="1" spans="1:23" ht="15.75" customHeight="1">
      <c r="A1" s="3"/>
      <c r="B1" s="106" t="s">
        <v>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"/>
      <c r="W1" s="1"/>
    </row>
    <row r="2" spans="1:21" s="7" customFormat="1" ht="16.5" customHeight="1">
      <c r="A2" s="4"/>
      <c r="B2" s="5"/>
      <c r="C2" s="6"/>
      <c r="D2" s="103" t="s">
        <v>1</v>
      </c>
      <c r="E2" s="104"/>
      <c r="F2" s="104"/>
      <c r="G2" s="104"/>
      <c r="H2" s="104"/>
      <c r="I2" s="104"/>
      <c r="J2" s="104"/>
      <c r="K2" s="104"/>
      <c r="L2" s="105"/>
      <c r="M2" s="108" t="s">
        <v>2</v>
      </c>
      <c r="N2" s="104"/>
      <c r="O2" s="104"/>
      <c r="P2" s="104"/>
      <c r="Q2" s="104"/>
      <c r="R2" s="104"/>
      <c r="S2" s="104"/>
      <c r="T2" s="104"/>
      <c r="U2" s="105"/>
    </row>
    <row r="3" spans="1:22" s="7" customFormat="1" ht="81.75" customHeight="1">
      <c r="A3" s="8"/>
      <c r="B3" s="9" t="s">
        <v>3</v>
      </c>
      <c r="C3" s="10" t="s">
        <v>4</v>
      </c>
      <c r="D3" s="26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7" t="s">
        <v>12</v>
      </c>
      <c r="L3" s="28" t="s">
        <v>13</v>
      </c>
      <c r="M3" s="27" t="s">
        <v>14</v>
      </c>
      <c r="N3" s="27" t="s">
        <v>15</v>
      </c>
      <c r="O3" s="27" t="s">
        <v>16</v>
      </c>
      <c r="P3" s="27" t="s">
        <v>17</v>
      </c>
      <c r="Q3" s="27" t="s">
        <v>18</v>
      </c>
      <c r="R3" s="27" t="s">
        <v>19</v>
      </c>
      <c r="S3" s="27" t="s">
        <v>20</v>
      </c>
      <c r="T3" s="27" t="s">
        <v>21</v>
      </c>
      <c r="U3" s="28" t="s">
        <v>22</v>
      </c>
      <c r="V3" s="7" t="s">
        <v>23</v>
      </c>
    </row>
    <row r="4" spans="1:21" s="7" customFormat="1" ht="12.75">
      <c r="A4" s="4"/>
      <c r="B4" s="30"/>
      <c r="C4" s="12"/>
      <c r="D4" s="13"/>
      <c r="E4" s="14"/>
      <c r="F4" s="14"/>
      <c r="G4" s="14"/>
      <c r="H4" s="14"/>
      <c r="I4" s="14"/>
      <c r="J4" s="14"/>
      <c r="K4" s="14"/>
      <c r="L4" s="15"/>
      <c r="M4" s="13"/>
      <c r="N4" s="14"/>
      <c r="O4" s="14"/>
      <c r="P4" s="14"/>
      <c r="Q4" s="14"/>
      <c r="R4" s="14"/>
      <c r="S4" s="14"/>
      <c r="T4" s="14"/>
      <c r="U4" s="15"/>
    </row>
    <row r="5" spans="1:21" s="7" customFormat="1" ht="12.75">
      <c r="A5" s="16"/>
      <c r="B5" s="34" t="s">
        <v>646</v>
      </c>
      <c r="C5" s="12"/>
      <c r="D5" s="18"/>
      <c r="E5" s="19"/>
      <c r="F5" s="19"/>
      <c r="G5" s="19"/>
      <c r="H5" s="19"/>
      <c r="I5" s="19"/>
      <c r="J5" s="19"/>
      <c r="K5" s="19"/>
      <c r="L5" s="20"/>
      <c r="M5" s="18"/>
      <c r="N5" s="19"/>
      <c r="O5" s="19"/>
      <c r="P5" s="19"/>
      <c r="Q5" s="19"/>
      <c r="R5" s="19"/>
      <c r="S5" s="19"/>
      <c r="T5" s="19"/>
      <c r="U5" s="20"/>
    </row>
    <row r="6" spans="1:21" s="7" customFormat="1" ht="12.75">
      <c r="A6" s="16"/>
      <c r="B6" s="12"/>
      <c r="C6" s="12"/>
      <c r="D6" s="18"/>
      <c r="E6" s="19"/>
      <c r="F6" s="19"/>
      <c r="G6" s="19"/>
      <c r="H6" s="19"/>
      <c r="I6" s="19"/>
      <c r="J6" s="19"/>
      <c r="K6" s="19"/>
      <c r="L6" s="20"/>
      <c r="M6" s="18"/>
      <c r="N6" s="19"/>
      <c r="O6" s="19"/>
      <c r="P6" s="19"/>
      <c r="Q6" s="19"/>
      <c r="R6" s="19"/>
      <c r="S6" s="19"/>
      <c r="T6" s="19"/>
      <c r="U6" s="20"/>
    </row>
    <row r="7" spans="1:22" s="7" customFormat="1" ht="12.75">
      <c r="A7" s="22" t="s">
        <v>608</v>
      </c>
      <c r="B7" s="67" t="s">
        <v>364</v>
      </c>
      <c r="C7" s="45" t="s">
        <v>365</v>
      </c>
      <c r="D7" s="46">
        <v>110898235</v>
      </c>
      <c r="E7" s="47">
        <v>44581779</v>
      </c>
      <c r="F7" s="47">
        <v>200000</v>
      </c>
      <c r="G7" s="47">
        <v>0</v>
      </c>
      <c r="H7" s="47">
        <v>0</v>
      </c>
      <c r="I7" s="47">
        <v>976819</v>
      </c>
      <c r="J7" s="47">
        <v>30070157</v>
      </c>
      <c r="K7" s="47">
        <v>196211724</v>
      </c>
      <c r="L7" s="48">
        <v>382938714</v>
      </c>
      <c r="M7" s="49">
        <v>39348091</v>
      </c>
      <c r="N7" s="50">
        <v>24897815</v>
      </c>
      <c r="O7" s="50">
        <v>6620558</v>
      </c>
      <c r="P7" s="50">
        <v>6523755</v>
      </c>
      <c r="Q7" s="47">
        <v>5246518</v>
      </c>
      <c r="R7" s="50">
        <v>0</v>
      </c>
      <c r="S7" s="50">
        <v>227967550</v>
      </c>
      <c r="T7" s="50">
        <v>25523289</v>
      </c>
      <c r="U7" s="48">
        <v>336127576</v>
      </c>
      <c r="V7" s="51">
        <v>0</v>
      </c>
    </row>
    <row r="8" spans="1:22" s="7" customFormat="1" ht="12.75">
      <c r="A8" s="22" t="s">
        <v>608</v>
      </c>
      <c r="B8" s="67" t="s">
        <v>366</v>
      </c>
      <c r="C8" s="45" t="s">
        <v>367</v>
      </c>
      <c r="D8" s="46">
        <v>154737934</v>
      </c>
      <c r="E8" s="47">
        <v>181003611</v>
      </c>
      <c r="F8" s="47">
        <v>12000000</v>
      </c>
      <c r="G8" s="47">
        <v>0</v>
      </c>
      <c r="H8" s="47">
        <v>0</v>
      </c>
      <c r="I8" s="47">
        <v>10597182</v>
      </c>
      <c r="J8" s="47">
        <v>80002297</v>
      </c>
      <c r="K8" s="47">
        <v>214570334</v>
      </c>
      <c r="L8" s="48">
        <v>652911358</v>
      </c>
      <c r="M8" s="49">
        <v>72524528</v>
      </c>
      <c r="N8" s="50">
        <v>192159336</v>
      </c>
      <c r="O8" s="50">
        <v>53631135</v>
      </c>
      <c r="P8" s="50">
        <v>20408579</v>
      </c>
      <c r="Q8" s="47">
        <v>17870601</v>
      </c>
      <c r="R8" s="50">
        <v>13853202</v>
      </c>
      <c r="S8" s="50">
        <v>182299000</v>
      </c>
      <c r="T8" s="50">
        <v>52491959</v>
      </c>
      <c r="U8" s="48">
        <v>605238340</v>
      </c>
      <c r="V8" s="51">
        <v>61066150</v>
      </c>
    </row>
    <row r="9" spans="1:22" s="7" customFormat="1" ht="12.75">
      <c r="A9" s="22" t="s">
        <v>608</v>
      </c>
      <c r="B9" s="67" t="s">
        <v>368</v>
      </c>
      <c r="C9" s="45" t="s">
        <v>369</v>
      </c>
      <c r="D9" s="46">
        <v>113731775</v>
      </c>
      <c r="E9" s="47">
        <v>92795475</v>
      </c>
      <c r="F9" s="47">
        <v>1120000</v>
      </c>
      <c r="G9" s="47">
        <v>0</v>
      </c>
      <c r="H9" s="47">
        <v>0</v>
      </c>
      <c r="I9" s="47">
        <v>445999</v>
      </c>
      <c r="J9" s="47">
        <v>28699000</v>
      </c>
      <c r="K9" s="47">
        <v>186381302</v>
      </c>
      <c r="L9" s="48">
        <v>423173551</v>
      </c>
      <c r="M9" s="49">
        <v>38936000</v>
      </c>
      <c r="N9" s="50">
        <v>99279000</v>
      </c>
      <c r="O9" s="50">
        <v>14334000</v>
      </c>
      <c r="P9" s="50">
        <v>7389000</v>
      </c>
      <c r="Q9" s="47">
        <v>8205000</v>
      </c>
      <c r="R9" s="50">
        <v>0</v>
      </c>
      <c r="S9" s="50">
        <v>243811000</v>
      </c>
      <c r="T9" s="50">
        <v>32048598</v>
      </c>
      <c r="U9" s="48">
        <v>444002598</v>
      </c>
      <c r="V9" s="51">
        <v>81884600</v>
      </c>
    </row>
    <row r="10" spans="1:22" s="7" customFormat="1" ht="12.75">
      <c r="A10" s="22" t="s">
        <v>608</v>
      </c>
      <c r="B10" s="67" t="s">
        <v>370</v>
      </c>
      <c r="C10" s="45" t="s">
        <v>371</v>
      </c>
      <c r="D10" s="46">
        <v>79289371</v>
      </c>
      <c r="E10" s="47">
        <v>39751245</v>
      </c>
      <c r="F10" s="47">
        <v>15000000</v>
      </c>
      <c r="G10" s="47">
        <v>0</v>
      </c>
      <c r="H10" s="47">
        <v>0</v>
      </c>
      <c r="I10" s="47">
        <v>733600</v>
      </c>
      <c r="J10" s="47">
        <v>51920418</v>
      </c>
      <c r="K10" s="47">
        <v>102569172</v>
      </c>
      <c r="L10" s="48">
        <v>289263806</v>
      </c>
      <c r="M10" s="49">
        <v>35375796</v>
      </c>
      <c r="N10" s="50">
        <v>63254555</v>
      </c>
      <c r="O10" s="50">
        <v>39003402</v>
      </c>
      <c r="P10" s="50">
        <v>12527346</v>
      </c>
      <c r="Q10" s="47">
        <v>8511770</v>
      </c>
      <c r="R10" s="50">
        <v>0</v>
      </c>
      <c r="S10" s="50">
        <v>135166250</v>
      </c>
      <c r="T10" s="50">
        <v>23165771</v>
      </c>
      <c r="U10" s="48">
        <v>317004890</v>
      </c>
      <c r="V10" s="51">
        <v>37511000</v>
      </c>
    </row>
    <row r="11" spans="1:22" s="7" customFormat="1" ht="12.75">
      <c r="A11" s="22" t="s">
        <v>608</v>
      </c>
      <c r="B11" s="67" t="s">
        <v>372</v>
      </c>
      <c r="C11" s="45" t="s">
        <v>373</v>
      </c>
      <c r="D11" s="46">
        <v>131667133</v>
      </c>
      <c r="E11" s="47">
        <v>296523314</v>
      </c>
      <c r="F11" s="47">
        <v>0</v>
      </c>
      <c r="G11" s="47">
        <v>0</v>
      </c>
      <c r="H11" s="47">
        <v>759000</v>
      </c>
      <c r="I11" s="47">
        <v>0</v>
      </c>
      <c r="J11" s="47">
        <v>102547188</v>
      </c>
      <c r="K11" s="47">
        <v>246031939</v>
      </c>
      <c r="L11" s="48">
        <v>777528574</v>
      </c>
      <c r="M11" s="49">
        <v>63359538</v>
      </c>
      <c r="N11" s="50">
        <v>323262769</v>
      </c>
      <c r="O11" s="50">
        <v>40158293</v>
      </c>
      <c r="P11" s="50">
        <v>22494974</v>
      </c>
      <c r="Q11" s="47">
        <v>14642165</v>
      </c>
      <c r="R11" s="50">
        <v>0</v>
      </c>
      <c r="S11" s="50">
        <v>88079000</v>
      </c>
      <c r="T11" s="50">
        <v>44472201</v>
      </c>
      <c r="U11" s="48">
        <v>596468940</v>
      </c>
      <c r="V11" s="51">
        <v>0</v>
      </c>
    </row>
    <row r="12" spans="1:22" s="7" customFormat="1" ht="12.75">
      <c r="A12" s="22" t="s">
        <v>608</v>
      </c>
      <c r="B12" s="67" t="s">
        <v>374</v>
      </c>
      <c r="C12" s="45" t="s">
        <v>375</v>
      </c>
      <c r="D12" s="46">
        <v>50386558</v>
      </c>
      <c r="E12" s="47">
        <v>39863149</v>
      </c>
      <c r="F12" s="47">
        <v>0</v>
      </c>
      <c r="G12" s="47">
        <v>0</v>
      </c>
      <c r="H12" s="47">
        <v>0</v>
      </c>
      <c r="I12" s="47">
        <v>338000</v>
      </c>
      <c r="J12" s="47">
        <v>48169998</v>
      </c>
      <c r="K12" s="47">
        <v>71848573</v>
      </c>
      <c r="L12" s="48">
        <v>210606278</v>
      </c>
      <c r="M12" s="49">
        <v>9766743</v>
      </c>
      <c r="N12" s="50">
        <v>42813619</v>
      </c>
      <c r="O12" s="50">
        <v>14069487</v>
      </c>
      <c r="P12" s="50">
        <v>13148283</v>
      </c>
      <c r="Q12" s="47">
        <v>5298741</v>
      </c>
      <c r="R12" s="50">
        <v>0</v>
      </c>
      <c r="S12" s="50">
        <v>56678376</v>
      </c>
      <c r="T12" s="50">
        <v>25037260</v>
      </c>
      <c r="U12" s="48">
        <v>166812509</v>
      </c>
      <c r="V12" s="51">
        <v>0</v>
      </c>
    </row>
    <row r="13" spans="1:22" s="7" customFormat="1" ht="12.75">
      <c r="A13" s="22" t="s">
        <v>608</v>
      </c>
      <c r="B13" s="67" t="s">
        <v>76</v>
      </c>
      <c r="C13" s="45" t="s">
        <v>77</v>
      </c>
      <c r="D13" s="46">
        <v>414429974</v>
      </c>
      <c r="E13" s="47">
        <v>413392429</v>
      </c>
      <c r="F13" s="47">
        <v>139779261</v>
      </c>
      <c r="G13" s="47">
        <v>0</v>
      </c>
      <c r="H13" s="47">
        <v>0</v>
      </c>
      <c r="I13" s="47">
        <v>2885108</v>
      </c>
      <c r="J13" s="47">
        <v>129321957</v>
      </c>
      <c r="K13" s="47">
        <v>505369687</v>
      </c>
      <c r="L13" s="48">
        <v>1605178416</v>
      </c>
      <c r="M13" s="49">
        <v>193932523</v>
      </c>
      <c r="N13" s="50">
        <v>509982727</v>
      </c>
      <c r="O13" s="50">
        <v>322731827</v>
      </c>
      <c r="P13" s="50">
        <v>90322660</v>
      </c>
      <c r="Q13" s="47">
        <v>102231034</v>
      </c>
      <c r="R13" s="50">
        <v>0</v>
      </c>
      <c r="S13" s="50">
        <v>307349000</v>
      </c>
      <c r="T13" s="50">
        <v>178608244</v>
      </c>
      <c r="U13" s="48">
        <v>1705158015</v>
      </c>
      <c r="V13" s="51">
        <v>84588000</v>
      </c>
    </row>
    <row r="14" spans="1:22" s="7" customFormat="1" ht="12.75">
      <c r="A14" s="22" t="s">
        <v>609</v>
      </c>
      <c r="B14" s="67" t="s">
        <v>559</v>
      </c>
      <c r="C14" s="45" t="s">
        <v>560</v>
      </c>
      <c r="D14" s="46">
        <v>111184292</v>
      </c>
      <c r="E14" s="47">
        <v>0</v>
      </c>
      <c r="F14" s="47">
        <v>0</v>
      </c>
      <c r="G14" s="47">
        <v>0</v>
      </c>
      <c r="H14" s="47">
        <v>0</v>
      </c>
      <c r="I14" s="47">
        <v>1500000</v>
      </c>
      <c r="J14" s="47">
        <v>0</v>
      </c>
      <c r="K14" s="47">
        <v>326496956</v>
      </c>
      <c r="L14" s="48">
        <v>439181248</v>
      </c>
      <c r="M14" s="49">
        <v>0</v>
      </c>
      <c r="N14" s="50">
        <v>0</v>
      </c>
      <c r="O14" s="50">
        <v>0</v>
      </c>
      <c r="P14" s="50">
        <v>0</v>
      </c>
      <c r="Q14" s="47">
        <v>0</v>
      </c>
      <c r="R14" s="50">
        <v>2050000</v>
      </c>
      <c r="S14" s="50">
        <v>397370000</v>
      </c>
      <c r="T14" s="50">
        <v>3242150</v>
      </c>
      <c r="U14" s="48">
        <v>402662150</v>
      </c>
      <c r="V14" s="51">
        <v>0</v>
      </c>
    </row>
    <row r="15" spans="1:22" s="29" customFormat="1" ht="12.75">
      <c r="A15" s="38"/>
      <c r="B15" s="68" t="s">
        <v>647</v>
      </c>
      <c r="C15" s="69"/>
      <c r="D15" s="55">
        <f aca="true" t="shared" si="0" ref="D15:V15">SUM(D7:D14)</f>
        <v>1166325272</v>
      </c>
      <c r="E15" s="56">
        <f t="shared" si="0"/>
        <v>1107911002</v>
      </c>
      <c r="F15" s="56">
        <f t="shared" si="0"/>
        <v>168099261</v>
      </c>
      <c r="G15" s="56">
        <f t="shared" si="0"/>
        <v>0</v>
      </c>
      <c r="H15" s="56">
        <f t="shared" si="0"/>
        <v>759000</v>
      </c>
      <c r="I15" s="56">
        <f t="shared" si="0"/>
        <v>17476708</v>
      </c>
      <c r="J15" s="56">
        <f t="shared" si="0"/>
        <v>470731015</v>
      </c>
      <c r="K15" s="56">
        <f t="shared" si="0"/>
        <v>1849479687</v>
      </c>
      <c r="L15" s="70">
        <f t="shared" si="0"/>
        <v>4780781945</v>
      </c>
      <c r="M15" s="71">
        <f t="shared" si="0"/>
        <v>453243219</v>
      </c>
      <c r="N15" s="72">
        <f t="shared" si="0"/>
        <v>1255649821</v>
      </c>
      <c r="O15" s="72">
        <f t="shared" si="0"/>
        <v>490548702</v>
      </c>
      <c r="P15" s="72">
        <f t="shared" si="0"/>
        <v>172814597</v>
      </c>
      <c r="Q15" s="56">
        <f t="shared" si="0"/>
        <v>162005829</v>
      </c>
      <c r="R15" s="72">
        <f t="shared" si="0"/>
        <v>15903202</v>
      </c>
      <c r="S15" s="72">
        <f t="shared" si="0"/>
        <v>1638720176</v>
      </c>
      <c r="T15" s="72">
        <f t="shared" si="0"/>
        <v>384589472</v>
      </c>
      <c r="U15" s="70">
        <f t="shared" si="0"/>
        <v>4573475018</v>
      </c>
      <c r="V15" s="73">
        <f t="shared" si="0"/>
        <v>265049750</v>
      </c>
    </row>
    <row r="16" spans="1:22" s="7" customFormat="1" ht="12.75">
      <c r="A16" s="22" t="s">
        <v>608</v>
      </c>
      <c r="B16" s="67" t="s">
        <v>376</v>
      </c>
      <c r="C16" s="45" t="s">
        <v>377</v>
      </c>
      <c r="D16" s="46">
        <v>117876000</v>
      </c>
      <c r="E16" s="47">
        <v>129405000</v>
      </c>
      <c r="F16" s="47">
        <v>0</v>
      </c>
      <c r="G16" s="47">
        <v>2324000</v>
      </c>
      <c r="H16" s="47">
        <v>353000</v>
      </c>
      <c r="I16" s="47">
        <v>2156329</v>
      </c>
      <c r="J16" s="47">
        <v>35210000</v>
      </c>
      <c r="K16" s="47">
        <v>100438367</v>
      </c>
      <c r="L16" s="48">
        <v>387762696</v>
      </c>
      <c r="M16" s="49">
        <v>39316500</v>
      </c>
      <c r="N16" s="50">
        <v>136630000</v>
      </c>
      <c r="O16" s="50">
        <v>48780750</v>
      </c>
      <c r="P16" s="50">
        <v>7142250</v>
      </c>
      <c r="Q16" s="47">
        <v>8127000</v>
      </c>
      <c r="R16" s="50">
        <v>0</v>
      </c>
      <c r="S16" s="50">
        <v>69878000</v>
      </c>
      <c r="T16" s="50">
        <v>54771036</v>
      </c>
      <c r="U16" s="48">
        <v>364645536</v>
      </c>
      <c r="V16" s="51">
        <v>0</v>
      </c>
    </row>
    <row r="17" spans="1:22" s="7" customFormat="1" ht="12.75">
      <c r="A17" s="22" t="s">
        <v>608</v>
      </c>
      <c r="B17" s="67" t="s">
        <v>78</v>
      </c>
      <c r="C17" s="45" t="s">
        <v>79</v>
      </c>
      <c r="D17" s="46">
        <v>571167409</v>
      </c>
      <c r="E17" s="47">
        <v>801628331</v>
      </c>
      <c r="F17" s="47">
        <v>93368744</v>
      </c>
      <c r="G17" s="47">
        <v>0</v>
      </c>
      <c r="H17" s="47">
        <v>0</v>
      </c>
      <c r="I17" s="47">
        <v>81496633</v>
      </c>
      <c r="J17" s="47">
        <v>267630980</v>
      </c>
      <c r="K17" s="47">
        <v>566497304</v>
      </c>
      <c r="L17" s="48">
        <v>2381789401</v>
      </c>
      <c r="M17" s="49">
        <v>363169576</v>
      </c>
      <c r="N17" s="50">
        <v>1295391884</v>
      </c>
      <c r="O17" s="50">
        <v>363178629</v>
      </c>
      <c r="P17" s="50">
        <v>133008832</v>
      </c>
      <c r="Q17" s="47">
        <v>0</v>
      </c>
      <c r="R17" s="50">
        <v>79738168</v>
      </c>
      <c r="S17" s="50">
        <v>424276000</v>
      </c>
      <c r="T17" s="50">
        <v>152675217</v>
      </c>
      <c r="U17" s="48">
        <v>2811438306</v>
      </c>
      <c r="V17" s="51">
        <v>184828200</v>
      </c>
    </row>
    <row r="18" spans="1:22" s="7" customFormat="1" ht="12.75">
      <c r="A18" s="22" t="s">
        <v>608</v>
      </c>
      <c r="B18" s="67" t="s">
        <v>80</v>
      </c>
      <c r="C18" s="45" t="s">
        <v>81</v>
      </c>
      <c r="D18" s="46">
        <v>385662127</v>
      </c>
      <c r="E18" s="47">
        <v>361039300</v>
      </c>
      <c r="F18" s="47">
        <v>18868797</v>
      </c>
      <c r="G18" s="47">
        <v>90208</v>
      </c>
      <c r="H18" s="47">
        <v>38819</v>
      </c>
      <c r="I18" s="47">
        <v>30890224</v>
      </c>
      <c r="J18" s="47">
        <v>17323239</v>
      </c>
      <c r="K18" s="47">
        <v>588917388</v>
      </c>
      <c r="L18" s="48">
        <v>1402830102</v>
      </c>
      <c r="M18" s="49">
        <v>301305502</v>
      </c>
      <c r="N18" s="50">
        <v>538663982</v>
      </c>
      <c r="O18" s="50">
        <v>81422403</v>
      </c>
      <c r="P18" s="50">
        <v>68300892</v>
      </c>
      <c r="Q18" s="47">
        <v>78401695</v>
      </c>
      <c r="R18" s="50">
        <v>0</v>
      </c>
      <c r="S18" s="50">
        <v>238307633</v>
      </c>
      <c r="T18" s="50">
        <v>168541033</v>
      </c>
      <c r="U18" s="48">
        <v>1474943140</v>
      </c>
      <c r="V18" s="51">
        <v>112012333</v>
      </c>
    </row>
    <row r="19" spans="1:22" s="7" customFormat="1" ht="12.75">
      <c r="A19" s="22" t="s">
        <v>608</v>
      </c>
      <c r="B19" s="67" t="s">
        <v>378</v>
      </c>
      <c r="C19" s="45" t="s">
        <v>379</v>
      </c>
      <c r="D19" s="46">
        <v>82500352</v>
      </c>
      <c r="E19" s="47">
        <v>46575300</v>
      </c>
      <c r="F19" s="47">
        <v>0</v>
      </c>
      <c r="G19" s="47">
        <v>0</v>
      </c>
      <c r="H19" s="47">
        <v>0</v>
      </c>
      <c r="I19" s="47">
        <v>2053220</v>
      </c>
      <c r="J19" s="47">
        <v>17709169</v>
      </c>
      <c r="K19" s="47">
        <v>102804479</v>
      </c>
      <c r="L19" s="48">
        <v>251642520</v>
      </c>
      <c r="M19" s="49">
        <v>60321488</v>
      </c>
      <c r="N19" s="50">
        <v>43797507</v>
      </c>
      <c r="O19" s="50">
        <v>12139586</v>
      </c>
      <c r="P19" s="50">
        <v>8769578</v>
      </c>
      <c r="Q19" s="47">
        <v>8996287</v>
      </c>
      <c r="R19" s="50">
        <v>0</v>
      </c>
      <c r="S19" s="50">
        <v>70060000</v>
      </c>
      <c r="T19" s="50">
        <v>13522008</v>
      </c>
      <c r="U19" s="48">
        <v>217606454</v>
      </c>
      <c r="V19" s="51">
        <v>17755000</v>
      </c>
    </row>
    <row r="20" spans="1:22" s="7" customFormat="1" ht="12.75">
      <c r="A20" s="22" t="s">
        <v>608</v>
      </c>
      <c r="B20" s="67" t="s">
        <v>380</v>
      </c>
      <c r="C20" s="45" t="s">
        <v>381</v>
      </c>
      <c r="D20" s="46">
        <v>107340510</v>
      </c>
      <c r="E20" s="47">
        <v>0</v>
      </c>
      <c r="F20" s="47">
        <v>149641061</v>
      </c>
      <c r="G20" s="47">
        <v>0</v>
      </c>
      <c r="H20" s="47">
        <v>0</v>
      </c>
      <c r="I20" s="47">
        <v>0</v>
      </c>
      <c r="J20" s="47">
        <v>58685065</v>
      </c>
      <c r="K20" s="47">
        <v>314276943</v>
      </c>
      <c r="L20" s="48">
        <v>629943579</v>
      </c>
      <c r="M20" s="49">
        <v>57411199</v>
      </c>
      <c r="N20" s="50">
        <v>0</v>
      </c>
      <c r="O20" s="50">
        <v>41751688</v>
      </c>
      <c r="P20" s="50">
        <v>1790589</v>
      </c>
      <c r="Q20" s="47">
        <v>15723163</v>
      </c>
      <c r="R20" s="50">
        <v>0</v>
      </c>
      <c r="S20" s="50">
        <v>429530000</v>
      </c>
      <c r="T20" s="50">
        <v>62869438</v>
      </c>
      <c r="U20" s="48">
        <v>609076077</v>
      </c>
      <c r="V20" s="51">
        <v>120239000</v>
      </c>
    </row>
    <row r="21" spans="1:22" s="7" customFormat="1" ht="12.75">
      <c r="A21" s="22" t="s">
        <v>608</v>
      </c>
      <c r="B21" s="67" t="s">
        <v>382</v>
      </c>
      <c r="C21" s="45" t="s">
        <v>383</v>
      </c>
      <c r="D21" s="46">
        <v>116870041</v>
      </c>
      <c r="E21" s="47">
        <v>0</v>
      </c>
      <c r="F21" s="47">
        <v>0</v>
      </c>
      <c r="G21" s="47">
        <v>0</v>
      </c>
      <c r="H21" s="47">
        <v>0</v>
      </c>
      <c r="I21" s="47">
        <v>500000</v>
      </c>
      <c r="J21" s="47">
        <v>70000000</v>
      </c>
      <c r="K21" s="47">
        <v>358488491</v>
      </c>
      <c r="L21" s="48">
        <v>545858532</v>
      </c>
      <c r="M21" s="49">
        <v>12500000</v>
      </c>
      <c r="N21" s="50">
        <v>0</v>
      </c>
      <c r="O21" s="50">
        <v>30000000</v>
      </c>
      <c r="P21" s="50">
        <v>0</v>
      </c>
      <c r="Q21" s="47">
        <v>4000000</v>
      </c>
      <c r="R21" s="50">
        <v>300000</v>
      </c>
      <c r="S21" s="50">
        <v>455620000</v>
      </c>
      <c r="T21" s="50">
        <v>21623000</v>
      </c>
      <c r="U21" s="48">
        <v>524043000</v>
      </c>
      <c r="V21" s="51">
        <v>120751000</v>
      </c>
    </row>
    <row r="22" spans="1:22" s="7" customFormat="1" ht="12.75">
      <c r="A22" s="22" t="s">
        <v>609</v>
      </c>
      <c r="B22" s="67" t="s">
        <v>561</v>
      </c>
      <c r="C22" s="45" t="s">
        <v>562</v>
      </c>
      <c r="D22" s="46">
        <v>106985611</v>
      </c>
      <c r="E22" s="47">
        <v>0</v>
      </c>
      <c r="F22" s="47">
        <v>0</v>
      </c>
      <c r="G22" s="47">
        <v>0</v>
      </c>
      <c r="H22" s="47">
        <v>0</v>
      </c>
      <c r="I22" s="47">
        <v>1988533</v>
      </c>
      <c r="J22" s="47">
        <v>0</v>
      </c>
      <c r="K22" s="47">
        <v>343275683</v>
      </c>
      <c r="L22" s="48">
        <v>452249827</v>
      </c>
      <c r="M22" s="49">
        <v>0</v>
      </c>
      <c r="N22" s="50">
        <v>0</v>
      </c>
      <c r="O22" s="50">
        <v>0</v>
      </c>
      <c r="P22" s="50">
        <v>0</v>
      </c>
      <c r="Q22" s="47">
        <v>0</v>
      </c>
      <c r="R22" s="50">
        <v>0</v>
      </c>
      <c r="S22" s="50">
        <v>336693000</v>
      </c>
      <c r="T22" s="50">
        <v>16754158</v>
      </c>
      <c r="U22" s="48">
        <v>353447158</v>
      </c>
      <c r="V22" s="51">
        <v>2010000</v>
      </c>
    </row>
    <row r="23" spans="1:22" s="29" customFormat="1" ht="12.75">
      <c r="A23" s="38"/>
      <c r="B23" s="68" t="s">
        <v>648</v>
      </c>
      <c r="C23" s="69"/>
      <c r="D23" s="55">
        <f aca="true" t="shared" si="1" ref="D23:V23">SUM(D16:D22)</f>
        <v>1488402050</v>
      </c>
      <c r="E23" s="56">
        <f t="shared" si="1"/>
        <v>1338647931</v>
      </c>
      <c r="F23" s="56">
        <f t="shared" si="1"/>
        <v>261878602</v>
      </c>
      <c r="G23" s="56">
        <f t="shared" si="1"/>
        <v>2414208</v>
      </c>
      <c r="H23" s="56">
        <f t="shared" si="1"/>
        <v>391819</v>
      </c>
      <c r="I23" s="56">
        <f t="shared" si="1"/>
        <v>119084939</v>
      </c>
      <c r="J23" s="56">
        <f t="shared" si="1"/>
        <v>466558453</v>
      </c>
      <c r="K23" s="56">
        <f t="shared" si="1"/>
        <v>2374698655</v>
      </c>
      <c r="L23" s="70">
        <f t="shared" si="1"/>
        <v>6052076657</v>
      </c>
      <c r="M23" s="71">
        <f t="shared" si="1"/>
        <v>834024265</v>
      </c>
      <c r="N23" s="72">
        <f t="shared" si="1"/>
        <v>2014483373</v>
      </c>
      <c r="O23" s="72">
        <f t="shared" si="1"/>
        <v>577273056</v>
      </c>
      <c r="P23" s="72">
        <f t="shared" si="1"/>
        <v>219012141</v>
      </c>
      <c r="Q23" s="56">
        <f t="shared" si="1"/>
        <v>115248145</v>
      </c>
      <c r="R23" s="72">
        <f t="shared" si="1"/>
        <v>80038168</v>
      </c>
      <c r="S23" s="72">
        <f t="shared" si="1"/>
        <v>2024364633</v>
      </c>
      <c r="T23" s="72">
        <f t="shared" si="1"/>
        <v>490755890</v>
      </c>
      <c r="U23" s="70">
        <f t="shared" si="1"/>
        <v>6355199671</v>
      </c>
      <c r="V23" s="73">
        <f t="shared" si="1"/>
        <v>557595533</v>
      </c>
    </row>
    <row r="24" spans="1:22" s="7" customFormat="1" ht="12.75">
      <c r="A24" s="22" t="s">
        <v>608</v>
      </c>
      <c r="B24" s="67" t="s">
        <v>384</v>
      </c>
      <c r="C24" s="45" t="s">
        <v>385</v>
      </c>
      <c r="D24" s="46">
        <v>116328000</v>
      </c>
      <c r="E24" s="47">
        <v>153537465</v>
      </c>
      <c r="F24" s="47">
        <v>19600046</v>
      </c>
      <c r="G24" s="47">
        <v>0</v>
      </c>
      <c r="H24" s="47">
        <v>0</v>
      </c>
      <c r="I24" s="47">
        <v>27756728</v>
      </c>
      <c r="J24" s="47">
        <v>2116000</v>
      </c>
      <c r="K24" s="47">
        <v>163783550</v>
      </c>
      <c r="L24" s="48">
        <v>483121789</v>
      </c>
      <c r="M24" s="49">
        <v>99967000</v>
      </c>
      <c r="N24" s="50">
        <v>156422999</v>
      </c>
      <c r="O24" s="50">
        <v>29433000</v>
      </c>
      <c r="P24" s="50">
        <v>12283262</v>
      </c>
      <c r="Q24" s="47">
        <v>0</v>
      </c>
      <c r="R24" s="50">
        <v>0</v>
      </c>
      <c r="S24" s="50">
        <v>155363000</v>
      </c>
      <c r="T24" s="50">
        <v>47291940</v>
      </c>
      <c r="U24" s="48">
        <v>500761201</v>
      </c>
      <c r="V24" s="51">
        <v>46647000</v>
      </c>
    </row>
    <row r="25" spans="1:22" s="7" customFormat="1" ht="12.75">
      <c r="A25" s="22" t="s">
        <v>608</v>
      </c>
      <c r="B25" s="67" t="s">
        <v>82</v>
      </c>
      <c r="C25" s="45" t="s">
        <v>83</v>
      </c>
      <c r="D25" s="46">
        <v>546092327</v>
      </c>
      <c r="E25" s="47">
        <v>467629521</v>
      </c>
      <c r="F25" s="47">
        <v>59940909</v>
      </c>
      <c r="G25" s="47">
        <v>0</v>
      </c>
      <c r="H25" s="47">
        <v>0</v>
      </c>
      <c r="I25" s="47">
        <v>54340037</v>
      </c>
      <c r="J25" s="47">
        <v>74574289</v>
      </c>
      <c r="K25" s="47">
        <v>978967582</v>
      </c>
      <c r="L25" s="48">
        <v>2181544665</v>
      </c>
      <c r="M25" s="49">
        <v>374063230</v>
      </c>
      <c r="N25" s="50">
        <v>765628140</v>
      </c>
      <c r="O25" s="50">
        <v>42889564</v>
      </c>
      <c r="P25" s="50">
        <v>16548763</v>
      </c>
      <c r="Q25" s="47">
        <v>78869577</v>
      </c>
      <c r="R25" s="50">
        <v>0</v>
      </c>
      <c r="S25" s="50">
        <v>981306001</v>
      </c>
      <c r="T25" s="50">
        <v>304738804</v>
      </c>
      <c r="U25" s="48">
        <v>2564044079</v>
      </c>
      <c r="V25" s="51">
        <v>406591931</v>
      </c>
    </row>
    <row r="26" spans="1:22" s="7" customFormat="1" ht="12.75">
      <c r="A26" s="22" t="s">
        <v>608</v>
      </c>
      <c r="B26" s="67" t="s">
        <v>386</v>
      </c>
      <c r="C26" s="45" t="s">
        <v>387</v>
      </c>
      <c r="D26" s="46">
        <v>91518000</v>
      </c>
      <c r="E26" s="47">
        <v>64092391</v>
      </c>
      <c r="F26" s="47">
        <v>0</v>
      </c>
      <c r="G26" s="47">
        <v>0</v>
      </c>
      <c r="H26" s="47">
        <v>0</v>
      </c>
      <c r="I26" s="47">
        <v>798852</v>
      </c>
      <c r="J26" s="47">
        <v>16293892</v>
      </c>
      <c r="K26" s="47">
        <v>113602511</v>
      </c>
      <c r="L26" s="48">
        <v>286305646</v>
      </c>
      <c r="M26" s="49">
        <v>18603737</v>
      </c>
      <c r="N26" s="50">
        <v>83783944</v>
      </c>
      <c r="O26" s="50">
        <v>30174859</v>
      </c>
      <c r="P26" s="50">
        <v>6280086</v>
      </c>
      <c r="Q26" s="47">
        <v>13597660</v>
      </c>
      <c r="R26" s="50">
        <v>0</v>
      </c>
      <c r="S26" s="50">
        <v>186058200</v>
      </c>
      <c r="T26" s="50">
        <v>20866130</v>
      </c>
      <c r="U26" s="48">
        <v>359364616</v>
      </c>
      <c r="V26" s="51">
        <v>114650000</v>
      </c>
    </row>
    <row r="27" spans="1:22" s="7" customFormat="1" ht="12.75">
      <c r="A27" s="22" t="s">
        <v>608</v>
      </c>
      <c r="B27" s="67" t="s">
        <v>388</v>
      </c>
      <c r="C27" s="45" t="s">
        <v>389</v>
      </c>
      <c r="D27" s="46">
        <v>246784845</v>
      </c>
      <c r="E27" s="47">
        <v>80327216</v>
      </c>
      <c r="F27" s="47">
        <v>1294611</v>
      </c>
      <c r="G27" s="47">
        <v>0</v>
      </c>
      <c r="H27" s="47">
        <v>0</v>
      </c>
      <c r="I27" s="47">
        <v>780591</v>
      </c>
      <c r="J27" s="47">
        <v>17965610</v>
      </c>
      <c r="K27" s="47">
        <v>235168114</v>
      </c>
      <c r="L27" s="48">
        <v>582320987</v>
      </c>
      <c r="M27" s="49">
        <v>88315133</v>
      </c>
      <c r="N27" s="50">
        <v>79971544</v>
      </c>
      <c r="O27" s="50">
        <v>17190667</v>
      </c>
      <c r="P27" s="50">
        <v>4285106</v>
      </c>
      <c r="Q27" s="47">
        <v>6527176</v>
      </c>
      <c r="R27" s="50">
        <v>0</v>
      </c>
      <c r="S27" s="50">
        <v>819325050</v>
      </c>
      <c r="T27" s="50">
        <v>40646388</v>
      </c>
      <c r="U27" s="48">
        <v>1056261064</v>
      </c>
      <c r="V27" s="51">
        <v>382574260</v>
      </c>
    </row>
    <row r="28" spans="1:22" s="7" customFormat="1" ht="12.75">
      <c r="A28" s="22" t="s">
        <v>608</v>
      </c>
      <c r="B28" s="67" t="s">
        <v>390</v>
      </c>
      <c r="C28" s="45" t="s">
        <v>391</v>
      </c>
      <c r="D28" s="46">
        <v>300295000</v>
      </c>
      <c r="E28" s="47">
        <v>0</v>
      </c>
      <c r="F28" s="47">
        <v>171820000</v>
      </c>
      <c r="G28" s="47">
        <v>0</v>
      </c>
      <c r="H28" s="47">
        <v>0</v>
      </c>
      <c r="I28" s="47">
        <v>577000</v>
      </c>
      <c r="J28" s="47">
        <v>115000000</v>
      </c>
      <c r="K28" s="47">
        <v>270868000</v>
      </c>
      <c r="L28" s="48">
        <v>858560000</v>
      </c>
      <c r="M28" s="49">
        <v>171866000</v>
      </c>
      <c r="N28" s="50">
        <v>0</v>
      </c>
      <c r="O28" s="50">
        <v>42401000</v>
      </c>
      <c r="P28" s="50">
        <v>2937000</v>
      </c>
      <c r="Q28" s="47">
        <v>6081000</v>
      </c>
      <c r="R28" s="50">
        <v>0</v>
      </c>
      <c r="S28" s="50">
        <v>1034745000</v>
      </c>
      <c r="T28" s="50">
        <v>61446000</v>
      </c>
      <c r="U28" s="48">
        <v>1319476000</v>
      </c>
      <c r="V28" s="51">
        <v>393658000</v>
      </c>
    </row>
    <row r="29" spans="1:22" s="7" customFormat="1" ht="12.75">
      <c r="A29" s="22" t="s">
        <v>609</v>
      </c>
      <c r="B29" s="67" t="s">
        <v>563</v>
      </c>
      <c r="C29" s="45" t="s">
        <v>564</v>
      </c>
      <c r="D29" s="46">
        <v>94863000</v>
      </c>
      <c r="E29" s="47">
        <v>0</v>
      </c>
      <c r="F29" s="47">
        <v>0</v>
      </c>
      <c r="G29" s="47">
        <v>0</v>
      </c>
      <c r="H29" s="47">
        <v>0</v>
      </c>
      <c r="I29" s="47">
        <v>22312000</v>
      </c>
      <c r="J29" s="47">
        <v>0</v>
      </c>
      <c r="K29" s="47">
        <v>98059961</v>
      </c>
      <c r="L29" s="48">
        <v>215234961</v>
      </c>
      <c r="M29" s="49">
        <v>0</v>
      </c>
      <c r="N29" s="50">
        <v>0</v>
      </c>
      <c r="O29" s="50">
        <v>0</v>
      </c>
      <c r="P29" s="50">
        <v>0</v>
      </c>
      <c r="Q29" s="47">
        <v>0</v>
      </c>
      <c r="R29" s="50">
        <v>0</v>
      </c>
      <c r="S29" s="50">
        <v>252182000</v>
      </c>
      <c r="T29" s="50">
        <v>6396180</v>
      </c>
      <c r="U29" s="48">
        <v>258578180</v>
      </c>
      <c r="V29" s="51">
        <v>30393000</v>
      </c>
    </row>
    <row r="30" spans="1:22" s="29" customFormat="1" ht="12.75">
      <c r="A30" s="38"/>
      <c r="B30" s="68" t="s">
        <v>649</v>
      </c>
      <c r="C30" s="69"/>
      <c r="D30" s="55">
        <f aca="true" t="shared" si="2" ref="D30:V30">SUM(D24:D29)</f>
        <v>1395881172</v>
      </c>
      <c r="E30" s="56">
        <f t="shared" si="2"/>
        <v>765586593</v>
      </c>
      <c r="F30" s="56">
        <f t="shared" si="2"/>
        <v>252655566</v>
      </c>
      <c r="G30" s="56">
        <f t="shared" si="2"/>
        <v>0</v>
      </c>
      <c r="H30" s="56">
        <f t="shared" si="2"/>
        <v>0</v>
      </c>
      <c r="I30" s="56">
        <f t="shared" si="2"/>
        <v>106565208</v>
      </c>
      <c r="J30" s="56">
        <f t="shared" si="2"/>
        <v>225949791</v>
      </c>
      <c r="K30" s="56">
        <f t="shared" si="2"/>
        <v>1860449718</v>
      </c>
      <c r="L30" s="70">
        <f t="shared" si="2"/>
        <v>4607088048</v>
      </c>
      <c r="M30" s="71">
        <f t="shared" si="2"/>
        <v>752815100</v>
      </c>
      <c r="N30" s="72">
        <f t="shared" si="2"/>
        <v>1085806627</v>
      </c>
      <c r="O30" s="72">
        <f t="shared" si="2"/>
        <v>162089090</v>
      </c>
      <c r="P30" s="72">
        <f t="shared" si="2"/>
        <v>42334217</v>
      </c>
      <c r="Q30" s="56">
        <f t="shared" si="2"/>
        <v>105075413</v>
      </c>
      <c r="R30" s="72">
        <f t="shared" si="2"/>
        <v>0</v>
      </c>
      <c r="S30" s="72">
        <f t="shared" si="2"/>
        <v>3428979251</v>
      </c>
      <c r="T30" s="72">
        <f t="shared" si="2"/>
        <v>481385442</v>
      </c>
      <c r="U30" s="70">
        <f t="shared" si="2"/>
        <v>6058485140</v>
      </c>
      <c r="V30" s="73">
        <f t="shared" si="2"/>
        <v>1374514191</v>
      </c>
    </row>
    <row r="31" spans="1:22" s="29" customFormat="1" ht="12.75">
      <c r="A31" s="38"/>
      <c r="B31" s="68" t="s">
        <v>650</v>
      </c>
      <c r="C31" s="69"/>
      <c r="D31" s="55">
        <f aca="true" t="shared" si="3" ref="D31:V31">SUM(D7:D14,D16:D22,D24:D29)</f>
        <v>4050608494</v>
      </c>
      <c r="E31" s="56">
        <f t="shared" si="3"/>
        <v>3212145526</v>
      </c>
      <c r="F31" s="56">
        <f t="shared" si="3"/>
        <v>682633429</v>
      </c>
      <c r="G31" s="56">
        <f t="shared" si="3"/>
        <v>2414208</v>
      </c>
      <c r="H31" s="56">
        <f t="shared" si="3"/>
        <v>1150819</v>
      </c>
      <c r="I31" s="56">
        <f t="shared" si="3"/>
        <v>243126855</v>
      </c>
      <c r="J31" s="56">
        <f t="shared" si="3"/>
        <v>1163239259</v>
      </c>
      <c r="K31" s="56">
        <f t="shared" si="3"/>
        <v>6084628060</v>
      </c>
      <c r="L31" s="70">
        <f t="shared" si="3"/>
        <v>15439946650</v>
      </c>
      <c r="M31" s="71">
        <f t="shared" si="3"/>
        <v>2040082584</v>
      </c>
      <c r="N31" s="72">
        <f t="shared" si="3"/>
        <v>4355939821</v>
      </c>
      <c r="O31" s="72">
        <f t="shared" si="3"/>
        <v>1229910848</v>
      </c>
      <c r="P31" s="72">
        <f t="shared" si="3"/>
        <v>434160955</v>
      </c>
      <c r="Q31" s="56">
        <f t="shared" si="3"/>
        <v>382329387</v>
      </c>
      <c r="R31" s="72">
        <f t="shared" si="3"/>
        <v>95941370</v>
      </c>
      <c r="S31" s="72">
        <f t="shared" si="3"/>
        <v>7092064060</v>
      </c>
      <c r="T31" s="72">
        <f t="shared" si="3"/>
        <v>1356730804</v>
      </c>
      <c r="U31" s="70">
        <f t="shared" si="3"/>
        <v>16987159829</v>
      </c>
      <c r="V31" s="73">
        <f t="shared" si="3"/>
        <v>2197159474</v>
      </c>
    </row>
    <row r="32" spans="1:22" s="7" customFormat="1" ht="12.75">
      <c r="A32" s="39"/>
      <c r="B32" s="74"/>
      <c r="C32" s="75"/>
      <c r="D32" s="76"/>
      <c r="E32" s="77"/>
      <c r="F32" s="77"/>
      <c r="G32" s="77"/>
      <c r="H32" s="77"/>
      <c r="I32" s="77"/>
      <c r="J32" s="77"/>
      <c r="K32" s="77"/>
      <c r="L32" s="78"/>
      <c r="M32" s="76"/>
      <c r="N32" s="77"/>
      <c r="O32" s="77"/>
      <c r="P32" s="77"/>
      <c r="Q32" s="77"/>
      <c r="R32" s="77"/>
      <c r="S32" s="77"/>
      <c r="T32" s="77"/>
      <c r="U32" s="78"/>
      <c r="V32" s="51"/>
    </row>
    <row r="33" spans="1:22" s="7" customFormat="1" ht="12.75">
      <c r="A33" s="25"/>
      <c r="B33" s="109" t="s">
        <v>43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51"/>
    </row>
    <row r="34" spans="1:22" ht="12.75">
      <c r="A34" s="1"/>
      <c r="B34" s="102" t="s">
        <v>675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6"/>
    </row>
    <row r="35" spans="1:22" ht="12.75">
      <c r="A35" s="1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6"/>
    </row>
    <row r="36" spans="1:22" ht="12.75">
      <c r="A36" s="1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6"/>
    </row>
    <row r="37" spans="1:22" ht="12.75">
      <c r="A37" s="1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6"/>
    </row>
    <row r="38" spans="1:22" ht="12.75">
      <c r="A38" s="1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6"/>
    </row>
    <row r="39" spans="1:22" ht="12.75">
      <c r="A39" s="1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6"/>
    </row>
    <row r="40" spans="1:22" ht="12.75">
      <c r="A40" s="1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6"/>
    </row>
    <row r="41" spans="1:22" ht="12.75">
      <c r="A41" s="1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6"/>
    </row>
    <row r="42" spans="1:22" ht="12.75">
      <c r="A42" s="1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6"/>
    </row>
    <row r="43" spans="1:22" ht="12.75">
      <c r="A43" s="1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6"/>
    </row>
    <row r="44" spans="1:22" ht="12.75">
      <c r="A44" s="1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6"/>
    </row>
    <row r="45" spans="1:22" ht="12.75">
      <c r="A45" s="1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6"/>
    </row>
    <row r="46" spans="1:22" ht="12.75">
      <c r="A46" s="1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6"/>
    </row>
    <row r="47" spans="1:22" ht="12.75">
      <c r="A47" s="1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6"/>
    </row>
    <row r="48" spans="1:22" ht="12.75">
      <c r="A48" s="1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6"/>
    </row>
    <row r="49" spans="1:22" ht="12.75">
      <c r="A49" s="1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6"/>
    </row>
    <row r="50" spans="1:22" ht="12.75">
      <c r="A50" s="1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6"/>
    </row>
    <row r="51" spans="1:22" ht="12.75">
      <c r="A51" s="1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6"/>
    </row>
    <row r="52" spans="1:22" ht="12.75">
      <c r="A52" s="1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6"/>
    </row>
    <row r="53" spans="1:22" ht="12.75">
      <c r="A53" s="1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6"/>
    </row>
    <row r="54" spans="1:22" ht="12.75">
      <c r="A54" s="1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6"/>
    </row>
    <row r="55" spans="1:22" ht="12.75">
      <c r="A55" s="1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6"/>
    </row>
    <row r="56" spans="1:22" ht="12.75">
      <c r="A56" s="1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6"/>
    </row>
    <row r="57" spans="1:22" ht="12.75">
      <c r="A57" s="1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6"/>
    </row>
    <row r="58" spans="1:22" ht="12.75">
      <c r="A58" s="1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6"/>
    </row>
    <row r="59" spans="1:22" ht="12.75">
      <c r="A59" s="1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6"/>
    </row>
    <row r="60" spans="1:22" ht="12.75">
      <c r="A60" s="1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6"/>
    </row>
    <row r="61" spans="1:22" ht="12.75">
      <c r="A61" s="1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6"/>
    </row>
    <row r="62" spans="1:22" ht="12.75">
      <c r="A62" s="1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6"/>
    </row>
    <row r="63" spans="1:22" ht="12.75">
      <c r="A63" s="1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6"/>
    </row>
    <row r="64" spans="1:22" ht="12.75">
      <c r="A64" s="1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6"/>
    </row>
    <row r="65" spans="1:22" ht="12.75">
      <c r="A65" s="1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6"/>
    </row>
    <row r="66" spans="1:22" ht="12.75">
      <c r="A66" s="1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6"/>
    </row>
    <row r="67" spans="1:22" ht="12.75">
      <c r="A67" s="1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6"/>
    </row>
    <row r="68" spans="1:22" ht="12.75">
      <c r="A68" s="1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6"/>
    </row>
    <row r="69" spans="1:22" ht="12.75">
      <c r="A69" s="1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6"/>
    </row>
    <row r="70" spans="1:22" ht="12.75">
      <c r="A70" s="1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6"/>
    </row>
    <row r="71" spans="1:22" ht="12.75">
      <c r="A71" s="1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6"/>
    </row>
    <row r="72" spans="1:22" ht="12.75">
      <c r="A72" s="1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6"/>
    </row>
    <row r="73" spans="1:22" ht="12.75">
      <c r="A73" s="1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6"/>
    </row>
    <row r="74" spans="1:22" ht="12.75">
      <c r="A74" s="1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6"/>
    </row>
    <row r="75" spans="1:22" ht="12.75">
      <c r="A75" s="1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6"/>
    </row>
    <row r="76" spans="1:22" ht="12.75">
      <c r="A76" s="1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6"/>
    </row>
    <row r="77" spans="1:22" ht="12.75">
      <c r="A77" s="1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6"/>
    </row>
    <row r="78" spans="1:22" ht="12.75">
      <c r="A78" s="1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6"/>
    </row>
    <row r="79" spans="1:22" ht="12.75">
      <c r="A79" s="1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6"/>
    </row>
    <row r="80" spans="1:22" ht="12.75">
      <c r="A80" s="1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6"/>
    </row>
    <row r="81" spans="1:22" ht="12.75">
      <c r="A81" s="1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6"/>
    </row>
    <row r="82" spans="2:22" ht="12.75"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</row>
    <row r="83" spans="2:22" ht="12.75"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</row>
    <row r="84" spans="2:22" ht="12.75"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</row>
    <row r="85" spans="2:22" ht="12.75"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</row>
    <row r="86" spans="2:22" ht="12.75"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</row>
    <row r="87" spans="2:22" ht="12.75"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</row>
    <row r="88" spans="2:22" ht="12.75"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</row>
    <row r="89" spans="2:22" ht="12.75"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</row>
    <row r="90" spans="2:22" ht="12.75"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</row>
    <row r="91" spans="2:22" ht="12.75"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</row>
    <row r="92" spans="2:22" ht="12.75"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</row>
    <row r="93" spans="2:22" ht="12.75"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</row>
    <row r="94" spans="2:22" ht="12.75"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</row>
    <row r="95" spans="2:22" ht="12.75"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</row>
    <row r="96" spans="2:22" ht="12.75"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</row>
    <row r="97" spans="2:22" ht="12.75"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</row>
    <row r="98" spans="2:22" ht="12.75"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</row>
    <row r="99" spans="2:22" ht="12.75"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</row>
    <row r="100" spans="2:22" ht="12.75"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</row>
    <row r="101" spans="2:22" ht="12.75"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</row>
    <row r="102" spans="2:22" ht="12.75"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</row>
    <row r="103" spans="2:22" ht="12.75"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</row>
    <row r="104" spans="2:22" ht="12.75"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</row>
    <row r="105" spans="2:22" ht="12.75"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</row>
    <row r="106" spans="2:22" ht="12.75"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</row>
    <row r="107" spans="2:22" ht="12.75"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</row>
    <row r="108" spans="2:22" ht="12.75"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</row>
    <row r="109" spans="2:22" ht="12.75"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</row>
    <row r="110" spans="2:22" ht="12.75"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</row>
    <row r="111" spans="2:22" ht="12.75"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</row>
    <row r="112" spans="2:22" ht="12.75"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</row>
    <row r="113" spans="2:22" ht="12.75"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</row>
    <row r="114" spans="2:22" ht="12.75"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</row>
    <row r="115" spans="2:22" ht="12.75"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</row>
    <row r="116" spans="2:22" ht="12.75"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</row>
    <row r="117" spans="2:22" ht="12.75"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</row>
    <row r="118" spans="2:22" ht="12.75"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</row>
    <row r="119" spans="2:22" ht="12.75"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</row>
    <row r="120" spans="2:22" ht="12.75"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</row>
    <row r="121" spans="2:22" ht="12.75"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</row>
    <row r="122" spans="2:22" ht="12.75"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</row>
    <row r="123" spans="2:22" ht="12.75"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</row>
    <row r="124" spans="2:22" ht="12.75"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</row>
    <row r="125" spans="2:22" ht="12.75"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</row>
    <row r="126" spans="2:22" ht="12.75"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</row>
    <row r="127" spans="2:22" ht="12.75"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</row>
    <row r="128" spans="2:22" ht="12.75"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</row>
    <row r="129" spans="2:22" ht="12.75"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</row>
    <row r="130" spans="2:22" ht="12.75"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</row>
    <row r="131" spans="2:22" ht="12.75"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</row>
    <row r="132" spans="2:22" ht="12.75"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</row>
    <row r="133" spans="2:22" ht="12.75"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</row>
    <row r="134" spans="2:22" ht="12.75"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</row>
    <row r="135" spans="2:22" ht="12.75"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</row>
    <row r="136" spans="2:22" ht="12.75"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</row>
    <row r="137" spans="2:22" ht="12.75"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</row>
    <row r="138" spans="2:22" ht="12.75"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</row>
    <row r="139" spans="2:22" ht="12.75"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</row>
    <row r="140" spans="2:22" ht="12.75"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</row>
    <row r="141" spans="2:22" ht="12.75"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</row>
    <row r="142" spans="2:22" ht="12.75"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</row>
    <row r="143" spans="2:22" ht="12.75"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</row>
    <row r="144" spans="2:22" ht="12.75"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</row>
    <row r="145" spans="2:22" ht="12.75"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</row>
    <row r="146" spans="2:22" ht="12.75"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</row>
    <row r="147" spans="2:22" ht="12.75"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</row>
    <row r="148" spans="2:22" ht="12.75"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</row>
    <row r="149" spans="2:22" ht="12.75"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</row>
    <row r="150" spans="2:22" ht="12.75"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</row>
    <row r="151" spans="2:22" ht="12.75"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</row>
    <row r="152" spans="2:22" ht="12.75"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</row>
    <row r="153" spans="2:22" ht="12.75"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</row>
    <row r="154" spans="2:22" ht="12.75"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</row>
    <row r="155" spans="2:22" ht="12.75"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</row>
    <row r="156" spans="2:22" ht="12.75"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</row>
    <row r="157" spans="2:22" ht="12.75"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</row>
    <row r="158" spans="2:22" ht="12.75"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</row>
    <row r="159" spans="2:22" ht="12.75"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</row>
    <row r="160" spans="2:22" ht="12.75"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</row>
    <row r="161" spans="2:22" ht="12.75"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</row>
    <row r="162" spans="2:22" ht="12.75"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</row>
    <row r="163" spans="2:22" ht="12.75"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</row>
    <row r="164" spans="2:22" ht="12.75"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</row>
    <row r="165" spans="2:22" ht="12.75"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</row>
    <row r="166" spans="2:22" ht="12.75"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</row>
    <row r="167" spans="2:22" ht="12.75"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</row>
    <row r="168" spans="2:22" ht="12.75"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</row>
    <row r="169" spans="2:22" ht="12.75"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</row>
    <row r="170" spans="2:22" ht="12.75"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</row>
    <row r="171" spans="2:22" ht="12.75"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</row>
    <row r="172" spans="2:22" ht="12.75"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</row>
    <row r="173" spans="2:22" ht="12.75"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</row>
    <row r="174" spans="2:22" ht="12.75"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</row>
    <row r="175" spans="2:22" ht="12.75"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</row>
    <row r="176" spans="2:22" ht="12.75"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</row>
    <row r="177" spans="2:22" ht="12.75"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</row>
    <row r="178" spans="2:22" ht="12.75"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</row>
    <row r="179" spans="2:22" ht="12.75"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</row>
    <row r="180" spans="2:22" ht="12.75"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</row>
    <row r="181" spans="2:22" ht="12.75"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</row>
    <row r="182" spans="2:22" ht="12.75"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</row>
    <row r="183" spans="2:22" ht="12.75"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</row>
    <row r="184" spans="2:22" ht="12.75"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</row>
    <row r="185" spans="2:22" ht="12.75"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</row>
    <row r="186" spans="2:22" ht="12.75"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</row>
    <row r="187" spans="2:22" ht="12.75"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</row>
    <row r="188" spans="2:22" ht="12.75"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</row>
    <row r="189" spans="2:22" ht="12.75"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</row>
    <row r="190" spans="2:22" ht="12.75"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</row>
    <row r="191" spans="2:22" ht="12.75"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</row>
    <row r="192" spans="2:22" ht="12.75"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</row>
    <row r="193" spans="2:22" ht="12.75"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</row>
    <row r="194" spans="2:22" ht="12.75"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</row>
    <row r="195" spans="2:22" ht="12.75"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</row>
    <row r="196" spans="2:22" ht="12.75"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</row>
    <row r="197" spans="2:22" ht="12.75"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</row>
    <row r="198" spans="2:22" ht="12.75"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</row>
    <row r="199" spans="2:22" ht="12.75"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</row>
    <row r="200" spans="2:22" ht="12.75"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</row>
    <row r="201" spans="2:22" ht="12.75"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</row>
    <row r="202" spans="2:22" ht="12.75"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</row>
    <row r="203" spans="2:22" ht="12.75"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</row>
    <row r="204" spans="2:22" ht="12.75"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</row>
    <row r="205" spans="2:22" ht="12.75"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</row>
    <row r="206" spans="2:22" ht="12.75"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</row>
    <row r="207" spans="2:22" ht="12.75"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</row>
    <row r="208" spans="2:22" ht="12.75"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</row>
    <row r="209" spans="2:22" ht="12.75"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</row>
    <row r="210" spans="2:22" ht="12.75"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</row>
    <row r="211" spans="2:22" ht="12.75"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</row>
    <row r="212" spans="2:22" ht="12.75"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</row>
    <row r="213" spans="2:22" ht="12.75"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</row>
    <row r="214" spans="2:22" ht="12.75"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</row>
    <row r="215" spans="2:22" ht="12.75"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</row>
    <row r="216" spans="2:22" ht="12.75"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</row>
    <row r="217" spans="2:22" ht="12.75"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</row>
    <row r="218" spans="2:22" ht="12.75"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</row>
    <row r="219" spans="2:22" ht="12.75"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</row>
    <row r="220" spans="2:22" ht="12.75"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</row>
    <row r="221" spans="2:22" ht="12.75"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</row>
    <row r="222" spans="2:22" ht="12.75"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</row>
    <row r="223" spans="2:22" ht="12.75"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</row>
    <row r="224" spans="2:22" ht="12.75"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</row>
    <row r="225" spans="2:22" ht="12.75"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</row>
    <row r="226" spans="2:22" ht="12.75"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</row>
    <row r="227" spans="2:22" ht="12.75"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</row>
    <row r="228" spans="2:22" ht="12.75"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</row>
    <row r="229" spans="2:22" ht="12.75"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</row>
    <row r="230" spans="2:22" ht="12.75"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</row>
    <row r="231" spans="2:22" ht="12.75"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</row>
    <row r="232" spans="2:22" ht="12.75"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</row>
    <row r="233" spans="2:22" ht="12.75"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</row>
    <row r="234" spans="2:22" ht="12.75"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</row>
    <row r="235" spans="2:22" ht="12.75"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</row>
    <row r="236" spans="2:22" ht="12.75"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</row>
    <row r="237" spans="2:22" ht="12.75"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</row>
    <row r="238" spans="2:22" ht="12.75"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</row>
    <row r="239" spans="2:22" ht="12.75"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</row>
    <row r="240" spans="2:22" ht="12.75"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</row>
    <row r="241" spans="2:22" ht="12.75"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</row>
    <row r="242" spans="2:22" ht="12.75"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</row>
    <row r="243" spans="2:22" ht="12.75"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</row>
    <row r="244" spans="2:22" ht="12.75"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</row>
    <row r="245" spans="2:22" ht="12.75"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</row>
    <row r="246" spans="2:22" ht="12.75"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</row>
    <row r="247" spans="2:22" ht="12.75"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</row>
    <row r="248" spans="2:22" ht="12.75"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</row>
    <row r="249" spans="2:22" ht="12.75"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</row>
    <row r="250" spans="2:22" ht="12.75"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</row>
    <row r="251" spans="2:22" ht="12.75"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</row>
    <row r="252" spans="2:22" ht="12.75"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</row>
    <row r="253" spans="2:22" ht="12.75"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</row>
    <row r="254" spans="2:22" ht="12.75"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</row>
    <row r="255" spans="2:22" ht="12.75"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</row>
    <row r="256" spans="2:22" ht="12.75"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</row>
    <row r="257" spans="2:22" ht="12.75"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</row>
    <row r="258" spans="2:22" ht="12.75"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</row>
    <row r="259" spans="2:22" ht="12.75"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</row>
    <row r="260" spans="2:22" ht="12.75"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</row>
    <row r="261" spans="2:22" ht="12.75"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</row>
    <row r="262" spans="2:22" ht="12.75"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</row>
    <row r="263" spans="2:22" ht="12.75"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</row>
    <row r="264" spans="2:22" ht="12.75"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</row>
    <row r="265" spans="2:22" ht="12.75"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</row>
    <row r="266" spans="2:22" ht="12.75"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</row>
    <row r="267" spans="2:22" ht="12.75"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</row>
    <row r="268" spans="2:22" ht="12.75"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</row>
    <row r="269" spans="2:22" ht="12.75"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</row>
    <row r="270" spans="2:22" ht="12.75"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</row>
    <row r="271" spans="2:22" ht="12.75"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</row>
    <row r="272" spans="2:22" ht="12.75"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</row>
    <row r="273" spans="2:22" ht="12.75"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</row>
    <row r="274" spans="2:22" ht="12.75"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</row>
    <row r="275" spans="2:22" ht="12.75"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</row>
    <row r="276" spans="2:22" ht="12.75"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</row>
    <row r="277" spans="2:22" ht="12.75"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</row>
    <row r="278" spans="2:22" ht="12.75"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</row>
    <row r="279" spans="2:22" ht="12.75"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</row>
    <row r="280" spans="2:22" ht="12.75"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</row>
    <row r="281" spans="2:22" ht="12.75"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</row>
    <row r="282" spans="2:22" ht="12.75"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</row>
    <row r="283" spans="2:22" ht="12.75"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</row>
    <row r="284" spans="2:22" ht="12.75"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</row>
    <row r="285" spans="2:22" ht="12.75"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</row>
    <row r="286" spans="2:22" ht="12.75"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</row>
    <row r="287" spans="2:22" ht="12.75"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</row>
    <row r="288" spans="2:22" ht="12.75"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</row>
    <row r="289" spans="2:22" ht="12.75"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</row>
    <row r="290" spans="2:22" ht="12.75"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</row>
    <row r="291" spans="2:22" ht="12.75"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</row>
    <row r="292" spans="2:22" ht="12.75"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</row>
    <row r="293" spans="2:22" ht="12.75"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</row>
    <row r="294" spans="2:22" ht="12.75"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</row>
    <row r="295" spans="2:22" ht="12.75"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</row>
    <row r="296" spans="2:22" ht="12.75"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</row>
    <row r="297" spans="2:22" ht="12.75"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</row>
    <row r="298" spans="2:22" ht="12.75"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</row>
  </sheetData>
  <sheetProtection password="F954" sheet="1" objects="1" scenarios="1"/>
  <mergeCells count="4">
    <mergeCell ref="D2:L2"/>
    <mergeCell ref="B1:U1"/>
    <mergeCell ref="M2:U2"/>
    <mergeCell ref="B33:U3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9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0.7109375" style="2" customWidth="1"/>
    <col min="3" max="3" width="6.7109375" style="2" customWidth="1"/>
    <col min="4" max="10" width="10.7109375" style="2" customWidth="1"/>
    <col min="11" max="11" width="11.7109375" style="2" customWidth="1"/>
    <col min="12" max="21" width="10.7109375" style="2" customWidth="1"/>
    <col min="22" max="22" width="0" style="2" hidden="1" customWidth="1"/>
    <col min="23" max="16384" width="9.140625" style="2" customWidth="1"/>
  </cols>
  <sheetData>
    <row r="1" spans="1:21" ht="15.75" customHeight="1">
      <c r="A1" s="3"/>
      <c r="B1" s="106" t="s">
        <v>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</row>
    <row r="2" spans="1:21" s="7" customFormat="1" ht="16.5" customHeight="1">
      <c r="A2" s="4"/>
      <c r="B2" s="5"/>
      <c r="C2" s="6"/>
      <c r="D2" s="103" t="s">
        <v>1</v>
      </c>
      <c r="E2" s="104"/>
      <c r="F2" s="104"/>
      <c r="G2" s="104"/>
      <c r="H2" s="104"/>
      <c r="I2" s="104"/>
      <c r="J2" s="104"/>
      <c r="K2" s="104"/>
      <c r="L2" s="105"/>
      <c r="M2" s="108" t="s">
        <v>2</v>
      </c>
      <c r="N2" s="104"/>
      <c r="O2" s="104"/>
      <c r="P2" s="104"/>
      <c r="Q2" s="104"/>
      <c r="R2" s="104"/>
      <c r="S2" s="104"/>
      <c r="T2" s="104"/>
      <c r="U2" s="105"/>
    </row>
    <row r="3" spans="1:22" s="7" customFormat="1" ht="81.75" customHeight="1">
      <c r="A3" s="8"/>
      <c r="B3" s="9" t="s">
        <v>3</v>
      </c>
      <c r="C3" s="10" t="s">
        <v>4</v>
      </c>
      <c r="D3" s="26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7" t="s">
        <v>12</v>
      </c>
      <c r="L3" s="28" t="s">
        <v>13</v>
      </c>
      <c r="M3" s="27" t="s">
        <v>14</v>
      </c>
      <c r="N3" s="27" t="s">
        <v>15</v>
      </c>
      <c r="O3" s="27" t="s">
        <v>16</v>
      </c>
      <c r="P3" s="27" t="s">
        <v>17</v>
      </c>
      <c r="Q3" s="27" t="s">
        <v>18</v>
      </c>
      <c r="R3" s="27" t="s">
        <v>19</v>
      </c>
      <c r="S3" s="27" t="s">
        <v>20</v>
      </c>
      <c r="T3" s="27" t="s">
        <v>21</v>
      </c>
      <c r="U3" s="28" t="s">
        <v>22</v>
      </c>
      <c r="V3" s="7" t="s">
        <v>23</v>
      </c>
    </row>
    <row r="4" spans="1:21" s="7" customFormat="1" ht="12.75">
      <c r="A4" s="4"/>
      <c r="B4" s="30"/>
      <c r="C4" s="12"/>
      <c r="D4" s="13"/>
      <c r="E4" s="14"/>
      <c r="F4" s="14"/>
      <c r="G4" s="14"/>
      <c r="H4" s="14"/>
      <c r="I4" s="14"/>
      <c r="J4" s="14"/>
      <c r="K4" s="14"/>
      <c r="L4" s="15"/>
      <c r="M4" s="13"/>
      <c r="N4" s="14"/>
      <c r="O4" s="14"/>
      <c r="P4" s="14"/>
      <c r="Q4" s="14"/>
      <c r="R4" s="14"/>
      <c r="S4" s="14"/>
      <c r="T4" s="14"/>
      <c r="U4" s="15"/>
    </row>
    <row r="5" spans="1:21" s="7" customFormat="1" ht="12.75">
      <c r="A5" s="16"/>
      <c r="B5" s="34" t="s">
        <v>651</v>
      </c>
      <c r="C5" s="12"/>
      <c r="D5" s="18"/>
      <c r="E5" s="19"/>
      <c r="F5" s="19"/>
      <c r="G5" s="19"/>
      <c r="H5" s="19"/>
      <c r="I5" s="19"/>
      <c r="J5" s="19"/>
      <c r="K5" s="19"/>
      <c r="L5" s="20"/>
      <c r="M5" s="18"/>
      <c r="N5" s="19"/>
      <c r="O5" s="19"/>
      <c r="P5" s="19"/>
      <c r="Q5" s="19"/>
      <c r="R5" s="19"/>
      <c r="S5" s="19"/>
      <c r="T5" s="19"/>
      <c r="U5" s="20"/>
    </row>
    <row r="6" spans="1:21" s="7" customFormat="1" ht="12.75">
      <c r="A6" s="16"/>
      <c r="B6" s="12"/>
      <c r="C6" s="12"/>
      <c r="D6" s="18"/>
      <c r="E6" s="19"/>
      <c r="F6" s="19"/>
      <c r="G6" s="19"/>
      <c r="H6" s="19"/>
      <c r="I6" s="19"/>
      <c r="J6" s="19"/>
      <c r="K6" s="19"/>
      <c r="L6" s="20"/>
      <c r="M6" s="18"/>
      <c r="N6" s="19"/>
      <c r="O6" s="19"/>
      <c r="P6" s="19"/>
      <c r="Q6" s="19"/>
      <c r="R6" s="19"/>
      <c r="S6" s="19"/>
      <c r="T6" s="19"/>
      <c r="U6" s="20"/>
    </row>
    <row r="7" spans="1:22" s="7" customFormat="1" ht="12.75">
      <c r="A7" s="22" t="s">
        <v>608</v>
      </c>
      <c r="B7" s="67" t="s">
        <v>438</v>
      </c>
      <c r="C7" s="45" t="s">
        <v>439</v>
      </c>
      <c r="D7" s="46">
        <v>49199358</v>
      </c>
      <c r="E7" s="47">
        <v>5698795</v>
      </c>
      <c r="F7" s="47">
        <v>5148170</v>
      </c>
      <c r="G7" s="47">
        <v>0</v>
      </c>
      <c r="H7" s="47">
        <v>0</v>
      </c>
      <c r="I7" s="47">
        <v>934402</v>
      </c>
      <c r="J7" s="47">
        <v>3960206</v>
      </c>
      <c r="K7" s="47">
        <v>98713595</v>
      </c>
      <c r="L7" s="48">
        <v>163654526</v>
      </c>
      <c r="M7" s="49">
        <v>10488953</v>
      </c>
      <c r="N7" s="50">
        <v>6568933</v>
      </c>
      <c r="O7" s="50">
        <v>6797934</v>
      </c>
      <c r="P7" s="50">
        <v>1585225</v>
      </c>
      <c r="Q7" s="47">
        <v>960332</v>
      </c>
      <c r="R7" s="50">
        <v>0</v>
      </c>
      <c r="S7" s="50">
        <v>262798000</v>
      </c>
      <c r="T7" s="50">
        <v>838533</v>
      </c>
      <c r="U7" s="48">
        <v>290037910</v>
      </c>
      <c r="V7" s="51">
        <v>115669050</v>
      </c>
    </row>
    <row r="8" spans="1:22" s="7" customFormat="1" ht="12.75">
      <c r="A8" s="22" t="s">
        <v>608</v>
      </c>
      <c r="B8" s="67" t="s">
        <v>440</v>
      </c>
      <c r="C8" s="45" t="s">
        <v>441</v>
      </c>
      <c r="D8" s="46">
        <v>94939415</v>
      </c>
      <c r="E8" s="47">
        <v>69418759</v>
      </c>
      <c r="F8" s="47">
        <v>0</v>
      </c>
      <c r="G8" s="47">
        <v>0</v>
      </c>
      <c r="H8" s="47">
        <v>0</v>
      </c>
      <c r="I8" s="47">
        <v>2343300</v>
      </c>
      <c r="J8" s="47">
        <v>504840</v>
      </c>
      <c r="K8" s="47">
        <v>152279531</v>
      </c>
      <c r="L8" s="48">
        <v>319485845</v>
      </c>
      <c r="M8" s="49">
        <v>34886706</v>
      </c>
      <c r="N8" s="50">
        <v>85241143</v>
      </c>
      <c r="O8" s="50">
        <v>18500000</v>
      </c>
      <c r="P8" s="50">
        <v>11100000</v>
      </c>
      <c r="Q8" s="47">
        <v>8500000</v>
      </c>
      <c r="R8" s="50">
        <v>0</v>
      </c>
      <c r="S8" s="50">
        <v>231243000</v>
      </c>
      <c r="T8" s="50">
        <v>32155148</v>
      </c>
      <c r="U8" s="48">
        <v>421625997</v>
      </c>
      <c r="V8" s="51">
        <v>98546000</v>
      </c>
    </row>
    <row r="9" spans="1:22" s="7" customFormat="1" ht="12.75">
      <c r="A9" s="22" t="s">
        <v>608</v>
      </c>
      <c r="B9" s="67" t="s">
        <v>442</v>
      </c>
      <c r="C9" s="45" t="s">
        <v>443</v>
      </c>
      <c r="D9" s="46">
        <v>146261410</v>
      </c>
      <c r="E9" s="47">
        <v>111282692</v>
      </c>
      <c r="F9" s="47">
        <v>12736390</v>
      </c>
      <c r="G9" s="47">
        <v>0</v>
      </c>
      <c r="H9" s="47">
        <v>0</v>
      </c>
      <c r="I9" s="47">
        <v>5439988</v>
      </c>
      <c r="J9" s="47">
        <v>7245812</v>
      </c>
      <c r="K9" s="47">
        <v>184023205</v>
      </c>
      <c r="L9" s="48">
        <v>466989497</v>
      </c>
      <c r="M9" s="49">
        <v>419610876</v>
      </c>
      <c r="N9" s="50">
        <v>119037601</v>
      </c>
      <c r="O9" s="50">
        <v>48393947</v>
      </c>
      <c r="P9" s="50">
        <v>17730706</v>
      </c>
      <c r="Q9" s="47">
        <v>15756386</v>
      </c>
      <c r="R9" s="50">
        <v>0</v>
      </c>
      <c r="S9" s="50">
        <v>98264855</v>
      </c>
      <c r="T9" s="50">
        <v>23355687</v>
      </c>
      <c r="U9" s="48">
        <v>742150058</v>
      </c>
      <c r="V9" s="51">
        <v>71009355</v>
      </c>
    </row>
    <row r="10" spans="1:22" s="7" customFormat="1" ht="12.75">
      <c r="A10" s="22" t="s">
        <v>609</v>
      </c>
      <c r="B10" s="67" t="s">
        <v>589</v>
      </c>
      <c r="C10" s="45" t="s">
        <v>590</v>
      </c>
      <c r="D10" s="46">
        <v>53811000</v>
      </c>
      <c r="E10" s="47">
        <v>0</v>
      </c>
      <c r="F10" s="47">
        <v>0</v>
      </c>
      <c r="G10" s="47">
        <v>0</v>
      </c>
      <c r="H10" s="47">
        <v>0</v>
      </c>
      <c r="I10" s="47">
        <v>279000</v>
      </c>
      <c r="J10" s="47">
        <v>0</v>
      </c>
      <c r="K10" s="47">
        <v>45439000</v>
      </c>
      <c r="L10" s="48">
        <v>99529000</v>
      </c>
      <c r="M10" s="49">
        <v>0</v>
      </c>
      <c r="N10" s="50">
        <v>0</v>
      </c>
      <c r="O10" s="50">
        <v>0</v>
      </c>
      <c r="P10" s="50">
        <v>0</v>
      </c>
      <c r="Q10" s="47">
        <v>0</v>
      </c>
      <c r="R10" s="50">
        <v>0</v>
      </c>
      <c r="S10" s="50">
        <v>72318000</v>
      </c>
      <c r="T10" s="50">
        <v>9608579</v>
      </c>
      <c r="U10" s="48">
        <v>81926579</v>
      </c>
      <c r="V10" s="51">
        <v>0</v>
      </c>
    </row>
    <row r="11" spans="1:22" s="29" customFormat="1" ht="12.75">
      <c r="A11" s="38"/>
      <c r="B11" s="68" t="s">
        <v>652</v>
      </c>
      <c r="C11" s="69"/>
      <c r="D11" s="55">
        <f aca="true" t="shared" si="0" ref="D11:V11">SUM(D7:D10)</f>
        <v>344211183</v>
      </c>
      <c r="E11" s="56">
        <f t="shared" si="0"/>
        <v>186400246</v>
      </c>
      <c r="F11" s="56">
        <f t="shared" si="0"/>
        <v>17884560</v>
      </c>
      <c r="G11" s="56">
        <f t="shared" si="0"/>
        <v>0</v>
      </c>
      <c r="H11" s="56">
        <f t="shared" si="0"/>
        <v>0</v>
      </c>
      <c r="I11" s="56">
        <f t="shared" si="0"/>
        <v>8996690</v>
      </c>
      <c r="J11" s="56">
        <f t="shared" si="0"/>
        <v>11710858</v>
      </c>
      <c r="K11" s="56">
        <f t="shared" si="0"/>
        <v>480455331</v>
      </c>
      <c r="L11" s="70">
        <f t="shared" si="0"/>
        <v>1049658868</v>
      </c>
      <c r="M11" s="71">
        <f t="shared" si="0"/>
        <v>464986535</v>
      </c>
      <c r="N11" s="72">
        <f t="shared" si="0"/>
        <v>210847677</v>
      </c>
      <c r="O11" s="72">
        <f t="shared" si="0"/>
        <v>73691881</v>
      </c>
      <c r="P11" s="72">
        <f t="shared" si="0"/>
        <v>30415931</v>
      </c>
      <c r="Q11" s="56">
        <f t="shared" si="0"/>
        <v>25216718</v>
      </c>
      <c r="R11" s="72">
        <f t="shared" si="0"/>
        <v>0</v>
      </c>
      <c r="S11" s="72">
        <f t="shared" si="0"/>
        <v>664623855</v>
      </c>
      <c r="T11" s="72">
        <f t="shared" si="0"/>
        <v>65957947</v>
      </c>
      <c r="U11" s="70">
        <f t="shared" si="0"/>
        <v>1535740544</v>
      </c>
      <c r="V11" s="73">
        <f t="shared" si="0"/>
        <v>285224405</v>
      </c>
    </row>
    <row r="12" spans="1:22" s="7" customFormat="1" ht="12.75">
      <c r="A12" s="22" t="s">
        <v>608</v>
      </c>
      <c r="B12" s="67" t="s">
        <v>392</v>
      </c>
      <c r="C12" s="45" t="s">
        <v>393</v>
      </c>
      <c r="D12" s="46">
        <v>18954673</v>
      </c>
      <c r="E12" s="47">
        <v>10659000</v>
      </c>
      <c r="F12" s="47">
        <v>1343961</v>
      </c>
      <c r="G12" s="47">
        <v>0</v>
      </c>
      <c r="H12" s="47">
        <v>0</v>
      </c>
      <c r="I12" s="47">
        <v>906708</v>
      </c>
      <c r="J12" s="47">
        <v>5000000</v>
      </c>
      <c r="K12" s="47">
        <v>23451403</v>
      </c>
      <c r="L12" s="48">
        <v>60315745</v>
      </c>
      <c r="M12" s="49">
        <v>10310632</v>
      </c>
      <c r="N12" s="50">
        <v>11540435</v>
      </c>
      <c r="O12" s="50">
        <v>5476895</v>
      </c>
      <c r="P12" s="50">
        <v>3195354</v>
      </c>
      <c r="Q12" s="47">
        <v>3593133</v>
      </c>
      <c r="R12" s="50">
        <v>0</v>
      </c>
      <c r="S12" s="50">
        <v>34676547</v>
      </c>
      <c r="T12" s="50">
        <v>7565691</v>
      </c>
      <c r="U12" s="48">
        <v>76358687</v>
      </c>
      <c r="V12" s="51">
        <v>16296000</v>
      </c>
    </row>
    <row r="13" spans="1:22" s="7" customFormat="1" ht="12.75">
      <c r="A13" s="22" t="s">
        <v>608</v>
      </c>
      <c r="B13" s="67" t="s">
        <v>394</v>
      </c>
      <c r="C13" s="45" t="s">
        <v>395</v>
      </c>
      <c r="D13" s="46">
        <v>64636691</v>
      </c>
      <c r="E13" s="47">
        <v>83873837</v>
      </c>
      <c r="F13" s="47">
        <v>33154743</v>
      </c>
      <c r="G13" s="47">
        <v>0</v>
      </c>
      <c r="H13" s="47">
        <v>0</v>
      </c>
      <c r="I13" s="47">
        <v>2155295</v>
      </c>
      <c r="J13" s="47">
        <v>8517765</v>
      </c>
      <c r="K13" s="47">
        <v>95712122</v>
      </c>
      <c r="L13" s="48">
        <v>288050453</v>
      </c>
      <c r="M13" s="49">
        <v>35948857</v>
      </c>
      <c r="N13" s="50">
        <v>67453395</v>
      </c>
      <c r="O13" s="50">
        <v>32153458</v>
      </c>
      <c r="P13" s="50">
        <v>12017032</v>
      </c>
      <c r="Q13" s="47">
        <v>20187032</v>
      </c>
      <c r="R13" s="50">
        <v>0</v>
      </c>
      <c r="S13" s="50">
        <v>72852941</v>
      </c>
      <c r="T13" s="50">
        <v>34656983</v>
      </c>
      <c r="U13" s="48">
        <v>275269698</v>
      </c>
      <c r="V13" s="51">
        <v>30851055</v>
      </c>
    </row>
    <row r="14" spans="1:22" s="7" customFormat="1" ht="12.75">
      <c r="A14" s="22" t="s">
        <v>608</v>
      </c>
      <c r="B14" s="67" t="s">
        <v>396</v>
      </c>
      <c r="C14" s="45" t="s">
        <v>397</v>
      </c>
      <c r="D14" s="46">
        <v>15813991</v>
      </c>
      <c r="E14" s="47">
        <v>11078000</v>
      </c>
      <c r="F14" s="47">
        <v>320000</v>
      </c>
      <c r="G14" s="47">
        <v>0</v>
      </c>
      <c r="H14" s="47">
        <v>0</v>
      </c>
      <c r="I14" s="47">
        <v>71000</v>
      </c>
      <c r="J14" s="47">
        <v>2001000</v>
      </c>
      <c r="K14" s="47">
        <v>24822092</v>
      </c>
      <c r="L14" s="48">
        <v>54106083</v>
      </c>
      <c r="M14" s="49">
        <v>7833000</v>
      </c>
      <c r="N14" s="50">
        <v>5752000</v>
      </c>
      <c r="O14" s="50">
        <v>3843000</v>
      </c>
      <c r="P14" s="50">
        <v>1400000</v>
      </c>
      <c r="Q14" s="47">
        <v>1790000</v>
      </c>
      <c r="R14" s="50">
        <v>0</v>
      </c>
      <c r="S14" s="50">
        <v>29293000</v>
      </c>
      <c r="T14" s="50">
        <v>2978000</v>
      </c>
      <c r="U14" s="48">
        <v>52889000</v>
      </c>
      <c r="V14" s="51">
        <v>7960000</v>
      </c>
    </row>
    <row r="15" spans="1:22" s="7" customFormat="1" ht="12.75">
      <c r="A15" s="22" t="s">
        <v>608</v>
      </c>
      <c r="B15" s="67" t="s">
        <v>398</v>
      </c>
      <c r="C15" s="45" t="s">
        <v>399</v>
      </c>
      <c r="D15" s="46">
        <v>32081137</v>
      </c>
      <c r="E15" s="47">
        <v>21068480</v>
      </c>
      <c r="F15" s="47">
        <v>66000</v>
      </c>
      <c r="G15" s="47">
        <v>0</v>
      </c>
      <c r="H15" s="47">
        <v>0</v>
      </c>
      <c r="I15" s="47">
        <v>1682225</v>
      </c>
      <c r="J15" s="47">
        <v>3727040</v>
      </c>
      <c r="K15" s="47">
        <v>27231882</v>
      </c>
      <c r="L15" s="48">
        <v>85856764</v>
      </c>
      <c r="M15" s="49">
        <v>6559009</v>
      </c>
      <c r="N15" s="50">
        <v>23701462</v>
      </c>
      <c r="O15" s="50">
        <v>8150407</v>
      </c>
      <c r="P15" s="50">
        <v>5737265</v>
      </c>
      <c r="Q15" s="47">
        <v>5268585</v>
      </c>
      <c r="R15" s="50">
        <v>369750</v>
      </c>
      <c r="S15" s="50">
        <v>52341000</v>
      </c>
      <c r="T15" s="50">
        <v>10175314</v>
      </c>
      <c r="U15" s="48">
        <v>112302792</v>
      </c>
      <c r="V15" s="51">
        <v>26383000</v>
      </c>
    </row>
    <row r="16" spans="1:22" s="7" customFormat="1" ht="12.75">
      <c r="A16" s="22" t="s">
        <v>608</v>
      </c>
      <c r="B16" s="67" t="s">
        <v>400</v>
      </c>
      <c r="C16" s="45" t="s">
        <v>401</v>
      </c>
      <c r="D16" s="46">
        <v>17352020</v>
      </c>
      <c r="E16" s="47">
        <v>7615000</v>
      </c>
      <c r="F16" s="47">
        <v>0</v>
      </c>
      <c r="G16" s="47">
        <v>0</v>
      </c>
      <c r="H16" s="47">
        <v>0</v>
      </c>
      <c r="I16" s="47">
        <v>305000</v>
      </c>
      <c r="J16" s="47">
        <v>2340000</v>
      </c>
      <c r="K16" s="47">
        <v>20311544</v>
      </c>
      <c r="L16" s="48">
        <v>47923564</v>
      </c>
      <c r="M16" s="49">
        <v>5950000</v>
      </c>
      <c r="N16" s="50">
        <v>9250000</v>
      </c>
      <c r="O16" s="50">
        <v>2900000</v>
      </c>
      <c r="P16" s="50">
        <v>3308000</v>
      </c>
      <c r="Q16" s="47">
        <v>2780000</v>
      </c>
      <c r="R16" s="50">
        <v>8000</v>
      </c>
      <c r="S16" s="50">
        <v>21255000</v>
      </c>
      <c r="T16" s="50">
        <v>2522900</v>
      </c>
      <c r="U16" s="48">
        <v>47973900</v>
      </c>
      <c r="V16" s="51">
        <v>0</v>
      </c>
    </row>
    <row r="17" spans="1:22" s="7" customFormat="1" ht="12.75">
      <c r="A17" s="22" t="s">
        <v>608</v>
      </c>
      <c r="B17" s="67" t="s">
        <v>402</v>
      </c>
      <c r="C17" s="45" t="s">
        <v>403</v>
      </c>
      <c r="D17" s="46">
        <v>17858417</v>
      </c>
      <c r="E17" s="47">
        <v>7317058</v>
      </c>
      <c r="F17" s="47">
        <v>2583430</v>
      </c>
      <c r="G17" s="47">
        <v>0</v>
      </c>
      <c r="H17" s="47">
        <v>0</v>
      </c>
      <c r="I17" s="47">
        <v>283000</v>
      </c>
      <c r="J17" s="47">
        <v>3730000</v>
      </c>
      <c r="K17" s="47">
        <v>24422531</v>
      </c>
      <c r="L17" s="48">
        <v>56194436</v>
      </c>
      <c r="M17" s="49">
        <v>4545780</v>
      </c>
      <c r="N17" s="50">
        <v>9664236</v>
      </c>
      <c r="O17" s="50">
        <v>10179290</v>
      </c>
      <c r="P17" s="50">
        <v>3479300</v>
      </c>
      <c r="Q17" s="47">
        <v>3072700</v>
      </c>
      <c r="R17" s="50">
        <v>45000</v>
      </c>
      <c r="S17" s="50">
        <v>26835860</v>
      </c>
      <c r="T17" s="50">
        <v>6715630</v>
      </c>
      <c r="U17" s="48">
        <v>64537796</v>
      </c>
      <c r="V17" s="51">
        <v>8243860</v>
      </c>
    </row>
    <row r="18" spans="1:22" s="7" customFormat="1" ht="12.75">
      <c r="A18" s="22" t="s">
        <v>609</v>
      </c>
      <c r="B18" s="67" t="s">
        <v>597</v>
      </c>
      <c r="C18" s="45" t="s">
        <v>598</v>
      </c>
      <c r="D18" s="46">
        <v>32352024</v>
      </c>
      <c r="E18" s="47">
        <v>0</v>
      </c>
      <c r="F18" s="47">
        <v>0</v>
      </c>
      <c r="G18" s="47">
        <v>0</v>
      </c>
      <c r="H18" s="47">
        <v>0</v>
      </c>
      <c r="I18" s="47">
        <v>1559614</v>
      </c>
      <c r="J18" s="47">
        <v>0</v>
      </c>
      <c r="K18" s="47">
        <v>72960508</v>
      </c>
      <c r="L18" s="48">
        <v>106872146</v>
      </c>
      <c r="M18" s="49">
        <v>0</v>
      </c>
      <c r="N18" s="50">
        <v>0</v>
      </c>
      <c r="O18" s="50">
        <v>0</v>
      </c>
      <c r="P18" s="50">
        <v>0</v>
      </c>
      <c r="Q18" s="47">
        <v>0</v>
      </c>
      <c r="R18" s="50">
        <v>0</v>
      </c>
      <c r="S18" s="50">
        <v>81602369</v>
      </c>
      <c r="T18" s="50">
        <v>16903336</v>
      </c>
      <c r="U18" s="48">
        <v>98505705</v>
      </c>
      <c r="V18" s="51">
        <v>0</v>
      </c>
    </row>
    <row r="19" spans="1:22" s="29" customFormat="1" ht="12.75">
      <c r="A19" s="38"/>
      <c r="B19" s="68" t="s">
        <v>653</v>
      </c>
      <c r="C19" s="69"/>
      <c r="D19" s="55">
        <f aca="true" t="shared" si="1" ref="D19:V19">SUM(D12:D18)</f>
        <v>199048953</v>
      </c>
      <c r="E19" s="56">
        <f t="shared" si="1"/>
        <v>141611375</v>
      </c>
      <c r="F19" s="56">
        <f t="shared" si="1"/>
        <v>37468134</v>
      </c>
      <c r="G19" s="56">
        <f t="shared" si="1"/>
        <v>0</v>
      </c>
      <c r="H19" s="56">
        <f t="shared" si="1"/>
        <v>0</v>
      </c>
      <c r="I19" s="56">
        <f t="shared" si="1"/>
        <v>6962842</v>
      </c>
      <c r="J19" s="56">
        <f t="shared" si="1"/>
        <v>25315805</v>
      </c>
      <c r="K19" s="56">
        <f t="shared" si="1"/>
        <v>288912082</v>
      </c>
      <c r="L19" s="70">
        <f t="shared" si="1"/>
        <v>699319191</v>
      </c>
      <c r="M19" s="71">
        <f t="shared" si="1"/>
        <v>71147278</v>
      </c>
      <c r="N19" s="72">
        <f t="shared" si="1"/>
        <v>127361528</v>
      </c>
      <c r="O19" s="72">
        <f t="shared" si="1"/>
        <v>62703050</v>
      </c>
      <c r="P19" s="72">
        <f t="shared" si="1"/>
        <v>29136951</v>
      </c>
      <c r="Q19" s="56">
        <f t="shared" si="1"/>
        <v>36691450</v>
      </c>
      <c r="R19" s="72">
        <f t="shared" si="1"/>
        <v>422750</v>
      </c>
      <c r="S19" s="72">
        <f t="shared" si="1"/>
        <v>318856717</v>
      </c>
      <c r="T19" s="72">
        <f t="shared" si="1"/>
        <v>81517854</v>
      </c>
      <c r="U19" s="70">
        <f t="shared" si="1"/>
        <v>727837578</v>
      </c>
      <c r="V19" s="73">
        <f t="shared" si="1"/>
        <v>89733915</v>
      </c>
    </row>
    <row r="20" spans="1:22" s="7" customFormat="1" ht="12.75">
      <c r="A20" s="22" t="s">
        <v>608</v>
      </c>
      <c r="B20" s="67" t="s">
        <v>404</v>
      </c>
      <c r="C20" s="45" t="s">
        <v>405</v>
      </c>
      <c r="D20" s="46">
        <v>28330449</v>
      </c>
      <c r="E20" s="47">
        <v>15019035</v>
      </c>
      <c r="F20" s="47">
        <v>749000</v>
      </c>
      <c r="G20" s="47">
        <v>0</v>
      </c>
      <c r="H20" s="47">
        <v>0</v>
      </c>
      <c r="I20" s="47">
        <v>1372867</v>
      </c>
      <c r="J20" s="47">
        <v>43750000</v>
      </c>
      <c r="K20" s="47">
        <v>30350790</v>
      </c>
      <c r="L20" s="48">
        <v>119572141</v>
      </c>
      <c r="M20" s="49">
        <v>5942000</v>
      </c>
      <c r="N20" s="50">
        <v>9711628</v>
      </c>
      <c r="O20" s="50">
        <v>6308450</v>
      </c>
      <c r="P20" s="50">
        <v>1685735</v>
      </c>
      <c r="Q20" s="47">
        <v>2261089</v>
      </c>
      <c r="R20" s="50">
        <v>0</v>
      </c>
      <c r="S20" s="50">
        <v>42068000</v>
      </c>
      <c r="T20" s="50">
        <v>59768720</v>
      </c>
      <c r="U20" s="48">
        <v>127745622</v>
      </c>
      <c r="V20" s="51">
        <v>11790000</v>
      </c>
    </row>
    <row r="21" spans="1:22" s="7" customFormat="1" ht="12.75">
      <c r="A21" s="22" t="s">
        <v>608</v>
      </c>
      <c r="B21" s="67" t="s">
        <v>406</v>
      </c>
      <c r="C21" s="45" t="s">
        <v>407</v>
      </c>
      <c r="D21" s="46">
        <v>40627606</v>
      </c>
      <c r="E21" s="47">
        <v>20974464</v>
      </c>
      <c r="F21" s="47">
        <v>310000</v>
      </c>
      <c r="G21" s="47">
        <v>0</v>
      </c>
      <c r="H21" s="47">
        <v>0</v>
      </c>
      <c r="I21" s="47">
        <v>310000</v>
      </c>
      <c r="J21" s="47">
        <v>5458470</v>
      </c>
      <c r="K21" s="47">
        <v>67577752</v>
      </c>
      <c r="L21" s="48">
        <v>135258292</v>
      </c>
      <c r="M21" s="49">
        <v>8295244</v>
      </c>
      <c r="N21" s="50">
        <v>31258359</v>
      </c>
      <c r="O21" s="50">
        <v>13128178</v>
      </c>
      <c r="P21" s="50">
        <v>8259194</v>
      </c>
      <c r="Q21" s="47">
        <v>6333376</v>
      </c>
      <c r="R21" s="50">
        <v>0</v>
      </c>
      <c r="S21" s="50">
        <v>95482000</v>
      </c>
      <c r="T21" s="50">
        <v>10899694</v>
      </c>
      <c r="U21" s="48">
        <v>173656045</v>
      </c>
      <c r="V21" s="51">
        <v>55563300</v>
      </c>
    </row>
    <row r="22" spans="1:22" s="7" customFormat="1" ht="12.75">
      <c r="A22" s="22" t="s">
        <v>608</v>
      </c>
      <c r="B22" s="67" t="s">
        <v>408</v>
      </c>
      <c r="C22" s="45" t="s">
        <v>409</v>
      </c>
      <c r="D22" s="46">
        <v>66803570</v>
      </c>
      <c r="E22" s="47">
        <v>50656484</v>
      </c>
      <c r="F22" s="47">
        <v>2438000</v>
      </c>
      <c r="G22" s="47">
        <v>0</v>
      </c>
      <c r="H22" s="47">
        <v>0</v>
      </c>
      <c r="I22" s="47">
        <v>2555663</v>
      </c>
      <c r="J22" s="47">
        <v>11429410</v>
      </c>
      <c r="K22" s="47">
        <v>87012831</v>
      </c>
      <c r="L22" s="48">
        <v>220895958</v>
      </c>
      <c r="M22" s="49">
        <v>27502699</v>
      </c>
      <c r="N22" s="50">
        <v>57934597</v>
      </c>
      <c r="O22" s="50">
        <v>26111497</v>
      </c>
      <c r="P22" s="50">
        <v>14888233</v>
      </c>
      <c r="Q22" s="47">
        <v>8936722</v>
      </c>
      <c r="R22" s="50">
        <v>239500</v>
      </c>
      <c r="S22" s="50">
        <v>97166000</v>
      </c>
      <c r="T22" s="50">
        <v>35483208</v>
      </c>
      <c r="U22" s="48">
        <v>268262456</v>
      </c>
      <c r="V22" s="51">
        <v>56565000</v>
      </c>
    </row>
    <row r="23" spans="1:22" s="7" customFormat="1" ht="12.75">
      <c r="A23" s="22" t="s">
        <v>608</v>
      </c>
      <c r="B23" s="67" t="s">
        <v>410</v>
      </c>
      <c r="C23" s="45" t="s">
        <v>411</v>
      </c>
      <c r="D23" s="46">
        <v>16881136</v>
      </c>
      <c r="E23" s="47">
        <v>9698001</v>
      </c>
      <c r="F23" s="47">
        <v>0</v>
      </c>
      <c r="G23" s="47">
        <v>0</v>
      </c>
      <c r="H23" s="47">
        <v>0</v>
      </c>
      <c r="I23" s="47">
        <v>831014</v>
      </c>
      <c r="J23" s="47">
        <v>2436881</v>
      </c>
      <c r="K23" s="47">
        <v>29308719</v>
      </c>
      <c r="L23" s="48">
        <v>59155751</v>
      </c>
      <c r="M23" s="49">
        <v>4543217</v>
      </c>
      <c r="N23" s="50">
        <v>8590210</v>
      </c>
      <c r="O23" s="50">
        <v>4522096</v>
      </c>
      <c r="P23" s="50">
        <v>2695568</v>
      </c>
      <c r="Q23" s="47">
        <v>3756364</v>
      </c>
      <c r="R23" s="50">
        <v>0</v>
      </c>
      <c r="S23" s="50">
        <v>30988000</v>
      </c>
      <c r="T23" s="50">
        <v>10188296</v>
      </c>
      <c r="U23" s="48">
        <v>65283751</v>
      </c>
      <c r="V23" s="51">
        <v>7928000</v>
      </c>
    </row>
    <row r="24" spans="1:22" s="7" customFormat="1" ht="12.75">
      <c r="A24" s="22" t="s">
        <v>608</v>
      </c>
      <c r="B24" s="67" t="s">
        <v>412</v>
      </c>
      <c r="C24" s="45" t="s">
        <v>413</v>
      </c>
      <c r="D24" s="46">
        <v>18454981</v>
      </c>
      <c r="E24" s="47">
        <v>6298600</v>
      </c>
      <c r="F24" s="47">
        <v>1120600</v>
      </c>
      <c r="G24" s="47">
        <v>0</v>
      </c>
      <c r="H24" s="47">
        <v>0</v>
      </c>
      <c r="I24" s="47">
        <v>1573400</v>
      </c>
      <c r="J24" s="47">
        <v>2980000</v>
      </c>
      <c r="K24" s="47">
        <v>20806040</v>
      </c>
      <c r="L24" s="48">
        <v>51233621</v>
      </c>
      <c r="M24" s="49">
        <v>4138450</v>
      </c>
      <c r="N24" s="50">
        <v>9891800</v>
      </c>
      <c r="O24" s="50">
        <v>2523600</v>
      </c>
      <c r="P24" s="50">
        <v>2022500</v>
      </c>
      <c r="Q24" s="47">
        <v>879800</v>
      </c>
      <c r="R24" s="50">
        <v>0</v>
      </c>
      <c r="S24" s="50">
        <v>31951000</v>
      </c>
      <c r="T24" s="50">
        <v>9776650</v>
      </c>
      <c r="U24" s="48">
        <v>61183800</v>
      </c>
      <c r="V24" s="51">
        <v>9890000</v>
      </c>
    </row>
    <row r="25" spans="1:22" s="7" customFormat="1" ht="12.75">
      <c r="A25" s="22" t="s">
        <v>608</v>
      </c>
      <c r="B25" s="67" t="s">
        <v>414</v>
      </c>
      <c r="C25" s="45" t="s">
        <v>415</v>
      </c>
      <c r="D25" s="46">
        <v>21976638</v>
      </c>
      <c r="E25" s="47">
        <v>10281600</v>
      </c>
      <c r="F25" s="47">
        <v>756646</v>
      </c>
      <c r="G25" s="47">
        <v>0</v>
      </c>
      <c r="H25" s="47">
        <v>0</v>
      </c>
      <c r="I25" s="47">
        <v>684990</v>
      </c>
      <c r="J25" s="47">
        <v>2400000</v>
      </c>
      <c r="K25" s="47">
        <v>28279683</v>
      </c>
      <c r="L25" s="48">
        <v>64379557</v>
      </c>
      <c r="M25" s="49">
        <v>4219514</v>
      </c>
      <c r="N25" s="50">
        <v>11203962</v>
      </c>
      <c r="O25" s="50">
        <v>5381096</v>
      </c>
      <c r="P25" s="50">
        <v>2617844</v>
      </c>
      <c r="Q25" s="47">
        <v>1430008</v>
      </c>
      <c r="R25" s="50">
        <v>0</v>
      </c>
      <c r="S25" s="50">
        <v>41316000</v>
      </c>
      <c r="T25" s="50">
        <v>7746436</v>
      </c>
      <c r="U25" s="48">
        <v>73914860</v>
      </c>
      <c r="V25" s="51">
        <v>17256550</v>
      </c>
    </row>
    <row r="26" spans="1:22" s="7" customFormat="1" ht="12.75">
      <c r="A26" s="22" t="s">
        <v>608</v>
      </c>
      <c r="B26" s="67" t="s">
        <v>416</v>
      </c>
      <c r="C26" s="45" t="s">
        <v>417</v>
      </c>
      <c r="D26" s="46">
        <v>41756001</v>
      </c>
      <c r="E26" s="47">
        <v>15104300</v>
      </c>
      <c r="F26" s="47">
        <v>98800</v>
      </c>
      <c r="G26" s="47">
        <v>0</v>
      </c>
      <c r="H26" s="47">
        <v>0</v>
      </c>
      <c r="I26" s="47">
        <v>791565</v>
      </c>
      <c r="J26" s="47">
        <v>3542300</v>
      </c>
      <c r="K26" s="47">
        <v>32713116</v>
      </c>
      <c r="L26" s="48">
        <v>94006082</v>
      </c>
      <c r="M26" s="49">
        <v>13000000</v>
      </c>
      <c r="N26" s="50">
        <v>24560200</v>
      </c>
      <c r="O26" s="50">
        <v>7398100</v>
      </c>
      <c r="P26" s="50">
        <v>4484000</v>
      </c>
      <c r="Q26" s="47">
        <v>852700</v>
      </c>
      <c r="R26" s="50">
        <v>0</v>
      </c>
      <c r="S26" s="50">
        <v>39049460</v>
      </c>
      <c r="T26" s="50">
        <v>9611400</v>
      </c>
      <c r="U26" s="48">
        <v>98955860</v>
      </c>
      <c r="V26" s="51">
        <v>9654000</v>
      </c>
    </row>
    <row r="27" spans="1:22" s="7" customFormat="1" ht="12.75">
      <c r="A27" s="22" t="s">
        <v>608</v>
      </c>
      <c r="B27" s="67" t="s">
        <v>418</v>
      </c>
      <c r="C27" s="45" t="s">
        <v>419</v>
      </c>
      <c r="D27" s="46">
        <v>54543370</v>
      </c>
      <c r="E27" s="47">
        <v>33500000</v>
      </c>
      <c r="F27" s="47">
        <v>495000</v>
      </c>
      <c r="G27" s="47">
        <v>0</v>
      </c>
      <c r="H27" s="47">
        <v>0</v>
      </c>
      <c r="I27" s="47">
        <v>467366</v>
      </c>
      <c r="J27" s="47">
        <v>11158500</v>
      </c>
      <c r="K27" s="47">
        <v>65890707</v>
      </c>
      <c r="L27" s="48">
        <v>166054943</v>
      </c>
      <c r="M27" s="49">
        <v>10494229</v>
      </c>
      <c r="N27" s="50">
        <v>42090216</v>
      </c>
      <c r="O27" s="50">
        <v>16108015</v>
      </c>
      <c r="P27" s="50">
        <v>6283851</v>
      </c>
      <c r="Q27" s="47">
        <v>6172215</v>
      </c>
      <c r="R27" s="50">
        <v>0</v>
      </c>
      <c r="S27" s="50">
        <v>76832808</v>
      </c>
      <c r="T27" s="50">
        <v>10156395</v>
      </c>
      <c r="U27" s="48">
        <v>168137729</v>
      </c>
      <c r="V27" s="51">
        <v>32904808</v>
      </c>
    </row>
    <row r="28" spans="1:22" s="7" customFormat="1" ht="12.75">
      <c r="A28" s="22" t="s">
        <v>609</v>
      </c>
      <c r="B28" s="67" t="s">
        <v>599</v>
      </c>
      <c r="C28" s="45" t="s">
        <v>600</v>
      </c>
      <c r="D28" s="46">
        <v>28138146</v>
      </c>
      <c r="E28" s="47">
        <v>0</v>
      </c>
      <c r="F28" s="47">
        <v>0</v>
      </c>
      <c r="G28" s="47">
        <v>0</v>
      </c>
      <c r="H28" s="47">
        <v>0</v>
      </c>
      <c r="I28" s="47">
        <v>1460000</v>
      </c>
      <c r="J28" s="47">
        <v>1005000</v>
      </c>
      <c r="K28" s="47">
        <v>19469640</v>
      </c>
      <c r="L28" s="48">
        <v>50072786</v>
      </c>
      <c r="M28" s="49">
        <v>0</v>
      </c>
      <c r="N28" s="50">
        <v>0</v>
      </c>
      <c r="O28" s="50">
        <v>0</v>
      </c>
      <c r="P28" s="50">
        <v>0</v>
      </c>
      <c r="Q28" s="47">
        <v>0</v>
      </c>
      <c r="R28" s="50">
        <v>0</v>
      </c>
      <c r="S28" s="50">
        <v>41807000</v>
      </c>
      <c r="T28" s="50">
        <v>4927875</v>
      </c>
      <c r="U28" s="48">
        <v>46734875</v>
      </c>
      <c r="V28" s="51">
        <v>0</v>
      </c>
    </row>
    <row r="29" spans="1:22" s="29" customFormat="1" ht="12.75">
      <c r="A29" s="38"/>
      <c r="B29" s="68" t="s">
        <v>654</v>
      </c>
      <c r="C29" s="69"/>
      <c r="D29" s="55">
        <f aca="true" t="shared" si="2" ref="D29:V29">SUM(D20:D28)</f>
        <v>317511897</v>
      </c>
      <c r="E29" s="56">
        <f t="shared" si="2"/>
        <v>161532484</v>
      </c>
      <c r="F29" s="56">
        <f t="shared" si="2"/>
        <v>5968046</v>
      </c>
      <c r="G29" s="56">
        <f t="shared" si="2"/>
        <v>0</v>
      </c>
      <c r="H29" s="56">
        <f t="shared" si="2"/>
        <v>0</v>
      </c>
      <c r="I29" s="56">
        <f t="shared" si="2"/>
        <v>10046865</v>
      </c>
      <c r="J29" s="56">
        <f t="shared" si="2"/>
        <v>84160561</v>
      </c>
      <c r="K29" s="56">
        <f t="shared" si="2"/>
        <v>381409278</v>
      </c>
      <c r="L29" s="70">
        <f t="shared" si="2"/>
        <v>960629131</v>
      </c>
      <c r="M29" s="71">
        <f t="shared" si="2"/>
        <v>78135353</v>
      </c>
      <c r="N29" s="72">
        <f t="shared" si="2"/>
        <v>195240972</v>
      </c>
      <c r="O29" s="72">
        <f t="shared" si="2"/>
        <v>81481032</v>
      </c>
      <c r="P29" s="72">
        <f t="shared" si="2"/>
        <v>42936925</v>
      </c>
      <c r="Q29" s="56">
        <f t="shared" si="2"/>
        <v>30622274</v>
      </c>
      <c r="R29" s="72">
        <f t="shared" si="2"/>
        <v>239500</v>
      </c>
      <c r="S29" s="72">
        <f t="shared" si="2"/>
        <v>496660268</v>
      </c>
      <c r="T29" s="72">
        <f t="shared" si="2"/>
        <v>158558674</v>
      </c>
      <c r="U29" s="70">
        <f t="shared" si="2"/>
        <v>1083874998</v>
      </c>
      <c r="V29" s="73">
        <f t="shared" si="2"/>
        <v>201551658</v>
      </c>
    </row>
    <row r="30" spans="1:22" s="7" customFormat="1" ht="12.75">
      <c r="A30" s="22" t="s">
        <v>608</v>
      </c>
      <c r="B30" s="67" t="s">
        <v>420</v>
      </c>
      <c r="C30" s="45" t="s">
        <v>421</v>
      </c>
      <c r="D30" s="46">
        <v>11204476</v>
      </c>
      <c r="E30" s="47">
        <v>0</v>
      </c>
      <c r="F30" s="47">
        <v>0</v>
      </c>
      <c r="G30" s="47">
        <v>0</v>
      </c>
      <c r="H30" s="47">
        <v>0</v>
      </c>
      <c r="I30" s="47">
        <v>50670</v>
      </c>
      <c r="J30" s="47">
        <v>2385898</v>
      </c>
      <c r="K30" s="47">
        <v>19602186</v>
      </c>
      <c r="L30" s="48">
        <v>33243230</v>
      </c>
      <c r="M30" s="49">
        <v>1397272</v>
      </c>
      <c r="N30" s="50">
        <v>0</v>
      </c>
      <c r="O30" s="50">
        <v>2031584</v>
      </c>
      <c r="P30" s="50">
        <v>817664</v>
      </c>
      <c r="Q30" s="47">
        <v>1160563</v>
      </c>
      <c r="R30" s="50">
        <v>0</v>
      </c>
      <c r="S30" s="50">
        <v>25848000</v>
      </c>
      <c r="T30" s="50">
        <v>3828797</v>
      </c>
      <c r="U30" s="48">
        <v>35083880</v>
      </c>
      <c r="V30" s="51">
        <v>6780000</v>
      </c>
    </row>
    <row r="31" spans="1:22" s="7" customFormat="1" ht="12.75">
      <c r="A31" s="22" t="s">
        <v>608</v>
      </c>
      <c r="B31" s="67" t="s">
        <v>422</v>
      </c>
      <c r="C31" s="45" t="s">
        <v>423</v>
      </c>
      <c r="D31" s="46">
        <v>72451245</v>
      </c>
      <c r="E31" s="47">
        <v>49450000</v>
      </c>
      <c r="F31" s="47">
        <v>900000</v>
      </c>
      <c r="G31" s="47">
        <v>0</v>
      </c>
      <c r="H31" s="47">
        <v>0</v>
      </c>
      <c r="I31" s="47">
        <v>1820000</v>
      </c>
      <c r="J31" s="47">
        <v>16500000</v>
      </c>
      <c r="K31" s="47">
        <v>38891026</v>
      </c>
      <c r="L31" s="48">
        <v>180012271</v>
      </c>
      <c r="M31" s="49">
        <v>26218845</v>
      </c>
      <c r="N31" s="50">
        <v>54265000</v>
      </c>
      <c r="O31" s="50">
        <v>11555000</v>
      </c>
      <c r="P31" s="50">
        <v>7975000</v>
      </c>
      <c r="Q31" s="47">
        <v>5092500</v>
      </c>
      <c r="R31" s="50">
        <v>0</v>
      </c>
      <c r="S31" s="50">
        <v>79616000</v>
      </c>
      <c r="T31" s="50">
        <v>17073930</v>
      </c>
      <c r="U31" s="48">
        <v>201796275</v>
      </c>
      <c r="V31" s="51">
        <v>24214000</v>
      </c>
    </row>
    <row r="32" spans="1:22" s="7" customFormat="1" ht="12.75">
      <c r="A32" s="22" t="s">
        <v>608</v>
      </c>
      <c r="B32" s="67" t="s">
        <v>424</v>
      </c>
      <c r="C32" s="45" t="s">
        <v>425</v>
      </c>
      <c r="D32" s="46">
        <v>174118979</v>
      </c>
      <c r="E32" s="47">
        <v>170000000</v>
      </c>
      <c r="F32" s="47">
        <v>5163816</v>
      </c>
      <c r="G32" s="47">
        <v>0</v>
      </c>
      <c r="H32" s="47">
        <v>0</v>
      </c>
      <c r="I32" s="47">
        <v>13435725</v>
      </c>
      <c r="J32" s="47">
        <v>2000000</v>
      </c>
      <c r="K32" s="47">
        <v>230281776</v>
      </c>
      <c r="L32" s="48">
        <v>595000296</v>
      </c>
      <c r="M32" s="49">
        <v>75488017</v>
      </c>
      <c r="N32" s="50">
        <v>247425251</v>
      </c>
      <c r="O32" s="50">
        <v>48709239</v>
      </c>
      <c r="P32" s="50">
        <v>30738642</v>
      </c>
      <c r="Q32" s="47">
        <v>29108452</v>
      </c>
      <c r="R32" s="50">
        <v>0</v>
      </c>
      <c r="S32" s="50">
        <v>99102768</v>
      </c>
      <c r="T32" s="50">
        <v>88183145</v>
      </c>
      <c r="U32" s="48">
        <v>618755514</v>
      </c>
      <c r="V32" s="51">
        <v>25835044</v>
      </c>
    </row>
    <row r="33" spans="1:22" s="7" customFormat="1" ht="12.75">
      <c r="A33" s="22" t="s">
        <v>608</v>
      </c>
      <c r="B33" s="67" t="s">
        <v>426</v>
      </c>
      <c r="C33" s="45" t="s">
        <v>427</v>
      </c>
      <c r="D33" s="46">
        <v>19433444</v>
      </c>
      <c r="E33" s="47">
        <v>0</v>
      </c>
      <c r="F33" s="47">
        <v>953000</v>
      </c>
      <c r="G33" s="47">
        <v>0</v>
      </c>
      <c r="H33" s="47">
        <v>0</v>
      </c>
      <c r="I33" s="47">
        <v>616000</v>
      </c>
      <c r="J33" s="47">
        <v>5222000</v>
      </c>
      <c r="K33" s="47">
        <v>29253412</v>
      </c>
      <c r="L33" s="48">
        <v>55477856</v>
      </c>
      <c r="M33" s="49">
        <v>3354420</v>
      </c>
      <c r="N33" s="50">
        <v>0</v>
      </c>
      <c r="O33" s="50">
        <v>4304994</v>
      </c>
      <c r="P33" s="50">
        <v>1717000</v>
      </c>
      <c r="Q33" s="47">
        <v>2435000</v>
      </c>
      <c r="R33" s="50">
        <v>0</v>
      </c>
      <c r="S33" s="50">
        <v>41023500</v>
      </c>
      <c r="T33" s="50">
        <v>2638796</v>
      </c>
      <c r="U33" s="48">
        <v>55473710</v>
      </c>
      <c r="V33" s="51">
        <v>16905000</v>
      </c>
    </row>
    <row r="34" spans="1:22" s="7" customFormat="1" ht="12.75">
      <c r="A34" s="22" t="s">
        <v>608</v>
      </c>
      <c r="B34" s="67" t="s">
        <v>428</v>
      </c>
      <c r="C34" s="45" t="s">
        <v>429</v>
      </c>
      <c r="D34" s="46">
        <v>63744000</v>
      </c>
      <c r="E34" s="47">
        <v>25350000</v>
      </c>
      <c r="F34" s="47">
        <v>16900000</v>
      </c>
      <c r="G34" s="47">
        <v>0</v>
      </c>
      <c r="H34" s="47">
        <v>0</v>
      </c>
      <c r="I34" s="47">
        <v>6848000</v>
      </c>
      <c r="J34" s="47">
        <v>10330000</v>
      </c>
      <c r="K34" s="47">
        <v>80829986</v>
      </c>
      <c r="L34" s="48">
        <v>204001986</v>
      </c>
      <c r="M34" s="49">
        <v>26000000</v>
      </c>
      <c r="N34" s="50">
        <v>50607000</v>
      </c>
      <c r="O34" s="50">
        <v>28518000</v>
      </c>
      <c r="P34" s="50">
        <v>14750000</v>
      </c>
      <c r="Q34" s="47">
        <v>10506000</v>
      </c>
      <c r="R34" s="50">
        <v>0</v>
      </c>
      <c r="S34" s="50">
        <v>30997000</v>
      </c>
      <c r="T34" s="50">
        <v>47877000</v>
      </c>
      <c r="U34" s="48">
        <v>209255000</v>
      </c>
      <c r="V34" s="51">
        <v>0</v>
      </c>
    </row>
    <row r="35" spans="1:22" s="7" customFormat="1" ht="12.75">
      <c r="A35" s="22" t="s">
        <v>608</v>
      </c>
      <c r="B35" s="67" t="s">
        <v>430</v>
      </c>
      <c r="C35" s="45" t="s">
        <v>431</v>
      </c>
      <c r="D35" s="46">
        <v>21768000</v>
      </c>
      <c r="E35" s="47">
        <v>16991000</v>
      </c>
      <c r="F35" s="47">
        <v>0</v>
      </c>
      <c r="G35" s="47">
        <v>0</v>
      </c>
      <c r="H35" s="47">
        <v>0</v>
      </c>
      <c r="I35" s="47">
        <v>350000</v>
      </c>
      <c r="J35" s="47">
        <v>5800000</v>
      </c>
      <c r="K35" s="47">
        <v>30456545</v>
      </c>
      <c r="L35" s="48">
        <v>75365545</v>
      </c>
      <c r="M35" s="49">
        <v>10218000</v>
      </c>
      <c r="N35" s="50">
        <v>20193000</v>
      </c>
      <c r="O35" s="50">
        <v>8483000</v>
      </c>
      <c r="P35" s="50">
        <v>4460944</v>
      </c>
      <c r="Q35" s="47">
        <v>6217001</v>
      </c>
      <c r="R35" s="50">
        <v>0</v>
      </c>
      <c r="S35" s="50">
        <v>34624000</v>
      </c>
      <c r="T35" s="50">
        <v>3875000</v>
      </c>
      <c r="U35" s="48">
        <v>88070945</v>
      </c>
      <c r="V35" s="51">
        <v>12707000</v>
      </c>
    </row>
    <row r="36" spans="1:22" s="7" customFormat="1" ht="12.75">
      <c r="A36" s="22" t="s">
        <v>609</v>
      </c>
      <c r="B36" s="67" t="s">
        <v>601</v>
      </c>
      <c r="C36" s="45" t="s">
        <v>602</v>
      </c>
      <c r="D36" s="46">
        <v>40764769</v>
      </c>
      <c r="E36" s="47">
        <v>0</v>
      </c>
      <c r="F36" s="47">
        <v>0</v>
      </c>
      <c r="G36" s="47">
        <v>0</v>
      </c>
      <c r="H36" s="47">
        <v>0</v>
      </c>
      <c r="I36" s="47">
        <v>134250</v>
      </c>
      <c r="J36" s="47">
        <v>0</v>
      </c>
      <c r="K36" s="47">
        <v>20353043</v>
      </c>
      <c r="L36" s="48">
        <v>61252062</v>
      </c>
      <c r="M36" s="49">
        <v>0</v>
      </c>
      <c r="N36" s="50">
        <v>0</v>
      </c>
      <c r="O36" s="50">
        <v>0</v>
      </c>
      <c r="P36" s="50">
        <v>0</v>
      </c>
      <c r="Q36" s="47">
        <v>0</v>
      </c>
      <c r="R36" s="50">
        <v>0</v>
      </c>
      <c r="S36" s="50">
        <v>56464000</v>
      </c>
      <c r="T36" s="50">
        <v>6070000</v>
      </c>
      <c r="U36" s="48">
        <v>62534000</v>
      </c>
      <c r="V36" s="51">
        <v>0</v>
      </c>
    </row>
    <row r="37" spans="1:22" s="29" customFormat="1" ht="12.75">
      <c r="A37" s="38"/>
      <c r="B37" s="68" t="s">
        <v>655</v>
      </c>
      <c r="C37" s="69"/>
      <c r="D37" s="55">
        <f aca="true" t="shared" si="3" ref="D37:V37">SUM(D30:D36)</f>
        <v>403484913</v>
      </c>
      <c r="E37" s="56">
        <f t="shared" si="3"/>
        <v>261791000</v>
      </c>
      <c r="F37" s="56">
        <f t="shared" si="3"/>
        <v>23916816</v>
      </c>
      <c r="G37" s="56">
        <f t="shared" si="3"/>
        <v>0</v>
      </c>
      <c r="H37" s="56">
        <f t="shared" si="3"/>
        <v>0</v>
      </c>
      <c r="I37" s="56">
        <f t="shared" si="3"/>
        <v>23254645</v>
      </c>
      <c r="J37" s="56">
        <f t="shared" si="3"/>
        <v>42237898</v>
      </c>
      <c r="K37" s="56">
        <f t="shared" si="3"/>
        <v>449667974</v>
      </c>
      <c r="L37" s="70">
        <f t="shared" si="3"/>
        <v>1204353246</v>
      </c>
      <c r="M37" s="71">
        <f t="shared" si="3"/>
        <v>142676554</v>
      </c>
      <c r="N37" s="72">
        <f t="shared" si="3"/>
        <v>372490251</v>
      </c>
      <c r="O37" s="72">
        <f t="shared" si="3"/>
        <v>103601817</v>
      </c>
      <c r="P37" s="72">
        <f t="shared" si="3"/>
        <v>60459250</v>
      </c>
      <c r="Q37" s="56">
        <f t="shared" si="3"/>
        <v>54519516</v>
      </c>
      <c r="R37" s="72">
        <f t="shared" si="3"/>
        <v>0</v>
      </c>
      <c r="S37" s="72">
        <f t="shared" si="3"/>
        <v>367675268</v>
      </c>
      <c r="T37" s="72">
        <f t="shared" si="3"/>
        <v>169546668</v>
      </c>
      <c r="U37" s="70">
        <f t="shared" si="3"/>
        <v>1270969324</v>
      </c>
      <c r="V37" s="73">
        <f t="shared" si="3"/>
        <v>86441044</v>
      </c>
    </row>
    <row r="38" spans="1:22" s="7" customFormat="1" ht="12.75">
      <c r="A38" s="22" t="s">
        <v>608</v>
      </c>
      <c r="B38" s="67" t="s">
        <v>84</v>
      </c>
      <c r="C38" s="45" t="s">
        <v>85</v>
      </c>
      <c r="D38" s="46">
        <v>597254002</v>
      </c>
      <c r="E38" s="47">
        <v>395000000</v>
      </c>
      <c r="F38" s="47">
        <v>66000000</v>
      </c>
      <c r="G38" s="47">
        <v>0</v>
      </c>
      <c r="H38" s="47">
        <v>0</v>
      </c>
      <c r="I38" s="47">
        <v>29790000</v>
      </c>
      <c r="J38" s="47">
        <v>161000000</v>
      </c>
      <c r="K38" s="47">
        <v>489297777</v>
      </c>
      <c r="L38" s="48">
        <v>1738341779</v>
      </c>
      <c r="M38" s="49">
        <v>423808235</v>
      </c>
      <c r="N38" s="50">
        <v>651586404</v>
      </c>
      <c r="O38" s="50">
        <v>245333003</v>
      </c>
      <c r="P38" s="50">
        <v>72545264</v>
      </c>
      <c r="Q38" s="47">
        <v>50428149</v>
      </c>
      <c r="R38" s="50">
        <v>0</v>
      </c>
      <c r="S38" s="50">
        <v>231063371</v>
      </c>
      <c r="T38" s="50">
        <v>138732420</v>
      </c>
      <c r="U38" s="48">
        <v>1813496846</v>
      </c>
      <c r="V38" s="51">
        <v>64276338</v>
      </c>
    </row>
    <row r="39" spans="1:22" s="7" customFormat="1" ht="12.75">
      <c r="A39" s="22" t="s">
        <v>608</v>
      </c>
      <c r="B39" s="67" t="s">
        <v>432</v>
      </c>
      <c r="C39" s="45" t="s">
        <v>433</v>
      </c>
      <c r="D39" s="46">
        <v>47380800</v>
      </c>
      <c r="E39" s="47">
        <v>30950400</v>
      </c>
      <c r="F39" s="47">
        <v>8640000</v>
      </c>
      <c r="G39" s="47">
        <v>0</v>
      </c>
      <c r="H39" s="47">
        <v>0</v>
      </c>
      <c r="I39" s="47">
        <v>75100</v>
      </c>
      <c r="J39" s="47">
        <v>45250200</v>
      </c>
      <c r="K39" s="47">
        <v>31446010</v>
      </c>
      <c r="L39" s="48">
        <v>163742510</v>
      </c>
      <c r="M39" s="49">
        <v>6782100</v>
      </c>
      <c r="N39" s="50">
        <v>25866400</v>
      </c>
      <c r="O39" s="50">
        <v>34119300</v>
      </c>
      <c r="P39" s="50">
        <v>4612400</v>
      </c>
      <c r="Q39" s="47">
        <v>6908900</v>
      </c>
      <c r="R39" s="50">
        <v>0</v>
      </c>
      <c r="S39" s="50">
        <v>105522000</v>
      </c>
      <c r="T39" s="50">
        <v>19238400</v>
      </c>
      <c r="U39" s="48">
        <v>203049500</v>
      </c>
      <c r="V39" s="51">
        <v>40974000</v>
      </c>
    </row>
    <row r="40" spans="1:22" s="7" customFormat="1" ht="12.75">
      <c r="A40" s="22" t="s">
        <v>608</v>
      </c>
      <c r="B40" s="67" t="s">
        <v>434</v>
      </c>
      <c r="C40" s="45" t="s">
        <v>435</v>
      </c>
      <c r="D40" s="46">
        <v>37051269</v>
      </c>
      <c r="E40" s="47">
        <v>2426700</v>
      </c>
      <c r="F40" s="47">
        <v>500000</v>
      </c>
      <c r="G40" s="47">
        <v>1629510</v>
      </c>
      <c r="H40" s="47">
        <v>1307699</v>
      </c>
      <c r="I40" s="47">
        <v>100000</v>
      </c>
      <c r="J40" s="47">
        <v>12763716</v>
      </c>
      <c r="K40" s="47">
        <v>27934141</v>
      </c>
      <c r="L40" s="48">
        <v>83713035</v>
      </c>
      <c r="M40" s="49">
        <v>10169893</v>
      </c>
      <c r="N40" s="50">
        <v>17273186</v>
      </c>
      <c r="O40" s="50">
        <v>6681612</v>
      </c>
      <c r="P40" s="50">
        <v>5337725</v>
      </c>
      <c r="Q40" s="47">
        <v>3999828</v>
      </c>
      <c r="R40" s="50">
        <v>0</v>
      </c>
      <c r="S40" s="50">
        <v>53421750</v>
      </c>
      <c r="T40" s="50">
        <v>8882500</v>
      </c>
      <c r="U40" s="48">
        <v>105766494</v>
      </c>
      <c r="V40" s="51">
        <v>13939000</v>
      </c>
    </row>
    <row r="41" spans="1:22" s="7" customFormat="1" ht="12.75">
      <c r="A41" s="22" t="s">
        <v>608</v>
      </c>
      <c r="B41" s="67" t="s">
        <v>436</v>
      </c>
      <c r="C41" s="45" t="s">
        <v>437</v>
      </c>
      <c r="D41" s="46">
        <v>58191531</v>
      </c>
      <c r="E41" s="47">
        <v>55079467</v>
      </c>
      <c r="F41" s="47">
        <v>21158991</v>
      </c>
      <c r="G41" s="47">
        <v>0</v>
      </c>
      <c r="H41" s="47">
        <v>0</v>
      </c>
      <c r="I41" s="47">
        <v>0</v>
      </c>
      <c r="J41" s="47">
        <v>10485898</v>
      </c>
      <c r="K41" s="47">
        <v>94505678</v>
      </c>
      <c r="L41" s="48">
        <v>239421565</v>
      </c>
      <c r="M41" s="49">
        <v>18503150</v>
      </c>
      <c r="N41" s="50">
        <v>67926590</v>
      </c>
      <c r="O41" s="50">
        <v>34574478</v>
      </c>
      <c r="P41" s="50">
        <v>12356858</v>
      </c>
      <c r="Q41" s="47">
        <v>8246122</v>
      </c>
      <c r="R41" s="50">
        <v>0</v>
      </c>
      <c r="S41" s="50">
        <v>82585000</v>
      </c>
      <c r="T41" s="50">
        <v>18724189</v>
      </c>
      <c r="U41" s="48">
        <v>242916387</v>
      </c>
      <c r="V41" s="51">
        <v>0</v>
      </c>
    </row>
    <row r="42" spans="1:22" s="7" customFormat="1" ht="12.75">
      <c r="A42" s="22" t="s">
        <v>609</v>
      </c>
      <c r="B42" s="67" t="s">
        <v>603</v>
      </c>
      <c r="C42" s="45" t="s">
        <v>604</v>
      </c>
      <c r="D42" s="46">
        <v>57549150</v>
      </c>
      <c r="E42" s="47">
        <v>0</v>
      </c>
      <c r="F42" s="47">
        <v>0</v>
      </c>
      <c r="G42" s="47">
        <v>0</v>
      </c>
      <c r="H42" s="47">
        <v>0</v>
      </c>
      <c r="I42" s="47">
        <v>3054000</v>
      </c>
      <c r="J42" s="47">
        <v>3000</v>
      </c>
      <c r="K42" s="47">
        <v>94495758</v>
      </c>
      <c r="L42" s="48">
        <v>155101908</v>
      </c>
      <c r="M42" s="49">
        <v>0</v>
      </c>
      <c r="N42" s="50">
        <v>0</v>
      </c>
      <c r="O42" s="50">
        <v>0</v>
      </c>
      <c r="P42" s="50">
        <v>0</v>
      </c>
      <c r="Q42" s="47">
        <v>0</v>
      </c>
      <c r="R42" s="50">
        <v>0</v>
      </c>
      <c r="S42" s="50">
        <v>106509000</v>
      </c>
      <c r="T42" s="50">
        <v>10628150</v>
      </c>
      <c r="U42" s="48">
        <v>117137150</v>
      </c>
      <c r="V42" s="51">
        <v>0</v>
      </c>
    </row>
    <row r="43" spans="1:22" s="29" customFormat="1" ht="12.75">
      <c r="A43" s="38"/>
      <c r="B43" s="68" t="s">
        <v>656</v>
      </c>
      <c r="C43" s="69"/>
      <c r="D43" s="55">
        <f aca="true" t="shared" si="4" ref="D43:V43">SUM(D38:D42)</f>
        <v>797426752</v>
      </c>
      <c r="E43" s="56">
        <f t="shared" si="4"/>
        <v>483456567</v>
      </c>
      <c r="F43" s="56">
        <f t="shared" si="4"/>
        <v>96298991</v>
      </c>
      <c r="G43" s="56">
        <f t="shared" si="4"/>
        <v>1629510</v>
      </c>
      <c r="H43" s="56">
        <f t="shared" si="4"/>
        <v>1307699</v>
      </c>
      <c r="I43" s="56">
        <f t="shared" si="4"/>
        <v>33019100</v>
      </c>
      <c r="J43" s="56">
        <f t="shared" si="4"/>
        <v>229502814</v>
      </c>
      <c r="K43" s="56">
        <f t="shared" si="4"/>
        <v>737679364</v>
      </c>
      <c r="L43" s="70">
        <f t="shared" si="4"/>
        <v>2380320797</v>
      </c>
      <c r="M43" s="71">
        <f t="shared" si="4"/>
        <v>459263378</v>
      </c>
      <c r="N43" s="72">
        <f t="shared" si="4"/>
        <v>762652580</v>
      </c>
      <c r="O43" s="72">
        <f t="shared" si="4"/>
        <v>320708393</v>
      </c>
      <c r="P43" s="72">
        <f t="shared" si="4"/>
        <v>94852247</v>
      </c>
      <c r="Q43" s="56">
        <f t="shared" si="4"/>
        <v>69582999</v>
      </c>
      <c r="R43" s="72">
        <f t="shared" si="4"/>
        <v>0</v>
      </c>
      <c r="S43" s="72">
        <f t="shared" si="4"/>
        <v>579101121</v>
      </c>
      <c r="T43" s="72">
        <f t="shared" si="4"/>
        <v>196205659</v>
      </c>
      <c r="U43" s="70">
        <f t="shared" si="4"/>
        <v>2482366377</v>
      </c>
      <c r="V43" s="73">
        <f t="shared" si="4"/>
        <v>119189338</v>
      </c>
    </row>
    <row r="44" spans="1:22" s="29" customFormat="1" ht="12.75">
      <c r="A44" s="38"/>
      <c r="B44" s="68" t="s">
        <v>657</v>
      </c>
      <c r="C44" s="69"/>
      <c r="D44" s="55">
        <f aca="true" t="shared" si="5" ref="D44:V44">SUM(D7:D10,D12:D18,D20:D28,D30:D36,D38:D42)</f>
        <v>2061683698</v>
      </c>
      <c r="E44" s="56">
        <f t="shared" si="5"/>
        <v>1234791672</v>
      </c>
      <c r="F44" s="56">
        <f t="shared" si="5"/>
        <v>181536547</v>
      </c>
      <c r="G44" s="56">
        <f t="shared" si="5"/>
        <v>1629510</v>
      </c>
      <c r="H44" s="56">
        <f t="shared" si="5"/>
        <v>1307699</v>
      </c>
      <c r="I44" s="56">
        <f t="shared" si="5"/>
        <v>82280142</v>
      </c>
      <c r="J44" s="56">
        <f t="shared" si="5"/>
        <v>392927936</v>
      </c>
      <c r="K44" s="56">
        <f t="shared" si="5"/>
        <v>2338124029</v>
      </c>
      <c r="L44" s="70">
        <f t="shared" si="5"/>
        <v>6294281233</v>
      </c>
      <c r="M44" s="71">
        <f t="shared" si="5"/>
        <v>1216209098</v>
      </c>
      <c r="N44" s="72">
        <f t="shared" si="5"/>
        <v>1668593008</v>
      </c>
      <c r="O44" s="72">
        <f t="shared" si="5"/>
        <v>642186173</v>
      </c>
      <c r="P44" s="72">
        <f t="shared" si="5"/>
        <v>257801304</v>
      </c>
      <c r="Q44" s="56">
        <f t="shared" si="5"/>
        <v>216632957</v>
      </c>
      <c r="R44" s="72">
        <f t="shared" si="5"/>
        <v>662250</v>
      </c>
      <c r="S44" s="72">
        <f t="shared" si="5"/>
        <v>2426917229</v>
      </c>
      <c r="T44" s="72">
        <f t="shared" si="5"/>
        <v>671786802</v>
      </c>
      <c r="U44" s="70">
        <f t="shared" si="5"/>
        <v>7100788821</v>
      </c>
      <c r="V44" s="73">
        <f t="shared" si="5"/>
        <v>782140360</v>
      </c>
    </row>
    <row r="45" spans="1:22" s="7" customFormat="1" ht="12.75">
      <c r="A45" s="39"/>
      <c r="B45" s="74"/>
      <c r="C45" s="75"/>
      <c r="D45" s="76"/>
      <c r="E45" s="77"/>
      <c r="F45" s="77"/>
      <c r="G45" s="77"/>
      <c r="H45" s="77"/>
      <c r="I45" s="77"/>
      <c r="J45" s="77"/>
      <c r="K45" s="77"/>
      <c r="L45" s="78"/>
      <c r="M45" s="76"/>
      <c r="N45" s="77"/>
      <c r="O45" s="77"/>
      <c r="P45" s="77"/>
      <c r="Q45" s="77"/>
      <c r="R45" s="77"/>
      <c r="S45" s="77"/>
      <c r="T45" s="77"/>
      <c r="U45" s="78"/>
      <c r="V45" s="51"/>
    </row>
    <row r="46" spans="1:22" s="41" customFormat="1" ht="12" customHeight="1">
      <c r="A46" s="42"/>
      <c r="B46" s="109" t="s">
        <v>43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80"/>
    </row>
    <row r="47" spans="1:22" s="41" customFormat="1" ht="12.75">
      <c r="A47" s="42"/>
      <c r="B47" s="102" t="s">
        <v>675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0"/>
    </row>
    <row r="48" spans="1:22" s="41" customFormat="1" ht="12.75">
      <c r="A48" s="42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0"/>
    </row>
    <row r="49" spans="1:22" s="40" customFormat="1" ht="12.75">
      <c r="A49" s="43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3"/>
    </row>
    <row r="50" spans="1:22" s="40" customFormat="1" ht="12.75">
      <c r="A50" s="43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3"/>
    </row>
    <row r="51" spans="1:22" s="40" customFormat="1" ht="12.75">
      <c r="A51" s="43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3"/>
    </row>
    <row r="52" spans="1:22" s="40" customFormat="1" ht="12.75">
      <c r="A52" s="43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3"/>
    </row>
    <row r="53" spans="1:22" s="40" customFormat="1" ht="12.75">
      <c r="A53" s="43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3"/>
    </row>
    <row r="54" spans="1:22" s="40" customFormat="1" ht="12.75">
      <c r="A54" s="43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3"/>
    </row>
    <row r="55" spans="1:22" s="40" customFormat="1" ht="12.75">
      <c r="A55" s="43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3"/>
    </row>
    <row r="56" spans="1:22" s="40" customFormat="1" ht="12.75">
      <c r="A56" s="43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3"/>
    </row>
    <row r="57" spans="1:22" s="40" customFormat="1" ht="12.75">
      <c r="A57" s="43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3"/>
    </row>
    <row r="58" spans="1:22" s="40" customFormat="1" ht="12.75">
      <c r="A58" s="43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3"/>
    </row>
    <row r="59" spans="1:22" s="40" customFormat="1" ht="12.75">
      <c r="A59" s="43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3"/>
    </row>
    <row r="60" spans="1:22" s="40" customFormat="1" ht="12.75">
      <c r="A60" s="43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3"/>
    </row>
    <row r="61" spans="1:22" s="40" customFormat="1" ht="12.75">
      <c r="A61" s="43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3"/>
    </row>
    <row r="62" spans="1:22" s="40" customFormat="1" ht="12.75">
      <c r="A62" s="43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3"/>
    </row>
    <row r="63" spans="1:22" s="40" customFormat="1" ht="12.75">
      <c r="A63" s="43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3"/>
    </row>
    <row r="64" spans="1:22" s="40" customFormat="1" ht="12.75">
      <c r="A64" s="43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3"/>
    </row>
    <row r="65" spans="1:22" s="40" customFormat="1" ht="12.75">
      <c r="A65" s="43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3"/>
    </row>
    <row r="66" spans="1:22" s="40" customFormat="1" ht="12.75">
      <c r="A66" s="43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3"/>
    </row>
    <row r="67" spans="1:22" s="40" customFormat="1" ht="12.75">
      <c r="A67" s="43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3"/>
    </row>
    <row r="68" spans="1:22" s="40" customFormat="1" ht="12.75">
      <c r="A68" s="43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3"/>
    </row>
    <row r="69" spans="1:22" s="40" customFormat="1" ht="12.75">
      <c r="A69" s="43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3"/>
    </row>
    <row r="70" spans="1:22" s="40" customFormat="1" ht="12.75">
      <c r="A70" s="43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3"/>
    </row>
    <row r="71" spans="1:22" s="40" customFormat="1" ht="12.75">
      <c r="A71" s="43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3"/>
    </row>
    <row r="72" spans="1:22" s="40" customFormat="1" ht="12.75">
      <c r="A72" s="43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3"/>
    </row>
    <row r="73" spans="1:22" s="40" customFormat="1" ht="12.75">
      <c r="A73" s="43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3"/>
    </row>
    <row r="74" spans="1:22" s="40" customFormat="1" ht="12.75">
      <c r="A74" s="43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3"/>
    </row>
    <row r="75" spans="1:22" s="40" customFormat="1" ht="12.75">
      <c r="A75" s="43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3"/>
    </row>
    <row r="76" spans="1:22" s="40" customFormat="1" ht="12.75">
      <c r="A76" s="43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3"/>
    </row>
    <row r="77" spans="1:22" s="40" customFormat="1" ht="12.75">
      <c r="A77" s="43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3"/>
    </row>
    <row r="78" spans="1:22" s="40" customFormat="1" ht="12.75">
      <c r="A78" s="43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3"/>
    </row>
    <row r="79" spans="1:22" s="40" customFormat="1" ht="12.75">
      <c r="A79" s="43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3"/>
    </row>
    <row r="80" spans="1:22" s="40" customFormat="1" ht="12.75">
      <c r="A80" s="43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3"/>
    </row>
    <row r="81" spans="1:22" s="40" customFormat="1" ht="12.75">
      <c r="A81" s="43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3"/>
    </row>
    <row r="82" spans="2:22" s="40" customFormat="1" ht="12.75"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</row>
    <row r="83" spans="2:22" s="40" customFormat="1" ht="12.75"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</row>
    <row r="84" spans="2:22" s="40" customFormat="1" ht="12.75"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</row>
    <row r="85" spans="2:22" s="40" customFormat="1" ht="12.75"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</row>
    <row r="86" spans="2:22" s="40" customFormat="1" ht="12.75"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</row>
    <row r="87" spans="2:22" s="40" customFormat="1" ht="12.75"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</row>
    <row r="88" spans="2:22" s="40" customFormat="1" ht="12.75"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</row>
    <row r="89" spans="2:22" s="40" customFormat="1" ht="12.75"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</row>
    <row r="90" spans="2:22" s="40" customFormat="1" ht="12.75"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</row>
    <row r="91" spans="2:22" s="40" customFormat="1" ht="12.75"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</row>
    <row r="92" spans="2:22" s="40" customFormat="1" ht="12.75"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</row>
    <row r="93" spans="2:22" s="40" customFormat="1" ht="12.75"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</row>
    <row r="94" spans="2:22" s="40" customFormat="1" ht="12.75"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</row>
    <row r="95" spans="2:22" s="40" customFormat="1" ht="12.75"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</row>
    <row r="96" spans="2:22" s="40" customFormat="1" ht="12.75"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</row>
    <row r="97" spans="2:22" s="40" customFormat="1" ht="12.75"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</row>
    <row r="98" spans="2:22" s="40" customFormat="1" ht="12.75"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</row>
    <row r="99" spans="2:22" s="40" customFormat="1" ht="12.75"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</row>
    <row r="100" spans="2:22" s="40" customFormat="1" ht="12.75"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</row>
    <row r="101" spans="2:22" ht="12.75"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</row>
    <row r="102" spans="2:22" ht="12.75"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</row>
    <row r="103" spans="2:22" ht="12.75"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</row>
    <row r="104" spans="2:22" ht="12.75"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</row>
    <row r="105" spans="2:22" ht="12.75"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</row>
    <row r="106" spans="2:22" ht="12.75"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</row>
    <row r="107" spans="2:22" ht="12.75"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</row>
    <row r="108" spans="2:22" ht="12.75"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</row>
    <row r="109" spans="2:22" ht="12.75"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</row>
    <row r="110" spans="2:22" ht="12.75"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</row>
    <row r="111" spans="2:22" ht="12.75"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</row>
    <row r="112" spans="2:22" ht="12.75"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</row>
    <row r="113" spans="2:22" ht="12.75"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</row>
    <row r="114" spans="2:22" ht="12.75"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</row>
    <row r="115" spans="2:22" ht="12.75"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</row>
    <row r="116" spans="2:22" ht="12.75"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</row>
    <row r="117" spans="2:22" ht="12.75"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</row>
    <row r="118" spans="2:22" ht="12.75"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</row>
    <row r="119" spans="2:22" ht="12.75"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</row>
    <row r="120" spans="2:22" ht="12.75"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</row>
    <row r="121" spans="2:22" ht="12.75"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</row>
    <row r="122" spans="2:22" ht="12.75"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</row>
    <row r="123" spans="2:22" ht="12.75"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</row>
    <row r="124" spans="2:22" ht="12.75"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</row>
    <row r="125" spans="2:22" ht="12.75"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</row>
    <row r="126" spans="2:22" ht="12.75"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</row>
    <row r="127" spans="2:22" ht="12.75"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</row>
    <row r="128" spans="2:22" ht="12.75"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</row>
    <row r="129" spans="2:22" ht="12.75"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</row>
    <row r="130" spans="2:22" ht="12.75"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</row>
    <row r="131" spans="2:22" ht="12.75"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</row>
    <row r="132" spans="2:22" ht="12.75"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</row>
    <row r="133" spans="2:22" ht="12.75"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</row>
    <row r="134" spans="2:22" ht="12.75"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</row>
    <row r="135" spans="2:22" ht="12.75"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</row>
    <row r="136" spans="2:22" ht="12.75"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</row>
    <row r="137" spans="2:22" ht="12.75"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</row>
    <row r="138" spans="2:22" ht="12.75"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</row>
    <row r="139" spans="2:22" ht="12.75"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</row>
    <row r="140" spans="2:22" ht="12.75"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</row>
    <row r="141" spans="2:22" ht="12.75"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</row>
    <row r="142" spans="2:22" ht="12.75"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</row>
    <row r="143" spans="2:22" ht="12.75"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</row>
    <row r="144" spans="2:22" ht="12.75"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</row>
    <row r="145" spans="2:22" ht="12.75"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</row>
    <row r="146" spans="2:22" ht="12.75"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</row>
    <row r="147" spans="2:22" ht="12.75"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</row>
    <row r="148" spans="2:22" ht="12.75"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</row>
    <row r="149" spans="2:22" ht="12.75"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</row>
    <row r="150" spans="2:22" ht="12.75"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</row>
    <row r="151" spans="2:22" ht="12.75"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</row>
    <row r="152" spans="2:22" ht="12.75"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</row>
    <row r="153" spans="2:22" ht="12.75"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</row>
    <row r="154" spans="2:22" ht="12.75"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</row>
    <row r="155" spans="2:22" ht="12.75"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</row>
    <row r="156" spans="2:22" ht="12.75"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</row>
    <row r="157" spans="2:22" ht="12.75"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</row>
    <row r="158" spans="2:22" ht="12.75"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</row>
    <row r="159" spans="2:22" ht="12.75"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</row>
    <row r="160" spans="2:22" ht="12.75"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</row>
    <row r="161" spans="2:22" ht="12.75"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</row>
    <row r="162" spans="2:22" ht="12.75"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</row>
    <row r="163" spans="2:22" ht="12.75"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</row>
    <row r="164" spans="2:22" ht="12.75"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</row>
    <row r="165" spans="2:22" ht="12.75"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</row>
    <row r="166" spans="2:22" ht="12.75"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</row>
    <row r="167" spans="2:22" ht="12.75"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</row>
    <row r="168" spans="2:22" ht="12.75"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</row>
    <row r="169" spans="2:22" ht="12.75"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</row>
    <row r="170" spans="2:22" ht="12.75"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</row>
    <row r="171" spans="2:22" ht="12.75"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</row>
    <row r="172" spans="2:22" ht="12.75"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</row>
    <row r="173" spans="2:22" ht="12.75"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</row>
    <row r="174" spans="2:22" ht="12.75"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</row>
    <row r="175" spans="2:22" ht="12.75"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</row>
    <row r="176" spans="2:22" ht="12.75"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</row>
    <row r="177" spans="2:22" ht="12.75"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</row>
    <row r="178" spans="2:22" ht="12.75"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</row>
    <row r="179" spans="2:22" ht="12.75"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</row>
    <row r="180" spans="2:22" ht="12.75"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</row>
    <row r="181" spans="2:22" ht="12.75"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</row>
    <row r="182" spans="2:22" ht="12.75"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</row>
    <row r="183" spans="2:22" ht="12.75"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</row>
    <row r="184" spans="2:22" ht="12.75"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</row>
    <row r="185" spans="2:22" ht="12.75"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</row>
    <row r="186" spans="2:22" ht="12.75"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</row>
    <row r="187" spans="2:22" ht="12.75"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</row>
    <row r="188" spans="2:22" ht="12.75"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</row>
    <row r="189" spans="2:22" ht="12.75"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</row>
    <row r="190" spans="2:22" ht="12.75"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</row>
    <row r="191" spans="2:22" ht="12.75"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</row>
    <row r="192" spans="2:22" ht="12.75"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</row>
    <row r="193" spans="2:22" ht="12.75"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</row>
    <row r="194" spans="2:22" ht="12.75"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</row>
    <row r="195" spans="2:22" ht="12.75"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</row>
    <row r="196" spans="2:22" ht="12.75"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</row>
    <row r="197" spans="2:22" ht="12.75"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</row>
    <row r="198" spans="2:22" ht="12.75"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</row>
    <row r="199" spans="2:22" ht="12.75"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</row>
    <row r="200" spans="2:22" ht="12.75"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</row>
    <row r="201" spans="2:22" ht="12.75"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</row>
    <row r="202" spans="2:22" ht="12.75"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</row>
    <row r="203" spans="2:22" ht="12.75"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</row>
    <row r="204" spans="2:22" ht="12.75"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</row>
    <row r="205" spans="2:22" ht="12.75"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</row>
    <row r="206" spans="2:22" ht="12.75"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</row>
    <row r="207" spans="2:22" ht="12.75"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</row>
    <row r="208" spans="2:22" ht="12.75"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</row>
    <row r="209" spans="2:22" ht="12.75"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</row>
    <row r="210" spans="2:22" ht="12.75"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</row>
    <row r="211" spans="2:22" ht="12.75"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</row>
    <row r="212" spans="2:22" ht="12.75"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</row>
    <row r="213" spans="2:22" ht="12.75"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</row>
    <row r="214" spans="2:22" ht="12.75"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</row>
    <row r="215" spans="2:22" ht="12.75"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</row>
    <row r="216" spans="2:22" ht="12.75"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</row>
    <row r="217" spans="2:22" ht="12.75"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</row>
    <row r="218" spans="2:22" ht="12.75"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</row>
    <row r="219" spans="2:22" ht="12.75"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</row>
    <row r="220" spans="2:22" ht="12.75"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</row>
    <row r="221" spans="2:22" ht="12.75"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</row>
    <row r="222" spans="2:22" ht="12.75"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</row>
    <row r="223" spans="2:22" ht="12.75"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</row>
    <row r="224" spans="2:22" ht="12.75"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</row>
    <row r="225" spans="2:22" ht="12.75"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</row>
    <row r="226" spans="2:22" ht="12.75"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</row>
    <row r="227" spans="2:22" ht="12.75"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</row>
    <row r="228" spans="2:22" ht="12.75"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</row>
    <row r="229" spans="2:22" ht="12.75"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</row>
    <row r="230" spans="2:22" ht="12.75"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</row>
    <row r="231" spans="2:22" ht="12.75"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</row>
    <row r="232" spans="2:22" ht="12.75"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</row>
    <row r="233" spans="2:22" ht="12.75"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</row>
    <row r="234" spans="2:22" ht="12.75"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</row>
    <row r="235" spans="2:22" ht="12.75"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</row>
    <row r="236" spans="2:22" ht="12.75"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</row>
    <row r="237" spans="2:22" ht="12.75"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</row>
    <row r="238" spans="2:22" ht="12.75"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</row>
    <row r="239" spans="2:22" ht="12.75"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</row>
    <row r="240" spans="2:22" ht="12.75"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</row>
    <row r="241" spans="2:22" ht="12.75"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</row>
    <row r="242" spans="2:22" ht="12.75"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</row>
    <row r="243" spans="2:22" ht="12.75"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</row>
    <row r="244" spans="2:22" ht="12.75"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</row>
    <row r="245" spans="2:22" ht="12.75"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</row>
    <row r="246" spans="2:22" ht="12.75"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</row>
    <row r="247" spans="2:22" ht="12.75"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</row>
    <row r="248" spans="2:22" ht="12.75"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</row>
    <row r="249" spans="2:22" ht="12.75"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</row>
    <row r="250" spans="2:22" ht="12.75"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</row>
    <row r="251" spans="2:22" ht="12.75"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</row>
    <row r="252" spans="2:22" ht="12.75"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</row>
    <row r="253" spans="2:22" ht="12.75"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</row>
    <row r="254" spans="2:22" ht="12.75"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</row>
    <row r="255" spans="2:22" ht="12.75"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</row>
    <row r="256" spans="2:22" ht="12.75"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</row>
    <row r="257" spans="2:22" ht="12.75"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</row>
    <row r="258" spans="2:22" ht="12.75"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</row>
    <row r="259" spans="2:22" ht="12.75"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</row>
    <row r="260" spans="2:22" ht="12.75"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</row>
    <row r="261" spans="2:22" ht="12.75"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</row>
    <row r="262" spans="2:22" ht="12.75"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</row>
    <row r="263" spans="2:22" ht="12.75"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</row>
    <row r="264" spans="2:22" ht="12.75"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</row>
    <row r="265" spans="2:22" ht="12.75"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</row>
    <row r="266" spans="2:22" ht="12.75"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</row>
    <row r="267" spans="2:22" ht="12.75"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</row>
    <row r="268" spans="2:22" ht="12.75"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</row>
    <row r="269" spans="2:22" ht="12.75"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</row>
    <row r="270" spans="2:22" ht="12.75"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</row>
    <row r="271" spans="2:22" ht="12.75"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</row>
    <row r="272" spans="2:22" ht="12.75"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</row>
    <row r="273" spans="2:22" ht="12.75"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</row>
    <row r="274" spans="2:22" ht="12.75"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</row>
    <row r="275" spans="2:22" ht="12.75"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</row>
    <row r="276" spans="2:22" ht="12.75"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</row>
    <row r="277" spans="2:22" ht="12.75"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</row>
    <row r="278" spans="2:22" ht="12.75"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</row>
    <row r="279" spans="2:22" ht="12.75"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</row>
    <row r="280" spans="2:22" ht="12.75"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</row>
    <row r="281" spans="2:22" ht="12.75"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</row>
    <row r="282" spans="2:22" ht="12.75"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</row>
    <row r="283" spans="2:22" ht="12.75"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</row>
    <row r="284" spans="2:22" ht="12.75"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</row>
    <row r="285" spans="2:22" ht="12.75"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</row>
    <row r="286" spans="2:22" ht="12.75"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</row>
    <row r="287" spans="2:22" ht="12.75"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</row>
    <row r="288" spans="2:22" ht="12.75"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</row>
    <row r="289" spans="2:22" ht="12.75"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</row>
    <row r="290" spans="2:22" ht="12.75"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</row>
    <row r="291" spans="2:22" ht="12.75"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</row>
    <row r="292" spans="2:22" ht="12.75"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</row>
    <row r="293" spans="2:22" ht="12.75"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</row>
    <row r="294" spans="2:22" ht="12.75"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</row>
    <row r="295" spans="2:22" ht="12.75"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</row>
    <row r="296" spans="2:22" ht="12.75"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</row>
    <row r="297" spans="2:22" ht="12.75"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</row>
    <row r="298" spans="2:22" ht="12.75"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</row>
  </sheetData>
  <sheetProtection password="F954" sheet="1" objects="1" scenarios="1"/>
  <mergeCells count="4">
    <mergeCell ref="D2:L2"/>
    <mergeCell ref="B1:U1"/>
    <mergeCell ref="M2:U2"/>
    <mergeCell ref="B46:U46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29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0.7109375" style="2" customWidth="1"/>
    <col min="3" max="3" width="6.7109375" style="2" customWidth="1"/>
    <col min="4" max="10" width="10.7109375" style="2" customWidth="1"/>
    <col min="11" max="11" width="11.7109375" style="2" customWidth="1"/>
    <col min="12" max="21" width="10.7109375" style="2" customWidth="1"/>
    <col min="22" max="22" width="10.7109375" style="2" hidden="1" customWidth="1"/>
    <col min="23" max="23" width="10.7109375" style="2" customWidth="1"/>
    <col min="24" max="16384" width="9.140625" style="2" customWidth="1"/>
  </cols>
  <sheetData>
    <row r="1" spans="1:24" ht="15.75" customHeight="1">
      <c r="A1" s="3"/>
      <c r="B1" s="106" t="s">
        <v>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"/>
      <c r="W1" s="1"/>
      <c r="X1" s="1"/>
    </row>
    <row r="2" spans="1:21" s="7" customFormat="1" ht="16.5" customHeight="1">
      <c r="A2" s="4"/>
      <c r="B2" s="5"/>
      <c r="C2" s="6"/>
      <c r="D2" s="103" t="s">
        <v>1</v>
      </c>
      <c r="E2" s="104"/>
      <c r="F2" s="104"/>
      <c r="G2" s="104"/>
      <c r="H2" s="104"/>
      <c r="I2" s="104"/>
      <c r="J2" s="104"/>
      <c r="K2" s="104"/>
      <c r="L2" s="105"/>
      <c r="M2" s="108" t="s">
        <v>2</v>
      </c>
      <c r="N2" s="104"/>
      <c r="O2" s="104"/>
      <c r="P2" s="104"/>
      <c r="Q2" s="104"/>
      <c r="R2" s="104"/>
      <c r="S2" s="104"/>
      <c r="T2" s="104"/>
      <c r="U2" s="105"/>
    </row>
    <row r="3" spans="1:22" s="7" customFormat="1" ht="81.75" customHeight="1">
      <c r="A3" s="8"/>
      <c r="B3" s="9" t="s">
        <v>3</v>
      </c>
      <c r="C3" s="10" t="s">
        <v>4</v>
      </c>
      <c r="D3" s="26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7" t="s">
        <v>12</v>
      </c>
      <c r="L3" s="28" t="s">
        <v>13</v>
      </c>
      <c r="M3" s="27" t="s">
        <v>14</v>
      </c>
      <c r="N3" s="27" t="s">
        <v>15</v>
      </c>
      <c r="O3" s="27" t="s">
        <v>16</v>
      </c>
      <c r="P3" s="27" t="s">
        <v>17</v>
      </c>
      <c r="Q3" s="27" t="s">
        <v>18</v>
      </c>
      <c r="R3" s="27" t="s">
        <v>19</v>
      </c>
      <c r="S3" s="27" t="s">
        <v>20</v>
      </c>
      <c r="T3" s="27" t="s">
        <v>21</v>
      </c>
      <c r="U3" s="28" t="s">
        <v>22</v>
      </c>
      <c r="V3" s="7" t="s">
        <v>23</v>
      </c>
    </row>
    <row r="4" spans="1:21" s="7" customFormat="1" ht="12.75">
      <c r="A4" s="4"/>
      <c r="B4" s="30"/>
      <c r="C4" s="12"/>
      <c r="D4" s="13"/>
      <c r="E4" s="14"/>
      <c r="F4" s="14"/>
      <c r="G4" s="14"/>
      <c r="H4" s="14"/>
      <c r="I4" s="14"/>
      <c r="J4" s="14"/>
      <c r="K4" s="14"/>
      <c r="L4" s="15"/>
      <c r="M4" s="13"/>
      <c r="N4" s="14"/>
      <c r="O4" s="14"/>
      <c r="P4" s="14"/>
      <c r="Q4" s="14"/>
      <c r="R4" s="14"/>
      <c r="S4" s="14"/>
      <c r="T4" s="14"/>
      <c r="U4" s="15"/>
    </row>
    <row r="5" spans="1:21" s="7" customFormat="1" ht="12.75">
      <c r="A5" s="16"/>
      <c r="B5" s="34" t="s">
        <v>658</v>
      </c>
      <c r="C5" s="12"/>
      <c r="D5" s="18"/>
      <c r="E5" s="19"/>
      <c r="F5" s="19"/>
      <c r="G5" s="19"/>
      <c r="H5" s="19"/>
      <c r="I5" s="19"/>
      <c r="J5" s="19"/>
      <c r="K5" s="19"/>
      <c r="L5" s="20"/>
      <c r="M5" s="18"/>
      <c r="N5" s="19"/>
      <c r="O5" s="19"/>
      <c r="P5" s="19"/>
      <c r="Q5" s="19"/>
      <c r="R5" s="19"/>
      <c r="S5" s="19"/>
      <c r="T5" s="19"/>
      <c r="U5" s="20"/>
    </row>
    <row r="6" spans="1:21" s="7" customFormat="1" ht="12.75">
      <c r="A6" s="16"/>
      <c r="B6" s="12"/>
      <c r="C6" s="12"/>
      <c r="D6" s="18"/>
      <c r="E6" s="19"/>
      <c r="F6" s="19"/>
      <c r="G6" s="19"/>
      <c r="H6" s="19"/>
      <c r="I6" s="19"/>
      <c r="J6" s="19"/>
      <c r="K6" s="19"/>
      <c r="L6" s="20"/>
      <c r="M6" s="18"/>
      <c r="N6" s="19"/>
      <c r="O6" s="19"/>
      <c r="P6" s="19"/>
      <c r="Q6" s="19"/>
      <c r="R6" s="19"/>
      <c r="S6" s="19"/>
      <c r="T6" s="19"/>
      <c r="U6" s="20"/>
    </row>
    <row r="7" spans="1:22" s="7" customFormat="1" ht="12.75">
      <c r="A7" s="22" t="s">
        <v>608</v>
      </c>
      <c r="B7" s="67" t="s">
        <v>444</v>
      </c>
      <c r="C7" s="45" t="s">
        <v>445</v>
      </c>
      <c r="D7" s="46">
        <v>86337757</v>
      </c>
      <c r="E7" s="47">
        <v>0</v>
      </c>
      <c r="F7" s="47">
        <v>40295000</v>
      </c>
      <c r="G7" s="47">
        <v>0</v>
      </c>
      <c r="H7" s="47">
        <v>0</v>
      </c>
      <c r="I7" s="47">
        <v>170000</v>
      </c>
      <c r="J7" s="47">
        <v>39520269</v>
      </c>
      <c r="K7" s="47">
        <v>174084974</v>
      </c>
      <c r="L7" s="48">
        <v>340408000</v>
      </c>
      <c r="M7" s="49">
        <v>35011123</v>
      </c>
      <c r="N7" s="50">
        <v>0</v>
      </c>
      <c r="O7" s="50">
        <v>25117582</v>
      </c>
      <c r="P7" s="50">
        <v>0</v>
      </c>
      <c r="Q7" s="47">
        <v>16660740</v>
      </c>
      <c r="R7" s="50">
        <v>0</v>
      </c>
      <c r="S7" s="50">
        <v>381111924</v>
      </c>
      <c r="T7" s="50">
        <v>10055953</v>
      </c>
      <c r="U7" s="48">
        <v>467957322</v>
      </c>
      <c r="V7" s="51">
        <v>112000000</v>
      </c>
    </row>
    <row r="8" spans="1:22" s="7" customFormat="1" ht="12.75">
      <c r="A8" s="22" t="s">
        <v>608</v>
      </c>
      <c r="B8" s="67" t="s">
        <v>86</v>
      </c>
      <c r="C8" s="45" t="s">
        <v>87</v>
      </c>
      <c r="D8" s="46">
        <v>340738995</v>
      </c>
      <c r="E8" s="47">
        <v>423780000</v>
      </c>
      <c r="F8" s="47">
        <v>87346000</v>
      </c>
      <c r="G8" s="47">
        <v>0</v>
      </c>
      <c r="H8" s="47">
        <v>0</v>
      </c>
      <c r="I8" s="47">
        <v>10000000</v>
      </c>
      <c r="J8" s="47">
        <v>208167000</v>
      </c>
      <c r="K8" s="47">
        <v>442137005</v>
      </c>
      <c r="L8" s="48">
        <v>1512169000</v>
      </c>
      <c r="M8" s="49">
        <v>337183000</v>
      </c>
      <c r="N8" s="50">
        <v>431808000</v>
      </c>
      <c r="O8" s="50">
        <v>133644000</v>
      </c>
      <c r="P8" s="50">
        <v>26213000</v>
      </c>
      <c r="Q8" s="47">
        <v>27351000</v>
      </c>
      <c r="R8" s="50">
        <v>0</v>
      </c>
      <c r="S8" s="50">
        <v>468393000</v>
      </c>
      <c r="T8" s="50">
        <v>87734000</v>
      </c>
      <c r="U8" s="48">
        <v>1512326000</v>
      </c>
      <c r="V8" s="51">
        <v>0</v>
      </c>
    </row>
    <row r="9" spans="1:22" s="7" customFormat="1" ht="12.75">
      <c r="A9" s="22" t="s">
        <v>608</v>
      </c>
      <c r="B9" s="67" t="s">
        <v>88</v>
      </c>
      <c r="C9" s="45" t="s">
        <v>89</v>
      </c>
      <c r="D9" s="46">
        <v>538618486</v>
      </c>
      <c r="E9" s="47">
        <v>1435543889</v>
      </c>
      <c r="F9" s="47">
        <v>259277149</v>
      </c>
      <c r="G9" s="47">
        <v>0</v>
      </c>
      <c r="H9" s="47">
        <v>0</v>
      </c>
      <c r="I9" s="47">
        <v>50043998</v>
      </c>
      <c r="J9" s="47">
        <v>391291476</v>
      </c>
      <c r="K9" s="47">
        <v>892935572</v>
      </c>
      <c r="L9" s="48">
        <v>3567710570</v>
      </c>
      <c r="M9" s="49">
        <v>283491932</v>
      </c>
      <c r="N9" s="50">
        <v>1789135628</v>
      </c>
      <c r="O9" s="50">
        <v>418740474</v>
      </c>
      <c r="P9" s="50">
        <v>194680949</v>
      </c>
      <c r="Q9" s="47">
        <v>99894004</v>
      </c>
      <c r="R9" s="50">
        <v>473359</v>
      </c>
      <c r="S9" s="50">
        <v>1199304492</v>
      </c>
      <c r="T9" s="50">
        <v>243385729</v>
      </c>
      <c r="U9" s="48">
        <v>4229106567</v>
      </c>
      <c r="V9" s="51">
        <v>653616518</v>
      </c>
    </row>
    <row r="10" spans="1:22" s="7" customFormat="1" ht="12.75">
      <c r="A10" s="22" t="s">
        <v>608</v>
      </c>
      <c r="B10" s="67" t="s">
        <v>446</v>
      </c>
      <c r="C10" s="45" t="s">
        <v>447</v>
      </c>
      <c r="D10" s="46">
        <v>40278653</v>
      </c>
      <c r="E10" s="47">
        <v>18539727</v>
      </c>
      <c r="F10" s="47">
        <v>0</v>
      </c>
      <c r="G10" s="47">
        <v>0</v>
      </c>
      <c r="H10" s="47">
        <v>0</v>
      </c>
      <c r="I10" s="47">
        <v>365500</v>
      </c>
      <c r="J10" s="47">
        <v>5197055</v>
      </c>
      <c r="K10" s="47">
        <v>66749823</v>
      </c>
      <c r="L10" s="48">
        <v>131130758</v>
      </c>
      <c r="M10" s="49">
        <v>6703522</v>
      </c>
      <c r="N10" s="50">
        <v>36904763</v>
      </c>
      <c r="O10" s="50">
        <v>8811505</v>
      </c>
      <c r="P10" s="50">
        <v>3850469</v>
      </c>
      <c r="Q10" s="47">
        <v>1924263</v>
      </c>
      <c r="R10" s="50">
        <v>0</v>
      </c>
      <c r="S10" s="50">
        <v>67225900</v>
      </c>
      <c r="T10" s="50">
        <v>18452578</v>
      </c>
      <c r="U10" s="48">
        <v>143873000</v>
      </c>
      <c r="V10" s="51">
        <v>0</v>
      </c>
    </row>
    <row r="11" spans="1:22" s="7" customFormat="1" ht="12.75">
      <c r="A11" s="22" t="s">
        <v>608</v>
      </c>
      <c r="B11" s="67" t="s">
        <v>448</v>
      </c>
      <c r="C11" s="45" t="s">
        <v>449</v>
      </c>
      <c r="D11" s="46">
        <v>178041720</v>
      </c>
      <c r="E11" s="47">
        <v>0</v>
      </c>
      <c r="F11" s="47">
        <v>55000000</v>
      </c>
      <c r="G11" s="47">
        <v>0</v>
      </c>
      <c r="H11" s="47">
        <v>0</v>
      </c>
      <c r="I11" s="47">
        <v>7575376</v>
      </c>
      <c r="J11" s="47">
        <v>62457606</v>
      </c>
      <c r="K11" s="47">
        <v>383898007</v>
      </c>
      <c r="L11" s="48">
        <v>686972709</v>
      </c>
      <c r="M11" s="49">
        <v>69720382</v>
      </c>
      <c r="N11" s="50">
        <v>0</v>
      </c>
      <c r="O11" s="50">
        <v>111551554</v>
      </c>
      <c r="P11" s="50">
        <v>3621889</v>
      </c>
      <c r="Q11" s="47">
        <v>25719539</v>
      </c>
      <c r="R11" s="50">
        <v>0</v>
      </c>
      <c r="S11" s="50">
        <v>493606727</v>
      </c>
      <c r="T11" s="50">
        <v>38707100</v>
      </c>
      <c r="U11" s="48">
        <v>742927191</v>
      </c>
      <c r="V11" s="51">
        <v>150257000</v>
      </c>
    </row>
    <row r="12" spans="1:22" s="7" customFormat="1" ht="12.75">
      <c r="A12" s="22" t="s">
        <v>609</v>
      </c>
      <c r="B12" s="67" t="s">
        <v>573</v>
      </c>
      <c r="C12" s="45" t="s">
        <v>574</v>
      </c>
      <c r="D12" s="46">
        <v>131057424</v>
      </c>
      <c r="E12" s="47">
        <v>0</v>
      </c>
      <c r="F12" s="47">
        <v>0</v>
      </c>
      <c r="G12" s="47">
        <v>0</v>
      </c>
      <c r="H12" s="47">
        <v>0</v>
      </c>
      <c r="I12" s="47">
        <v>318600</v>
      </c>
      <c r="J12" s="47">
        <v>0</v>
      </c>
      <c r="K12" s="47">
        <v>125766613</v>
      </c>
      <c r="L12" s="48">
        <v>257142637</v>
      </c>
      <c r="M12" s="49">
        <v>0</v>
      </c>
      <c r="N12" s="50">
        <v>0</v>
      </c>
      <c r="O12" s="50">
        <v>0</v>
      </c>
      <c r="P12" s="50">
        <v>0</v>
      </c>
      <c r="Q12" s="47">
        <v>0</v>
      </c>
      <c r="R12" s="50">
        <v>0</v>
      </c>
      <c r="S12" s="50">
        <v>299943270</v>
      </c>
      <c r="T12" s="50">
        <v>1150000</v>
      </c>
      <c r="U12" s="48">
        <v>301093270</v>
      </c>
      <c r="V12" s="51">
        <v>965270</v>
      </c>
    </row>
    <row r="13" spans="1:22" s="29" customFormat="1" ht="12.75">
      <c r="A13" s="38"/>
      <c r="B13" s="68" t="s">
        <v>659</v>
      </c>
      <c r="C13" s="69"/>
      <c r="D13" s="55">
        <f aca="true" t="shared" si="0" ref="D13:V13">SUM(D7:D12)</f>
        <v>1315073035</v>
      </c>
      <c r="E13" s="56">
        <f t="shared" si="0"/>
        <v>1877863616</v>
      </c>
      <c r="F13" s="56">
        <f t="shared" si="0"/>
        <v>441918149</v>
      </c>
      <c r="G13" s="56">
        <f t="shared" si="0"/>
        <v>0</v>
      </c>
      <c r="H13" s="56">
        <f t="shared" si="0"/>
        <v>0</v>
      </c>
      <c r="I13" s="56">
        <f t="shared" si="0"/>
        <v>68473474</v>
      </c>
      <c r="J13" s="56">
        <f t="shared" si="0"/>
        <v>706633406</v>
      </c>
      <c r="K13" s="56">
        <f t="shared" si="0"/>
        <v>2085571994</v>
      </c>
      <c r="L13" s="70">
        <f t="shared" si="0"/>
        <v>6495533674</v>
      </c>
      <c r="M13" s="71">
        <f t="shared" si="0"/>
        <v>732109959</v>
      </c>
      <c r="N13" s="72">
        <f t="shared" si="0"/>
        <v>2257848391</v>
      </c>
      <c r="O13" s="72">
        <f t="shared" si="0"/>
        <v>697865115</v>
      </c>
      <c r="P13" s="72">
        <f t="shared" si="0"/>
        <v>228366307</v>
      </c>
      <c r="Q13" s="56">
        <f t="shared" si="0"/>
        <v>171549546</v>
      </c>
      <c r="R13" s="72">
        <f t="shared" si="0"/>
        <v>473359</v>
      </c>
      <c r="S13" s="72">
        <f t="shared" si="0"/>
        <v>2909585313</v>
      </c>
      <c r="T13" s="72">
        <f t="shared" si="0"/>
        <v>399485360</v>
      </c>
      <c r="U13" s="70">
        <f t="shared" si="0"/>
        <v>7397283350</v>
      </c>
      <c r="V13" s="73">
        <f t="shared" si="0"/>
        <v>916838788</v>
      </c>
    </row>
    <row r="14" spans="1:22" s="7" customFormat="1" ht="12.75">
      <c r="A14" s="22" t="s">
        <v>608</v>
      </c>
      <c r="B14" s="67" t="s">
        <v>450</v>
      </c>
      <c r="C14" s="45" t="s">
        <v>451</v>
      </c>
      <c r="D14" s="46">
        <v>46636359</v>
      </c>
      <c r="E14" s="47">
        <v>0</v>
      </c>
      <c r="F14" s="47">
        <v>0</v>
      </c>
      <c r="G14" s="47">
        <v>0</v>
      </c>
      <c r="H14" s="47">
        <v>0</v>
      </c>
      <c r="I14" s="47">
        <v>70000</v>
      </c>
      <c r="J14" s="47">
        <v>3750000</v>
      </c>
      <c r="K14" s="47">
        <v>55021227</v>
      </c>
      <c r="L14" s="48">
        <v>105477586</v>
      </c>
      <c r="M14" s="49">
        <v>8497991</v>
      </c>
      <c r="N14" s="50">
        <v>0</v>
      </c>
      <c r="O14" s="50">
        <v>0</v>
      </c>
      <c r="P14" s="50">
        <v>0</v>
      </c>
      <c r="Q14" s="47">
        <v>0</v>
      </c>
      <c r="R14" s="50">
        <v>0</v>
      </c>
      <c r="S14" s="50">
        <v>133898000</v>
      </c>
      <c r="T14" s="50">
        <v>3752257</v>
      </c>
      <c r="U14" s="48">
        <v>146148248</v>
      </c>
      <c r="V14" s="51">
        <v>27411000</v>
      </c>
    </row>
    <row r="15" spans="1:22" s="7" customFormat="1" ht="12.75">
      <c r="A15" s="22" t="s">
        <v>608</v>
      </c>
      <c r="B15" s="67" t="s">
        <v>452</v>
      </c>
      <c r="C15" s="45" t="s">
        <v>453</v>
      </c>
      <c r="D15" s="46">
        <v>69077548</v>
      </c>
      <c r="E15" s="47">
        <v>35336628</v>
      </c>
      <c r="F15" s="47">
        <v>764896</v>
      </c>
      <c r="G15" s="47">
        <v>0</v>
      </c>
      <c r="H15" s="47">
        <v>0</v>
      </c>
      <c r="I15" s="47">
        <v>0</v>
      </c>
      <c r="J15" s="47">
        <v>4780000</v>
      </c>
      <c r="K15" s="47">
        <v>62533016</v>
      </c>
      <c r="L15" s="48">
        <v>172492088</v>
      </c>
      <c r="M15" s="49">
        <v>13180350</v>
      </c>
      <c r="N15" s="50">
        <v>37489360</v>
      </c>
      <c r="O15" s="50">
        <v>6594765</v>
      </c>
      <c r="P15" s="50">
        <v>6060828</v>
      </c>
      <c r="Q15" s="47">
        <v>7711820</v>
      </c>
      <c r="R15" s="50">
        <v>0</v>
      </c>
      <c r="S15" s="50">
        <v>120226000</v>
      </c>
      <c r="T15" s="50">
        <v>11664730</v>
      </c>
      <c r="U15" s="48">
        <v>202927853</v>
      </c>
      <c r="V15" s="51">
        <v>29690000</v>
      </c>
    </row>
    <row r="16" spans="1:22" s="7" customFormat="1" ht="12.75">
      <c r="A16" s="22" t="s">
        <v>608</v>
      </c>
      <c r="B16" s="67" t="s">
        <v>454</v>
      </c>
      <c r="C16" s="45" t="s">
        <v>455</v>
      </c>
      <c r="D16" s="46">
        <v>217399872</v>
      </c>
      <c r="E16" s="47">
        <v>0</v>
      </c>
      <c r="F16" s="47">
        <v>80340000</v>
      </c>
      <c r="G16" s="47">
        <v>0</v>
      </c>
      <c r="H16" s="47">
        <v>0</v>
      </c>
      <c r="I16" s="47">
        <v>3242100</v>
      </c>
      <c r="J16" s="47">
        <v>68997254</v>
      </c>
      <c r="K16" s="47">
        <v>216921317</v>
      </c>
      <c r="L16" s="48">
        <v>586900543</v>
      </c>
      <c r="M16" s="49">
        <v>166037807</v>
      </c>
      <c r="N16" s="50">
        <v>0</v>
      </c>
      <c r="O16" s="50">
        <v>74855382</v>
      </c>
      <c r="P16" s="50">
        <v>26959934</v>
      </c>
      <c r="Q16" s="47">
        <v>23777369</v>
      </c>
      <c r="R16" s="50">
        <v>4228111</v>
      </c>
      <c r="S16" s="50">
        <v>256970000</v>
      </c>
      <c r="T16" s="50">
        <v>28912788</v>
      </c>
      <c r="U16" s="48">
        <v>581741391</v>
      </c>
      <c r="V16" s="51">
        <v>59184000</v>
      </c>
    </row>
    <row r="17" spans="1:22" s="7" customFormat="1" ht="12.75">
      <c r="A17" s="22" t="s">
        <v>608</v>
      </c>
      <c r="B17" s="67" t="s">
        <v>456</v>
      </c>
      <c r="C17" s="45" t="s">
        <v>457</v>
      </c>
      <c r="D17" s="46">
        <v>145253000</v>
      </c>
      <c r="E17" s="47">
        <v>101000000</v>
      </c>
      <c r="F17" s="47">
        <v>4000000</v>
      </c>
      <c r="G17" s="47">
        <v>0</v>
      </c>
      <c r="H17" s="47">
        <v>0</v>
      </c>
      <c r="I17" s="47">
        <v>1100000</v>
      </c>
      <c r="J17" s="47">
        <v>28883000</v>
      </c>
      <c r="K17" s="47">
        <v>91641000</v>
      </c>
      <c r="L17" s="48">
        <v>371877000</v>
      </c>
      <c r="M17" s="49">
        <v>48306355</v>
      </c>
      <c r="N17" s="50">
        <v>160991000</v>
      </c>
      <c r="O17" s="50">
        <v>34869000</v>
      </c>
      <c r="P17" s="50">
        <v>7430000</v>
      </c>
      <c r="Q17" s="47">
        <v>9390000</v>
      </c>
      <c r="R17" s="50">
        <v>0</v>
      </c>
      <c r="S17" s="50">
        <v>132810931</v>
      </c>
      <c r="T17" s="50">
        <v>19339264</v>
      </c>
      <c r="U17" s="48">
        <v>413136550</v>
      </c>
      <c r="V17" s="51">
        <v>37392000</v>
      </c>
    </row>
    <row r="18" spans="1:22" s="7" customFormat="1" ht="12.75">
      <c r="A18" s="22" t="s">
        <v>608</v>
      </c>
      <c r="B18" s="67" t="s">
        <v>458</v>
      </c>
      <c r="C18" s="45" t="s">
        <v>459</v>
      </c>
      <c r="D18" s="46">
        <v>98964379</v>
      </c>
      <c r="E18" s="47">
        <v>34224739</v>
      </c>
      <c r="F18" s="47">
        <v>82762</v>
      </c>
      <c r="G18" s="47">
        <v>0</v>
      </c>
      <c r="H18" s="47">
        <v>100000</v>
      </c>
      <c r="I18" s="47">
        <v>1284985</v>
      </c>
      <c r="J18" s="47">
        <v>0</v>
      </c>
      <c r="K18" s="47">
        <v>121848946</v>
      </c>
      <c r="L18" s="48">
        <v>256505811</v>
      </c>
      <c r="M18" s="49">
        <v>36278085</v>
      </c>
      <c r="N18" s="50">
        <v>48404833</v>
      </c>
      <c r="O18" s="50">
        <v>11326862</v>
      </c>
      <c r="P18" s="50">
        <v>5108265</v>
      </c>
      <c r="Q18" s="47">
        <v>8627615</v>
      </c>
      <c r="R18" s="50">
        <v>0</v>
      </c>
      <c r="S18" s="50">
        <v>225118000</v>
      </c>
      <c r="T18" s="50">
        <v>27345175</v>
      </c>
      <c r="U18" s="48">
        <v>362208835</v>
      </c>
      <c r="V18" s="51">
        <v>80087000</v>
      </c>
    </row>
    <row r="19" spans="1:22" s="7" customFormat="1" ht="12.75">
      <c r="A19" s="22" t="s">
        <v>609</v>
      </c>
      <c r="B19" s="67" t="s">
        <v>575</v>
      </c>
      <c r="C19" s="45" t="s">
        <v>576</v>
      </c>
      <c r="D19" s="46">
        <v>276643397</v>
      </c>
      <c r="E19" s="47">
        <v>0</v>
      </c>
      <c r="F19" s="47">
        <v>41000000</v>
      </c>
      <c r="G19" s="47">
        <v>0</v>
      </c>
      <c r="H19" s="47">
        <v>0</v>
      </c>
      <c r="I19" s="47">
        <v>3000000</v>
      </c>
      <c r="J19" s="47">
        <v>0</v>
      </c>
      <c r="K19" s="47">
        <v>143223136</v>
      </c>
      <c r="L19" s="48">
        <v>463866533</v>
      </c>
      <c r="M19" s="49">
        <v>0</v>
      </c>
      <c r="N19" s="50">
        <v>0</v>
      </c>
      <c r="O19" s="50">
        <v>0</v>
      </c>
      <c r="P19" s="50">
        <v>0</v>
      </c>
      <c r="Q19" s="47">
        <v>0</v>
      </c>
      <c r="R19" s="50">
        <v>0</v>
      </c>
      <c r="S19" s="50">
        <v>811115000</v>
      </c>
      <c r="T19" s="50">
        <v>5122155</v>
      </c>
      <c r="U19" s="48">
        <v>816237155</v>
      </c>
      <c r="V19" s="51">
        <v>296611000</v>
      </c>
    </row>
    <row r="20" spans="1:22" s="29" customFormat="1" ht="12.75">
      <c r="A20" s="38"/>
      <c r="B20" s="68" t="s">
        <v>660</v>
      </c>
      <c r="C20" s="69"/>
      <c r="D20" s="55">
        <f aca="true" t="shared" si="1" ref="D20:V20">SUM(D14:D19)</f>
        <v>853974555</v>
      </c>
      <c r="E20" s="56">
        <f t="shared" si="1"/>
        <v>170561367</v>
      </c>
      <c r="F20" s="56">
        <f t="shared" si="1"/>
        <v>126187658</v>
      </c>
      <c r="G20" s="56">
        <f t="shared" si="1"/>
        <v>0</v>
      </c>
      <c r="H20" s="56">
        <f t="shared" si="1"/>
        <v>100000</v>
      </c>
      <c r="I20" s="56">
        <f t="shared" si="1"/>
        <v>8697085</v>
      </c>
      <c r="J20" s="56">
        <f t="shared" si="1"/>
        <v>106410254</v>
      </c>
      <c r="K20" s="56">
        <f t="shared" si="1"/>
        <v>691188642</v>
      </c>
      <c r="L20" s="70">
        <f t="shared" si="1"/>
        <v>1957119561</v>
      </c>
      <c r="M20" s="71">
        <f t="shared" si="1"/>
        <v>272300588</v>
      </c>
      <c r="N20" s="72">
        <f t="shared" si="1"/>
        <v>246885193</v>
      </c>
      <c r="O20" s="72">
        <f t="shared" si="1"/>
        <v>127646009</v>
      </c>
      <c r="P20" s="72">
        <f t="shared" si="1"/>
        <v>45559027</v>
      </c>
      <c r="Q20" s="56">
        <f t="shared" si="1"/>
        <v>49506804</v>
      </c>
      <c r="R20" s="72">
        <f t="shared" si="1"/>
        <v>4228111</v>
      </c>
      <c r="S20" s="72">
        <f t="shared" si="1"/>
        <v>1680137931</v>
      </c>
      <c r="T20" s="72">
        <f t="shared" si="1"/>
        <v>96136369</v>
      </c>
      <c r="U20" s="70">
        <f t="shared" si="1"/>
        <v>2522400032</v>
      </c>
      <c r="V20" s="73">
        <f t="shared" si="1"/>
        <v>530375000</v>
      </c>
    </row>
    <row r="21" spans="1:22" s="7" customFormat="1" ht="12.75">
      <c r="A21" s="22" t="s">
        <v>608</v>
      </c>
      <c r="B21" s="67" t="s">
        <v>460</v>
      </c>
      <c r="C21" s="45" t="s">
        <v>461</v>
      </c>
      <c r="D21" s="46">
        <v>148418363</v>
      </c>
      <c r="E21" s="47">
        <v>84537600</v>
      </c>
      <c r="F21" s="47">
        <v>10000000</v>
      </c>
      <c r="G21" s="47">
        <v>0</v>
      </c>
      <c r="H21" s="47">
        <v>0</v>
      </c>
      <c r="I21" s="47">
        <v>21937900</v>
      </c>
      <c r="J21" s="47">
        <v>19089268</v>
      </c>
      <c r="K21" s="47">
        <v>119434998</v>
      </c>
      <c r="L21" s="48">
        <v>403418129</v>
      </c>
      <c r="M21" s="49">
        <v>41248967</v>
      </c>
      <c r="N21" s="50">
        <v>148846692</v>
      </c>
      <c r="O21" s="50">
        <v>20910324</v>
      </c>
      <c r="P21" s="50">
        <v>14918611</v>
      </c>
      <c r="Q21" s="47">
        <v>14471243</v>
      </c>
      <c r="R21" s="50">
        <v>0</v>
      </c>
      <c r="S21" s="50">
        <v>107598000</v>
      </c>
      <c r="T21" s="50">
        <v>39258600</v>
      </c>
      <c r="U21" s="48">
        <v>387252437</v>
      </c>
      <c r="V21" s="51">
        <v>41044000</v>
      </c>
    </row>
    <row r="22" spans="1:22" s="7" customFormat="1" ht="12.75">
      <c r="A22" s="22" t="s">
        <v>608</v>
      </c>
      <c r="B22" s="67" t="s">
        <v>462</v>
      </c>
      <c r="C22" s="45" t="s">
        <v>463</v>
      </c>
      <c r="D22" s="46">
        <v>43527445</v>
      </c>
      <c r="E22" s="47">
        <v>28000700</v>
      </c>
      <c r="F22" s="47">
        <v>0</v>
      </c>
      <c r="G22" s="47">
        <v>0</v>
      </c>
      <c r="H22" s="47">
        <v>0</v>
      </c>
      <c r="I22" s="47">
        <v>500000</v>
      </c>
      <c r="J22" s="47">
        <v>30777281</v>
      </c>
      <c r="K22" s="47">
        <v>35821942</v>
      </c>
      <c r="L22" s="48">
        <v>138627368</v>
      </c>
      <c r="M22" s="49">
        <v>8725536</v>
      </c>
      <c r="N22" s="50">
        <v>32103113</v>
      </c>
      <c r="O22" s="50">
        <v>13485842</v>
      </c>
      <c r="P22" s="50">
        <v>9773895</v>
      </c>
      <c r="Q22" s="47">
        <v>6084119</v>
      </c>
      <c r="R22" s="50">
        <v>0</v>
      </c>
      <c r="S22" s="50">
        <v>65899181</v>
      </c>
      <c r="T22" s="50">
        <v>19963847</v>
      </c>
      <c r="U22" s="48">
        <v>156035533</v>
      </c>
      <c r="V22" s="51">
        <v>17615181</v>
      </c>
    </row>
    <row r="23" spans="1:22" s="7" customFormat="1" ht="12.75">
      <c r="A23" s="22" t="s">
        <v>608</v>
      </c>
      <c r="B23" s="67" t="s">
        <v>464</v>
      </c>
      <c r="C23" s="45" t="s">
        <v>465</v>
      </c>
      <c r="D23" s="46">
        <v>75569000</v>
      </c>
      <c r="E23" s="47">
        <v>4032100</v>
      </c>
      <c r="F23" s="47">
        <v>0</v>
      </c>
      <c r="G23" s="47">
        <v>0</v>
      </c>
      <c r="H23" s="47">
        <v>0</v>
      </c>
      <c r="I23" s="47">
        <v>216000</v>
      </c>
      <c r="J23" s="47">
        <v>2520900</v>
      </c>
      <c r="K23" s="47">
        <v>100387646</v>
      </c>
      <c r="L23" s="48">
        <v>182725646</v>
      </c>
      <c r="M23" s="49">
        <v>12077785</v>
      </c>
      <c r="N23" s="50">
        <v>3646800</v>
      </c>
      <c r="O23" s="50">
        <v>491800</v>
      </c>
      <c r="P23" s="50">
        <v>1715100</v>
      </c>
      <c r="Q23" s="47">
        <v>2758200</v>
      </c>
      <c r="R23" s="50">
        <v>0</v>
      </c>
      <c r="S23" s="50">
        <v>223038999</v>
      </c>
      <c r="T23" s="50">
        <v>11623581</v>
      </c>
      <c r="U23" s="48">
        <v>255352265</v>
      </c>
      <c r="V23" s="51">
        <v>44700342</v>
      </c>
    </row>
    <row r="24" spans="1:22" s="7" customFormat="1" ht="12.75">
      <c r="A24" s="22" t="s">
        <v>608</v>
      </c>
      <c r="B24" s="67" t="s">
        <v>466</v>
      </c>
      <c r="C24" s="45" t="s">
        <v>467</v>
      </c>
      <c r="D24" s="46">
        <v>48616664</v>
      </c>
      <c r="E24" s="47">
        <v>45720925</v>
      </c>
      <c r="F24" s="47">
        <v>20431787</v>
      </c>
      <c r="G24" s="47">
        <v>0</v>
      </c>
      <c r="H24" s="47">
        <v>0</v>
      </c>
      <c r="I24" s="47">
        <v>140000</v>
      </c>
      <c r="J24" s="47">
        <v>31898108</v>
      </c>
      <c r="K24" s="47">
        <v>113287831</v>
      </c>
      <c r="L24" s="48">
        <v>260095315</v>
      </c>
      <c r="M24" s="49">
        <v>23956707</v>
      </c>
      <c r="N24" s="50">
        <v>56894200</v>
      </c>
      <c r="O24" s="50">
        <v>32750251</v>
      </c>
      <c r="P24" s="50">
        <v>20171573</v>
      </c>
      <c r="Q24" s="47">
        <v>0</v>
      </c>
      <c r="R24" s="50">
        <v>12852337</v>
      </c>
      <c r="S24" s="50">
        <v>68969401</v>
      </c>
      <c r="T24" s="50">
        <v>44503846</v>
      </c>
      <c r="U24" s="48">
        <v>260098315</v>
      </c>
      <c r="V24" s="51">
        <v>18812400</v>
      </c>
    </row>
    <row r="25" spans="1:22" s="7" customFormat="1" ht="12.75">
      <c r="A25" s="22" t="s">
        <v>608</v>
      </c>
      <c r="B25" s="67" t="s">
        <v>468</v>
      </c>
      <c r="C25" s="45" t="s">
        <v>469</v>
      </c>
      <c r="D25" s="46">
        <v>25494701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2616000</v>
      </c>
      <c r="K25" s="47">
        <v>88489466</v>
      </c>
      <c r="L25" s="48">
        <v>116600167</v>
      </c>
      <c r="M25" s="49">
        <v>11414160</v>
      </c>
      <c r="N25" s="50">
        <v>0</v>
      </c>
      <c r="O25" s="50">
        <v>0</v>
      </c>
      <c r="P25" s="50">
        <v>0</v>
      </c>
      <c r="Q25" s="47">
        <v>0</v>
      </c>
      <c r="R25" s="50">
        <v>0</v>
      </c>
      <c r="S25" s="50">
        <v>136715000</v>
      </c>
      <c r="T25" s="50">
        <v>2303161</v>
      </c>
      <c r="U25" s="48">
        <v>150432321</v>
      </c>
      <c r="V25" s="51">
        <v>27696000</v>
      </c>
    </row>
    <row r="26" spans="1:22" s="7" customFormat="1" ht="12.75">
      <c r="A26" s="22" t="s">
        <v>609</v>
      </c>
      <c r="B26" s="67" t="s">
        <v>577</v>
      </c>
      <c r="C26" s="45" t="s">
        <v>578</v>
      </c>
      <c r="D26" s="46">
        <v>91373000</v>
      </c>
      <c r="E26" s="47">
        <v>0</v>
      </c>
      <c r="F26" s="47">
        <v>100800000</v>
      </c>
      <c r="G26" s="47">
        <v>0</v>
      </c>
      <c r="H26" s="47">
        <v>0</v>
      </c>
      <c r="I26" s="47">
        <v>111000</v>
      </c>
      <c r="J26" s="47">
        <v>320000</v>
      </c>
      <c r="K26" s="47">
        <v>420632000</v>
      </c>
      <c r="L26" s="48">
        <v>613236000</v>
      </c>
      <c r="M26" s="49">
        <v>0</v>
      </c>
      <c r="N26" s="50">
        <v>0</v>
      </c>
      <c r="O26" s="50">
        <v>0</v>
      </c>
      <c r="P26" s="50">
        <v>0</v>
      </c>
      <c r="Q26" s="47">
        <v>0</v>
      </c>
      <c r="R26" s="50">
        <v>0</v>
      </c>
      <c r="S26" s="50">
        <v>528171944</v>
      </c>
      <c r="T26" s="50">
        <v>48665000</v>
      </c>
      <c r="U26" s="48">
        <v>576836944</v>
      </c>
      <c r="V26" s="51">
        <v>260998944</v>
      </c>
    </row>
    <row r="27" spans="1:22" s="29" customFormat="1" ht="12.75">
      <c r="A27" s="38"/>
      <c r="B27" s="68" t="s">
        <v>661</v>
      </c>
      <c r="C27" s="69"/>
      <c r="D27" s="55">
        <f aca="true" t="shared" si="2" ref="D27:V27">SUM(D21:D26)</f>
        <v>432999173</v>
      </c>
      <c r="E27" s="56">
        <f t="shared" si="2"/>
        <v>162291325</v>
      </c>
      <c r="F27" s="56">
        <f t="shared" si="2"/>
        <v>131231787</v>
      </c>
      <c r="G27" s="56">
        <f t="shared" si="2"/>
        <v>0</v>
      </c>
      <c r="H27" s="56">
        <f t="shared" si="2"/>
        <v>0</v>
      </c>
      <c r="I27" s="56">
        <f t="shared" si="2"/>
        <v>22904900</v>
      </c>
      <c r="J27" s="56">
        <f t="shared" si="2"/>
        <v>87221557</v>
      </c>
      <c r="K27" s="56">
        <f t="shared" si="2"/>
        <v>878053883</v>
      </c>
      <c r="L27" s="70">
        <f t="shared" si="2"/>
        <v>1714702625</v>
      </c>
      <c r="M27" s="71">
        <f t="shared" si="2"/>
        <v>97423155</v>
      </c>
      <c r="N27" s="72">
        <f t="shared" si="2"/>
        <v>241490805</v>
      </c>
      <c r="O27" s="72">
        <f t="shared" si="2"/>
        <v>67638217</v>
      </c>
      <c r="P27" s="72">
        <f t="shared" si="2"/>
        <v>46579179</v>
      </c>
      <c r="Q27" s="56">
        <f t="shared" si="2"/>
        <v>23313562</v>
      </c>
      <c r="R27" s="72">
        <f t="shared" si="2"/>
        <v>12852337</v>
      </c>
      <c r="S27" s="72">
        <f t="shared" si="2"/>
        <v>1130392525</v>
      </c>
      <c r="T27" s="72">
        <f t="shared" si="2"/>
        <v>166318035</v>
      </c>
      <c r="U27" s="70">
        <f t="shared" si="2"/>
        <v>1786007815</v>
      </c>
      <c r="V27" s="73">
        <f t="shared" si="2"/>
        <v>410866867</v>
      </c>
    </row>
    <row r="28" spans="1:22" s="7" customFormat="1" ht="12.75">
      <c r="A28" s="22" t="s">
        <v>608</v>
      </c>
      <c r="B28" s="67" t="s">
        <v>470</v>
      </c>
      <c r="C28" s="45" t="s">
        <v>471</v>
      </c>
      <c r="D28" s="46">
        <v>42947410</v>
      </c>
      <c r="E28" s="47">
        <v>47980800</v>
      </c>
      <c r="F28" s="47">
        <v>1446870</v>
      </c>
      <c r="G28" s="47">
        <v>0</v>
      </c>
      <c r="H28" s="47">
        <v>0</v>
      </c>
      <c r="I28" s="47">
        <v>1181930</v>
      </c>
      <c r="J28" s="47">
        <v>3000000</v>
      </c>
      <c r="K28" s="47">
        <v>49613456</v>
      </c>
      <c r="L28" s="48">
        <v>146170466</v>
      </c>
      <c r="M28" s="49">
        <v>9707550</v>
      </c>
      <c r="N28" s="50">
        <v>50422070</v>
      </c>
      <c r="O28" s="50">
        <v>3351740</v>
      </c>
      <c r="P28" s="50">
        <v>6090750</v>
      </c>
      <c r="Q28" s="47">
        <v>3999320</v>
      </c>
      <c r="R28" s="50">
        <v>0</v>
      </c>
      <c r="S28" s="50">
        <v>69404000</v>
      </c>
      <c r="T28" s="50">
        <v>8532250</v>
      </c>
      <c r="U28" s="48">
        <v>151507680</v>
      </c>
      <c r="V28" s="51">
        <v>0</v>
      </c>
    </row>
    <row r="29" spans="1:22" s="7" customFormat="1" ht="12.75">
      <c r="A29" s="22" t="s">
        <v>608</v>
      </c>
      <c r="B29" s="67" t="s">
        <v>90</v>
      </c>
      <c r="C29" s="45" t="s">
        <v>91</v>
      </c>
      <c r="D29" s="46">
        <v>336172015</v>
      </c>
      <c r="E29" s="47">
        <v>388969300</v>
      </c>
      <c r="F29" s="47">
        <v>15854000</v>
      </c>
      <c r="G29" s="47">
        <v>0</v>
      </c>
      <c r="H29" s="47">
        <v>0</v>
      </c>
      <c r="I29" s="47">
        <v>0</v>
      </c>
      <c r="J29" s="47">
        <v>5000000</v>
      </c>
      <c r="K29" s="47">
        <v>439136805</v>
      </c>
      <c r="L29" s="48">
        <v>1185132120</v>
      </c>
      <c r="M29" s="49">
        <v>127501478</v>
      </c>
      <c r="N29" s="50">
        <v>591953846</v>
      </c>
      <c r="O29" s="50">
        <v>91627693</v>
      </c>
      <c r="P29" s="50">
        <v>47432289</v>
      </c>
      <c r="Q29" s="47">
        <v>36049371</v>
      </c>
      <c r="R29" s="50">
        <v>0</v>
      </c>
      <c r="S29" s="50">
        <v>181815833</v>
      </c>
      <c r="T29" s="50">
        <v>64853634</v>
      </c>
      <c r="U29" s="48">
        <v>1141234144</v>
      </c>
      <c r="V29" s="51">
        <v>56025433</v>
      </c>
    </row>
    <row r="30" spans="1:22" s="7" customFormat="1" ht="12.75">
      <c r="A30" s="22" t="s">
        <v>608</v>
      </c>
      <c r="B30" s="67" t="s">
        <v>92</v>
      </c>
      <c r="C30" s="45" t="s">
        <v>93</v>
      </c>
      <c r="D30" s="46">
        <v>499105000</v>
      </c>
      <c r="E30" s="47">
        <v>514513000</v>
      </c>
      <c r="F30" s="47">
        <v>232844000</v>
      </c>
      <c r="G30" s="47">
        <v>0</v>
      </c>
      <c r="H30" s="47">
        <v>0</v>
      </c>
      <c r="I30" s="47">
        <v>11099000</v>
      </c>
      <c r="J30" s="47">
        <v>373522590</v>
      </c>
      <c r="K30" s="47">
        <v>1112291882</v>
      </c>
      <c r="L30" s="48">
        <v>2743375472</v>
      </c>
      <c r="M30" s="49">
        <v>270068400</v>
      </c>
      <c r="N30" s="50">
        <v>753498900</v>
      </c>
      <c r="O30" s="50">
        <v>468233920</v>
      </c>
      <c r="P30" s="50">
        <v>129136260</v>
      </c>
      <c r="Q30" s="47">
        <v>159485860</v>
      </c>
      <c r="R30" s="50">
        <v>17500000</v>
      </c>
      <c r="S30" s="50">
        <v>479521695</v>
      </c>
      <c r="T30" s="50">
        <v>231710110</v>
      </c>
      <c r="U30" s="48">
        <v>2509155145</v>
      </c>
      <c r="V30" s="51">
        <v>128926965</v>
      </c>
    </row>
    <row r="31" spans="1:22" s="7" customFormat="1" ht="12.75">
      <c r="A31" s="22" t="s">
        <v>608</v>
      </c>
      <c r="B31" s="67" t="s">
        <v>472</v>
      </c>
      <c r="C31" s="45" t="s">
        <v>473</v>
      </c>
      <c r="D31" s="46">
        <v>71635020</v>
      </c>
      <c r="E31" s="47">
        <v>29621220</v>
      </c>
      <c r="F31" s="47">
        <v>49121789</v>
      </c>
      <c r="G31" s="47">
        <v>0</v>
      </c>
      <c r="H31" s="47">
        <v>0</v>
      </c>
      <c r="I31" s="47">
        <v>3578000</v>
      </c>
      <c r="J31" s="47">
        <v>94545381</v>
      </c>
      <c r="K31" s="47">
        <v>94842031</v>
      </c>
      <c r="L31" s="48">
        <v>343343441</v>
      </c>
      <c r="M31" s="49">
        <v>31159700</v>
      </c>
      <c r="N31" s="50">
        <v>64965170</v>
      </c>
      <c r="O31" s="50">
        <v>57655499</v>
      </c>
      <c r="P31" s="50">
        <v>30693157</v>
      </c>
      <c r="Q31" s="47">
        <v>14679913</v>
      </c>
      <c r="R31" s="50">
        <v>0</v>
      </c>
      <c r="S31" s="50">
        <v>123300001</v>
      </c>
      <c r="T31" s="50">
        <v>64983077</v>
      </c>
      <c r="U31" s="48">
        <v>387436517</v>
      </c>
      <c r="V31" s="51">
        <v>26952001</v>
      </c>
    </row>
    <row r="32" spans="1:22" s="7" customFormat="1" ht="12.75">
      <c r="A32" s="22" t="s">
        <v>609</v>
      </c>
      <c r="B32" s="67" t="s">
        <v>581</v>
      </c>
      <c r="C32" s="45" t="s">
        <v>582</v>
      </c>
      <c r="D32" s="46">
        <v>93582508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225723208</v>
      </c>
      <c r="L32" s="48">
        <v>319305716</v>
      </c>
      <c r="M32" s="49">
        <v>0</v>
      </c>
      <c r="N32" s="50">
        <v>0</v>
      </c>
      <c r="O32" s="50">
        <v>0</v>
      </c>
      <c r="P32" s="50">
        <v>0</v>
      </c>
      <c r="Q32" s="47">
        <v>0</v>
      </c>
      <c r="R32" s="50">
        <v>0</v>
      </c>
      <c r="S32" s="50">
        <v>178726600</v>
      </c>
      <c r="T32" s="50">
        <v>6918000</v>
      </c>
      <c r="U32" s="48">
        <v>185644600</v>
      </c>
      <c r="V32" s="51">
        <v>4077000</v>
      </c>
    </row>
    <row r="33" spans="1:22" s="29" customFormat="1" ht="12.75">
      <c r="A33" s="38"/>
      <c r="B33" s="68" t="s">
        <v>662</v>
      </c>
      <c r="C33" s="69"/>
      <c r="D33" s="55">
        <f aca="true" t="shared" si="3" ref="D33:V33">SUM(D28:D32)</f>
        <v>1043441953</v>
      </c>
      <c r="E33" s="56">
        <f t="shared" si="3"/>
        <v>981084320</v>
      </c>
      <c r="F33" s="56">
        <f t="shared" si="3"/>
        <v>299266659</v>
      </c>
      <c r="G33" s="56">
        <f t="shared" si="3"/>
        <v>0</v>
      </c>
      <c r="H33" s="56">
        <f t="shared" si="3"/>
        <v>0</v>
      </c>
      <c r="I33" s="56">
        <f t="shared" si="3"/>
        <v>15858930</v>
      </c>
      <c r="J33" s="56">
        <f t="shared" si="3"/>
        <v>476067971</v>
      </c>
      <c r="K33" s="56">
        <f t="shared" si="3"/>
        <v>1921607382</v>
      </c>
      <c r="L33" s="70">
        <f t="shared" si="3"/>
        <v>4737327215</v>
      </c>
      <c r="M33" s="71">
        <f t="shared" si="3"/>
        <v>438437128</v>
      </c>
      <c r="N33" s="72">
        <f t="shared" si="3"/>
        <v>1460839986</v>
      </c>
      <c r="O33" s="72">
        <f t="shared" si="3"/>
        <v>620868852</v>
      </c>
      <c r="P33" s="72">
        <f t="shared" si="3"/>
        <v>213352456</v>
      </c>
      <c r="Q33" s="56">
        <f t="shared" si="3"/>
        <v>214214464</v>
      </c>
      <c r="R33" s="72">
        <f t="shared" si="3"/>
        <v>17500000</v>
      </c>
      <c r="S33" s="72">
        <f t="shared" si="3"/>
        <v>1032768129</v>
      </c>
      <c r="T33" s="72">
        <f t="shared" si="3"/>
        <v>376997071</v>
      </c>
      <c r="U33" s="70">
        <f t="shared" si="3"/>
        <v>4374978086</v>
      </c>
      <c r="V33" s="73">
        <f t="shared" si="3"/>
        <v>215981399</v>
      </c>
    </row>
    <row r="34" spans="1:22" s="29" customFormat="1" ht="12.75">
      <c r="A34" s="38"/>
      <c r="B34" s="68" t="s">
        <v>663</v>
      </c>
      <c r="C34" s="69"/>
      <c r="D34" s="55">
        <f aca="true" t="shared" si="4" ref="D34:V34">SUM(D7:D12,D14:D19,D21:D26,D28:D32)</f>
        <v>3645488716</v>
      </c>
      <c r="E34" s="56">
        <f t="shared" si="4"/>
        <v>3191800628</v>
      </c>
      <c r="F34" s="56">
        <f t="shared" si="4"/>
        <v>998604253</v>
      </c>
      <c r="G34" s="56">
        <f t="shared" si="4"/>
        <v>0</v>
      </c>
      <c r="H34" s="56">
        <f t="shared" si="4"/>
        <v>100000</v>
      </c>
      <c r="I34" s="56">
        <f t="shared" si="4"/>
        <v>115934389</v>
      </c>
      <c r="J34" s="56">
        <f t="shared" si="4"/>
        <v>1376333188</v>
      </c>
      <c r="K34" s="56">
        <f t="shared" si="4"/>
        <v>5576421901</v>
      </c>
      <c r="L34" s="70">
        <f t="shared" si="4"/>
        <v>14904683075</v>
      </c>
      <c r="M34" s="71">
        <f t="shared" si="4"/>
        <v>1540270830</v>
      </c>
      <c r="N34" s="72">
        <f t="shared" si="4"/>
        <v>4207064375</v>
      </c>
      <c r="O34" s="72">
        <f t="shared" si="4"/>
        <v>1514018193</v>
      </c>
      <c r="P34" s="72">
        <f t="shared" si="4"/>
        <v>533856969</v>
      </c>
      <c r="Q34" s="56">
        <f t="shared" si="4"/>
        <v>458584376</v>
      </c>
      <c r="R34" s="72">
        <f t="shared" si="4"/>
        <v>35053807</v>
      </c>
      <c r="S34" s="72">
        <f t="shared" si="4"/>
        <v>6752883898</v>
      </c>
      <c r="T34" s="72">
        <f t="shared" si="4"/>
        <v>1038936835</v>
      </c>
      <c r="U34" s="70">
        <f t="shared" si="4"/>
        <v>16080669283</v>
      </c>
      <c r="V34" s="73">
        <f t="shared" si="4"/>
        <v>2074062054</v>
      </c>
    </row>
    <row r="35" spans="1:22" s="7" customFormat="1" ht="12.75">
      <c r="A35" s="39"/>
      <c r="B35" s="74"/>
      <c r="C35" s="75"/>
      <c r="D35" s="76"/>
      <c r="E35" s="77"/>
      <c r="F35" s="77"/>
      <c r="G35" s="77"/>
      <c r="H35" s="77"/>
      <c r="I35" s="77"/>
      <c r="J35" s="77"/>
      <c r="K35" s="77"/>
      <c r="L35" s="78"/>
      <c r="M35" s="76"/>
      <c r="N35" s="77"/>
      <c r="O35" s="77"/>
      <c r="P35" s="77"/>
      <c r="Q35" s="77"/>
      <c r="R35" s="77"/>
      <c r="S35" s="77"/>
      <c r="T35" s="77"/>
      <c r="U35" s="78"/>
      <c r="V35" s="51"/>
    </row>
    <row r="36" spans="1:22" s="7" customFormat="1" ht="12.75">
      <c r="A36" s="25"/>
      <c r="B36" s="109" t="s">
        <v>43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51"/>
    </row>
    <row r="37" spans="1:22" ht="12.75">
      <c r="A37" s="1"/>
      <c r="B37" s="102" t="s">
        <v>675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6"/>
    </row>
    <row r="38" spans="1:22" ht="12.75">
      <c r="A38" s="1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6"/>
    </row>
    <row r="39" spans="1:22" ht="12.75">
      <c r="A39" s="1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6"/>
    </row>
    <row r="40" spans="1:22" ht="12.75">
      <c r="A40" s="1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6"/>
    </row>
    <row r="41" spans="1:22" ht="12.75">
      <c r="A41" s="1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6"/>
    </row>
    <row r="42" spans="1:22" ht="12.75">
      <c r="A42" s="1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6"/>
    </row>
    <row r="43" spans="1:22" ht="12.75">
      <c r="A43" s="1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6"/>
    </row>
    <row r="44" spans="1:22" ht="12.75">
      <c r="A44" s="1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6"/>
    </row>
    <row r="45" spans="1:22" ht="12.75">
      <c r="A45" s="1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6"/>
    </row>
    <row r="46" spans="1:22" ht="12.75">
      <c r="A46" s="1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6"/>
    </row>
    <row r="47" spans="1:22" ht="12.75">
      <c r="A47" s="1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6"/>
    </row>
    <row r="48" spans="1:22" ht="12.75">
      <c r="A48" s="1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6"/>
    </row>
    <row r="49" spans="1:22" ht="12.75">
      <c r="A49" s="1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6"/>
    </row>
    <row r="50" spans="1:22" ht="12.75">
      <c r="A50" s="1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6"/>
    </row>
    <row r="51" spans="1:22" ht="12.75">
      <c r="A51" s="1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6"/>
    </row>
    <row r="52" spans="1:22" ht="12.75">
      <c r="A52" s="1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6"/>
    </row>
    <row r="53" spans="1:22" ht="12.75">
      <c r="A53" s="1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6"/>
    </row>
    <row r="54" spans="1:22" ht="12.75">
      <c r="A54" s="1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6"/>
    </row>
    <row r="55" spans="1:22" ht="12.75">
      <c r="A55" s="1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6"/>
    </row>
    <row r="56" spans="1:22" ht="12.75">
      <c r="A56" s="1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6"/>
    </row>
    <row r="57" spans="1:22" ht="12.75">
      <c r="A57" s="1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6"/>
    </row>
    <row r="58" spans="1:22" ht="12.75">
      <c r="A58" s="1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6"/>
    </row>
    <row r="59" spans="1:22" ht="12.75">
      <c r="A59" s="1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6"/>
    </row>
    <row r="60" spans="1:22" ht="12.75">
      <c r="A60" s="1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6"/>
    </row>
    <row r="61" spans="1:22" ht="12.75">
      <c r="A61" s="1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6"/>
    </row>
    <row r="62" spans="1:22" ht="12.75">
      <c r="A62" s="1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6"/>
    </row>
    <row r="63" spans="1:22" ht="12.75">
      <c r="A63" s="1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6"/>
    </row>
    <row r="64" spans="1:22" ht="12.75">
      <c r="A64" s="1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6"/>
    </row>
    <row r="65" spans="1:22" ht="12.75">
      <c r="A65" s="1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6"/>
    </row>
    <row r="66" spans="1:22" ht="12.75">
      <c r="A66" s="1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6"/>
    </row>
    <row r="67" spans="1:22" ht="12.75">
      <c r="A67" s="1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6"/>
    </row>
    <row r="68" spans="1:22" ht="12.75">
      <c r="A68" s="1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6"/>
    </row>
    <row r="69" spans="1:22" ht="12.75">
      <c r="A69" s="1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6"/>
    </row>
    <row r="70" spans="1:22" ht="12.75">
      <c r="A70" s="1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6"/>
    </row>
    <row r="71" spans="1:22" ht="12.75">
      <c r="A71" s="1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6"/>
    </row>
    <row r="72" spans="1:22" ht="12.75">
      <c r="A72" s="1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6"/>
    </row>
    <row r="73" spans="1:22" ht="12.75">
      <c r="A73" s="1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6"/>
    </row>
    <row r="74" spans="1:22" ht="12.75">
      <c r="A74" s="1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6"/>
    </row>
    <row r="75" spans="1:22" ht="12.75">
      <c r="A75" s="1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6"/>
    </row>
    <row r="76" spans="1:22" ht="12.75">
      <c r="A76" s="1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6"/>
    </row>
    <row r="77" spans="1:22" ht="12.75">
      <c r="A77" s="1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6"/>
    </row>
    <row r="78" spans="1:22" ht="12.75">
      <c r="A78" s="1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6"/>
    </row>
    <row r="79" spans="1:22" ht="12.75">
      <c r="A79" s="1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6"/>
    </row>
    <row r="80" spans="1:22" ht="12.75">
      <c r="A80" s="1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6"/>
    </row>
    <row r="81" spans="1:22" ht="12.75">
      <c r="A81" s="1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6"/>
    </row>
    <row r="82" spans="2:22" ht="12.75"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</row>
    <row r="83" spans="2:22" ht="12.75"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</row>
    <row r="84" spans="2:22" ht="12.75"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</row>
    <row r="85" spans="2:22" ht="12.75"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</row>
    <row r="86" spans="2:22" ht="12.75"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</row>
    <row r="87" spans="2:22" ht="12.75"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</row>
    <row r="88" spans="2:22" ht="12.75"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</row>
    <row r="89" spans="2:22" ht="12.75"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</row>
    <row r="90" spans="2:22" ht="12.75"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</row>
    <row r="91" spans="2:22" ht="12.75"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</row>
    <row r="92" spans="2:22" ht="12.75"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</row>
    <row r="93" spans="2:22" ht="12.75"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</row>
    <row r="94" spans="2:22" ht="12.75"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</row>
    <row r="95" spans="2:22" ht="12.75"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</row>
    <row r="96" spans="2:22" ht="12.75"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</row>
    <row r="97" spans="2:22" ht="12.75"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</row>
    <row r="98" spans="2:22" ht="12.75"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</row>
    <row r="99" spans="2:22" ht="12.75"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</row>
    <row r="100" spans="2:22" ht="12.75"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</row>
    <row r="101" spans="2:22" ht="12.75"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</row>
    <row r="102" spans="2:22" ht="12.75"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</row>
    <row r="103" spans="2:22" ht="12.75"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</row>
    <row r="104" spans="2:22" ht="12.75"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</row>
    <row r="105" spans="2:22" ht="12.75"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</row>
    <row r="106" spans="2:22" ht="12.75"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</row>
    <row r="107" spans="2:22" ht="12.75"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</row>
    <row r="108" spans="2:22" ht="12.75"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</row>
    <row r="109" spans="2:22" ht="12.75"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</row>
    <row r="110" spans="2:22" ht="12.75"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</row>
    <row r="111" spans="2:22" ht="12.75"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</row>
    <row r="112" spans="2:22" ht="12.75"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</row>
    <row r="113" spans="2:22" ht="12.75"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</row>
    <row r="114" spans="2:22" ht="12.75"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</row>
    <row r="115" spans="2:22" ht="12.75"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</row>
    <row r="116" spans="2:22" ht="12.75"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</row>
    <row r="117" spans="2:22" ht="12.75"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</row>
    <row r="118" spans="2:22" ht="12.75"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</row>
    <row r="119" spans="2:22" ht="12.75"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</row>
    <row r="120" spans="2:22" ht="12.75"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</row>
    <row r="121" spans="2:22" ht="12.75"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</row>
    <row r="122" spans="2:22" ht="12.75"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</row>
    <row r="123" spans="2:22" ht="12.75"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</row>
    <row r="124" spans="2:22" ht="12.75"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</row>
    <row r="125" spans="2:22" ht="12.75"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</row>
    <row r="126" spans="2:22" ht="12.75"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</row>
    <row r="127" spans="2:22" ht="12.75"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</row>
    <row r="128" spans="2:22" ht="12.75"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</row>
    <row r="129" spans="2:22" ht="12.75"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</row>
    <row r="130" spans="2:22" ht="12.75"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</row>
    <row r="131" spans="2:22" ht="12.75"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</row>
    <row r="132" spans="2:22" ht="12.75"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</row>
    <row r="133" spans="2:22" ht="12.75"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</row>
    <row r="134" spans="2:22" ht="12.75"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</row>
    <row r="135" spans="2:22" ht="12.75"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</row>
    <row r="136" spans="2:22" ht="12.75"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</row>
    <row r="137" spans="2:22" ht="12.75"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</row>
    <row r="138" spans="2:22" ht="12.75"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</row>
    <row r="139" spans="2:22" ht="12.75"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</row>
    <row r="140" spans="2:22" ht="12.75"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</row>
    <row r="141" spans="2:22" ht="12.75"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</row>
    <row r="142" spans="2:22" ht="12.75"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</row>
    <row r="143" spans="2:22" ht="12.75"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</row>
    <row r="144" spans="2:22" ht="12.75"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</row>
    <row r="145" spans="2:22" ht="12.75"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</row>
    <row r="146" spans="2:22" ht="12.75"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</row>
    <row r="147" spans="2:22" ht="12.75"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</row>
    <row r="148" spans="2:22" ht="12.75"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</row>
    <row r="149" spans="2:22" ht="12.75"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</row>
    <row r="150" spans="2:22" ht="12.75"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</row>
    <row r="151" spans="2:22" ht="12.75"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</row>
    <row r="152" spans="2:22" ht="12.75"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</row>
    <row r="153" spans="2:22" ht="12.75"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</row>
    <row r="154" spans="2:22" ht="12.75"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</row>
    <row r="155" spans="2:22" ht="12.75"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</row>
    <row r="156" spans="2:22" ht="12.75"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</row>
    <row r="157" spans="2:22" ht="12.75"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</row>
    <row r="158" spans="2:22" ht="12.75"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</row>
    <row r="159" spans="2:22" ht="12.75"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</row>
    <row r="160" spans="2:22" ht="12.75"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</row>
    <row r="161" spans="2:22" ht="12.75"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</row>
    <row r="162" spans="2:22" ht="12.75"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</row>
    <row r="163" spans="2:22" ht="12.75"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</row>
    <row r="164" spans="2:22" ht="12.75"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</row>
    <row r="165" spans="2:22" ht="12.75"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</row>
    <row r="166" spans="2:22" ht="12.75"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</row>
    <row r="167" spans="2:22" ht="12.75"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</row>
    <row r="168" spans="2:22" ht="12.75"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</row>
    <row r="169" spans="2:22" ht="12.75"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</row>
    <row r="170" spans="2:22" ht="12.75"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</row>
    <row r="171" spans="2:22" ht="12.75"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</row>
    <row r="172" spans="2:22" ht="12.75"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</row>
    <row r="173" spans="2:22" ht="12.75"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</row>
    <row r="174" spans="2:22" ht="12.75"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</row>
    <row r="175" spans="2:22" ht="12.75"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</row>
    <row r="176" spans="2:22" ht="12.75"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</row>
    <row r="177" spans="2:22" ht="12.75"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</row>
    <row r="178" spans="2:22" ht="12.75"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</row>
    <row r="179" spans="2:22" ht="12.75"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</row>
    <row r="180" spans="2:22" ht="12.75"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</row>
    <row r="181" spans="2:22" ht="12.75"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</row>
    <row r="182" spans="2:22" ht="12.75"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</row>
    <row r="183" spans="2:22" ht="12.75"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</row>
    <row r="184" spans="2:22" ht="12.75"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</row>
    <row r="185" spans="2:22" ht="12.75"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</row>
    <row r="186" spans="2:22" ht="12.75"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</row>
    <row r="187" spans="2:22" ht="12.75"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</row>
    <row r="188" spans="2:22" ht="12.75"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</row>
    <row r="189" spans="2:22" ht="12.75"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</row>
    <row r="190" spans="2:22" ht="12.75"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</row>
    <row r="191" spans="2:22" ht="12.75"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</row>
    <row r="192" spans="2:22" ht="12.75"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</row>
    <row r="193" spans="2:22" ht="12.75"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</row>
    <row r="194" spans="2:22" ht="12.75"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</row>
    <row r="195" spans="2:22" ht="12.75"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</row>
    <row r="196" spans="2:22" ht="12.75"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</row>
    <row r="197" spans="2:22" ht="12.75"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</row>
    <row r="198" spans="2:22" ht="12.75"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</row>
    <row r="199" spans="2:22" ht="12.75"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</row>
    <row r="200" spans="2:22" ht="12.75"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</row>
    <row r="201" spans="2:22" ht="12.75"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</row>
    <row r="202" spans="2:22" ht="12.75"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</row>
    <row r="203" spans="2:22" ht="12.75"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</row>
    <row r="204" spans="2:22" ht="12.75"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</row>
    <row r="205" spans="2:22" ht="12.75"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</row>
    <row r="206" spans="2:22" ht="12.75"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</row>
    <row r="207" spans="2:22" ht="12.75"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</row>
    <row r="208" spans="2:22" ht="12.75"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</row>
    <row r="209" spans="2:22" ht="12.75"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</row>
    <row r="210" spans="2:22" ht="12.75"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</row>
    <row r="211" spans="2:22" ht="12.75"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</row>
    <row r="212" spans="2:22" ht="12.75"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</row>
    <row r="213" spans="2:22" ht="12.75"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</row>
    <row r="214" spans="2:22" ht="12.75"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</row>
    <row r="215" spans="2:22" ht="12.75"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</row>
    <row r="216" spans="2:22" ht="12.75"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</row>
    <row r="217" spans="2:22" ht="12.75"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</row>
    <row r="218" spans="2:22" ht="12.75"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</row>
    <row r="219" spans="2:22" ht="12.75"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</row>
    <row r="220" spans="2:22" ht="12.75"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</row>
    <row r="221" spans="2:22" ht="12.75"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</row>
    <row r="222" spans="2:22" ht="12.75"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</row>
    <row r="223" spans="2:22" ht="12.75"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</row>
    <row r="224" spans="2:22" ht="12.75"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</row>
    <row r="225" spans="2:22" ht="12.75"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</row>
    <row r="226" spans="2:22" ht="12.75"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</row>
    <row r="227" spans="2:22" ht="12.75"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</row>
    <row r="228" spans="2:22" ht="12.75"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</row>
    <row r="229" spans="2:22" ht="12.75"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</row>
    <row r="230" spans="2:22" ht="12.75"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</row>
    <row r="231" spans="2:22" ht="12.75"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</row>
    <row r="232" spans="2:22" ht="12.75"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</row>
    <row r="233" spans="2:22" ht="12.75"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</row>
    <row r="234" spans="2:22" ht="12.75"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</row>
    <row r="235" spans="2:22" ht="12.75"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</row>
    <row r="236" spans="2:22" ht="12.75"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</row>
    <row r="237" spans="2:22" ht="12.75"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</row>
    <row r="238" spans="2:22" ht="12.75"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</row>
    <row r="239" spans="2:22" ht="12.75"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</row>
    <row r="240" spans="2:22" ht="12.75"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</row>
    <row r="241" spans="2:22" ht="12.75"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</row>
    <row r="242" spans="2:22" ht="12.75"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</row>
    <row r="243" spans="2:22" ht="12.75"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</row>
    <row r="244" spans="2:22" ht="12.75"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</row>
    <row r="245" spans="2:22" ht="12.75"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</row>
    <row r="246" spans="2:22" ht="12.75"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</row>
    <row r="247" spans="2:22" ht="12.75"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</row>
    <row r="248" spans="2:22" ht="12.75"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</row>
    <row r="249" spans="2:22" ht="12.75"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</row>
    <row r="250" spans="2:22" ht="12.75"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</row>
    <row r="251" spans="2:22" ht="12.75"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</row>
    <row r="252" spans="2:22" ht="12.75"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</row>
    <row r="253" spans="2:22" ht="12.75"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</row>
    <row r="254" spans="2:22" ht="12.75"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</row>
    <row r="255" spans="2:22" ht="12.75"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</row>
    <row r="256" spans="2:22" ht="12.75"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</row>
    <row r="257" spans="2:22" ht="12.75"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</row>
    <row r="258" spans="2:22" ht="12.75"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</row>
    <row r="259" spans="2:22" ht="12.75"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</row>
    <row r="260" spans="2:22" ht="12.75"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</row>
    <row r="261" spans="2:22" ht="12.75"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</row>
    <row r="262" spans="2:22" ht="12.75"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</row>
    <row r="263" spans="2:22" ht="12.75"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</row>
    <row r="264" spans="2:22" ht="12.75"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</row>
    <row r="265" spans="2:22" ht="12.75"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</row>
    <row r="266" spans="2:22" ht="12.75"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</row>
    <row r="267" spans="2:22" ht="12.75"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</row>
    <row r="268" spans="2:22" ht="12.75"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</row>
    <row r="269" spans="2:22" ht="12.75"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</row>
    <row r="270" spans="2:22" ht="12.75"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</row>
    <row r="271" spans="2:22" ht="12.75"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</row>
    <row r="272" spans="2:22" ht="12.75"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</row>
    <row r="273" spans="2:22" ht="12.75"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</row>
    <row r="274" spans="2:22" ht="12.75"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</row>
    <row r="275" spans="2:22" ht="12.75"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</row>
    <row r="276" spans="2:22" ht="12.75"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</row>
    <row r="277" spans="2:22" ht="12.75"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</row>
    <row r="278" spans="2:22" ht="12.75"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</row>
    <row r="279" spans="2:22" ht="12.75"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</row>
    <row r="280" spans="2:22" ht="12.75"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</row>
    <row r="281" spans="2:22" ht="12.75"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</row>
    <row r="282" spans="2:22" ht="12.75"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</row>
    <row r="283" spans="2:22" ht="12.75"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</row>
    <row r="284" spans="2:22" ht="12.75"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</row>
    <row r="285" spans="2:22" ht="12.75"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</row>
    <row r="286" spans="2:22" ht="12.75"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</row>
    <row r="287" spans="2:22" ht="12.75"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</row>
    <row r="288" spans="2:22" ht="12.75"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</row>
    <row r="289" spans="2:22" ht="12.75"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</row>
    <row r="290" spans="2:22" ht="12.75"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</row>
    <row r="291" spans="2:22" ht="12.75"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</row>
    <row r="292" spans="2:22" ht="12.75"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</row>
    <row r="293" spans="2:22" ht="12.75"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</row>
    <row r="294" spans="2:22" ht="12.75"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</row>
    <row r="295" spans="2:22" ht="12.75"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</row>
    <row r="296" spans="2:22" ht="12.75"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</row>
    <row r="297" spans="2:22" ht="12.75"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</row>
    <row r="298" spans="2:22" ht="12.75"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</row>
  </sheetData>
  <sheetProtection password="F954" sheet="1" objects="1" scenarios="1"/>
  <mergeCells count="4">
    <mergeCell ref="D2:L2"/>
    <mergeCell ref="B1:U1"/>
    <mergeCell ref="M2:U2"/>
    <mergeCell ref="B36:U36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298"/>
  <sheetViews>
    <sheetView showGridLines="0" zoomScalePageLayoutView="0" workbookViewId="0" topLeftCell="A1">
      <selection activeCell="B39" sqref="B39"/>
    </sheetView>
  </sheetViews>
  <sheetFormatPr defaultColWidth="9.140625" defaultRowHeight="12.75"/>
  <cols>
    <col min="1" max="1" width="4.00390625" style="2" customWidth="1"/>
    <col min="2" max="2" width="20.7109375" style="2" customWidth="1"/>
    <col min="3" max="3" width="6.7109375" style="2" customWidth="1"/>
    <col min="4" max="10" width="10.7109375" style="2" customWidth="1"/>
    <col min="11" max="11" width="11.7109375" style="2" customWidth="1"/>
    <col min="12" max="21" width="10.7109375" style="2" customWidth="1"/>
    <col min="22" max="22" width="0" style="2" hidden="1" customWidth="1"/>
    <col min="23" max="16384" width="9.140625" style="2" customWidth="1"/>
  </cols>
  <sheetData>
    <row r="1" spans="1:24" ht="15.75" customHeight="1">
      <c r="A1" s="3"/>
      <c r="B1" s="106" t="s">
        <v>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"/>
      <c r="W1" s="1"/>
      <c r="X1" s="1"/>
    </row>
    <row r="2" spans="1:21" s="7" customFormat="1" ht="16.5" customHeight="1">
      <c r="A2" s="4"/>
      <c r="B2" s="5"/>
      <c r="C2" s="6"/>
      <c r="D2" s="103" t="s">
        <v>1</v>
      </c>
      <c r="E2" s="104"/>
      <c r="F2" s="104"/>
      <c r="G2" s="104"/>
      <c r="H2" s="104"/>
      <c r="I2" s="104"/>
      <c r="J2" s="104"/>
      <c r="K2" s="104"/>
      <c r="L2" s="105"/>
      <c r="M2" s="108" t="s">
        <v>2</v>
      </c>
      <c r="N2" s="104"/>
      <c r="O2" s="104"/>
      <c r="P2" s="104"/>
      <c r="Q2" s="104"/>
      <c r="R2" s="104"/>
      <c r="S2" s="104"/>
      <c r="T2" s="104"/>
      <c r="U2" s="105"/>
    </row>
    <row r="3" spans="1:22" s="7" customFormat="1" ht="81.75" customHeight="1">
      <c r="A3" s="8"/>
      <c r="B3" s="9" t="s">
        <v>3</v>
      </c>
      <c r="C3" s="10" t="s">
        <v>4</v>
      </c>
      <c r="D3" s="26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7" t="s">
        <v>12</v>
      </c>
      <c r="L3" s="28" t="s">
        <v>13</v>
      </c>
      <c r="M3" s="27" t="s">
        <v>14</v>
      </c>
      <c r="N3" s="27" t="s">
        <v>15</v>
      </c>
      <c r="O3" s="27" t="s">
        <v>16</v>
      </c>
      <c r="P3" s="27" t="s">
        <v>17</v>
      </c>
      <c r="Q3" s="27" t="s">
        <v>18</v>
      </c>
      <c r="R3" s="27" t="s">
        <v>19</v>
      </c>
      <c r="S3" s="27" t="s">
        <v>20</v>
      </c>
      <c r="T3" s="27" t="s">
        <v>21</v>
      </c>
      <c r="U3" s="28" t="s">
        <v>22</v>
      </c>
      <c r="V3" s="7" t="s">
        <v>23</v>
      </c>
    </row>
    <row r="4" spans="1:21" s="7" customFormat="1" ht="12.75">
      <c r="A4" s="4"/>
      <c r="B4" s="30"/>
      <c r="C4" s="12"/>
      <c r="D4" s="13"/>
      <c r="E4" s="14"/>
      <c r="F4" s="14"/>
      <c r="G4" s="14"/>
      <c r="H4" s="14"/>
      <c r="I4" s="14"/>
      <c r="J4" s="14"/>
      <c r="K4" s="14"/>
      <c r="L4" s="15"/>
      <c r="M4" s="13"/>
      <c r="N4" s="14"/>
      <c r="O4" s="14"/>
      <c r="P4" s="14"/>
      <c r="Q4" s="14"/>
      <c r="R4" s="14"/>
      <c r="S4" s="14"/>
      <c r="T4" s="14"/>
      <c r="U4" s="14"/>
    </row>
    <row r="5" spans="1:21" s="7" customFormat="1" ht="12.75">
      <c r="A5" s="16"/>
      <c r="B5" s="34" t="s">
        <v>664</v>
      </c>
      <c r="C5" s="12"/>
      <c r="D5" s="18"/>
      <c r="E5" s="19"/>
      <c r="F5" s="19"/>
      <c r="G5" s="19"/>
      <c r="H5" s="19"/>
      <c r="I5" s="19"/>
      <c r="J5" s="19"/>
      <c r="K5" s="19"/>
      <c r="L5" s="20"/>
      <c r="M5" s="18"/>
      <c r="N5" s="19"/>
      <c r="O5" s="19"/>
      <c r="P5" s="19"/>
      <c r="Q5" s="19"/>
      <c r="R5" s="19"/>
      <c r="S5" s="19"/>
      <c r="T5" s="19"/>
      <c r="U5" s="19"/>
    </row>
    <row r="6" spans="1:21" s="7" customFormat="1" ht="12.75">
      <c r="A6" s="16"/>
      <c r="B6" s="12"/>
      <c r="C6" s="12"/>
      <c r="D6" s="18"/>
      <c r="E6" s="19"/>
      <c r="F6" s="19"/>
      <c r="G6" s="19"/>
      <c r="H6" s="19"/>
      <c r="I6" s="19"/>
      <c r="J6" s="19"/>
      <c r="K6" s="19"/>
      <c r="L6" s="20"/>
      <c r="M6" s="18"/>
      <c r="N6" s="19"/>
      <c r="O6" s="19"/>
      <c r="P6" s="19"/>
      <c r="Q6" s="19"/>
      <c r="R6" s="19"/>
      <c r="S6" s="19"/>
      <c r="T6" s="19"/>
      <c r="U6" s="19"/>
    </row>
    <row r="7" spans="1:22" s="7" customFormat="1" ht="12.75">
      <c r="A7" s="22" t="s">
        <v>606</v>
      </c>
      <c r="B7" s="67" t="s">
        <v>47</v>
      </c>
      <c r="C7" s="45" t="s">
        <v>48</v>
      </c>
      <c r="D7" s="46">
        <v>9874238567</v>
      </c>
      <c r="E7" s="47">
        <v>7597800000</v>
      </c>
      <c r="F7" s="47">
        <v>369736309</v>
      </c>
      <c r="G7" s="47">
        <v>0</v>
      </c>
      <c r="H7" s="47">
        <v>0</v>
      </c>
      <c r="I7" s="47">
        <v>971132901</v>
      </c>
      <c r="J7" s="47">
        <v>1798370767</v>
      </c>
      <c r="K7" s="47">
        <v>11238143130</v>
      </c>
      <c r="L7" s="48">
        <v>31849421674</v>
      </c>
      <c r="M7" s="49">
        <v>6546155461</v>
      </c>
      <c r="N7" s="50">
        <v>11137789686</v>
      </c>
      <c r="O7" s="50">
        <v>2762940835</v>
      </c>
      <c r="P7" s="50">
        <v>1500947756</v>
      </c>
      <c r="Q7" s="47">
        <v>1097140574</v>
      </c>
      <c r="R7" s="50">
        <v>503939734</v>
      </c>
      <c r="S7" s="50">
        <v>5803564582</v>
      </c>
      <c r="T7" s="50">
        <v>4595176654</v>
      </c>
      <c r="U7" s="50">
        <v>33947655282</v>
      </c>
      <c r="V7" s="51">
        <v>2223812766</v>
      </c>
    </row>
    <row r="8" spans="1:22" s="29" customFormat="1" ht="12.75">
      <c r="A8" s="38"/>
      <c r="B8" s="68" t="s">
        <v>607</v>
      </c>
      <c r="C8" s="69"/>
      <c r="D8" s="55">
        <f aca="true" t="shared" si="0" ref="D8:V8">D7</f>
        <v>9874238567</v>
      </c>
      <c r="E8" s="56">
        <f t="shared" si="0"/>
        <v>7597800000</v>
      </c>
      <c r="F8" s="56">
        <f t="shared" si="0"/>
        <v>369736309</v>
      </c>
      <c r="G8" s="56">
        <f t="shared" si="0"/>
        <v>0</v>
      </c>
      <c r="H8" s="56">
        <f t="shared" si="0"/>
        <v>0</v>
      </c>
      <c r="I8" s="56">
        <f t="shared" si="0"/>
        <v>971132901</v>
      </c>
      <c r="J8" s="56">
        <f t="shared" si="0"/>
        <v>1798370767</v>
      </c>
      <c r="K8" s="56">
        <f t="shared" si="0"/>
        <v>11238143130</v>
      </c>
      <c r="L8" s="70">
        <f t="shared" si="0"/>
        <v>31849421674</v>
      </c>
      <c r="M8" s="71">
        <f t="shared" si="0"/>
        <v>6546155461</v>
      </c>
      <c r="N8" s="72">
        <f t="shared" si="0"/>
        <v>11137789686</v>
      </c>
      <c r="O8" s="72">
        <f t="shared" si="0"/>
        <v>2762940835</v>
      </c>
      <c r="P8" s="72">
        <f t="shared" si="0"/>
        <v>1500947756</v>
      </c>
      <c r="Q8" s="56">
        <f t="shared" si="0"/>
        <v>1097140574</v>
      </c>
      <c r="R8" s="72">
        <f t="shared" si="0"/>
        <v>503939734</v>
      </c>
      <c r="S8" s="72">
        <f t="shared" si="0"/>
        <v>5803564582</v>
      </c>
      <c r="T8" s="72">
        <f t="shared" si="0"/>
        <v>4595176654</v>
      </c>
      <c r="U8" s="72">
        <f t="shared" si="0"/>
        <v>33947655282</v>
      </c>
      <c r="V8" s="73">
        <f t="shared" si="0"/>
        <v>2223812766</v>
      </c>
    </row>
    <row r="9" spans="1:22" s="7" customFormat="1" ht="12.75">
      <c r="A9" s="22" t="s">
        <v>608</v>
      </c>
      <c r="B9" s="67" t="s">
        <v>474</v>
      </c>
      <c r="C9" s="45" t="s">
        <v>475</v>
      </c>
      <c r="D9" s="46">
        <v>92755123</v>
      </c>
      <c r="E9" s="47">
        <v>77561288</v>
      </c>
      <c r="F9" s="47">
        <v>5922008</v>
      </c>
      <c r="G9" s="47">
        <v>0</v>
      </c>
      <c r="H9" s="47">
        <v>0</v>
      </c>
      <c r="I9" s="47">
        <v>7763316</v>
      </c>
      <c r="J9" s="47">
        <v>6698280</v>
      </c>
      <c r="K9" s="47">
        <v>57633907</v>
      </c>
      <c r="L9" s="48">
        <v>248333922</v>
      </c>
      <c r="M9" s="49">
        <v>37203610</v>
      </c>
      <c r="N9" s="50">
        <v>96738816</v>
      </c>
      <c r="O9" s="50">
        <v>19734801</v>
      </c>
      <c r="P9" s="50">
        <v>13913523</v>
      </c>
      <c r="Q9" s="47">
        <v>13865266</v>
      </c>
      <c r="R9" s="50">
        <v>0</v>
      </c>
      <c r="S9" s="50">
        <v>75767995</v>
      </c>
      <c r="T9" s="50">
        <v>19970337</v>
      </c>
      <c r="U9" s="50">
        <v>277194348</v>
      </c>
      <c r="V9" s="51">
        <v>24980000</v>
      </c>
    </row>
    <row r="10" spans="1:22" s="7" customFormat="1" ht="12.75">
      <c r="A10" s="22" t="s">
        <v>608</v>
      </c>
      <c r="B10" s="67" t="s">
        <v>476</v>
      </c>
      <c r="C10" s="45" t="s">
        <v>477</v>
      </c>
      <c r="D10" s="46">
        <v>64722999</v>
      </c>
      <c r="E10" s="47">
        <v>59478577</v>
      </c>
      <c r="F10" s="47">
        <v>1213849</v>
      </c>
      <c r="G10" s="47">
        <v>0</v>
      </c>
      <c r="H10" s="47">
        <v>0</v>
      </c>
      <c r="I10" s="47">
        <v>4820000</v>
      </c>
      <c r="J10" s="47">
        <v>8000000</v>
      </c>
      <c r="K10" s="47">
        <v>83233948</v>
      </c>
      <c r="L10" s="48">
        <v>221469373</v>
      </c>
      <c r="M10" s="49">
        <v>36801000</v>
      </c>
      <c r="N10" s="50">
        <v>71990000</v>
      </c>
      <c r="O10" s="50">
        <v>27438000</v>
      </c>
      <c r="P10" s="50">
        <v>7282996</v>
      </c>
      <c r="Q10" s="47">
        <v>6282969</v>
      </c>
      <c r="R10" s="50">
        <v>0</v>
      </c>
      <c r="S10" s="50">
        <v>54155000</v>
      </c>
      <c r="T10" s="50">
        <v>18261419</v>
      </c>
      <c r="U10" s="50">
        <v>222211384</v>
      </c>
      <c r="V10" s="51">
        <v>0</v>
      </c>
    </row>
    <row r="11" spans="1:22" s="7" customFormat="1" ht="12.75">
      <c r="A11" s="22" t="s">
        <v>608</v>
      </c>
      <c r="B11" s="67" t="s">
        <v>478</v>
      </c>
      <c r="C11" s="45" t="s">
        <v>479</v>
      </c>
      <c r="D11" s="46">
        <v>97727000</v>
      </c>
      <c r="E11" s="47">
        <v>65979000</v>
      </c>
      <c r="F11" s="47">
        <v>6313000</v>
      </c>
      <c r="G11" s="47">
        <v>0</v>
      </c>
      <c r="H11" s="47">
        <v>0</v>
      </c>
      <c r="I11" s="47">
        <v>10892892</v>
      </c>
      <c r="J11" s="47">
        <v>3820278</v>
      </c>
      <c r="K11" s="47">
        <v>73494140</v>
      </c>
      <c r="L11" s="48">
        <v>258226310</v>
      </c>
      <c r="M11" s="49">
        <v>51928000</v>
      </c>
      <c r="N11" s="50">
        <v>89576000</v>
      </c>
      <c r="O11" s="50">
        <v>24230000</v>
      </c>
      <c r="P11" s="50">
        <v>9558000</v>
      </c>
      <c r="Q11" s="47">
        <v>15798000</v>
      </c>
      <c r="R11" s="50">
        <v>150000</v>
      </c>
      <c r="S11" s="50">
        <v>95818000</v>
      </c>
      <c r="T11" s="50">
        <v>19992000</v>
      </c>
      <c r="U11" s="50">
        <v>307050000</v>
      </c>
      <c r="V11" s="51">
        <v>55301000</v>
      </c>
    </row>
    <row r="12" spans="1:22" s="7" customFormat="1" ht="12.75">
      <c r="A12" s="22" t="s">
        <v>608</v>
      </c>
      <c r="B12" s="67" t="s">
        <v>480</v>
      </c>
      <c r="C12" s="45" t="s">
        <v>481</v>
      </c>
      <c r="D12" s="46">
        <v>268137707</v>
      </c>
      <c r="E12" s="47">
        <v>211289000</v>
      </c>
      <c r="F12" s="47">
        <v>63558000</v>
      </c>
      <c r="G12" s="47">
        <v>0</v>
      </c>
      <c r="H12" s="47">
        <v>0</v>
      </c>
      <c r="I12" s="47">
        <v>24015638</v>
      </c>
      <c r="J12" s="47">
        <v>22082640</v>
      </c>
      <c r="K12" s="47">
        <v>337932906</v>
      </c>
      <c r="L12" s="48">
        <v>927015891</v>
      </c>
      <c r="M12" s="49">
        <v>159697843</v>
      </c>
      <c r="N12" s="50">
        <v>291858286</v>
      </c>
      <c r="O12" s="50">
        <v>113596684</v>
      </c>
      <c r="P12" s="50">
        <v>51161000</v>
      </c>
      <c r="Q12" s="47">
        <v>46924842</v>
      </c>
      <c r="R12" s="50">
        <v>0</v>
      </c>
      <c r="S12" s="50">
        <v>143319087</v>
      </c>
      <c r="T12" s="50">
        <v>62050409</v>
      </c>
      <c r="U12" s="50">
        <v>868608151</v>
      </c>
      <c r="V12" s="51">
        <v>31207922</v>
      </c>
    </row>
    <row r="13" spans="1:22" s="7" customFormat="1" ht="12.75">
      <c r="A13" s="22" t="s">
        <v>608</v>
      </c>
      <c r="B13" s="67" t="s">
        <v>482</v>
      </c>
      <c r="C13" s="45" t="s">
        <v>483</v>
      </c>
      <c r="D13" s="46">
        <v>156706374</v>
      </c>
      <c r="E13" s="47">
        <v>160733352</v>
      </c>
      <c r="F13" s="47">
        <v>25869635</v>
      </c>
      <c r="G13" s="47">
        <v>259112</v>
      </c>
      <c r="H13" s="47">
        <v>0</v>
      </c>
      <c r="I13" s="47">
        <v>20199288</v>
      </c>
      <c r="J13" s="47">
        <v>34380653</v>
      </c>
      <c r="K13" s="47">
        <v>166959219</v>
      </c>
      <c r="L13" s="48">
        <v>565107633</v>
      </c>
      <c r="M13" s="49">
        <v>78938664</v>
      </c>
      <c r="N13" s="50">
        <v>208823479</v>
      </c>
      <c r="O13" s="50">
        <v>41619997</v>
      </c>
      <c r="P13" s="50">
        <v>25137469</v>
      </c>
      <c r="Q13" s="47">
        <v>17610107</v>
      </c>
      <c r="R13" s="50">
        <v>0</v>
      </c>
      <c r="S13" s="50">
        <v>116190000</v>
      </c>
      <c r="T13" s="50">
        <v>61900920</v>
      </c>
      <c r="U13" s="50">
        <v>550220636</v>
      </c>
      <c r="V13" s="51">
        <v>53484108</v>
      </c>
    </row>
    <row r="14" spans="1:22" s="7" customFormat="1" ht="12.75">
      <c r="A14" s="22" t="s">
        <v>609</v>
      </c>
      <c r="B14" s="67" t="s">
        <v>517</v>
      </c>
      <c r="C14" s="45" t="s">
        <v>518</v>
      </c>
      <c r="D14" s="46">
        <v>154255500</v>
      </c>
      <c r="E14" s="47">
        <v>0</v>
      </c>
      <c r="F14" s="47">
        <v>10300000</v>
      </c>
      <c r="G14" s="47">
        <v>0</v>
      </c>
      <c r="H14" s="47">
        <v>0</v>
      </c>
      <c r="I14" s="47">
        <v>10663900</v>
      </c>
      <c r="J14" s="47">
        <v>750000</v>
      </c>
      <c r="K14" s="47">
        <v>156612120</v>
      </c>
      <c r="L14" s="48">
        <v>332581520</v>
      </c>
      <c r="M14" s="49">
        <v>0</v>
      </c>
      <c r="N14" s="50">
        <v>0</v>
      </c>
      <c r="O14" s="50">
        <v>110507800</v>
      </c>
      <c r="P14" s="50">
        <v>0</v>
      </c>
      <c r="Q14" s="47">
        <v>0</v>
      </c>
      <c r="R14" s="50">
        <v>200000</v>
      </c>
      <c r="S14" s="50">
        <v>86057000</v>
      </c>
      <c r="T14" s="50">
        <v>141934160</v>
      </c>
      <c r="U14" s="50">
        <v>338698960</v>
      </c>
      <c r="V14" s="51">
        <v>0</v>
      </c>
    </row>
    <row r="15" spans="1:22" s="29" customFormat="1" ht="12.75">
      <c r="A15" s="38"/>
      <c r="B15" s="68" t="s">
        <v>665</v>
      </c>
      <c r="C15" s="69"/>
      <c r="D15" s="55">
        <f aca="true" t="shared" si="1" ref="D15:V15">SUM(D9:D14)</f>
        <v>834304703</v>
      </c>
      <c r="E15" s="56">
        <f t="shared" si="1"/>
        <v>575041217</v>
      </c>
      <c r="F15" s="56">
        <f t="shared" si="1"/>
        <v>113176492</v>
      </c>
      <c r="G15" s="56">
        <f t="shared" si="1"/>
        <v>259112</v>
      </c>
      <c r="H15" s="56">
        <f t="shared" si="1"/>
        <v>0</v>
      </c>
      <c r="I15" s="56">
        <f t="shared" si="1"/>
        <v>78355034</v>
      </c>
      <c r="J15" s="56">
        <f t="shared" si="1"/>
        <v>75731851</v>
      </c>
      <c r="K15" s="56">
        <f t="shared" si="1"/>
        <v>875866240</v>
      </c>
      <c r="L15" s="70">
        <f t="shared" si="1"/>
        <v>2552734649</v>
      </c>
      <c r="M15" s="71">
        <f t="shared" si="1"/>
        <v>364569117</v>
      </c>
      <c r="N15" s="72">
        <f t="shared" si="1"/>
        <v>758986581</v>
      </c>
      <c r="O15" s="72">
        <f t="shared" si="1"/>
        <v>337127282</v>
      </c>
      <c r="P15" s="72">
        <f t="shared" si="1"/>
        <v>107052988</v>
      </c>
      <c r="Q15" s="56">
        <f t="shared" si="1"/>
        <v>100481184</v>
      </c>
      <c r="R15" s="72">
        <f t="shared" si="1"/>
        <v>350000</v>
      </c>
      <c r="S15" s="72">
        <f t="shared" si="1"/>
        <v>571307082</v>
      </c>
      <c r="T15" s="72">
        <f t="shared" si="1"/>
        <v>324109245</v>
      </c>
      <c r="U15" s="72">
        <f t="shared" si="1"/>
        <v>2563983479</v>
      </c>
      <c r="V15" s="73">
        <f t="shared" si="1"/>
        <v>164973030</v>
      </c>
    </row>
    <row r="16" spans="1:22" s="7" customFormat="1" ht="12.75">
      <c r="A16" s="22" t="s">
        <v>608</v>
      </c>
      <c r="B16" s="67" t="s">
        <v>484</v>
      </c>
      <c r="C16" s="45" t="s">
        <v>485</v>
      </c>
      <c r="D16" s="46">
        <v>131367445</v>
      </c>
      <c r="E16" s="47">
        <v>162743975</v>
      </c>
      <c r="F16" s="47">
        <v>0</v>
      </c>
      <c r="G16" s="47">
        <v>0</v>
      </c>
      <c r="H16" s="47">
        <v>0</v>
      </c>
      <c r="I16" s="47">
        <v>13315087</v>
      </c>
      <c r="J16" s="47">
        <v>20754280</v>
      </c>
      <c r="K16" s="47">
        <v>126943321</v>
      </c>
      <c r="L16" s="48">
        <v>455124108</v>
      </c>
      <c r="M16" s="49">
        <v>56176002</v>
      </c>
      <c r="N16" s="50">
        <v>198528793</v>
      </c>
      <c r="O16" s="50">
        <v>34985660</v>
      </c>
      <c r="P16" s="50">
        <v>18483540</v>
      </c>
      <c r="Q16" s="47">
        <v>19321280</v>
      </c>
      <c r="R16" s="50">
        <v>482480</v>
      </c>
      <c r="S16" s="50">
        <v>107819173</v>
      </c>
      <c r="T16" s="50">
        <v>41373210</v>
      </c>
      <c r="U16" s="50">
        <v>477170138</v>
      </c>
      <c r="V16" s="51">
        <v>25217557</v>
      </c>
    </row>
    <row r="17" spans="1:22" s="7" customFormat="1" ht="12.75">
      <c r="A17" s="22" t="s">
        <v>608</v>
      </c>
      <c r="B17" s="67" t="s">
        <v>94</v>
      </c>
      <c r="C17" s="45" t="s">
        <v>95</v>
      </c>
      <c r="D17" s="46">
        <v>441003938</v>
      </c>
      <c r="E17" s="47">
        <v>583828403</v>
      </c>
      <c r="F17" s="47">
        <v>32075263</v>
      </c>
      <c r="G17" s="47">
        <v>0</v>
      </c>
      <c r="H17" s="47">
        <v>0</v>
      </c>
      <c r="I17" s="47">
        <v>69128338</v>
      </c>
      <c r="J17" s="47">
        <v>96266610</v>
      </c>
      <c r="K17" s="47">
        <v>685562730</v>
      </c>
      <c r="L17" s="48">
        <v>1907865282</v>
      </c>
      <c r="M17" s="49">
        <v>211881872</v>
      </c>
      <c r="N17" s="50">
        <v>937740259</v>
      </c>
      <c r="O17" s="50">
        <v>156872061</v>
      </c>
      <c r="P17" s="50">
        <v>79850821</v>
      </c>
      <c r="Q17" s="47">
        <v>100313617</v>
      </c>
      <c r="R17" s="50">
        <v>34913</v>
      </c>
      <c r="S17" s="50">
        <v>234178000</v>
      </c>
      <c r="T17" s="50">
        <v>158461229</v>
      </c>
      <c r="U17" s="50">
        <v>1879332772</v>
      </c>
      <c r="V17" s="51">
        <v>51306577</v>
      </c>
    </row>
    <row r="18" spans="1:22" s="7" customFormat="1" ht="12.75">
      <c r="A18" s="22" t="s">
        <v>608</v>
      </c>
      <c r="B18" s="67" t="s">
        <v>96</v>
      </c>
      <c r="C18" s="45" t="s">
        <v>97</v>
      </c>
      <c r="D18" s="46">
        <v>350841519</v>
      </c>
      <c r="E18" s="47">
        <v>310000000</v>
      </c>
      <c r="F18" s="47">
        <v>17369277</v>
      </c>
      <c r="G18" s="47">
        <v>0</v>
      </c>
      <c r="H18" s="47">
        <v>0</v>
      </c>
      <c r="I18" s="47">
        <v>23713525</v>
      </c>
      <c r="J18" s="47">
        <v>20727592</v>
      </c>
      <c r="K18" s="47">
        <v>551575325</v>
      </c>
      <c r="L18" s="48">
        <v>1274227238</v>
      </c>
      <c r="M18" s="49">
        <v>270257306</v>
      </c>
      <c r="N18" s="50">
        <v>457511760</v>
      </c>
      <c r="O18" s="50">
        <v>107543000</v>
      </c>
      <c r="P18" s="50">
        <v>66172980</v>
      </c>
      <c r="Q18" s="47">
        <v>36740320</v>
      </c>
      <c r="R18" s="50">
        <v>0</v>
      </c>
      <c r="S18" s="50">
        <v>235201000</v>
      </c>
      <c r="T18" s="50">
        <v>158138406</v>
      </c>
      <c r="U18" s="50">
        <v>1331564772</v>
      </c>
      <c r="V18" s="51">
        <v>112255515</v>
      </c>
    </row>
    <row r="19" spans="1:22" s="7" customFormat="1" ht="12.75">
      <c r="A19" s="22" t="s">
        <v>608</v>
      </c>
      <c r="B19" s="67" t="s">
        <v>486</v>
      </c>
      <c r="C19" s="45" t="s">
        <v>487</v>
      </c>
      <c r="D19" s="46">
        <v>245518648</v>
      </c>
      <c r="E19" s="47">
        <v>256839940</v>
      </c>
      <c r="F19" s="47">
        <v>2017800</v>
      </c>
      <c r="G19" s="47">
        <v>0</v>
      </c>
      <c r="H19" s="47">
        <v>0</v>
      </c>
      <c r="I19" s="47">
        <v>28683535</v>
      </c>
      <c r="J19" s="47">
        <v>49413960</v>
      </c>
      <c r="K19" s="47">
        <v>244295383</v>
      </c>
      <c r="L19" s="48">
        <v>826769266</v>
      </c>
      <c r="M19" s="49">
        <v>99344797</v>
      </c>
      <c r="N19" s="50">
        <v>360889971</v>
      </c>
      <c r="O19" s="50">
        <v>51092996</v>
      </c>
      <c r="P19" s="50">
        <v>55092708</v>
      </c>
      <c r="Q19" s="47">
        <v>31540800</v>
      </c>
      <c r="R19" s="50">
        <v>-24323750</v>
      </c>
      <c r="S19" s="50">
        <v>182192307</v>
      </c>
      <c r="T19" s="50">
        <v>99373835</v>
      </c>
      <c r="U19" s="50">
        <v>855203664</v>
      </c>
      <c r="V19" s="51">
        <v>65354815</v>
      </c>
    </row>
    <row r="20" spans="1:22" s="7" customFormat="1" ht="12.75">
      <c r="A20" s="22" t="s">
        <v>608</v>
      </c>
      <c r="B20" s="67" t="s">
        <v>488</v>
      </c>
      <c r="C20" s="45" t="s">
        <v>489</v>
      </c>
      <c r="D20" s="46">
        <v>159969540</v>
      </c>
      <c r="E20" s="47">
        <v>238012630</v>
      </c>
      <c r="F20" s="47">
        <v>3722680</v>
      </c>
      <c r="G20" s="47">
        <v>0</v>
      </c>
      <c r="H20" s="47">
        <v>0</v>
      </c>
      <c r="I20" s="47">
        <v>8665780</v>
      </c>
      <c r="J20" s="47">
        <v>16772890</v>
      </c>
      <c r="K20" s="47">
        <v>127134060</v>
      </c>
      <c r="L20" s="48">
        <v>554277580</v>
      </c>
      <c r="M20" s="49">
        <v>39064230</v>
      </c>
      <c r="N20" s="50">
        <v>303898320</v>
      </c>
      <c r="O20" s="50">
        <v>39308360</v>
      </c>
      <c r="P20" s="50">
        <v>13504140</v>
      </c>
      <c r="Q20" s="47">
        <v>11804720</v>
      </c>
      <c r="R20" s="50">
        <v>0</v>
      </c>
      <c r="S20" s="50">
        <v>105213400</v>
      </c>
      <c r="T20" s="50">
        <v>42867570</v>
      </c>
      <c r="U20" s="50">
        <v>555660740</v>
      </c>
      <c r="V20" s="51">
        <v>29221820</v>
      </c>
    </row>
    <row r="21" spans="1:22" s="7" customFormat="1" ht="12.75">
      <c r="A21" s="22" t="s">
        <v>609</v>
      </c>
      <c r="B21" s="67" t="s">
        <v>535</v>
      </c>
      <c r="C21" s="45" t="s">
        <v>536</v>
      </c>
      <c r="D21" s="46">
        <v>184949996</v>
      </c>
      <c r="E21" s="47">
        <v>0</v>
      </c>
      <c r="F21" s="47">
        <v>0</v>
      </c>
      <c r="G21" s="47">
        <v>0</v>
      </c>
      <c r="H21" s="47">
        <v>0</v>
      </c>
      <c r="I21" s="47">
        <v>28590</v>
      </c>
      <c r="J21" s="47">
        <v>125800</v>
      </c>
      <c r="K21" s="47">
        <v>183184314</v>
      </c>
      <c r="L21" s="48">
        <v>368288700</v>
      </c>
      <c r="M21" s="49">
        <v>0</v>
      </c>
      <c r="N21" s="50">
        <v>0</v>
      </c>
      <c r="O21" s="50">
        <v>0</v>
      </c>
      <c r="P21" s="50">
        <v>0</v>
      </c>
      <c r="Q21" s="47">
        <v>0</v>
      </c>
      <c r="R21" s="50">
        <v>164800</v>
      </c>
      <c r="S21" s="50">
        <v>226448240</v>
      </c>
      <c r="T21" s="50">
        <v>141675660</v>
      </c>
      <c r="U21" s="50">
        <v>368288700</v>
      </c>
      <c r="V21" s="51">
        <v>0</v>
      </c>
    </row>
    <row r="22" spans="1:22" s="29" customFormat="1" ht="12.75">
      <c r="A22" s="38"/>
      <c r="B22" s="68" t="s">
        <v>666</v>
      </c>
      <c r="C22" s="69"/>
      <c r="D22" s="55">
        <f aca="true" t="shared" si="2" ref="D22:V22">SUM(D16:D21)</f>
        <v>1513651086</v>
      </c>
      <c r="E22" s="56">
        <f t="shared" si="2"/>
        <v>1551424948</v>
      </c>
      <c r="F22" s="56">
        <f t="shared" si="2"/>
        <v>55185020</v>
      </c>
      <c r="G22" s="56">
        <f t="shared" si="2"/>
        <v>0</v>
      </c>
      <c r="H22" s="56">
        <f t="shared" si="2"/>
        <v>0</v>
      </c>
      <c r="I22" s="56">
        <f t="shared" si="2"/>
        <v>143534855</v>
      </c>
      <c r="J22" s="56">
        <f t="shared" si="2"/>
        <v>204061132</v>
      </c>
      <c r="K22" s="56">
        <f t="shared" si="2"/>
        <v>1918695133</v>
      </c>
      <c r="L22" s="70">
        <f t="shared" si="2"/>
        <v>5386552174</v>
      </c>
      <c r="M22" s="71">
        <f t="shared" si="2"/>
        <v>676724207</v>
      </c>
      <c r="N22" s="72">
        <f t="shared" si="2"/>
        <v>2258569103</v>
      </c>
      <c r="O22" s="72">
        <f t="shared" si="2"/>
        <v>389802077</v>
      </c>
      <c r="P22" s="72">
        <f t="shared" si="2"/>
        <v>233104189</v>
      </c>
      <c r="Q22" s="56">
        <f t="shared" si="2"/>
        <v>199720737</v>
      </c>
      <c r="R22" s="72">
        <f t="shared" si="2"/>
        <v>-23641557</v>
      </c>
      <c r="S22" s="72">
        <f t="shared" si="2"/>
        <v>1091052120</v>
      </c>
      <c r="T22" s="72">
        <f t="shared" si="2"/>
        <v>641889910</v>
      </c>
      <c r="U22" s="72">
        <f t="shared" si="2"/>
        <v>5467220786</v>
      </c>
      <c r="V22" s="73">
        <f t="shared" si="2"/>
        <v>283356284</v>
      </c>
    </row>
    <row r="23" spans="1:22" s="7" customFormat="1" ht="12.75">
      <c r="A23" s="22" t="s">
        <v>608</v>
      </c>
      <c r="B23" s="67" t="s">
        <v>490</v>
      </c>
      <c r="C23" s="45" t="s">
        <v>491</v>
      </c>
      <c r="D23" s="46">
        <v>153720874</v>
      </c>
      <c r="E23" s="47">
        <v>50903222</v>
      </c>
      <c r="F23" s="47">
        <v>11350000</v>
      </c>
      <c r="G23" s="47">
        <v>0</v>
      </c>
      <c r="H23" s="47">
        <v>0</v>
      </c>
      <c r="I23" s="47">
        <v>13496064</v>
      </c>
      <c r="J23" s="47">
        <v>31745000</v>
      </c>
      <c r="K23" s="47">
        <v>188116202</v>
      </c>
      <c r="L23" s="48">
        <v>449331362</v>
      </c>
      <c r="M23" s="49">
        <v>72247010</v>
      </c>
      <c r="N23" s="50">
        <v>81635749</v>
      </c>
      <c r="O23" s="50">
        <v>53252416</v>
      </c>
      <c r="P23" s="50">
        <v>20856057</v>
      </c>
      <c r="Q23" s="47">
        <v>25849344</v>
      </c>
      <c r="R23" s="50">
        <v>-3319948</v>
      </c>
      <c r="S23" s="50">
        <v>175002590</v>
      </c>
      <c r="T23" s="50">
        <v>40681085</v>
      </c>
      <c r="U23" s="50">
        <v>466204303</v>
      </c>
      <c r="V23" s="51">
        <v>38616667</v>
      </c>
    </row>
    <row r="24" spans="1:22" s="7" customFormat="1" ht="12.75">
      <c r="A24" s="22" t="s">
        <v>608</v>
      </c>
      <c r="B24" s="67" t="s">
        <v>492</v>
      </c>
      <c r="C24" s="45" t="s">
        <v>493</v>
      </c>
      <c r="D24" s="46">
        <v>291593222</v>
      </c>
      <c r="E24" s="47">
        <v>188549804</v>
      </c>
      <c r="F24" s="47">
        <v>3263296</v>
      </c>
      <c r="G24" s="47">
        <v>720915</v>
      </c>
      <c r="H24" s="47">
        <v>0</v>
      </c>
      <c r="I24" s="47">
        <v>46894846</v>
      </c>
      <c r="J24" s="47">
        <v>22792000</v>
      </c>
      <c r="K24" s="47">
        <v>410715202</v>
      </c>
      <c r="L24" s="48">
        <v>964529285</v>
      </c>
      <c r="M24" s="49">
        <v>163621300</v>
      </c>
      <c r="N24" s="50">
        <v>338876730</v>
      </c>
      <c r="O24" s="50">
        <v>102044773</v>
      </c>
      <c r="P24" s="50">
        <v>66374740</v>
      </c>
      <c r="Q24" s="47">
        <v>59488160</v>
      </c>
      <c r="R24" s="50">
        <v>0</v>
      </c>
      <c r="S24" s="50">
        <v>153678000</v>
      </c>
      <c r="T24" s="50">
        <v>75305099</v>
      </c>
      <c r="U24" s="50">
        <v>959388802</v>
      </c>
      <c r="V24" s="51">
        <v>63353604</v>
      </c>
    </row>
    <row r="25" spans="1:22" s="7" customFormat="1" ht="12.75">
      <c r="A25" s="22" t="s">
        <v>608</v>
      </c>
      <c r="B25" s="67" t="s">
        <v>494</v>
      </c>
      <c r="C25" s="45" t="s">
        <v>495</v>
      </c>
      <c r="D25" s="46">
        <v>90608382</v>
      </c>
      <c r="E25" s="47">
        <v>71502170</v>
      </c>
      <c r="F25" s="47">
        <v>1300000</v>
      </c>
      <c r="G25" s="47">
        <v>0</v>
      </c>
      <c r="H25" s="47">
        <v>0</v>
      </c>
      <c r="I25" s="47">
        <v>2883444</v>
      </c>
      <c r="J25" s="47">
        <v>4690000</v>
      </c>
      <c r="K25" s="47">
        <v>65612673</v>
      </c>
      <c r="L25" s="48">
        <v>236596669</v>
      </c>
      <c r="M25" s="49">
        <v>49956020</v>
      </c>
      <c r="N25" s="50">
        <v>86844580</v>
      </c>
      <c r="O25" s="50">
        <v>20408100</v>
      </c>
      <c r="P25" s="50">
        <v>6687440</v>
      </c>
      <c r="Q25" s="47">
        <v>11576260</v>
      </c>
      <c r="R25" s="50">
        <v>0</v>
      </c>
      <c r="S25" s="50">
        <v>43754000</v>
      </c>
      <c r="T25" s="50">
        <v>16778730</v>
      </c>
      <c r="U25" s="50">
        <v>236005130</v>
      </c>
      <c r="V25" s="51">
        <v>13464150</v>
      </c>
    </row>
    <row r="26" spans="1:22" s="7" customFormat="1" ht="12.75">
      <c r="A26" s="22" t="s">
        <v>608</v>
      </c>
      <c r="B26" s="67" t="s">
        <v>496</v>
      </c>
      <c r="C26" s="45" t="s">
        <v>497</v>
      </c>
      <c r="D26" s="46">
        <v>70383538</v>
      </c>
      <c r="E26" s="47">
        <v>45241000</v>
      </c>
      <c r="F26" s="47">
        <v>0</v>
      </c>
      <c r="G26" s="47">
        <v>0</v>
      </c>
      <c r="H26" s="47">
        <v>0</v>
      </c>
      <c r="I26" s="47">
        <v>5735320</v>
      </c>
      <c r="J26" s="47">
        <v>11826200</v>
      </c>
      <c r="K26" s="47">
        <v>81937974</v>
      </c>
      <c r="L26" s="48">
        <v>215124032</v>
      </c>
      <c r="M26" s="49">
        <v>29024530</v>
      </c>
      <c r="N26" s="50">
        <v>58010710</v>
      </c>
      <c r="O26" s="50">
        <v>11220700</v>
      </c>
      <c r="P26" s="50">
        <v>13252015</v>
      </c>
      <c r="Q26" s="47">
        <v>8362890</v>
      </c>
      <c r="R26" s="50">
        <v>30000</v>
      </c>
      <c r="S26" s="50">
        <v>72223000</v>
      </c>
      <c r="T26" s="50">
        <v>27642970</v>
      </c>
      <c r="U26" s="50">
        <v>219766815</v>
      </c>
      <c r="V26" s="51">
        <v>16701580</v>
      </c>
    </row>
    <row r="27" spans="1:22" s="7" customFormat="1" ht="12.75">
      <c r="A27" s="22" t="s">
        <v>609</v>
      </c>
      <c r="B27" s="67" t="s">
        <v>557</v>
      </c>
      <c r="C27" s="45" t="s">
        <v>558</v>
      </c>
      <c r="D27" s="46">
        <v>85903874</v>
      </c>
      <c r="E27" s="47">
        <v>0</v>
      </c>
      <c r="F27" s="47">
        <v>0</v>
      </c>
      <c r="G27" s="47">
        <v>0</v>
      </c>
      <c r="H27" s="47">
        <v>0</v>
      </c>
      <c r="I27" s="47">
        <v>95500</v>
      </c>
      <c r="J27" s="47">
        <v>0</v>
      </c>
      <c r="K27" s="47">
        <v>60651497</v>
      </c>
      <c r="L27" s="48">
        <v>146650871</v>
      </c>
      <c r="M27" s="49">
        <v>0</v>
      </c>
      <c r="N27" s="50">
        <v>0</v>
      </c>
      <c r="O27" s="50">
        <v>0</v>
      </c>
      <c r="P27" s="50">
        <v>0</v>
      </c>
      <c r="Q27" s="47">
        <v>0</v>
      </c>
      <c r="R27" s="50">
        <v>679970</v>
      </c>
      <c r="S27" s="50">
        <v>116082638</v>
      </c>
      <c r="T27" s="50">
        <v>27938576</v>
      </c>
      <c r="U27" s="50">
        <v>144701184</v>
      </c>
      <c r="V27" s="51">
        <v>0</v>
      </c>
    </row>
    <row r="28" spans="1:22" s="29" customFormat="1" ht="12.75">
      <c r="A28" s="38"/>
      <c r="B28" s="68" t="s">
        <v>667</v>
      </c>
      <c r="C28" s="69"/>
      <c r="D28" s="55">
        <f aca="true" t="shared" si="3" ref="D28:V28">SUM(D23:D27)</f>
        <v>692209890</v>
      </c>
      <c r="E28" s="56">
        <f t="shared" si="3"/>
        <v>356196196</v>
      </c>
      <c r="F28" s="56">
        <f t="shared" si="3"/>
        <v>15913296</v>
      </c>
      <c r="G28" s="56">
        <f t="shared" si="3"/>
        <v>720915</v>
      </c>
      <c r="H28" s="56">
        <f t="shared" si="3"/>
        <v>0</v>
      </c>
      <c r="I28" s="56">
        <f t="shared" si="3"/>
        <v>69105174</v>
      </c>
      <c r="J28" s="56">
        <f t="shared" si="3"/>
        <v>71053200</v>
      </c>
      <c r="K28" s="56">
        <f t="shared" si="3"/>
        <v>807033548</v>
      </c>
      <c r="L28" s="70">
        <f t="shared" si="3"/>
        <v>2012232219</v>
      </c>
      <c r="M28" s="71">
        <f t="shared" si="3"/>
        <v>314848860</v>
      </c>
      <c r="N28" s="72">
        <f t="shared" si="3"/>
        <v>565367769</v>
      </c>
      <c r="O28" s="72">
        <f t="shared" si="3"/>
        <v>186925989</v>
      </c>
      <c r="P28" s="72">
        <f t="shared" si="3"/>
        <v>107170252</v>
      </c>
      <c r="Q28" s="56">
        <f t="shared" si="3"/>
        <v>105276654</v>
      </c>
      <c r="R28" s="72">
        <f t="shared" si="3"/>
        <v>-2609978</v>
      </c>
      <c r="S28" s="72">
        <f t="shared" si="3"/>
        <v>560740228</v>
      </c>
      <c r="T28" s="72">
        <f t="shared" si="3"/>
        <v>188346460</v>
      </c>
      <c r="U28" s="72">
        <f t="shared" si="3"/>
        <v>2026066234</v>
      </c>
      <c r="V28" s="73">
        <f t="shared" si="3"/>
        <v>132136001</v>
      </c>
    </row>
    <row r="29" spans="1:22" s="7" customFormat="1" ht="12.75">
      <c r="A29" s="22" t="s">
        <v>608</v>
      </c>
      <c r="B29" s="67" t="s">
        <v>498</v>
      </c>
      <c r="C29" s="45" t="s">
        <v>499</v>
      </c>
      <c r="D29" s="46">
        <v>46702360</v>
      </c>
      <c r="E29" s="47">
        <v>25968720</v>
      </c>
      <c r="F29" s="47">
        <v>524010</v>
      </c>
      <c r="G29" s="47">
        <v>0</v>
      </c>
      <c r="H29" s="47">
        <v>0</v>
      </c>
      <c r="I29" s="47">
        <v>1030920</v>
      </c>
      <c r="J29" s="47">
        <v>1666000</v>
      </c>
      <c r="K29" s="47">
        <v>49460443</v>
      </c>
      <c r="L29" s="48">
        <v>125352453</v>
      </c>
      <c r="M29" s="49">
        <v>14031760</v>
      </c>
      <c r="N29" s="50">
        <v>35512080</v>
      </c>
      <c r="O29" s="50">
        <v>10783080</v>
      </c>
      <c r="P29" s="50">
        <v>8330090</v>
      </c>
      <c r="Q29" s="47">
        <v>4721750</v>
      </c>
      <c r="R29" s="50">
        <v>0</v>
      </c>
      <c r="S29" s="50">
        <v>64564002</v>
      </c>
      <c r="T29" s="50">
        <v>14296240</v>
      </c>
      <c r="U29" s="50">
        <v>152239002</v>
      </c>
      <c r="V29" s="51">
        <v>28664902</v>
      </c>
    </row>
    <row r="30" spans="1:22" s="7" customFormat="1" ht="12.75">
      <c r="A30" s="22" t="s">
        <v>608</v>
      </c>
      <c r="B30" s="67" t="s">
        <v>500</v>
      </c>
      <c r="C30" s="45" t="s">
        <v>501</v>
      </c>
      <c r="D30" s="46">
        <v>127843598</v>
      </c>
      <c r="E30" s="47">
        <v>79757943</v>
      </c>
      <c r="F30" s="47">
        <v>6471337</v>
      </c>
      <c r="G30" s="47">
        <v>0</v>
      </c>
      <c r="H30" s="47">
        <v>0</v>
      </c>
      <c r="I30" s="47">
        <v>10183321</v>
      </c>
      <c r="J30" s="47">
        <v>33256721</v>
      </c>
      <c r="K30" s="47">
        <v>127382128</v>
      </c>
      <c r="L30" s="48">
        <v>384895048</v>
      </c>
      <c r="M30" s="49">
        <v>67247567</v>
      </c>
      <c r="N30" s="50">
        <v>117478532</v>
      </c>
      <c r="O30" s="50">
        <v>28997229</v>
      </c>
      <c r="P30" s="50">
        <v>21631969</v>
      </c>
      <c r="Q30" s="47">
        <v>16157675</v>
      </c>
      <c r="R30" s="50">
        <v>6734250</v>
      </c>
      <c r="S30" s="50">
        <v>148987115</v>
      </c>
      <c r="T30" s="50">
        <v>61497197</v>
      </c>
      <c r="U30" s="50">
        <v>468731534</v>
      </c>
      <c r="V30" s="51">
        <v>90384848</v>
      </c>
    </row>
    <row r="31" spans="1:22" s="7" customFormat="1" ht="12.75">
      <c r="A31" s="22" t="s">
        <v>608</v>
      </c>
      <c r="B31" s="67" t="s">
        <v>502</v>
      </c>
      <c r="C31" s="45" t="s">
        <v>503</v>
      </c>
      <c r="D31" s="46">
        <v>241912397</v>
      </c>
      <c r="E31" s="47">
        <v>240725180</v>
      </c>
      <c r="F31" s="47">
        <v>10600000</v>
      </c>
      <c r="G31" s="47">
        <v>0</v>
      </c>
      <c r="H31" s="47">
        <v>0</v>
      </c>
      <c r="I31" s="47">
        <v>3713699</v>
      </c>
      <c r="J31" s="47">
        <v>44437179</v>
      </c>
      <c r="K31" s="47">
        <v>265999402</v>
      </c>
      <c r="L31" s="48">
        <v>807387857</v>
      </c>
      <c r="M31" s="49">
        <v>94744233</v>
      </c>
      <c r="N31" s="50">
        <v>328833088</v>
      </c>
      <c r="O31" s="50">
        <v>101385368</v>
      </c>
      <c r="P31" s="50">
        <v>50947291</v>
      </c>
      <c r="Q31" s="47">
        <v>36584002</v>
      </c>
      <c r="R31" s="50">
        <v>13112705</v>
      </c>
      <c r="S31" s="50">
        <v>159020104</v>
      </c>
      <c r="T31" s="50">
        <v>74972104</v>
      </c>
      <c r="U31" s="50">
        <v>859598895</v>
      </c>
      <c r="V31" s="51">
        <v>58904243</v>
      </c>
    </row>
    <row r="32" spans="1:22" s="7" customFormat="1" ht="12.75">
      <c r="A32" s="22" t="s">
        <v>608</v>
      </c>
      <c r="B32" s="67" t="s">
        <v>98</v>
      </c>
      <c r="C32" s="45" t="s">
        <v>99</v>
      </c>
      <c r="D32" s="46">
        <v>347696060</v>
      </c>
      <c r="E32" s="47">
        <v>363242820</v>
      </c>
      <c r="F32" s="47">
        <v>0</v>
      </c>
      <c r="G32" s="47">
        <v>0</v>
      </c>
      <c r="H32" s="47">
        <v>0</v>
      </c>
      <c r="I32" s="47">
        <v>44104404</v>
      </c>
      <c r="J32" s="47">
        <v>62180741</v>
      </c>
      <c r="K32" s="47">
        <v>619257275</v>
      </c>
      <c r="L32" s="48">
        <v>1436481300</v>
      </c>
      <c r="M32" s="49">
        <v>194395766</v>
      </c>
      <c r="N32" s="50">
        <v>527569712</v>
      </c>
      <c r="O32" s="50">
        <v>101813433</v>
      </c>
      <c r="P32" s="50">
        <v>65511758</v>
      </c>
      <c r="Q32" s="47">
        <v>47057526</v>
      </c>
      <c r="R32" s="50">
        <v>327170</v>
      </c>
      <c r="S32" s="50">
        <v>405066077</v>
      </c>
      <c r="T32" s="50">
        <v>168862171</v>
      </c>
      <c r="U32" s="50">
        <v>1510603613</v>
      </c>
      <c r="V32" s="51">
        <v>129881758</v>
      </c>
    </row>
    <row r="33" spans="1:22" s="7" customFormat="1" ht="12.75">
      <c r="A33" s="22" t="s">
        <v>608</v>
      </c>
      <c r="B33" s="67" t="s">
        <v>504</v>
      </c>
      <c r="C33" s="45" t="s">
        <v>505</v>
      </c>
      <c r="D33" s="46">
        <v>161155785</v>
      </c>
      <c r="E33" s="47">
        <v>137194294</v>
      </c>
      <c r="F33" s="47">
        <v>1800000</v>
      </c>
      <c r="G33" s="47">
        <v>0</v>
      </c>
      <c r="H33" s="47">
        <v>0</v>
      </c>
      <c r="I33" s="47">
        <v>7771083</v>
      </c>
      <c r="J33" s="47">
        <v>5500000</v>
      </c>
      <c r="K33" s="47">
        <v>207401276</v>
      </c>
      <c r="L33" s="48">
        <v>520822438</v>
      </c>
      <c r="M33" s="49">
        <v>66620843</v>
      </c>
      <c r="N33" s="50">
        <v>203176732</v>
      </c>
      <c r="O33" s="50">
        <v>47246706</v>
      </c>
      <c r="P33" s="50">
        <v>31655402</v>
      </c>
      <c r="Q33" s="47">
        <v>16165002</v>
      </c>
      <c r="R33" s="50">
        <v>0</v>
      </c>
      <c r="S33" s="50">
        <v>115869000</v>
      </c>
      <c r="T33" s="50">
        <v>42470608</v>
      </c>
      <c r="U33" s="50">
        <v>523204293</v>
      </c>
      <c r="V33" s="51">
        <v>0</v>
      </c>
    </row>
    <row r="34" spans="1:22" s="7" customFormat="1" ht="12.75">
      <c r="A34" s="22" t="s">
        <v>608</v>
      </c>
      <c r="B34" s="67" t="s">
        <v>506</v>
      </c>
      <c r="C34" s="45" t="s">
        <v>507</v>
      </c>
      <c r="D34" s="46">
        <v>174075672</v>
      </c>
      <c r="E34" s="47">
        <v>90654565</v>
      </c>
      <c r="F34" s="47">
        <v>357760</v>
      </c>
      <c r="G34" s="47">
        <v>0</v>
      </c>
      <c r="H34" s="47">
        <v>0</v>
      </c>
      <c r="I34" s="47">
        <v>15075803</v>
      </c>
      <c r="J34" s="47">
        <v>37191830</v>
      </c>
      <c r="K34" s="47">
        <v>216836081</v>
      </c>
      <c r="L34" s="48">
        <v>534191711</v>
      </c>
      <c r="M34" s="49">
        <v>108855396</v>
      </c>
      <c r="N34" s="50">
        <v>122058142</v>
      </c>
      <c r="O34" s="50">
        <v>52597094</v>
      </c>
      <c r="P34" s="50">
        <v>60489323</v>
      </c>
      <c r="Q34" s="47">
        <v>35947186</v>
      </c>
      <c r="R34" s="50">
        <v>0</v>
      </c>
      <c r="S34" s="50">
        <v>146915048</v>
      </c>
      <c r="T34" s="50">
        <v>51426284</v>
      </c>
      <c r="U34" s="50">
        <v>578288473</v>
      </c>
      <c r="V34" s="51">
        <v>45540053</v>
      </c>
    </row>
    <row r="35" spans="1:22" s="7" customFormat="1" ht="12.75">
      <c r="A35" s="22" t="s">
        <v>608</v>
      </c>
      <c r="B35" s="67" t="s">
        <v>508</v>
      </c>
      <c r="C35" s="45" t="s">
        <v>509</v>
      </c>
      <c r="D35" s="46">
        <v>189735479</v>
      </c>
      <c r="E35" s="47">
        <v>132464720</v>
      </c>
      <c r="F35" s="47">
        <v>0</v>
      </c>
      <c r="G35" s="47">
        <v>0</v>
      </c>
      <c r="H35" s="47">
        <v>0</v>
      </c>
      <c r="I35" s="47">
        <v>13961930</v>
      </c>
      <c r="J35" s="47">
        <v>76338570</v>
      </c>
      <c r="K35" s="47">
        <v>223332693</v>
      </c>
      <c r="L35" s="48">
        <v>635833392</v>
      </c>
      <c r="M35" s="49">
        <v>174684040</v>
      </c>
      <c r="N35" s="50">
        <v>215989990</v>
      </c>
      <c r="O35" s="50">
        <v>52923910</v>
      </c>
      <c r="P35" s="50">
        <v>12324200</v>
      </c>
      <c r="Q35" s="47">
        <v>16503840</v>
      </c>
      <c r="R35" s="50">
        <v>2398530</v>
      </c>
      <c r="S35" s="50">
        <v>150068000</v>
      </c>
      <c r="T35" s="50">
        <v>99594240</v>
      </c>
      <c r="U35" s="50">
        <v>724486750</v>
      </c>
      <c r="V35" s="51">
        <v>56265000</v>
      </c>
    </row>
    <row r="36" spans="1:22" s="7" customFormat="1" ht="12.75">
      <c r="A36" s="22" t="s">
        <v>609</v>
      </c>
      <c r="B36" s="67" t="s">
        <v>579</v>
      </c>
      <c r="C36" s="45" t="s">
        <v>580</v>
      </c>
      <c r="D36" s="46">
        <v>101398024</v>
      </c>
      <c r="E36" s="47">
        <v>0</v>
      </c>
      <c r="F36" s="47">
        <v>0</v>
      </c>
      <c r="G36" s="47">
        <v>0</v>
      </c>
      <c r="H36" s="47">
        <v>0</v>
      </c>
      <c r="I36" s="47">
        <v>664000</v>
      </c>
      <c r="J36" s="47">
        <v>1000000</v>
      </c>
      <c r="K36" s="47">
        <v>243517058</v>
      </c>
      <c r="L36" s="48">
        <v>346579082</v>
      </c>
      <c r="M36" s="49">
        <v>0</v>
      </c>
      <c r="N36" s="50">
        <v>0</v>
      </c>
      <c r="O36" s="50">
        <v>0</v>
      </c>
      <c r="P36" s="50">
        <v>0</v>
      </c>
      <c r="Q36" s="47">
        <v>0</v>
      </c>
      <c r="R36" s="50">
        <v>0</v>
      </c>
      <c r="S36" s="50">
        <v>186119000</v>
      </c>
      <c r="T36" s="50">
        <v>161496125</v>
      </c>
      <c r="U36" s="50">
        <v>347615125</v>
      </c>
      <c r="V36" s="51">
        <v>0</v>
      </c>
    </row>
    <row r="37" spans="1:22" s="29" customFormat="1" ht="12.75">
      <c r="A37" s="38"/>
      <c r="B37" s="68" t="s">
        <v>668</v>
      </c>
      <c r="C37" s="69"/>
      <c r="D37" s="55">
        <f aca="true" t="shared" si="4" ref="D37:V37">SUM(D29:D36)</f>
        <v>1390519375</v>
      </c>
      <c r="E37" s="56">
        <f t="shared" si="4"/>
        <v>1070008242</v>
      </c>
      <c r="F37" s="56">
        <f t="shared" si="4"/>
        <v>19753107</v>
      </c>
      <c r="G37" s="56">
        <f t="shared" si="4"/>
        <v>0</v>
      </c>
      <c r="H37" s="56">
        <f t="shared" si="4"/>
        <v>0</v>
      </c>
      <c r="I37" s="56">
        <f t="shared" si="4"/>
        <v>96505160</v>
      </c>
      <c r="J37" s="56">
        <f t="shared" si="4"/>
        <v>261571041</v>
      </c>
      <c r="K37" s="56">
        <f t="shared" si="4"/>
        <v>1953186356</v>
      </c>
      <c r="L37" s="70">
        <f t="shared" si="4"/>
        <v>4791543281</v>
      </c>
      <c r="M37" s="71">
        <f t="shared" si="4"/>
        <v>720579605</v>
      </c>
      <c r="N37" s="72">
        <f t="shared" si="4"/>
        <v>1550618276</v>
      </c>
      <c r="O37" s="72">
        <f t="shared" si="4"/>
        <v>395746820</v>
      </c>
      <c r="P37" s="72">
        <f t="shared" si="4"/>
        <v>250890033</v>
      </c>
      <c r="Q37" s="56">
        <f t="shared" si="4"/>
        <v>173136981</v>
      </c>
      <c r="R37" s="72">
        <f t="shared" si="4"/>
        <v>22572655</v>
      </c>
      <c r="S37" s="72">
        <f t="shared" si="4"/>
        <v>1376608346</v>
      </c>
      <c r="T37" s="72">
        <f t="shared" si="4"/>
        <v>674614969</v>
      </c>
      <c r="U37" s="72">
        <f t="shared" si="4"/>
        <v>5164767685</v>
      </c>
      <c r="V37" s="73">
        <f t="shared" si="4"/>
        <v>409640804</v>
      </c>
    </row>
    <row r="38" spans="1:22" s="7" customFormat="1" ht="12.75">
      <c r="A38" s="22" t="s">
        <v>608</v>
      </c>
      <c r="B38" s="67" t="s">
        <v>510</v>
      </c>
      <c r="C38" s="45" t="s">
        <v>511</v>
      </c>
      <c r="D38" s="46">
        <v>17096300</v>
      </c>
      <c r="E38" s="47">
        <v>6522800</v>
      </c>
      <c r="F38" s="47">
        <v>0</v>
      </c>
      <c r="G38" s="47">
        <v>0</v>
      </c>
      <c r="H38" s="47">
        <v>0</v>
      </c>
      <c r="I38" s="47">
        <v>0</v>
      </c>
      <c r="J38" s="47">
        <v>21681600</v>
      </c>
      <c r="K38" s="47">
        <v>32235200</v>
      </c>
      <c r="L38" s="48">
        <v>77535900</v>
      </c>
      <c r="M38" s="49">
        <v>2992939</v>
      </c>
      <c r="N38" s="50">
        <v>11352300</v>
      </c>
      <c r="O38" s="50">
        <v>2077705</v>
      </c>
      <c r="P38" s="50">
        <v>2105500</v>
      </c>
      <c r="Q38" s="47">
        <v>1971100</v>
      </c>
      <c r="R38" s="50">
        <v>326756</v>
      </c>
      <c r="S38" s="50">
        <v>43922900</v>
      </c>
      <c r="T38" s="50">
        <v>30310000</v>
      </c>
      <c r="U38" s="50">
        <v>95059200</v>
      </c>
      <c r="V38" s="51">
        <v>27082000</v>
      </c>
    </row>
    <row r="39" spans="1:22" s="7" customFormat="1" ht="12.75">
      <c r="A39" s="22" t="s">
        <v>608</v>
      </c>
      <c r="B39" s="67" t="s">
        <v>512</v>
      </c>
      <c r="C39" s="45" t="s">
        <v>513</v>
      </c>
      <c r="D39" s="46">
        <v>14248391</v>
      </c>
      <c r="E39" s="47">
        <v>9581000</v>
      </c>
      <c r="F39" s="47">
        <v>0</v>
      </c>
      <c r="G39" s="47">
        <v>0</v>
      </c>
      <c r="H39" s="47">
        <v>0</v>
      </c>
      <c r="I39" s="47">
        <v>300000</v>
      </c>
      <c r="J39" s="47">
        <v>8750000</v>
      </c>
      <c r="K39" s="47">
        <v>20899310</v>
      </c>
      <c r="L39" s="48">
        <v>53778701</v>
      </c>
      <c r="M39" s="49">
        <v>2720744</v>
      </c>
      <c r="N39" s="50">
        <v>12637000</v>
      </c>
      <c r="O39" s="50">
        <v>2869800</v>
      </c>
      <c r="P39" s="50">
        <v>2060600</v>
      </c>
      <c r="Q39" s="47">
        <v>1231000</v>
      </c>
      <c r="R39" s="50">
        <v>0</v>
      </c>
      <c r="S39" s="50">
        <v>31543000</v>
      </c>
      <c r="T39" s="50">
        <v>11012300</v>
      </c>
      <c r="U39" s="50">
        <v>64074444</v>
      </c>
      <c r="V39" s="51">
        <v>10292700</v>
      </c>
    </row>
    <row r="40" spans="1:22" s="7" customFormat="1" ht="12.75">
      <c r="A40" s="22" t="s">
        <v>608</v>
      </c>
      <c r="B40" s="67" t="s">
        <v>514</v>
      </c>
      <c r="C40" s="45" t="s">
        <v>515</v>
      </c>
      <c r="D40" s="46">
        <v>81529399</v>
      </c>
      <c r="E40" s="47">
        <v>51170000</v>
      </c>
      <c r="F40" s="47">
        <v>6084600</v>
      </c>
      <c r="G40" s="47">
        <v>0</v>
      </c>
      <c r="H40" s="47">
        <v>0</v>
      </c>
      <c r="I40" s="47">
        <v>1538883</v>
      </c>
      <c r="J40" s="47">
        <v>7191014</v>
      </c>
      <c r="K40" s="47">
        <v>121201003</v>
      </c>
      <c r="L40" s="48">
        <v>268714899</v>
      </c>
      <c r="M40" s="49">
        <v>26806768</v>
      </c>
      <c r="N40" s="50">
        <v>71892980</v>
      </c>
      <c r="O40" s="50">
        <v>13147194</v>
      </c>
      <c r="P40" s="50">
        <v>12415500</v>
      </c>
      <c r="Q40" s="47">
        <v>6382775</v>
      </c>
      <c r="R40" s="50">
        <v>0</v>
      </c>
      <c r="S40" s="50">
        <v>115324000</v>
      </c>
      <c r="T40" s="50">
        <v>27851096</v>
      </c>
      <c r="U40" s="50">
        <v>273820313</v>
      </c>
      <c r="V40" s="51">
        <v>16643000</v>
      </c>
    </row>
    <row r="41" spans="1:22" s="7" customFormat="1" ht="12.75">
      <c r="A41" s="22" t="s">
        <v>609</v>
      </c>
      <c r="B41" s="67" t="s">
        <v>595</v>
      </c>
      <c r="C41" s="45" t="s">
        <v>596</v>
      </c>
      <c r="D41" s="46">
        <v>14415478</v>
      </c>
      <c r="E41" s="47">
        <v>0</v>
      </c>
      <c r="F41" s="47">
        <v>0</v>
      </c>
      <c r="G41" s="47">
        <v>0</v>
      </c>
      <c r="H41" s="47">
        <v>0</v>
      </c>
      <c r="I41" s="47">
        <v>139000</v>
      </c>
      <c r="J41" s="47">
        <v>0</v>
      </c>
      <c r="K41" s="47">
        <v>63647336</v>
      </c>
      <c r="L41" s="48">
        <v>78201814</v>
      </c>
      <c r="M41" s="49">
        <v>0</v>
      </c>
      <c r="N41" s="50">
        <v>0</v>
      </c>
      <c r="O41" s="50">
        <v>0</v>
      </c>
      <c r="P41" s="50">
        <v>0</v>
      </c>
      <c r="Q41" s="47">
        <v>0</v>
      </c>
      <c r="R41" s="50">
        <v>0</v>
      </c>
      <c r="S41" s="50">
        <v>36301000</v>
      </c>
      <c r="T41" s="50">
        <v>42196523</v>
      </c>
      <c r="U41" s="50">
        <v>78497523</v>
      </c>
      <c r="V41" s="51">
        <v>0</v>
      </c>
    </row>
    <row r="42" spans="1:22" s="29" customFormat="1" ht="12.75">
      <c r="A42" s="38"/>
      <c r="B42" s="68" t="s">
        <v>669</v>
      </c>
      <c r="C42" s="69"/>
      <c r="D42" s="55">
        <f aca="true" t="shared" si="5" ref="D42:V42">SUM(D38:D41)</f>
        <v>127289568</v>
      </c>
      <c r="E42" s="56">
        <f t="shared" si="5"/>
        <v>67273800</v>
      </c>
      <c r="F42" s="56">
        <f t="shared" si="5"/>
        <v>6084600</v>
      </c>
      <c r="G42" s="56">
        <f t="shared" si="5"/>
        <v>0</v>
      </c>
      <c r="H42" s="56">
        <f t="shared" si="5"/>
        <v>0</v>
      </c>
      <c r="I42" s="56">
        <f t="shared" si="5"/>
        <v>1977883</v>
      </c>
      <c r="J42" s="56">
        <f t="shared" si="5"/>
        <v>37622614</v>
      </c>
      <c r="K42" s="56">
        <f t="shared" si="5"/>
        <v>237982849</v>
      </c>
      <c r="L42" s="70">
        <f t="shared" si="5"/>
        <v>478231314</v>
      </c>
      <c r="M42" s="71">
        <f t="shared" si="5"/>
        <v>32520451</v>
      </c>
      <c r="N42" s="72">
        <f t="shared" si="5"/>
        <v>95882280</v>
      </c>
      <c r="O42" s="72">
        <f t="shared" si="5"/>
        <v>18094699</v>
      </c>
      <c r="P42" s="72">
        <f t="shared" si="5"/>
        <v>16581600</v>
      </c>
      <c r="Q42" s="56">
        <f t="shared" si="5"/>
        <v>9584875</v>
      </c>
      <c r="R42" s="72">
        <f t="shared" si="5"/>
        <v>326756</v>
      </c>
      <c r="S42" s="72">
        <f t="shared" si="5"/>
        <v>227090900</v>
      </c>
      <c r="T42" s="72">
        <f t="shared" si="5"/>
        <v>111369919</v>
      </c>
      <c r="U42" s="72">
        <f t="shared" si="5"/>
        <v>511451480</v>
      </c>
      <c r="V42" s="73">
        <f t="shared" si="5"/>
        <v>54017700</v>
      </c>
    </row>
    <row r="43" spans="1:22" s="29" customFormat="1" ht="12.75">
      <c r="A43" s="38"/>
      <c r="B43" s="68" t="s">
        <v>670</v>
      </c>
      <c r="C43" s="69"/>
      <c r="D43" s="55">
        <f aca="true" t="shared" si="6" ref="D43:V43">SUM(D7,D9:D14,D16:D21,D23:D27,D29:D36,D38:D41)</f>
        <v>14432213189</v>
      </c>
      <c r="E43" s="56">
        <f t="shared" si="6"/>
        <v>11217744403</v>
      </c>
      <c r="F43" s="56">
        <f t="shared" si="6"/>
        <v>579848824</v>
      </c>
      <c r="G43" s="56">
        <f t="shared" si="6"/>
        <v>980027</v>
      </c>
      <c r="H43" s="56">
        <f t="shared" si="6"/>
        <v>0</v>
      </c>
      <c r="I43" s="56">
        <f t="shared" si="6"/>
        <v>1360611007</v>
      </c>
      <c r="J43" s="56">
        <f t="shared" si="6"/>
        <v>2448410605</v>
      </c>
      <c r="K43" s="56">
        <f t="shared" si="6"/>
        <v>17030907256</v>
      </c>
      <c r="L43" s="70">
        <f t="shared" si="6"/>
        <v>47070715311</v>
      </c>
      <c r="M43" s="71">
        <f t="shared" si="6"/>
        <v>8655397701</v>
      </c>
      <c r="N43" s="72">
        <f t="shared" si="6"/>
        <v>16367213695</v>
      </c>
      <c r="O43" s="72">
        <f t="shared" si="6"/>
        <v>4090637702</v>
      </c>
      <c r="P43" s="72">
        <f t="shared" si="6"/>
        <v>2215746818</v>
      </c>
      <c r="Q43" s="56">
        <f t="shared" si="6"/>
        <v>1685341005</v>
      </c>
      <c r="R43" s="72">
        <f t="shared" si="6"/>
        <v>500937610</v>
      </c>
      <c r="S43" s="72">
        <f t="shared" si="6"/>
        <v>9630363258</v>
      </c>
      <c r="T43" s="72">
        <f t="shared" si="6"/>
        <v>6535507157</v>
      </c>
      <c r="U43" s="72">
        <f t="shared" si="6"/>
        <v>49681144946</v>
      </c>
      <c r="V43" s="73">
        <f t="shared" si="6"/>
        <v>3267936585</v>
      </c>
    </row>
    <row r="44" spans="1:22" s="7" customFormat="1" ht="12.75">
      <c r="A44" s="39"/>
      <c r="B44" s="74"/>
      <c r="C44" s="75"/>
      <c r="D44" s="76"/>
      <c r="E44" s="77"/>
      <c r="F44" s="77"/>
      <c r="G44" s="77"/>
      <c r="H44" s="77"/>
      <c r="I44" s="77"/>
      <c r="J44" s="77"/>
      <c r="K44" s="77"/>
      <c r="L44" s="78"/>
      <c r="M44" s="76"/>
      <c r="N44" s="77"/>
      <c r="O44" s="77"/>
      <c r="P44" s="77"/>
      <c r="Q44" s="77"/>
      <c r="R44" s="77"/>
      <c r="S44" s="77"/>
      <c r="T44" s="77"/>
      <c r="U44" s="77"/>
      <c r="V44" s="51"/>
    </row>
    <row r="45" spans="1:22" s="7" customFormat="1" ht="12.75">
      <c r="A45" s="25"/>
      <c r="B45" s="109" t="s">
        <v>43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51"/>
    </row>
    <row r="46" spans="1:22" s="7" customFormat="1" ht="12.75">
      <c r="A46" s="25"/>
      <c r="B46" s="102" t="s">
        <v>675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51"/>
    </row>
    <row r="47" spans="1:22" s="7" customFormat="1" ht="12.75">
      <c r="A47" s="25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51"/>
    </row>
    <row r="48" spans="1:22" ht="12.75">
      <c r="A48" s="1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6"/>
    </row>
    <row r="49" spans="1:22" ht="12.75">
      <c r="A49" s="1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6"/>
    </row>
    <row r="50" spans="1:22" ht="12.75">
      <c r="A50" s="1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6"/>
    </row>
    <row r="51" spans="1:22" ht="12.75">
      <c r="A51" s="1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6"/>
    </row>
    <row r="52" spans="1:22" ht="12.75">
      <c r="A52" s="1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6"/>
    </row>
    <row r="53" spans="1:22" ht="12.75">
      <c r="A53" s="1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6"/>
    </row>
    <row r="54" spans="1:22" ht="12.75">
      <c r="A54" s="1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6"/>
    </row>
    <row r="55" spans="1:22" ht="12.75">
      <c r="A55" s="1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6"/>
    </row>
    <row r="56" spans="1:22" ht="12.75">
      <c r="A56" s="1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6"/>
    </row>
    <row r="57" spans="1:22" ht="12.75">
      <c r="A57" s="1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6"/>
    </row>
    <row r="58" spans="1:22" ht="12.75">
      <c r="A58" s="1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6"/>
    </row>
    <row r="59" spans="1:22" ht="12.75">
      <c r="A59" s="1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6"/>
    </row>
    <row r="60" spans="1:22" ht="12.75">
      <c r="A60" s="1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6"/>
    </row>
    <row r="61" spans="1:22" ht="12.75">
      <c r="A61" s="1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6"/>
    </row>
    <row r="62" spans="1:22" ht="12.75">
      <c r="A62" s="1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6"/>
    </row>
    <row r="63" spans="1:22" ht="12.75">
      <c r="A63" s="1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6"/>
    </row>
    <row r="64" spans="1:22" ht="12.75">
      <c r="A64" s="1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6"/>
    </row>
    <row r="65" spans="1:22" ht="12.75">
      <c r="A65" s="1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6"/>
    </row>
    <row r="66" spans="1:22" ht="12.75">
      <c r="A66" s="1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6"/>
    </row>
    <row r="67" spans="1:22" ht="12.75">
      <c r="A67" s="1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6"/>
    </row>
    <row r="68" spans="1:22" ht="12.75">
      <c r="A68" s="1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6"/>
    </row>
    <row r="69" spans="1:22" ht="12.75">
      <c r="A69" s="1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6"/>
    </row>
    <row r="70" spans="1:22" ht="12.75">
      <c r="A70" s="1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6"/>
    </row>
    <row r="71" spans="1:22" ht="12.75">
      <c r="A71" s="1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6"/>
    </row>
    <row r="72" spans="1:22" ht="12.75">
      <c r="A72" s="1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6"/>
    </row>
    <row r="73" spans="1:22" ht="12.75">
      <c r="A73" s="1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6"/>
    </row>
    <row r="74" spans="1:22" ht="12.75">
      <c r="A74" s="1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6"/>
    </row>
    <row r="75" spans="1:22" ht="12.75">
      <c r="A75" s="1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6"/>
    </row>
    <row r="76" spans="1:22" ht="12.75">
      <c r="A76" s="1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6"/>
    </row>
    <row r="77" spans="1:22" ht="12.75">
      <c r="A77" s="1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6"/>
    </row>
    <row r="78" spans="1:22" ht="12.75">
      <c r="A78" s="1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6"/>
    </row>
    <row r="79" spans="1:22" ht="12.75">
      <c r="A79" s="1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6"/>
    </row>
    <row r="80" spans="1:22" ht="12.75">
      <c r="A80" s="1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6"/>
    </row>
    <row r="81" spans="1:22" ht="12.75">
      <c r="A81" s="1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6"/>
    </row>
    <row r="82" spans="2:22" ht="12.75"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</row>
    <row r="83" spans="2:22" ht="12.75"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</row>
    <row r="84" spans="2:22" ht="12.75"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</row>
    <row r="85" spans="2:22" ht="12.75"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</row>
    <row r="86" spans="2:22" ht="12.75"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</row>
    <row r="87" spans="2:22" ht="12.75"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</row>
    <row r="88" spans="2:22" ht="12.75"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</row>
    <row r="89" spans="2:22" ht="12.75"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</row>
    <row r="90" spans="2:22" ht="12.75"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</row>
    <row r="91" spans="2:22" ht="12.75"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</row>
    <row r="92" spans="2:22" ht="12.75"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</row>
    <row r="93" spans="2:22" ht="12.75"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</row>
    <row r="94" spans="2:22" ht="12.75"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</row>
    <row r="95" spans="2:22" ht="12.75"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</row>
    <row r="96" spans="2:22" ht="12.75"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</row>
    <row r="97" spans="2:22" ht="12.75"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</row>
    <row r="98" spans="2:22" ht="12.75"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</row>
    <row r="99" spans="2:22" ht="12.75"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</row>
    <row r="100" spans="2:22" ht="12.75"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</row>
    <row r="101" spans="2:22" ht="12.75"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</row>
    <row r="102" spans="2:22" ht="12.75"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</row>
    <row r="103" spans="2:22" ht="12.75"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</row>
    <row r="104" spans="2:22" ht="12.75"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</row>
    <row r="105" spans="2:22" ht="12.75"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</row>
    <row r="106" spans="2:22" ht="12.75"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</row>
    <row r="107" spans="2:22" ht="12.75"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</row>
    <row r="108" spans="2:22" ht="12.75"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</row>
    <row r="109" spans="2:22" ht="12.75"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</row>
    <row r="110" spans="2:22" ht="12.75"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</row>
    <row r="111" spans="2:22" ht="12.75"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</row>
    <row r="112" spans="2:22" ht="12.75"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</row>
    <row r="113" spans="2:22" ht="12.75"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</row>
    <row r="114" spans="2:22" ht="12.75"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</row>
    <row r="115" spans="2:22" ht="12.75"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</row>
    <row r="116" spans="2:22" ht="12.75"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</row>
    <row r="117" spans="2:22" ht="12.75"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</row>
    <row r="118" spans="2:22" ht="12.75"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</row>
    <row r="119" spans="2:22" ht="12.75"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</row>
    <row r="120" spans="2:22" ht="12.75"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</row>
    <row r="121" spans="2:22" ht="12.75"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</row>
    <row r="122" spans="2:22" ht="12.75"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</row>
    <row r="123" spans="2:22" ht="12.75"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</row>
    <row r="124" spans="2:22" ht="12.75"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</row>
    <row r="125" spans="2:22" ht="12.75"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</row>
    <row r="126" spans="2:22" ht="12.75"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</row>
    <row r="127" spans="2:22" ht="12.75"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</row>
    <row r="128" spans="2:22" ht="12.75"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</row>
    <row r="129" spans="2:22" ht="12.75"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</row>
    <row r="130" spans="2:22" ht="12.75"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</row>
    <row r="131" spans="2:22" ht="12.75"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</row>
    <row r="132" spans="2:22" ht="12.75"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</row>
    <row r="133" spans="2:22" ht="12.75"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</row>
    <row r="134" spans="2:22" ht="12.75"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</row>
    <row r="135" spans="2:22" ht="12.75"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</row>
    <row r="136" spans="2:22" ht="12.75"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</row>
    <row r="137" spans="2:22" ht="12.75"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</row>
    <row r="138" spans="2:22" ht="12.75"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</row>
    <row r="139" spans="2:22" ht="12.75"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</row>
    <row r="140" spans="2:22" ht="12.75"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</row>
    <row r="141" spans="2:22" ht="12.75"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</row>
    <row r="142" spans="2:22" ht="12.75"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</row>
    <row r="143" spans="2:22" ht="12.75"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</row>
    <row r="144" spans="2:22" ht="12.75"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</row>
    <row r="145" spans="2:22" ht="12.75"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</row>
    <row r="146" spans="2:22" ht="12.75"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</row>
    <row r="147" spans="2:22" ht="12.75"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</row>
    <row r="148" spans="2:22" ht="12.75"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</row>
    <row r="149" spans="2:22" ht="12.75"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</row>
    <row r="150" spans="2:22" ht="12.75"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</row>
    <row r="151" spans="2:22" ht="12.75"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</row>
    <row r="152" spans="2:22" ht="12.75"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</row>
    <row r="153" spans="2:22" ht="12.75"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</row>
    <row r="154" spans="2:22" ht="12.75"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</row>
    <row r="155" spans="2:22" ht="12.75"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</row>
    <row r="156" spans="2:22" ht="12.75"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</row>
    <row r="157" spans="2:22" ht="12.75"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</row>
    <row r="158" spans="2:22" ht="12.75"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</row>
    <row r="159" spans="2:22" ht="12.75"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</row>
    <row r="160" spans="2:22" ht="12.75"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</row>
    <row r="161" spans="2:22" ht="12.75"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</row>
    <row r="162" spans="2:22" ht="12.75"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</row>
    <row r="163" spans="2:22" ht="12.75"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</row>
    <row r="164" spans="2:22" ht="12.75"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</row>
    <row r="165" spans="2:22" ht="12.75"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</row>
    <row r="166" spans="2:22" ht="12.75"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</row>
    <row r="167" spans="2:22" ht="12.75"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</row>
    <row r="168" spans="2:22" ht="12.75"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</row>
    <row r="169" spans="2:22" ht="12.75"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</row>
    <row r="170" spans="2:22" ht="12.75"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</row>
    <row r="171" spans="2:22" ht="12.75"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</row>
    <row r="172" spans="2:22" ht="12.75"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</row>
    <row r="173" spans="2:22" ht="12.75"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</row>
    <row r="174" spans="2:22" ht="12.75"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</row>
    <row r="175" spans="2:22" ht="12.75"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</row>
    <row r="176" spans="2:22" ht="12.75"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</row>
    <row r="177" spans="2:22" ht="12.75"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</row>
    <row r="178" spans="2:22" ht="12.75"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</row>
    <row r="179" spans="2:22" ht="12.75"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</row>
    <row r="180" spans="2:22" ht="12.75"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</row>
    <row r="181" spans="2:22" ht="12.75"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</row>
    <row r="182" spans="2:22" ht="12.75"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</row>
    <row r="183" spans="2:22" ht="12.75"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</row>
    <row r="184" spans="2:22" ht="12.75"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</row>
    <row r="185" spans="2:22" ht="12.75"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</row>
    <row r="186" spans="2:22" ht="12.75"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</row>
    <row r="187" spans="2:22" ht="12.75"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</row>
    <row r="188" spans="2:22" ht="12.75"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</row>
    <row r="189" spans="2:22" ht="12.75"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</row>
    <row r="190" spans="2:22" ht="12.75"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</row>
    <row r="191" spans="2:22" ht="12.75"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</row>
    <row r="192" spans="2:22" ht="12.75"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</row>
    <row r="193" spans="2:22" ht="12.75"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</row>
    <row r="194" spans="2:22" ht="12.75"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</row>
    <row r="195" spans="2:22" ht="12.75"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</row>
    <row r="196" spans="2:22" ht="12.75"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</row>
    <row r="197" spans="2:22" ht="12.75"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</row>
    <row r="198" spans="2:22" ht="12.75"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</row>
    <row r="199" spans="2:22" ht="12.75"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</row>
    <row r="200" spans="2:22" ht="12.75"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</row>
    <row r="201" spans="2:22" ht="12.75"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</row>
    <row r="202" spans="2:22" ht="12.75"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</row>
    <row r="203" spans="2:22" ht="12.75"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</row>
    <row r="204" spans="2:22" ht="12.75"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</row>
    <row r="205" spans="2:22" ht="12.75"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</row>
    <row r="206" spans="2:22" ht="12.75"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</row>
    <row r="207" spans="2:22" ht="12.75"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</row>
    <row r="208" spans="2:22" ht="12.75"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</row>
    <row r="209" spans="2:22" ht="12.75"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</row>
    <row r="210" spans="2:22" ht="12.75"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</row>
    <row r="211" spans="2:22" ht="12.75"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</row>
    <row r="212" spans="2:22" ht="12.75"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</row>
    <row r="213" spans="2:22" ht="12.75"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</row>
    <row r="214" spans="2:22" ht="12.75"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</row>
    <row r="215" spans="2:22" ht="12.75"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</row>
    <row r="216" spans="2:22" ht="12.75"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</row>
    <row r="217" spans="2:22" ht="12.75"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</row>
    <row r="218" spans="2:22" ht="12.75"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</row>
    <row r="219" spans="2:22" ht="12.75"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</row>
    <row r="220" spans="2:22" ht="12.75"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</row>
    <row r="221" spans="2:22" ht="12.75"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</row>
    <row r="222" spans="2:22" ht="12.75"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</row>
    <row r="223" spans="2:22" ht="12.75"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</row>
    <row r="224" spans="2:22" ht="12.75"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</row>
    <row r="225" spans="2:22" ht="12.75"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</row>
    <row r="226" spans="2:22" ht="12.75"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</row>
    <row r="227" spans="2:22" ht="12.75"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</row>
    <row r="228" spans="2:22" ht="12.75"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</row>
    <row r="229" spans="2:22" ht="12.75"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</row>
    <row r="230" spans="2:22" ht="12.75"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</row>
    <row r="231" spans="2:22" ht="12.75"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</row>
    <row r="232" spans="2:22" ht="12.75"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</row>
    <row r="233" spans="2:22" ht="12.75"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</row>
    <row r="234" spans="2:22" ht="12.75"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</row>
    <row r="235" spans="2:22" ht="12.75"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</row>
    <row r="236" spans="2:22" ht="12.75"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</row>
    <row r="237" spans="2:22" ht="12.75"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</row>
    <row r="238" spans="2:22" ht="12.75"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</row>
    <row r="239" spans="2:22" ht="12.75"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</row>
    <row r="240" spans="2:22" ht="12.75"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</row>
    <row r="241" spans="2:22" ht="12.75"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</row>
    <row r="242" spans="2:22" ht="12.75"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</row>
    <row r="243" spans="2:22" ht="12.75"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</row>
    <row r="244" spans="2:22" ht="12.75"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</row>
    <row r="245" spans="2:22" ht="12.75"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</row>
    <row r="246" spans="2:22" ht="12.75"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</row>
    <row r="247" spans="2:22" ht="12.75"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</row>
    <row r="248" spans="2:22" ht="12.75"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</row>
    <row r="249" spans="2:22" ht="12.75"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</row>
    <row r="250" spans="2:22" ht="12.75"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</row>
    <row r="251" spans="2:22" ht="12.75"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</row>
    <row r="252" spans="2:22" ht="12.75"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</row>
    <row r="253" spans="2:22" ht="12.75"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</row>
    <row r="254" spans="2:22" ht="12.75"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</row>
    <row r="255" spans="2:22" ht="12.75"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</row>
    <row r="256" spans="2:22" ht="12.75"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</row>
    <row r="257" spans="2:22" ht="12.75"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</row>
    <row r="258" spans="2:22" ht="12.75"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</row>
    <row r="259" spans="2:22" ht="12.75"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</row>
    <row r="260" spans="2:22" ht="12.75"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</row>
    <row r="261" spans="2:22" ht="12.75"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</row>
    <row r="262" spans="2:22" ht="12.75"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</row>
    <row r="263" spans="2:22" ht="12.75"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</row>
    <row r="264" spans="2:22" ht="12.75"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</row>
    <row r="265" spans="2:22" ht="12.75"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</row>
    <row r="266" spans="2:22" ht="12.75"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</row>
    <row r="267" spans="2:22" ht="12.75"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</row>
    <row r="268" spans="2:22" ht="12.75"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</row>
    <row r="269" spans="2:22" ht="12.75"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</row>
    <row r="270" spans="2:22" ht="12.75"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</row>
    <row r="271" spans="2:22" ht="12.75"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</row>
    <row r="272" spans="2:22" ht="12.75"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</row>
    <row r="273" spans="2:22" ht="12.75"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</row>
    <row r="274" spans="2:22" ht="12.75"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</row>
    <row r="275" spans="2:22" ht="12.75"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</row>
    <row r="276" spans="2:22" ht="12.75"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</row>
    <row r="277" spans="2:22" ht="12.75"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</row>
    <row r="278" spans="2:22" ht="12.75"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</row>
    <row r="279" spans="2:22" ht="12.75"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</row>
    <row r="280" spans="2:22" ht="12.75"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</row>
    <row r="281" spans="2:22" ht="12.75"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</row>
    <row r="282" spans="2:22" ht="12.75"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</row>
    <row r="283" spans="2:22" ht="12.75"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</row>
    <row r="284" spans="2:22" ht="12.75"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</row>
    <row r="285" spans="2:22" ht="12.75"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</row>
    <row r="286" spans="2:22" ht="12.75"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</row>
    <row r="287" spans="2:22" ht="12.75"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</row>
    <row r="288" spans="2:22" ht="12.75"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</row>
    <row r="289" spans="2:22" ht="12.75"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</row>
    <row r="290" spans="2:22" ht="12.75"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</row>
    <row r="291" spans="2:22" ht="12.75"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</row>
    <row r="292" spans="2:22" ht="12.75"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</row>
    <row r="293" spans="2:22" ht="12.75"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</row>
    <row r="294" spans="2:22" ht="12.75"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</row>
    <row r="295" spans="2:22" ht="12.75"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</row>
    <row r="296" spans="2:22" ht="12.75"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</row>
    <row r="297" spans="2:22" ht="12.75"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</row>
    <row r="298" spans="2:22" ht="12.75"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</row>
  </sheetData>
  <sheetProtection password="F954" sheet="1" objects="1" scenarios="1"/>
  <mergeCells count="4">
    <mergeCell ref="D2:L2"/>
    <mergeCell ref="B1:U1"/>
    <mergeCell ref="M2:U2"/>
    <mergeCell ref="B45:U45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9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0.7109375" style="2" customWidth="1"/>
    <col min="3" max="3" width="6.7109375" style="2" customWidth="1"/>
    <col min="4" max="10" width="10.7109375" style="2" customWidth="1"/>
    <col min="11" max="11" width="11.7109375" style="2" customWidth="1"/>
    <col min="12" max="14" width="10.7109375" style="2" customWidth="1"/>
    <col min="15" max="15" width="11.7109375" style="2" customWidth="1"/>
    <col min="16" max="20" width="10.7109375" style="2" customWidth="1"/>
    <col min="21" max="21" width="11.7109375" style="2" customWidth="1"/>
    <col min="22" max="22" width="0" style="2" hidden="1" customWidth="1"/>
    <col min="23" max="16384" width="9.140625" style="2" customWidth="1"/>
  </cols>
  <sheetData>
    <row r="1" spans="1:25" ht="18.75" customHeight="1">
      <c r="A1" s="3"/>
      <c r="B1" s="106" t="s">
        <v>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"/>
      <c r="W1" s="1"/>
      <c r="X1" s="1"/>
      <c r="Y1" s="1"/>
    </row>
    <row r="2" spans="1:21" s="7" customFormat="1" ht="16.5" customHeight="1">
      <c r="A2" s="4"/>
      <c r="B2" s="5"/>
      <c r="C2" s="6"/>
      <c r="D2" s="103" t="s">
        <v>1</v>
      </c>
      <c r="E2" s="104"/>
      <c r="F2" s="104"/>
      <c r="G2" s="104"/>
      <c r="H2" s="104"/>
      <c r="I2" s="104"/>
      <c r="J2" s="104"/>
      <c r="K2" s="104"/>
      <c r="L2" s="105"/>
      <c r="M2" s="108" t="s">
        <v>2</v>
      </c>
      <c r="N2" s="104"/>
      <c r="O2" s="104"/>
      <c r="P2" s="104"/>
      <c r="Q2" s="104"/>
      <c r="R2" s="104"/>
      <c r="S2" s="104"/>
      <c r="T2" s="104"/>
      <c r="U2" s="105"/>
    </row>
    <row r="3" spans="1:22" s="7" customFormat="1" ht="63.75">
      <c r="A3" s="8"/>
      <c r="B3" s="9" t="s">
        <v>3</v>
      </c>
      <c r="C3" s="10" t="s">
        <v>4</v>
      </c>
      <c r="D3" s="26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7" t="s">
        <v>12</v>
      </c>
      <c r="L3" s="28" t="s">
        <v>13</v>
      </c>
      <c r="M3" s="27" t="s">
        <v>14</v>
      </c>
      <c r="N3" s="27" t="s">
        <v>15</v>
      </c>
      <c r="O3" s="27" t="s">
        <v>16</v>
      </c>
      <c r="P3" s="27" t="s">
        <v>17</v>
      </c>
      <c r="Q3" s="27" t="s">
        <v>18</v>
      </c>
      <c r="R3" s="27" t="s">
        <v>19</v>
      </c>
      <c r="S3" s="27" t="s">
        <v>20</v>
      </c>
      <c r="T3" s="27" t="s">
        <v>21</v>
      </c>
      <c r="U3" s="28" t="s">
        <v>22</v>
      </c>
      <c r="V3" s="7" t="s">
        <v>23</v>
      </c>
    </row>
    <row r="4" spans="1:21" s="7" customFormat="1" ht="12.75">
      <c r="A4" s="4"/>
      <c r="B4" s="11"/>
      <c r="C4" s="12"/>
      <c r="D4" s="13"/>
      <c r="E4" s="14"/>
      <c r="F4" s="14"/>
      <c r="G4" s="14"/>
      <c r="H4" s="14"/>
      <c r="I4" s="14"/>
      <c r="J4" s="14"/>
      <c r="K4" s="14"/>
      <c r="L4" s="15"/>
      <c r="M4" s="13"/>
      <c r="N4" s="14"/>
      <c r="O4" s="14"/>
      <c r="P4" s="14"/>
      <c r="Q4" s="14"/>
      <c r="R4" s="14"/>
      <c r="S4" s="14"/>
      <c r="T4" s="14"/>
      <c r="U4" s="15"/>
    </row>
    <row r="5" spans="1:21" s="7" customFormat="1" ht="12.75">
      <c r="A5" s="16"/>
      <c r="B5" s="17" t="s">
        <v>44</v>
      </c>
      <c r="C5" s="12"/>
      <c r="D5" s="18"/>
      <c r="E5" s="19"/>
      <c r="F5" s="19"/>
      <c r="G5" s="19"/>
      <c r="H5" s="19"/>
      <c r="I5" s="19"/>
      <c r="J5" s="19"/>
      <c r="K5" s="19"/>
      <c r="L5" s="20"/>
      <c r="M5" s="18"/>
      <c r="N5" s="19"/>
      <c r="O5" s="19"/>
      <c r="P5" s="19"/>
      <c r="Q5" s="19"/>
      <c r="R5" s="19"/>
      <c r="S5" s="19"/>
      <c r="T5" s="19"/>
      <c r="U5" s="20"/>
    </row>
    <row r="6" spans="1:21" s="7" customFormat="1" ht="12.75">
      <c r="A6" s="16"/>
      <c r="B6" s="21"/>
      <c r="C6" s="12"/>
      <c r="D6" s="18"/>
      <c r="E6" s="19"/>
      <c r="F6" s="19"/>
      <c r="G6" s="19"/>
      <c r="H6" s="19"/>
      <c r="I6" s="19"/>
      <c r="J6" s="19"/>
      <c r="K6" s="19"/>
      <c r="L6" s="20"/>
      <c r="M6" s="18"/>
      <c r="N6" s="19"/>
      <c r="O6" s="19"/>
      <c r="P6" s="19"/>
      <c r="Q6" s="19"/>
      <c r="R6" s="19"/>
      <c r="S6" s="19"/>
      <c r="T6" s="19"/>
      <c r="U6" s="20"/>
    </row>
    <row r="7" spans="1:22" s="7" customFormat="1" ht="12.75">
      <c r="A7" s="22"/>
      <c r="B7" s="44" t="s">
        <v>45</v>
      </c>
      <c r="C7" s="45" t="s">
        <v>46</v>
      </c>
      <c r="D7" s="46">
        <v>1387618913</v>
      </c>
      <c r="E7" s="47">
        <v>1190815485</v>
      </c>
      <c r="F7" s="47">
        <v>186196228</v>
      </c>
      <c r="G7" s="47">
        <v>0</v>
      </c>
      <c r="H7" s="47">
        <v>0</v>
      </c>
      <c r="I7" s="47">
        <v>54312999</v>
      </c>
      <c r="J7" s="47">
        <v>245009326</v>
      </c>
      <c r="K7" s="47">
        <v>2654732371</v>
      </c>
      <c r="L7" s="48">
        <v>5718685322</v>
      </c>
      <c r="M7" s="49">
        <v>903413150</v>
      </c>
      <c r="N7" s="50">
        <v>1658671213</v>
      </c>
      <c r="O7" s="47">
        <v>411380727</v>
      </c>
      <c r="P7" s="50">
        <v>314570625</v>
      </c>
      <c r="Q7" s="50">
        <v>286062521</v>
      </c>
      <c r="R7" s="50">
        <v>16055935</v>
      </c>
      <c r="S7" s="50">
        <v>2099685900</v>
      </c>
      <c r="T7" s="50">
        <v>880120021</v>
      </c>
      <c r="U7" s="91">
        <v>6569960092</v>
      </c>
      <c r="V7" s="51">
        <v>850352601</v>
      </c>
    </row>
    <row r="8" spans="1:22" s="7" customFormat="1" ht="12.75">
      <c r="A8" s="22"/>
      <c r="B8" s="44" t="s">
        <v>47</v>
      </c>
      <c r="C8" s="45" t="s">
        <v>48</v>
      </c>
      <c r="D8" s="46">
        <v>9874238567</v>
      </c>
      <c r="E8" s="47">
        <v>7597800000</v>
      </c>
      <c r="F8" s="47">
        <v>369736309</v>
      </c>
      <c r="G8" s="47">
        <v>0</v>
      </c>
      <c r="H8" s="47">
        <v>0</v>
      </c>
      <c r="I8" s="47">
        <v>971132901</v>
      </c>
      <c r="J8" s="47">
        <v>1798370767</v>
      </c>
      <c r="K8" s="47">
        <v>11238143130</v>
      </c>
      <c r="L8" s="48">
        <v>31849421674</v>
      </c>
      <c r="M8" s="49">
        <v>6546155461</v>
      </c>
      <c r="N8" s="50">
        <v>11137789686</v>
      </c>
      <c r="O8" s="47">
        <v>2762940835</v>
      </c>
      <c r="P8" s="50">
        <v>1500947756</v>
      </c>
      <c r="Q8" s="50">
        <v>1097140574</v>
      </c>
      <c r="R8" s="50">
        <v>503939734</v>
      </c>
      <c r="S8" s="50">
        <v>5803564582</v>
      </c>
      <c r="T8" s="50">
        <v>4595176654</v>
      </c>
      <c r="U8" s="91">
        <v>33947655282</v>
      </c>
      <c r="V8" s="51">
        <v>2223812766</v>
      </c>
    </row>
    <row r="9" spans="1:22" s="7" customFormat="1" ht="12.75">
      <c r="A9" s="22"/>
      <c r="B9" s="44" t="s">
        <v>49</v>
      </c>
      <c r="C9" s="45" t="s">
        <v>50</v>
      </c>
      <c r="D9" s="46">
        <v>6872480152</v>
      </c>
      <c r="E9" s="47">
        <v>8709054846</v>
      </c>
      <c r="F9" s="47">
        <v>2548725198</v>
      </c>
      <c r="G9" s="47">
        <v>569442930</v>
      </c>
      <c r="H9" s="47">
        <v>0</v>
      </c>
      <c r="I9" s="47">
        <v>763197217</v>
      </c>
      <c r="J9" s="47">
        <v>1435562441</v>
      </c>
      <c r="K9" s="47">
        <v>8423409115</v>
      </c>
      <c r="L9" s="48">
        <v>29321871899</v>
      </c>
      <c r="M9" s="49">
        <v>4421128534</v>
      </c>
      <c r="N9" s="50">
        <v>13153808325</v>
      </c>
      <c r="O9" s="47">
        <v>3437869714</v>
      </c>
      <c r="P9" s="50">
        <v>1189747825</v>
      </c>
      <c r="Q9" s="50">
        <v>1364937455</v>
      </c>
      <c r="R9" s="50">
        <v>86203642</v>
      </c>
      <c r="S9" s="50">
        <v>4911989341</v>
      </c>
      <c r="T9" s="50">
        <v>2864709610</v>
      </c>
      <c r="U9" s="91">
        <v>31430394446</v>
      </c>
      <c r="V9" s="51">
        <v>1975555521</v>
      </c>
    </row>
    <row r="10" spans="1:22" s="7" customFormat="1" ht="12.75">
      <c r="A10" s="22"/>
      <c r="B10" s="44" t="s">
        <v>51</v>
      </c>
      <c r="C10" s="45" t="s">
        <v>52</v>
      </c>
      <c r="D10" s="46">
        <v>8313449348</v>
      </c>
      <c r="E10" s="47">
        <v>7969552180</v>
      </c>
      <c r="F10" s="47">
        <v>1791212506</v>
      </c>
      <c r="G10" s="47">
        <v>0</v>
      </c>
      <c r="H10" s="47">
        <v>0</v>
      </c>
      <c r="I10" s="47">
        <v>1427941027</v>
      </c>
      <c r="J10" s="47">
        <v>644931230</v>
      </c>
      <c r="K10" s="47">
        <v>9288972760</v>
      </c>
      <c r="L10" s="48">
        <v>29436059051</v>
      </c>
      <c r="M10" s="49">
        <v>5936802627</v>
      </c>
      <c r="N10" s="50">
        <v>11778524360</v>
      </c>
      <c r="O10" s="47">
        <v>3279626610</v>
      </c>
      <c r="P10" s="50">
        <v>855075950</v>
      </c>
      <c r="Q10" s="50">
        <v>550024470</v>
      </c>
      <c r="R10" s="50">
        <v>146662405</v>
      </c>
      <c r="S10" s="50">
        <v>6204989719</v>
      </c>
      <c r="T10" s="50">
        <v>4347532288</v>
      </c>
      <c r="U10" s="91">
        <v>33099238429</v>
      </c>
      <c r="V10" s="51">
        <v>3564952670</v>
      </c>
    </row>
    <row r="11" spans="1:22" s="7" customFormat="1" ht="12.75">
      <c r="A11" s="22"/>
      <c r="B11" s="44" t="s">
        <v>53</v>
      </c>
      <c r="C11" s="45" t="s">
        <v>54</v>
      </c>
      <c r="D11" s="46">
        <v>9580796000</v>
      </c>
      <c r="E11" s="47">
        <v>10599183000</v>
      </c>
      <c r="F11" s="47">
        <v>2328105600</v>
      </c>
      <c r="G11" s="47">
        <v>1552070400</v>
      </c>
      <c r="H11" s="47">
        <v>0</v>
      </c>
      <c r="I11" s="47">
        <v>1893960000</v>
      </c>
      <c r="J11" s="47">
        <v>2135425000</v>
      </c>
      <c r="K11" s="47">
        <v>15105782624</v>
      </c>
      <c r="L11" s="48">
        <v>43195322624</v>
      </c>
      <c r="M11" s="49">
        <v>7630678000</v>
      </c>
      <c r="N11" s="50">
        <v>15015734550</v>
      </c>
      <c r="O11" s="47">
        <v>5121389000</v>
      </c>
      <c r="P11" s="50">
        <v>3239755000</v>
      </c>
      <c r="Q11" s="50">
        <v>1263088000</v>
      </c>
      <c r="R11" s="50">
        <v>479266000</v>
      </c>
      <c r="S11" s="50">
        <v>8927300000</v>
      </c>
      <c r="T11" s="50">
        <v>4853250000</v>
      </c>
      <c r="U11" s="91">
        <v>46530460550</v>
      </c>
      <c r="V11" s="51">
        <v>2741915000</v>
      </c>
    </row>
    <row r="12" spans="1:22" s="7" customFormat="1" ht="12.75">
      <c r="A12" s="22"/>
      <c r="B12" s="44" t="s">
        <v>55</v>
      </c>
      <c r="C12" s="45" t="s">
        <v>56</v>
      </c>
      <c r="D12" s="46">
        <v>1711050897</v>
      </c>
      <c r="E12" s="47">
        <v>1277840872</v>
      </c>
      <c r="F12" s="47">
        <v>450572676</v>
      </c>
      <c r="G12" s="47">
        <v>0</v>
      </c>
      <c r="H12" s="47">
        <v>0</v>
      </c>
      <c r="I12" s="47">
        <v>224941236</v>
      </c>
      <c r="J12" s="47">
        <v>242626112</v>
      </c>
      <c r="K12" s="47">
        <v>2299893940</v>
      </c>
      <c r="L12" s="48">
        <v>6206925733</v>
      </c>
      <c r="M12" s="49">
        <v>913072817</v>
      </c>
      <c r="N12" s="50">
        <v>2411022917</v>
      </c>
      <c r="O12" s="47">
        <v>876184784</v>
      </c>
      <c r="P12" s="50">
        <v>235259401</v>
      </c>
      <c r="Q12" s="50">
        <v>93138251</v>
      </c>
      <c r="R12" s="50">
        <v>0</v>
      </c>
      <c r="S12" s="50">
        <v>1369259000</v>
      </c>
      <c r="T12" s="50">
        <v>1596313896</v>
      </c>
      <c r="U12" s="91">
        <v>7494251066</v>
      </c>
      <c r="V12" s="51">
        <v>754004000</v>
      </c>
    </row>
    <row r="13" spans="1:22" s="7" customFormat="1" ht="12.75">
      <c r="A13" s="22"/>
      <c r="B13" s="44" t="s">
        <v>57</v>
      </c>
      <c r="C13" s="45" t="s">
        <v>58</v>
      </c>
      <c r="D13" s="46">
        <v>2289516510</v>
      </c>
      <c r="E13" s="47">
        <v>2638067560</v>
      </c>
      <c r="F13" s="47">
        <v>104101300</v>
      </c>
      <c r="G13" s="47">
        <v>0</v>
      </c>
      <c r="H13" s="47">
        <v>0</v>
      </c>
      <c r="I13" s="47">
        <v>168361460</v>
      </c>
      <c r="J13" s="47">
        <v>379383790</v>
      </c>
      <c r="K13" s="47">
        <v>3240408676</v>
      </c>
      <c r="L13" s="48">
        <v>8819839296</v>
      </c>
      <c r="M13" s="49">
        <v>1504945280</v>
      </c>
      <c r="N13" s="50">
        <v>3519221730</v>
      </c>
      <c r="O13" s="47">
        <v>639699040</v>
      </c>
      <c r="P13" s="50">
        <v>436337720</v>
      </c>
      <c r="Q13" s="50">
        <v>222075780</v>
      </c>
      <c r="R13" s="50">
        <v>0</v>
      </c>
      <c r="S13" s="50">
        <v>2289330902</v>
      </c>
      <c r="T13" s="50">
        <v>1235905250</v>
      </c>
      <c r="U13" s="91">
        <v>9847515702</v>
      </c>
      <c r="V13" s="51">
        <v>962059432</v>
      </c>
    </row>
    <row r="14" spans="1:22" s="7" customFormat="1" ht="12.75">
      <c r="A14" s="22"/>
      <c r="B14" s="44" t="s">
        <v>59</v>
      </c>
      <c r="C14" s="45" t="s">
        <v>60</v>
      </c>
      <c r="D14" s="46">
        <v>7058527191</v>
      </c>
      <c r="E14" s="47">
        <v>6804972100</v>
      </c>
      <c r="F14" s="47">
        <v>1990145644</v>
      </c>
      <c r="G14" s="47">
        <v>0</v>
      </c>
      <c r="H14" s="47">
        <v>0</v>
      </c>
      <c r="I14" s="47">
        <v>1029556174</v>
      </c>
      <c r="J14" s="47">
        <v>1063227742</v>
      </c>
      <c r="K14" s="47">
        <v>7764487530</v>
      </c>
      <c r="L14" s="48">
        <v>25710916381</v>
      </c>
      <c r="M14" s="49">
        <v>5236387300</v>
      </c>
      <c r="N14" s="50">
        <v>10518071300</v>
      </c>
      <c r="O14" s="47">
        <v>3457066935</v>
      </c>
      <c r="P14" s="50">
        <v>789591700</v>
      </c>
      <c r="Q14" s="50">
        <v>1148973550</v>
      </c>
      <c r="R14" s="50">
        <v>0</v>
      </c>
      <c r="S14" s="50">
        <v>6123400686</v>
      </c>
      <c r="T14" s="50">
        <v>1475499705</v>
      </c>
      <c r="U14" s="91">
        <v>28748991176</v>
      </c>
      <c r="V14" s="51">
        <v>2453159682</v>
      </c>
    </row>
    <row r="15" spans="1:22" s="7" customFormat="1" ht="12.75">
      <c r="A15" s="22"/>
      <c r="B15" s="92" t="s">
        <v>607</v>
      </c>
      <c r="C15" s="45"/>
      <c r="D15" s="55">
        <f aca="true" t="shared" si="0" ref="D15:V15">SUM(D7:D14)</f>
        <v>47087677578</v>
      </c>
      <c r="E15" s="56">
        <f t="shared" si="0"/>
        <v>46787286043</v>
      </c>
      <c r="F15" s="56">
        <f t="shared" si="0"/>
        <v>9768795461</v>
      </c>
      <c r="G15" s="56">
        <f t="shared" si="0"/>
        <v>2121513330</v>
      </c>
      <c r="H15" s="56">
        <f t="shared" si="0"/>
        <v>0</v>
      </c>
      <c r="I15" s="56">
        <f t="shared" si="0"/>
        <v>6533403014</v>
      </c>
      <c r="J15" s="56">
        <f t="shared" si="0"/>
        <v>7944536408</v>
      </c>
      <c r="K15" s="56">
        <f t="shared" si="0"/>
        <v>60015830146</v>
      </c>
      <c r="L15" s="70">
        <f t="shared" si="0"/>
        <v>180259041980</v>
      </c>
      <c r="M15" s="71">
        <f t="shared" si="0"/>
        <v>33092583169</v>
      </c>
      <c r="N15" s="72">
        <f t="shared" si="0"/>
        <v>69192844081</v>
      </c>
      <c r="O15" s="56">
        <f t="shared" si="0"/>
        <v>19986157645</v>
      </c>
      <c r="P15" s="72">
        <f t="shared" si="0"/>
        <v>8561285977</v>
      </c>
      <c r="Q15" s="72">
        <f t="shared" si="0"/>
        <v>6025440601</v>
      </c>
      <c r="R15" s="72">
        <f t="shared" si="0"/>
        <v>1232127716</v>
      </c>
      <c r="S15" s="72">
        <f t="shared" si="0"/>
        <v>37729520130</v>
      </c>
      <c r="T15" s="72">
        <f t="shared" si="0"/>
        <v>21848507424</v>
      </c>
      <c r="U15" s="93">
        <f t="shared" si="0"/>
        <v>197668466743</v>
      </c>
      <c r="V15" s="51">
        <f t="shared" si="0"/>
        <v>15525811672</v>
      </c>
    </row>
    <row r="16" spans="1:22" s="7" customFormat="1" ht="12.75">
      <c r="A16" s="24"/>
      <c r="B16" s="94"/>
      <c r="C16" s="95"/>
      <c r="D16" s="96"/>
      <c r="E16" s="97"/>
      <c r="F16" s="97"/>
      <c r="G16" s="97"/>
      <c r="H16" s="97"/>
      <c r="I16" s="97"/>
      <c r="J16" s="97"/>
      <c r="K16" s="97"/>
      <c r="L16" s="98"/>
      <c r="M16" s="99"/>
      <c r="N16" s="100"/>
      <c r="O16" s="97"/>
      <c r="P16" s="100"/>
      <c r="Q16" s="100"/>
      <c r="R16" s="100"/>
      <c r="S16" s="100"/>
      <c r="T16" s="100"/>
      <c r="U16" s="101"/>
      <c r="V16" s="51"/>
    </row>
    <row r="17" spans="1:22" ht="13.5" customHeight="1">
      <c r="A17" s="1"/>
      <c r="B17" s="109" t="s">
        <v>43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66"/>
    </row>
    <row r="18" spans="1:22" ht="12.75">
      <c r="A18" s="1"/>
      <c r="B18" s="102" t="s">
        <v>675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6"/>
    </row>
    <row r="19" spans="1:22" ht="12.75">
      <c r="A19" s="1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6"/>
    </row>
    <row r="20" spans="1:22" ht="12.75">
      <c r="A20" s="1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6"/>
    </row>
    <row r="21" spans="1:22" ht="12.75">
      <c r="A21" s="1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6"/>
    </row>
    <row r="22" spans="1:22" ht="12.75">
      <c r="A22" s="1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6"/>
    </row>
    <row r="23" spans="1:22" ht="12.75">
      <c r="A23" s="1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6"/>
    </row>
    <row r="24" spans="1:22" ht="12.75">
      <c r="A24" s="1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6"/>
    </row>
    <row r="25" spans="1:22" ht="12.75">
      <c r="A25" s="1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6"/>
    </row>
    <row r="26" spans="1:22" ht="12.75">
      <c r="A26" s="1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6"/>
    </row>
    <row r="27" spans="1:22" ht="12.75">
      <c r="A27" s="1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6"/>
    </row>
    <row r="28" spans="1:22" ht="12.75">
      <c r="A28" s="1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6"/>
    </row>
    <row r="29" spans="1:22" ht="12.75">
      <c r="A29" s="1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6"/>
    </row>
    <row r="30" spans="1:22" ht="12.75">
      <c r="A30" s="1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6"/>
    </row>
    <row r="31" spans="1:22" ht="12.75">
      <c r="A31" s="1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6"/>
    </row>
    <row r="32" spans="1:22" ht="12.75">
      <c r="A32" s="1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6"/>
    </row>
    <row r="33" spans="1:22" ht="12.75">
      <c r="A33" s="1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6"/>
    </row>
    <row r="34" spans="1:22" ht="12.75">
      <c r="A34" s="1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6"/>
    </row>
    <row r="35" spans="1:22" ht="12.75">
      <c r="A35" s="1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6"/>
    </row>
    <row r="36" spans="1:22" ht="12.75">
      <c r="A36" s="1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6"/>
    </row>
    <row r="37" spans="1:22" ht="12.75">
      <c r="A37" s="1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6"/>
    </row>
    <row r="38" spans="1:22" ht="12.75">
      <c r="A38" s="1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6"/>
    </row>
    <row r="39" spans="1:22" ht="12.75">
      <c r="A39" s="1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6"/>
    </row>
    <row r="40" spans="1:22" ht="12.75">
      <c r="A40" s="1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6"/>
    </row>
    <row r="41" spans="1:22" ht="12.75">
      <c r="A41" s="1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6"/>
    </row>
    <row r="42" spans="1:22" ht="12.75">
      <c r="A42" s="1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6"/>
    </row>
    <row r="43" spans="1:22" ht="12.75">
      <c r="A43" s="1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6"/>
    </row>
    <row r="44" spans="1:22" ht="12.75">
      <c r="A44" s="1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6"/>
    </row>
    <row r="45" spans="1:22" ht="12.75">
      <c r="A45" s="1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6"/>
    </row>
    <row r="46" spans="1:22" ht="12.75">
      <c r="A46" s="1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6"/>
    </row>
    <row r="47" spans="1:22" ht="12.75">
      <c r="A47" s="1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6"/>
    </row>
    <row r="48" spans="1:22" ht="12.75">
      <c r="A48" s="1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6"/>
    </row>
    <row r="49" spans="1:22" ht="12.75">
      <c r="A49" s="1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6"/>
    </row>
    <row r="50" spans="1:22" ht="12.75">
      <c r="A50" s="1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6"/>
    </row>
    <row r="51" spans="1:22" ht="12.75">
      <c r="A51" s="1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6"/>
    </row>
    <row r="52" spans="1:22" ht="12.75">
      <c r="A52" s="1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6"/>
    </row>
    <row r="53" spans="1:22" ht="12.75">
      <c r="A53" s="1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6"/>
    </row>
    <row r="54" spans="1:22" ht="12.75">
      <c r="A54" s="1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6"/>
    </row>
    <row r="55" spans="1:22" ht="12.75">
      <c r="A55" s="1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6"/>
    </row>
    <row r="56" spans="1:22" ht="12.75">
      <c r="A56" s="1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6"/>
    </row>
    <row r="57" spans="1:22" ht="12.75">
      <c r="A57" s="1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6"/>
    </row>
    <row r="58" spans="1:22" ht="12.75">
      <c r="A58" s="1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6"/>
    </row>
    <row r="59" spans="1:22" ht="12.75">
      <c r="A59" s="1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6"/>
    </row>
    <row r="60" spans="1:22" ht="12.75">
      <c r="A60" s="1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6"/>
    </row>
    <row r="61" spans="1:22" ht="12.75">
      <c r="A61" s="1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6"/>
    </row>
    <row r="62" spans="1:22" ht="12.75">
      <c r="A62" s="1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6"/>
    </row>
    <row r="63" spans="1:22" ht="12.75">
      <c r="A63" s="1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6"/>
    </row>
    <row r="64" spans="1:22" ht="12.75">
      <c r="A64" s="1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6"/>
    </row>
    <row r="65" spans="1:22" ht="12.75">
      <c r="A65" s="1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6"/>
    </row>
    <row r="66" spans="1:22" ht="12.75">
      <c r="A66" s="1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6"/>
    </row>
    <row r="67" spans="1:22" ht="12.75">
      <c r="A67" s="1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6"/>
    </row>
    <row r="68" spans="1:22" ht="12.75">
      <c r="A68" s="1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6"/>
    </row>
    <row r="69" spans="1:22" ht="12.75">
      <c r="A69" s="1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6"/>
    </row>
    <row r="70" spans="1:22" ht="12.75">
      <c r="A70" s="1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6"/>
    </row>
    <row r="71" spans="1:22" ht="12.75">
      <c r="A71" s="1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6"/>
    </row>
    <row r="72" spans="1:22" ht="12.75">
      <c r="A72" s="1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6"/>
    </row>
    <row r="73" spans="1:22" ht="12.75">
      <c r="A73" s="1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6"/>
    </row>
    <row r="74" spans="1:22" ht="12.75">
      <c r="A74" s="1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6"/>
    </row>
    <row r="75" spans="1:22" ht="12.75">
      <c r="A75" s="1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6"/>
    </row>
    <row r="76" spans="1:22" ht="12.75">
      <c r="A76" s="1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6"/>
    </row>
    <row r="77" spans="1:22" ht="12.75">
      <c r="A77" s="1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6"/>
    </row>
    <row r="78" spans="1:22" ht="12.75">
      <c r="A78" s="1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6"/>
    </row>
    <row r="79" spans="1:22" ht="12.75">
      <c r="A79" s="1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6"/>
    </row>
    <row r="80" spans="1:22" ht="12.75">
      <c r="A80" s="1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6"/>
    </row>
    <row r="81" spans="1:22" ht="12.75">
      <c r="A81" s="1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6"/>
    </row>
    <row r="82" spans="2:22" ht="12.75"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</row>
    <row r="83" spans="2:22" ht="12.75"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</row>
    <row r="84" spans="2:22" ht="12.75"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</row>
    <row r="85" spans="2:22" ht="12.75"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</row>
    <row r="86" spans="2:22" ht="12.75"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</row>
    <row r="87" spans="2:22" ht="12.75"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</row>
    <row r="88" spans="2:22" ht="12.75"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</row>
    <row r="89" spans="2:22" ht="12.75"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</row>
    <row r="90" spans="2:22" ht="12.75"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</row>
    <row r="91" spans="2:22" ht="12.75"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</row>
    <row r="92" spans="2:22" ht="12.75"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</row>
    <row r="93" spans="2:22" ht="12.75"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</row>
    <row r="94" spans="2:22" ht="12.75"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</row>
    <row r="95" spans="2:22" ht="12.75"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</row>
    <row r="96" spans="2:22" ht="12.75"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</row>
    <row r="97" spans="2:22" ht="12.75"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</row>
    <row r="98" spans="2:22" ht="12.75"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</row>
    <row r="99" spans="2:22" ht="12.75"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</row>
    <row r="100" spans="2:22" ht="12.75"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</row>
    <row r="101" spans="2:22" ht="12.75"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</row>
    <row r="102" spans="2:22" ht="12.75"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</row>
    <row r="103" spans="2:22" ht="12.75"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</row>
    <row r="104" spans="2:22" ht="12.75"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</row>
    <row r="105" spans="2:22" ht="12.75"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</row>
    <row r="106" spans="2:22" ht="12.75"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</row>
    <row r="107" spans="2:22" ht="12.75"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</row>
    <row r="108" spans="2:22" ht="12.75"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</row>
    <row r="109" spans="2:22" ht="12.75"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</row>
    <row r="110" spans="2:22" ht="12.75"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</row>
    <row r="111" spans="2:22" ht="12.75"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</row>
    <row r="112" spans="2:22" ht="12.75"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</row>
    <row r="113" spans="2:22" ht="12.75"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</row>
    <row r="114" spans="2:22" ht="12.75"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</row>
    <row r="115" spans="2:22" ht="12.75"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</row>
    <row r="116" spans="2:22" ht="12.75"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</row>
    <row r="117" spans="2:22" ht="12.75"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</row>
    <row r="118" spans="2:22" ht="12.75"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</row>
    <row r="119" spans="2:22" ht="12.75"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</row>
    <row r="120" spans="2:22" ht="12.75"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</row>
    <row r="121" spans="2:22" ht="12.75"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</row>
    <row r="122" spans="2:22" ht="12.75"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</row>
    <row r="123" spans="2:22" ht="12.75"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</row>
    <row r="124" spans="2:22" ht="12.75"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</row>
    <row r="125" spans="2:22" ht="12.75"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</row>
    <row r="126" spans="2:22" ht="12.75"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</row>
    <row r="127" spans="2:22" ht="12.75"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</row>
    <row r="128" spans="2:22" ht="12.75"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</row>
    <row r="129" spans="2:22" ht="12.75"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</row>
    <row r="130" spans="2:22" ht="12.75"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</row>
    <row r="131" spans="2:22" ht="12.75"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</row>
    <row r="132" spans="2:22" ht="12.75"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</row>
    <row r="133" spans="2:22" ht="12.75"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</row>
    <row r="134" spans="2:22" ht="12.75"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</row>
    <row r="135" spans="2:22" ht="12.75"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</row>
    <row r="136" spans="2:22" ht="12.75"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</row>
    <row r="137" spans="2:22" ht="12.75"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</row>
    <row r="138" spans="2:22" ht="12.75"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</row>
    <row r="139" spans="2:22" ht="12.75"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</row>
    <row r="140" spans="2:22" ht="12.75"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</row>
    <row r="141" spans="2:22" ht="12.75"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</row>
    <row r="142" spans="2:22" ht="12.75"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</row>
    <row r="143" spans="2:22" ht="12.75"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</row>
    <row r="144" spans="2:22" ht="12.75"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</row>
    <row r="145" spans="2:22" ht="12.75"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</row>
    <row r="146" spans="2:22" ht="12.75"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</row>
    <row r="147" spans="2:22" ht="12.75"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</row>
    <row r="148" spans="2:22" ht="12.75"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</row>
    <row r="149" spans="2:22" ht="12.75"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</row>
    <row r="150" spans="2:22" ht="12.75"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</row>
    <row r="151" spans="2:22" ht="12.75"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</row>
    <row r="152" spans="2:22" ht="12.75"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</row>
    <row r="153" spans="2:22" ht="12.75"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</row>
    <row r="154" spans="2:22" ht="12.75"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</row>
    <row r="155" spans="2:22" ht="12.75"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</row>
    <row r="156" spans="2:22" ht="12.75"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</row>
    <row r="157" spans="2:22" ht="12.75"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</row>
    <row r="158" spans="2:22" ht="12.75"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</row>
    <row r="159" spans="2:22" ht="12.75"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</row>
    <row r="160" spans="2:22" ht="12.75"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</row>
    <row r="161" spans="2:22" ht="12.75"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</row>
    <row r="162" spans="2:22" ht="12.75"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</row>
    <row r="163" spans="2:22" ht="12.75"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</row>
    <row r="164" spans="2:22" ht="12.75"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</row>
    <row r="165" spans="2:22" ht="12.75"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</row>
    <row r="166" spans="2:22" ht="12.75"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</row>
    <row r="167" spans="2:22" ht="12.75"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</row>
    <row r="168" spans="2:22" ht="12.75"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</row>
    <row r="169" spans="2:22" ht="12.75"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</row>
    <row r="170" spans="2:22" ht="12.75"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</row>
    <row r="171" spans="2:22" ht="12.75"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</row>
    <row r="172" spans="2:22" ht="12.75"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</row>
    <row r="173" spans="2:22" ht="12.75"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</row>
    <row r="174" spans="2:22" ht="12.75"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</row>
    <row r="175" spans="2:22" ht="12.75"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</row>
    <row r="176" spans="2:22" ht="12.75"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</row>
    <row r="177" spans="2:22" ht="12.75"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</row>
    <row r="178" spans="2:22" ht="12.75"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</row>
    <row r="179" spans="2:22" ht="12.75"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</row>
    <row r="180" spans="2:22" ht="12.75"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</row>
    <row r="181" spans="2:22" ht="12.75"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</row>
    <row r="182" spans="2:22" ht="12.75"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</row>
    <row r="183" spans="2:22" ht="12.75"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</row>
    <row r="184" spans="2:22" ht="12.75"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</row>
    <row r="185" spans="2:22" ht="12.75"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</row>
    <row r="186" spans="2:22" ht="12.75"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</row>
    <row r="187" spans="2:22" ht="12.75"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</row>
    <row r="188" spans="2:22" ht="12.75"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</row>
    <row r="189" spans="2:22" ht="12.75"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</row>
    <row r="190" spans="2:22" ht="12.75"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</row>
    <row r="191" spans="2:22" ht="12.75"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</row>
    <row r="192" spans="2:22" ht="12.75"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</row>
    <row r="193" spans="2:22" ht="12.75"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</row>
    <row r="194" spans="2:22" ht="12.75"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</row>
    <row r="195" spans="2:22" ht="12.75"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</row>
    <row r="196" spans="2:22" ht="12.75"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</row>
    <row r="197" spans="2:22" ht="12.75"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</row>
    <row r="198" spans="2:22" ht="12.75"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</row>
    <row r="199" spans="2:22" ht="12.75"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</row>
    <row r="200" spans="2:22" ht="12.75"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</row>
    <row r="201" spans="2:22" ht="12.75"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</row>
    <row r="202" spans="2:22" ht="12.75"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</row>
    <row r="203" spans="2:22" ht="12.75"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</row>
    <row r="204" spans="2:22" ht="12.75"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</row>
    <row r="205" spans="2:22" ht="12.75"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</row>
    <row r="206" spans="2:22" ht="12.75"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</row>
    <row r="207" spans="2:22" ht="12.75"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</row>
    <row r="208" spans="2:22" ht="12.75"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</row>
    <row r="209" spans="2:22" ht="12.75"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</row>
    <row r="210" spans="2:22" ht="12.75"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</row>
    <row r="211" spans="2:22" ht="12.75"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</row>
    <row r="212" spans="2:22" ht="12.75"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</row>
    <row r="213" spans="2:22" ht="12.75"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</row>
    <row r="214" spans="2:22" ht="12.75"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</row>
    <row r="215" spans="2:22" ht="12.75"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</row>
    <row r="216" spans="2:22" ht="12.75"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</row>
    <row r="217" spans="2:22" ht="12.75"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</row>
    <row r="218" spans="2:22" ht="12.75"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</row>
    <row r="219" spans="2:22" ht="12.75"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</row>
    <row r="220" spans="2:22" ht="12.75"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</row>
    <row r="221" spans="2:22" ht="12.75"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</row>
    <row r="222" spans="2:22" ht="12.75"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</row>
    <row r="223" spans="2:22" ht="12.75"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</row>
    <row r="224" spans="2:22" ht="12.75"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</row>
    <row r="225" spans="2:22" ht="12.75"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</row>
    <row r="226" spans="2:22" ht="12.75"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</row>
    <row r="227" spans="2:22" ht="12.75"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</row>
    <row r="228" spans="2:22" ht="12.75"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</row>
    <row r="229" spans="2:22" ht="12.75"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</row>
    <row r="230" spans="2:22" ht="12.75"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</row>
    <row r="231" spans="2:22" ht="12.75"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</row>
    <row r="232" spans="2:22" ht="12.75"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</row>
    <row r="233" spans="2:22" ht="12.75"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</row>
    <row r="234" spans="2:22" ht="12.75"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</row>
    <row r="235" spans="2:22" ht="12.75"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</row>
    <row r="236" spans="2:22" ht="12.75"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</row>
    <row r="237" spans="2:22" ht="12.75"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</row>
    <row r="238" spans="2:22" ht="12.75"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</row>
    <row r="239" spans="2:22" ht="12.75"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</row>
    <row r="240" spans="2:22" ht="12.75"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</row>
    <row r="241" spans="2:22" ht="12.75"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</row>
    <row r="242" spans="2:22" ht="12.75"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</row>
    <row r="243" spans="2:22" ht="12.75"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</row>
    <row r="244" spans="2:22" ht="12.75"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</row>
    <row r="245" spans="2:22" ht="12.75"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</row>
    <row r="246" spans="2:22" ht="12.75"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</row>
    <row r="247" spans="2:22" ht="12.75"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</row>
    <row r="248" spans="2:22" ht="12.75"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</row>
    <row r="249" spans="2:22" ht="12.75"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</row>
    <row r="250" spans="2:22" ht="12.75"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</row>
    <row r="251" spans="2:22" ht="12.75"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</row>
    <row r="252" spans="2:22" ht="12.75"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</row>
    <row r="253" spans="2:22" ht="12.75"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</row>
    <row r="254" spans="2:22" ht="12.75"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</row>
    <row r="255" spans="2:22" ht="12.75"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</row>
    <row r="256" spans="2:22" ht="12.75"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</row>
    <row r="257" spans="2:22" ht="12.75"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</row>
    <row r="258" spans="2:22" ht="12.75"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</row>
    <row r="259" spans="2:22" ht="12.75"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</row>
    <row r="260" spans="2:22" ht="12.75"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</row>
    <row r="261" spans="2:22" ht="12.75"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</row>
    <row r="262" spans="2:22" ht="12.75"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</row>
    <row r="263" spans="2:22" ht="12.75"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</row>
    <row r="264" spans="2:22" ht="12.75"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</row>
    <row r="265" spans="2:22" ht="12.75"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</row>
    <row r="266" spans="2:22" ht="12.75"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</row>
    <row r="267" spans="2:22" ht="12.75"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</row>
    <row r="268" spans="2:22" ht="12.75"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</row>
    <row r="269" spans="2:22" ht="12.75"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</row>
    <row r="270" spans="2:22" ht="12.75"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</row>
    <row r="271" spans="2:22" ht="12.75"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</row>
    <row r="272" spans="2:22" ht="12.75"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</row>
    <row r="273" spans="2:22" ht="12.75"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</row>
    <row r="274" spans="2:22" ht="12.75"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</row>
    <row r="275" spans="2:22" ht="12.75"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</row>
    <row r="276" spans="2:22" ht="12.75"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</row>
    <row r="277" spans="2:22" ht="12.75"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</row>
    <row r="278" spans="2:22" ht="12.75"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</row>
    <row r="279" spans="2:22" ht="12.75"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</row>
    <row r="280" spans="2:22" ht="12.75"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</row>
    <row r="281" spans="2:22" ht="12.75"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</row>
    <row r="282" spans="2:22" ht="12.75"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</row>
    <row r="283" spans="2:22" ht="12.75"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</row>
    <row r="284" spans="2:22" ht="12.75"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</row>
    <row r="285" spans="2:22" ht="12.75"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</row>
    <row r="286" spans="2:22" ht="12.75"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</row>
    <row r="287" spans="2:22" ht="12.75"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</row>
    <row r="288" spans="2:22" ht="12.75"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</row>
    <row r="289" spans="2:22" ht="12.75"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</row>
    <row r="290" spans="2:22" ht="12.75"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</row>
    <row r="291" spans="2:22" ht="12.75"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</row>
    <row r="292" spans="2:22" ht="12.75"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</row>
    <row r="293" spans="2:22" ht="12.75"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</row>
    <row r="294" spans="2:22" ht="12.75"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</row>
    <row r="295" spans="2:22" ht="12.75"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</row>
    <row r="296" spans="2:22" ht="12.75"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</row>
    <row r="297" spans="2:22" ht="12.75"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</row>
    <row r="298" spans="2:22" ht="12.75"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</row>
  </sheetData>
  <sheetProtection password="F954" sheet="1" objects="1" scenarios="1"/>
  <mergeCells count="4">
    <mergeCell ref="D2:L2"/>
    <mergeCell ref="B1:U1"/>
    <mergeCell ref="M2:U2"/>
    <mergeCell ref="B17:U17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2" customWidth="1"/>
    <col min="2" max="2" width="20.7109375" style="2" customWidth="1"/>
    <col min="3" max="3" width="7.140625" style="2" customWidth="1"/>
    <col min="4" max="10" width="10.7109375" style="2" customWidth="1"/>
    <col min="11" max="11" width="11.7109375" style="2" customWidth="1"/>
    <col min="12" max="14" width="10.7109375" style="2" customWidth="1"/>
    <col min="15" max="15" width="11.7109375" style="2" customWidth="1"/>
    <col min="16" max="21" width="10.7109375" style="2" customWidth="1"/>
    <col min="22" max="22" width="0" style="2" hidden="1" customWidth="1"/>
    <col min="23" max="16384" width="9.140625" style="2" customWidth="1"/>
  </cols>
  <sheetData>
    <row r="1" spans="1:21" ht="15.75" customHeight="1">
      <c r="A1" s="3"/>
      <c r="B1" s="106" t="s">
        <v>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</row>
    <row r="2" spans="1:21" s="7" customFormat="1" ht="16.5" customHeight="1">
      <c r="A2" s="4"/>
      <c r="B2" s="5"/>
      <c r="C2" s="6"/>
      <c r="D2" s="103" t="s">
        <v>1</v>
      </c>
      <c r="E2" s="104"/>
      <c r="F2" s="104"/>
      <c r="G2" s="104"/>
      <c r="H2" s="104"/>
      <c r="I2" s="104"/>
      <c r="J2" s="104"/>
      <c r="K2" s="104"/>
      <c r="L2" s="105"/>
      <c r="M2" s="108" t="s">
        <v>2</v>
      </c>
      <c r="N2" s="104"/>
      <c r="O2" s="104"/>
      <c r="P2" s="104"/>
      <c r="Q2" s="104"/>
      <c r="R2" s="104"/>
      <c r="S2" s="104"/>
      <c r="T2" s="104"/>
      <c r="U2" s="105"/>
    </row>
    <row r="3" spans="1:22" s="7" customFormat="1" ht="81.75" customHeight="1">
      <c r="A3" s="8"/>
      <c r="B3" s="9" t="s">
        <v>3</v>
      </c>
      <c r="C3" s="10" t="s">
        <v>4</v>
      </c>
      <c r="D3" s="26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7" t="s">
        <v>12</v>
      </c>
      <c r="L3" s="28" t="s">
        <v>13</v>
      </c>
      <c r="M3" s="27" t="s">
        <v>14</v>
      </c>
      <c r="N3" s="27" t="s">
        <v>15</v>
      </c>
      <c r="O3" s="27" t="s">
        <v>16</v>
      </c>
      <c r="P3" s="27" t="s">
        <v>17</v>
      </c>
      <c r="Q3" s="27" t="s">
        <v>18</v>
      </c>
      <c r="R3" s="27" t="s">
        <v>19</v>
      </c>
      <c r="S3" s="27" t="s">
        <v>20</v>
      </c>
      <c r="T3" s="27" t="s">
        <v>21</v>
      </c>
      <c r="U3" s="28" t="s">
        <v>22</v>
      </c>
      <c r="V3" s="7" t="s">
        <v>23</v>
      </c>
    </row>
    <row r="4" spans="1:21" s="7" customFormat="1" ht="12.75">
      <c r="A4" s="4"/>
      <c r="B4" s="11"/>
      <c r="C4" s="12"/>
      <c r="D4" s="13"/>
      <c r="E4" s="14"/>
      <c r="F4" s="14"/>
      <c r="G4" s="14"/>
      <c r="H4" s="14"/>
      <c r="I4" s="14"/>
      <c r="J4" s="14"/>
      <c r="K4" s="14"/>
      <c r="L4" s="15"/>
      <c r="M4" s="13"/>
      <c r="N4" s="14"/>
      <c r="O4" s="14"/>
      <c r="P4" s="14"/>
      <c r="Q4" s="14"/>
      <c r="R4" s="14"/>
      <c r="S4" s="14"/>
      <c r="T4" s="14"/>
      <c r="U4" s="15"/>
    </row>
    <row r="5" spans="1:21" s="7" customFormat="1" ht="12.75">
      <c r="A5" s="16"/>
      <c r="B5" s="17" t="s">
        <v>61</v>
      </c>
      <c r="C5" s="12"/>
      <c r="D5" s="18"/>
      <c r="E5" s="19"/>
      <c r="F5" s="19"/>
      <c r="G5" s="19"/>
      <c r="H5" s="19"/>
      <c r="I5" s="19"/>
      <c r="J5" s="19"/>
      <c r="K5" s="19"/>
      <c r="L5" s="20"/>
      <c r="M5" s="18"/>
      <c r="N5" s="19"/>
      <c r="O5" s="19"/>
      <c r="P5" s="19"/>
      <c r="Q5" s="19"/>
      <c r="R5" s="19"/>
      <c r="S5" s="19"/>
      <c r="T5" s="19"/>
      <c r="U5" s="20"/>
    </row>
    <row r="6" spans="1:21" s="7" customFormat="1" ht="12.75">
      <c r="A6" s="16"/>
      <c r="B6" s="21"/>
      <c r="C6" s="12"/>
      <c r="D6" s="18"/>
      <c r="E6" s="19"/>
      <c r="F6" s="19"/>
      <c r="G6" s="19"/>
      <c r="H6" s="19"/>
      <c r="I6" s="19"/>
      <c r="J6" s="19"/>
      <c r="K6" s="19"/>
      <c r="L6" s="20"/>
      <c r="M6" s="18"/>
      <c r="N6" s="19"/>
      <c r="O6" s="19"/>
      <c r="P6" s="19"/>
      <c r="Q6" s="19"/>
      <c r="R6" s="19"/>
      <c r="S6" s="19"/>
      <c r="T6" s="19"/>
      <c r="U6" s="20"/>
    </row>
    <row r="7" spans="1:22" s="7" customFormat="1" ht="12.75" customHeight="1">
      <c r="A7" s="22"/>
      <c r="B7" s="44" t="s">
        <v>62</v>
      </c>
      <c r="C7" s="45" t="s">
        <v>63</v>
      </c>
      <c r="D7" s="46">
        <v>569262676</v>
      </c>
      <c r="E7" s="47">
        <v>347098503</v>
      </c>
      <c r="F7" s="47">
        <v>270711413</v>
      </c>
      <c r="G7" s="47">
        <v>0</v>
      </c>
      <c r="H7" s="47">
        <v>0</v>
      </c>
      <c r="I7" s="47">
        <v>168000000</v>
      </c>
      <c r="J7" s="47">
        <v>87982527</v>
      </c>
      <c r="K7" s="47">
        <v>625015595</v>
      </c>
      <c r="L7" s="48">
        <v>2068070714</v>
      </c>
      <c r="M7" s="49">
        <v>189178890</v>
      </c>
      <c r="N7" s="50">
        <v>746024548</v>
      </c>
      <c r="O7" s="47">
        <v>203889262</v>
      </c>
      <c r="P7" s="50">
        <v>120882381</v>
      </c>
      <c r="Q7" s="47">
        <v>68027311</v>
      </c>
      <c r="R7" s="50">
        <v>0</v>
      </c>
      <c r="S7" s="50">
        <v>523037000</v>
      </c>
      <c r="T7" s="50">
        <v>218132482</v>
      </c>
      <c r="U7" s="48">
        <v>2069171874</v>
      </c>
      <c r="V7" s="51">
        <v>116451000</v>
      </c>
    </row>
    <row r="8" spans="1:22" s="7" customFormat="1" ht="12.75" customHeight="1">
      <c r="A8" s="22"/>
      <c r="B8" s="44" t="s">
        <v>64</v>
      </c>
      <c r="C8" s="45" t="s">
        <v>65</v>
      </c>
      <c r="D8" s="46">
        <v>978491022</v>
      </c>
      <c r="E8" s="47">
        <v>1517352538</v>
      </c>
      <c r="F8" s="47">
        <v>655722324</v>
      </c>
      <c r="G8" s="47">
        <v>0</v>
      </c>
      <c r="H8" s="47">
        <v>0</v>
      </c>
      <c r="I8" s="47">
        <v>1877875</v>
      </c>
      <c r="J8" s="47">
        <v>772220200</v>
      </c>
      <c r="K8" s="47">
        <v>1296694593</v>
      </c>
      <c r="L8" s="48">
        <v>5222358552</v>
      </c>
      <c r="M8" s="49">
        <v>605050211</v>
      </c>
      <c r="N8" s="50">
        <v>2038452338</v>
      </c>
      <c r="O8" s="47">
        <v>1074220881</v>
      </c>
      <c r="P8" s="50">
        <v>400458685</v>
      </c>
      <c r="Q8" s="47">
        <v>195878630</v>
      </c>
      <c r="R8" s="50">
        <v>43053863</v>
      </c>
      <c r="S8" s="50">
        <v>1071345353</v>
      </c>
      <c r="T8" s="50">
        <v>327779550</v>
      </c>
      <c r="U8" s="48">
        <v>5756239511</v>
      </c>
      <c r="V8" s="51">
        <v>401586560</v>
      </c>
    </row>
    <row r="9" spans="1:22" s="7" customFormat="1" ht="12.75" customHeight="1">
      <c r="A9" s="22"/>
      <c r="B9" s="44" t="s">
        <v>66</v>
      </c>
      <c r="C9" s="45" t="s">
        <v>67</v>
      </c>
      <c r="D9" s="46">
        <v>576304490</v>
      </c>
      <c r="E9" s="47">
        <v>628186722</v>
      </c>
      <c r="F9" s="47">
        <v>219025625</v>
      </c>
      <c r="G9" s="47">
        <v>4099482</v>
      </c>
      <c r="H9" s="47">
        <v>0</v>
      </c>
      <c r="I9" s="47">
        <v>56034795</v>
      </c>
      <c r="J9" s="47">
        <v>109675195</v>
      </c>
      <c r="K9" s="47">
        <v>999748384</v>
      </c>
      <c r="L9" s="48">
        <v>2593074693</v>
      </c>
      <c r="M9" s="49">
        <v>394871812</v>
      </c>
      <c r="N9" s="50">
        <v>904354032</v>
      </c>
      <c r="O9" s="47">
        <v>257054258</v>
      </c>
      <c r="P9" s="50">
        <v>132037089</v>
      </c>
      <c r="Q9" s="47">
        <v>110378133</v>
      </c>
      <c r="R9" s="50">
        <v>10339</v>
      </c>
      <c r="S9" s="50">
        <v>415876625</v>
      </c>
      <c r="T9" s="50">
        <v>176095035</v>
      </c>
      <c r="U9" s="48">
        <v>2390677323</v>
      </c>
      <c r="V9" s="51">
        <v>141156739</v>
      </c>
    </row>
    <row r="10" spans="1:22" s="7" customFormat="1" ht="12.75" customHeight="1">
      <c r="A10" s="22"/>
      <c r="B10" s="44" t="s">
        <v>68</v>
      </c>
      <c r="C10" s="45" t="s">
        <v>69</v>
      </c>
      <c r="D10" s="46">
        <v>956641551</v>
      </c>
      <c r="E10" s="47">
        <v>1270801279</v>
      </c>
      <c r="F10" s="47">
        <v>387901628</v>
      </c>
      <c r="G10" s="47">
        <v>78108159</v>
      </c>
      <c r="H10" s="47">
        <v>0</v>
      </c>
      <c r="I10" s="47">
        <v>69489091</v>
      </c>
      <c r="J10" s="47">
        <v>124586000</v>
      </c>
      <c r="K10" s="47">
        <v>1145606726</v>
      </c>
      <c r="L10" s="48">
        <v>4033134434</v>
      </c>
      <c r="M10" s="49">
        <v>784461752</v>
      </c>
      <c r="N10" s="50">
        <v>1865706000</v>
      </c>
      <c r="O10" s="47">
        <v>467260500</v>
      </c>
      <c r="P10" s="50">
        <v>139471000</v>
      </c>
      <c r="Q10" s="47">
        <v>93922000</v>
      </c>
      <c r="R10" s="50">
        <v>0</v>
      </c>
      <c r="S10" s="50">
        <v>929712000</v>
      </c>
      <c r="T10" s="50">
        <v>245119181</v>
      </c>
      <c r="U10" s="48">
        <v>4525652433</v>
      </c>
      <c r="V10" s="51">
        <v>489060000</v>
      </c>
    </row>
    <row r="11" spans="1:22" s="7" customFormat="1" ht="12.75" customHeight="1">
      <c r="A11" s="22"/>
      <c r="B11" s="44" t="s">
        <v>70</v>
      </c>
      <c r="C11" s="45" t="s">
        <v>71</v>
      </c>
      <c r="D11" s="46">
        <v>442461085</v>
      </c>
      <c r="E11" s="47">
        <v>474096000</v>
      </c>
      <c r="F11" s="47">
        <v>0</v>
      </c>
      <c r="G11" s="47">
        <v>0</v>
      </c>
      <c r="H11" s="47">
        <v>0</v>
      </c>
      <c r="I11" s="47">
        <v>27104605</v>
      </c>
      <c r="J11" s="47">
        <v>102307893</v>
      </c>
      <c r="K11" s="47">
        <v>788718167</v>
      </c>
      <c r="L11" s="48">
        <v>1834687750</v>
      </c>
      <c r="M11" s="49">
        <v>240640248</v>
      </c>
      <c r="N11" s="50">
        <v>649212045</v>
      </c>
      <c r="O11" s="47">
        <v>163809013</v>
      </c>
      <c r="P11" s="50">
        <v>95591649</v>
      </c>
      <c r="Q11" s="47">
        <v>78850143</v>
      </c>
      <c r="R11" s="50">
        <v>0</v>
      </c>
      <c r="S11" s="50">
        <v>307059000</v>
      </c>
      <c r="T11" s="50">
        <v>45799308</v>
      </c>
      <c r="U11" s="48">
        <v>1580961406</v>
      </c>
      <c r="V11" s="51">
        <v>0</v>
      </c>
    </row>
    <row r="12" spans="1:22" s="7" customFormat="1" ht="12.75" customHeight="1">
      <c r="A12" s="22"/>
      <c r="B12" s="44" t="s">
        <v>72</v>
      </c>
      <c r="C12" s="45" t="s">
        <v>73</v>
      </c>
      <c r="D12" s="46">
        <v>615819200</v>
      </c>
      <c r="E12" s="47">
        <v>980824100</v>
      </c>
      <c r="F12" s="47">
        <v>144732200</v>
      </c>
      <c r="G12" s="47">
        <v>8478500</v>
      </c>
      <c r="H12" s="47">
        <v>0</v>
      </c>
      <c r="I12" s="47">
        <v>79806300</v>
      </c>
      <c r="J12" s="47">
        <v>3050000</v>
      </c>
      <c r="K12" s="47">
        <v>686653300</v>
      </c>
      <c r="L12" s="48">
        <v>2519363600</v>
      </c>
      <c r="M12" s="49">
        <v>361500000</v>
      </c>
      <c r="N12" s="50">
        <v>1386603100</v>
      </c>
      <c r="O12" s="47">
        <v>281565000</v>
      </c>
      <c r="P12" s="50">
        <v>84000000</v>
      </c>
      <c r="Q12" s="47">
        <v>67800000</v>
      </c>
      <c r="R12" s="50">
        <v>0</v>
      </c>
      <c r="S12" s="50">
        <v>417830900</v>
      </c>
      <c r="T12" s="50">
        <v>84880100</v>
      </c>
      <c r="U12" s="48">
        <v>2684179100</v>
      </c>
      <c r="V12" s="51">
        <v>159878200</v>
      </c>
    </row>
    <row r="13" spans="1:22" s="7" customFormat="1" ht="12.75" customHeight="1">
      <c r="A13" s="22"/>
      <c r="B13" s="44" t="s">
        <v>74</v>
      </c>
      <c r="C13" s="45" t="s">
        <v>75</v>
      </c>
      <c r="D13" s="46">
        <v>571451009</v>
      </c>
      <c r="E13" s="47">
        <v>602000000</v>
      </c>
      <c r="F13" s="47">
        <v>165000000</v>
      </c>
      <c r="G13" s="47">
        <v>0</v>
      </c>
      <c r="H13" s="47">
        <v>0</v>
      </c>
      <c r="I13" s="47">
        <v>37000000</v>
      </c>
      <c r="J13" s="47">
        <v>50000000</v>
      </c>
      <c r="K13" s="47">
        <v>863108991</v>
      </c>
      <c r="L13" s="48">
        <v>2288560000</v>
      </c>
      <c r="M13" s="49">
        <v>332477244</v>
      </c>
      <c r="N13" s="50">
        <v>793523342</v>
      </c>
      <c r="O13" s="47">
        <v>258995033</v>
      </c>
      <c r="P13" s="50">
        <v>55325708</v>
      </c>
      <c r="Q13" s="47">
        <v>63261938</v>
      </c>
      <c r="R13" s="50">
        <v>0</v>
      </c>
      <c r="S13" s="50">
        <v>1145148000</v>
      </c>
      <c r="T13" s="50">
        <v>222019734</v>
      </c>
      <c r="U13" s="48">
        <v>2870750999</v>
      </c>
      <c r="V13" s="51">
        <v>466288000</v>
      </c>
    </row>
    <row r="14" spans="1:22" s="7" customFormat="1" ht="12.75" customHeight="1">
      <c r="A14" s="22"/>
      <c r="B14" s="44" t="s">
        <v>76</v>
      </c>
      <c r="C14" s="45" t="s">
        <v>77</v>
      </c>
      <c r="D14" s="46">
        <v>414429974</v>
      </c>
      <c r="E14" s="47">
        <v>413392429</v>
      </c>
      <c r="F14" s="47">
        <v>139779261</v>
      </c>
      <c r="G14" s="47">
        <v>0</v>
      </c>
      <c r="H14" s="47">
        <v>0</v>
      </c>
      <c r="I14" s="47">
        <v>2885108</v>
      </c>
      <c r="J14" s="47">
        <v>129321957</v>
      </c>
      <c r="K14" s="47">
        <v>505369687</v>
      </c>
      <c r="L14" s="48">
        <v>1605178416</v>
      </c>
      <c r="M14" s="49">
        <v>193932523</v>
      </c>
      <c r="N14" s="50">
        <v>509982727</v>
      </c>
      <c r="O14" s="47">
        <v>322731827</v>
      </c>
      <c r="P14" s="50">
        <v>90322660</v>
      </c>
      <c r="Q14" s="47">
        <v>102231034</v>
      </c>
      <c r="R14" s="50">
        <v>0</v>
      </c>
      <c r="S14" s="50">
        <v>307349000</v>
      </c>
      <c r="T14" s="50">
        <v>178608244</v>
      </c>
      <c r="U14" s="48">
        <v>1705158015</v>
      </c>
      <c r="V14" s="51">
        <v>84588000</v>
      </c>
    </row>
    <row r="15" spans="1:22" s="7" customFormat="1" ht="12.75" customHeight="1">
      <c r="A15" s="22"/>
      <c r="B15" s="44" t="s">
        <v>78</v>
      </c>
      <c r="C15" s="45" t="s">
        <v>79</v>
      </c>
      <c r="D15" s="46">
        <v>571167409</v>
      </c>
      <c r="E15" s="47">
        <v>801628331</v>
      </c>
      <c r="F15" s="47">
        <v>93368744</v>
      </c>
      <c r="G15" s="47">
        <v>0</v>
      </c>
      <c r="H15" s="47">
        <v>0</v>
      </c>
      <c r="I15" s="47">
        <v>81496633</v>
      </c>
      <c r="J15" s="47">
        <v>267630980</v>
      </c>
      <c r="K15" s="47">
        <v>566497304</v>
      </c>
      <c r="L15" s="48">
        <v>2381789401</v>
      </c>
      <c r="M15" s="49">
        <v>363169576</v>
      </c>
      <c r="N15" s="50">
        <v>1295391884</v>
      </c>
      <c r="O15" s="47">
        <v>363178629</v>
      </c>
      <c r="P15" s="50">
        <v>133008832</v>
      </c>
      <c r="Q15" s="47">
        <v>0</v>
      </c>
      <c r="R15" s="50">
        <v>79738168</v>
      </c>
      <c r="S15" s="50">
        <v>424276000</v>
      </c>
      <c r="T15" s="50">
        <v>152675217</v>
      </c>
      <c r="U15" s="48">
        <v>2811438306</v>
      </c>
      <c r="V15" s="51">
        <v>184828200</v>
      </c>
    </row>
    <row r="16" spans="1:22" s="7" customFormat="1" ht="12.75" customHeight="1">
      <c r="A16" s="22"/>
      <c r="B16" s="44" t="s">
        <v>80</v>
      </c>
      <c r="C16" s="45" t="s">
        <v>81</v>
      </c>
      <c r="D16" s="46">
        <v>385662127</v>
      </c>
      <c r="E16" s="47">
        <v>361039300</v>
      </c>
      <c r="F16" s="47">
        <v>18868797</v>
      </c>
      <c r="G16" s="47">
        <v>90208</v>
      </c>
      <c r="H16" s="47">
        <v>38819</v>
      </c>
      <c r="I16" s="47">
        <v>30890224</v>
      </c>
      <c r="J16" s="47">
        <v>17323239</v>
      </c>
      <c r="K16" s="47">
        <v>588917388</v>
      </c>
      <c r="L16" s="48">
        <v>1402830102</v>
      </c>
      <c r="M16" s="49">
        <v>301305502</v>
      </c>
      <c r="N16" s="50">
        <v>538663982</v>
      </c>
      <c r="O16" s="47">
        <v>81422403</v>
      </c>
      <c r="P16" s="50">
        <v>68300892</v>
      </c>
      <c r="Q16" s="47">
        <v>78401695</v>
      </c>
      <c r="R16" s="50">
        <v>0</v>
      </c>
      <c r="S16" s="50">
        <v>238307633</v>
      </c>
      <c r="T16" s="50">
        <v>168541033</v>
      </c>
      <c r="U16" s="48">
        <v>1474943140</v>
      </c>
      <c r="V16" s="51">
        <v>112012333</v>
      </c>
    </row>
    <row r="17" spans="1:22" s="7" customFormat="1" ht="12.75" customHeight="1">
      <c r="A17" s="22"/>
      <c r="B17" s="44" t="s">
        <v>82</v>
      </c>
      <c r="C17" s="45" t="s">
        <v>83</v>
      </c>
      <c r="D17" s="46">
        <v>546092327</v>
      </c>
      <c r="E17" s="47">
        <v>467629521</v>
      </c>
      <c r="F17" s="47">
        <v>59940909</v>
      </c>
      <c r="G17" s="47">
        <v>0</v>
      </c>
      <c r="H17" s="47">
        <v>0</v>
      </c>
      <c r="I17" s="47">
        <v>54340037</v>
      </c>
      <c r="J17" s="47">
        <v>74574289</v>
      </c>
      <c r="K17" s="47">
        <v>978967582</v>
      </c>
      <c r="L17" s="48">
        <v>2181544665</v>
      </c>
      <c r="M17" s="49">
        <v>374063230</v>
      </c>
      <c r="N17" s="50">
        <v>765628140</v>
      </c>
      <c r="O17" s="47">
        <v>42889564</v>
      </c>
      <c r="P17" s="50">
        <v>16548763</v>
      </c>
      <c r="Q17" s="47">
        <v>78869577</v>
      </c>
      <c r="R17" s="50">
        <v>0</v>
      </c>
      <c r="S17" s="50">
        <v>981306001</v>
      </c>
      <c r="T17" s="50">
        <v>304738804</v>
      </c>
      <c r="U17" s="48">
        <v>2564044079</v>
      </c>
      <c r="V17" s="51">
        <v>406591931</v>
      </c>
    </row>
    <row r="18" spans="1:22" s="7" customFormat="1" ht="12.75" customHeight="1">
      <c r="A18" s="22"/>
      <c r="B18" s="44" t="s">
        <v>84</v>
      </c>
      <c r="C18" s="45" t="s">
        <v>85</v>
      </c>
      <c r="D18" s="46">
        <v>597254002</v>
      </c>
      <c r="E18" s="47">
        <v>395000000</v>
      </c>
      <c r="F18" s="47">
        <v>66000000</v>
      </c>
      <c r="G18" s="47">
        <v>0</v>
      </c>
      <c r="H18" s="47">
        <v>0</v>
      </c>
      <c r="I18" s="47">
        <v>29790000</v>
      </c>
      <c r="J18" s="47">
        <v>161000000</v>
      </c>
      <c r="K18" s="47">
        <v>489297777</v>
      </c>
      <c r="L18" s="48">
        <v>1738341779</v>
      </c>
      <c r="M18" s="49">
        <v>423808235</v>
      </c>
      <c r="N18" s="50">
        <v>651586404</v>
      </c>
      <c r="O18" s="47">
        <v>245333003</v>
      </c>
      <c r="P18" s="50">
        <v>72545264</v>
      </c>
      <c r="Q18" s="47">
        <v>50428149</v>
      </c>
      <c r="R18" s="50">
        <v>0</v>
      </c>
      <c r="S18" s="50">
        <v>231063371</v>
      </c>
      <c r="T18" s="50">
        <v>138732420</v>
      </c>
      <c r="U18" s="48">
        <v>1813496846</v>
      </c>
      <c r="V18" s="51">
        <v>64276338</v>
      </c>
    </row>
    <row r="19" spans="1:22" s="7" customFormat="1" ht="12.75" customHeight="1">
      <c r="A19" s="22"/>
      <c r="B19" s="44" t="s">
        <v>86</v>
      </c>
      <c r="C19" s="45" t="s">
        <v>87</v>
      </c>
      <c r="D19" s="46">
        <v>340738995</v>
      </c>
      <c r="E19" s="47">
        <v>423780000</v>
      </c>
      <c r="F19" s="47">
        <v>87346000</v>
      </c>
      <c r="G19" s="47">
        <v>0</v>
      </c>
      <c r="H19" s="47">
        <v>0</v>
      </c>
      <c r="I19" s="47">
        <v>10000000</v>
      </c>
      <c r="J19" s="47">
        <v>208167000</v>
      </c>
      <c r="K19" s="47">
        <v>442137005</v>
      </c>
      <c r="L19" s="48">
        <v>1512169000</v>
      </c>
      <c r="M19" s="49">
        <v>337183000</v>
      </c>
      <c r="N19" s="50">
        <v>431808000</v>
      </c>
      <c r="O19" s="47">
        <v>133644000</v>
      </c>
      <c r="P19" s="50">
        <v>26213000</v>
      </c>
      <c r="Q19" s="47">
        <v>27351000</v>
      </c>
      <c r="R19" s="50">
        <v>0</v>
      </c>
      <c r="S19" s="50">
        <v>468393000</v>
      </c>
      <c r="T19" s="50">
        <v>87734000</v>
      </c>
      <c r="U19" s="48">
        <v>1512326000</v>
      </c>
      <c r="V19" s="51">
        <v>0</v>
      </c>
    </row>
    <row r="20" spans="1:22" s="7" customFormat="1" ht="12.75" customHeight="1">
      <c r="A20" s="22"/>
      <c r="B20" s="44" t="s">
        <v>88</v>
      </c>
      <c r="C20" s="45" t="s">
        <v>89</v>
      </c>
      <c r="D20" s="46">
        <v>538618486</v>
      </c>
      <c r="E20" s="47">
        <v>1435543889</v>
      </c>
      <c r="F20" s="47">
        <v>259277149</v>
      </c>
      <c r="G20" s="47">
        <v>0</v>
      </c>
      <c r="H20" s="47">
        <v>0</v>
      </c>
      <c r="I20" s="47">
        <v>50043998</v>
      </c>
      <c r="J20" s="47">
        <v>391291476</v>
      </c>
      <c r="K20" s="47">
        <v>892935572</v>
      </c>
      <c r="L20" s="48">
        <v>3567710570</v>
      </c>
      <c r="M20" s="49">
        <v>283491932</v>
      </c>
      <c r="N20" s="50">
        <v>1789135628</v>
      </c>
      <c r="O20" s="47">
        <v>418740474</v>
      </c>
      <c r="P20" s="50">
        <v>194680949</v>
      </c>
      <c r="Q20" s="47">
        <v>99894004</v>
      </c>
      <c r="R20" s="50">
        <v>473359</v>
      </c>
      <c r="S20" s="50">
        <v>1199304492</v>
      </c>
      <c r="T20" s="50">
        <v>243385729</v>
      </c>
      <c r="U20" s="48">
        <v>4229106567</v>
      </c>
      <c r="V20" s="51">
        <v>653616518</v>
      </c>
    </row>
    <row r="21" spans="1:22" s="7" customFormat="1" ht="12.75" customHeight="1">
      <c r="A21" s="22"/>
      <c r="B21" s="44" t="s">
        <v>90</v>
      </c>
      <c r="C21" s="45" t="s">
        <v>91</v>
      </c>
      <c r="D21" s="46">
        <v>336172015</v>
      </c>
      <c r="E21" s="47">
        <v>388969300</v>
      </c>
      <c r="F21" s="47">
        <v>15854000</v>
      </c>
      <c r="G21" s="47">
        <v>0</v>
      </c>
      <c r="H21" s="47">
        <v>0</v>
      </c>
      <c r="I21" s="47">
        <v>0</v>
      </c>
      <c r="J21" s="47">
        <v>5000000</v>
      </c>
      <c r="K21" s="47">
        <v>439136805</v>
      </c>
      <c r="L21" s="48">
        <v>1185132120</v>
      </c>
      <c r="M21" s="49">
        <v>127501478</v>
      </c>
      <c r="N21" s="50">
        <v>591953846</v>
      </c>
      <c r="O21" s="47">
        <v>91627693</v>
      </c>
      <c r="P21" s="50">
        <v>47432289</v>
      </c>
      <c r="Q21" s="47">
        <v>36049371</v>
      </c>
      <c r="R21" s="50">
        <v>0</v>
      </c>
      <c r="S21" s="50">
        <v>181815833</v>
      </c>
      <c r="T21" s="50">
        <v>64853634</v>
      </c>
      <c r="U21" s="48">
        <v>1141234144</v>
      </c>
      <c r="V21" s="51">
        <v>56025433</v>
      </c>
    </row>
    <row r="22" spans="1:22" s="7" customFormat="1" ht="12.75" customHeight="1">
      <c r="A22" s="22"/>
      <c r="B22" s="44" t="s">
        <v>92</v>
      </c>
      <c r="C22" s="45" t="s">
        <v>93</v>
      </c>
      <c r="D22" s="46">
        <v>499105000</v>
      </c>
      <c r="E22" s="47">
        <v>514513000</v>
      </c>
      <c r="F22" s="47">
        <v>232844000</v>
      </c>
      <c r="G22" s="47">
        <v>0</v>
      </c>
      <c r="H22" s="47">
        <v>0</v>
      </c>
      <c r="I22" s="47">
        <v>11099000</v>
      </c>
      <c r="J22" s="47">
        <v>373522590</v>
      </c>
      <c r="K22" s="47">
        <v>1112291882</v>
      </c>
      <c r="L22" s="48">
        <v>2743375472</v>
      </c>
      <c r="M22" s="49">
        <v>270068400</v>
      </c>
      <c r="N22" s="50">
        <v>753498900</v>
      </c>
      <c r="O22" s="47">
        <v>468233920</v>
      </c>
      <c r="P22" s="50">
        <v>129136260</v>
      </c>
      <c r="Q22" s="47">
        <v>159485860</v>
      </c>
      <c r="R22" s="50">
        <v>17500000</v>
      </c>
      <c r="S22" s="50">
        <v>479521695</v>
      </c>
      <c r="T22" s="50">
        <v>231710110</v>
      </c>
      <c r="U22" s="48">
        <v>2509155145</v>
      </c>
      <c r="V22" s="51">
        <v>128926965</v>
      </c>
    </row>
    <row r="23" spans="1:22" s="7" customFormat="1" ht="12.75" customHeight="1">
      <c r="A23" s="22"/>
      <c r="B23" s="44" t="s">
        <v>94</v>
      </c>
      <c r="C23" s="45" t="s">
        <v>95</v>
      </c>
      <c r="D23" s="46">
        <v>441003938</v>
      </c>
      <c r="E23" s="47">
        <v>583828403</v>
      </c>
      <c r="F23" s="47">
        <v>32075263</v>
      </c>
      <c r="G23" s="47">
        <v>0</v>
      </c>
      <c r="H23" s="47">
        <v>0</v>
      </c>
      <c r="I23" s="47">
        <v>69128338</v>
      </c>
      <c r="J23" s="47">
        <v>96266610</v>
      </c>
      <c r="K23" s="47">
        <v>685562730</v>
      </c>
      <c r="L23" s="48">
        <v>1907865282</v>
      </c>
      <c r="M23" s="49">
        <v>211881872</v>
      </c>
      <c r="N23" s="50">
        <v>937740259</v>
      </c>
      <c r="O23" s="47">
        <v>156872061</v>
      </c>
      <c r="P23" s="50">
        <v>79850821</v>
      </c>
      <c r="Q23" s="47">
        <v>100313617</v>
      </c>
      <c r="R23" s="50">
        <v>34913</v>
      </c>
      <c r="S23" s="50">
        <v>234178000</v>
      </c>
      <c r="T23" s="50">
        <v>158461229</v>
      </c>
      <c r="U23" s="48">
        <v>1879332772</v>
      </c>
      <c r="V23" s="51">
        <v>51306577</v>
      </c>
    </row>
    <row r="24" spans="1:22" s="7" customFormat="1" ht="12.75" customHeight="1">
      <c r="A24" s="22"/>
      <c r="B24" s="44" t="s">
        <v>96</v>
      </c>
      <c r="C24" s="45" t="s">
        <v>97</v>
      </c>
      <c r="D24" s="46">
        <v>350841519</v>
      </c>
      <c r="E24" s="47">
        <v>310000000</v>
      </c>
      <c r="F24" s="47">
        <v>17369277</v>
      </c>
      <c r="G24" s="47">
        <v>0</v>
      </c>
      <c r="H24" s="47">
        <v>0</v>
      </c>
      <c r="I24" s="47">
        <v>23713525</v>
      </c>
      <c r="J24" s="47">
        <v>20727592</v>
      </c>
      <c r="K24" s="47">
        <v>551575325</v>
      </c>
      <c r="L24" s="48">
        <v>1274227238</v>
      </c>
      <c r="M24" s="49">
        <v>270257306</v>
      </c>
      <c r="N24" s="50">
        <v>457511760</v>
      </c>
      <c r="O24" s="47">
        <v>107543000</v>
      </c>
      <c r="P24" s="50">
        <v>66172980</v>
      </c>
      <c r="Q24" s="47">
        <v>36740320</v>
      </c>
      <c r="R24" s="50">
        <v>0</v>
      </c>
      <c r="S24" s="50">
        <v>235201000</v>
      </c>
      <c r="T24" s="50">
        <v>158138406</v>
      </c>
      <c r="U24" s="48">
        <v>1331564772</v>
      </c>
      <c r="V24" s="51">
        <v>112255515</v>
      </c>
    </row>
    <row r="25" spans="1:22" s="7" customFormat="1" ht="12.75" customHeight="1">
      <c r="A25" s="22"/>
      <c r="B25" s="52" t="s">
        <v>98</v>
      </c>
      <c r="C25" s="45" t="s">
        <v>99</v>
      </c>
      <c r="D25" s="46">
        <v>347696060</v>
      </c>
      <c r="E25" s="47">
        <v>363242820</v>
      </c>
      <c r="F25" s="47">
        <v>0</v>
      </c>
      <c r="G25" s="47">
        <v>0</v>
      </c>
      <c r="H25" s="47">
        <v>0</v>
      </c>
      <c r="I25" s="47">
        <v>44104404</v>
      </c>
      <c r="J25" s="47">
        <v>62180741</v>
      </c>
      <c r="K25" s="47">
        <v>619257275</v>
      </c>
      <c r="L25" s="48">
        <v>1436481300</v>
      </c>
      <c r="M25" s="49">
        <v>194395766</v>
      </c>
      <c r="N25" s="50">
        <v>527569712</v>
      </c>
      <c r="O25" s="47">
        <v>101813433</v>
      </c>
      <c r="P25" s="50">
        <v>65511758</v>
      </c>
      <c r="Q25" s="47">
        <v>47057526</v>
      </c>
      <c r="R25" s="50">
        <v>327170</v>
      </c>
      <c r="S25" s="50">
        <v>405066077</v>
      </c>
      <c r="T25" s="50">
        <v>168862171</v>
      </c>
      <c r="U25" s="48">
        <v>1510603613</v>
      </c>
      <c r="V25" s="51">
        <v>129881758</v>
      </c>
    </row>
    <row r="26" spans="1:22" s="7" customFormat="1" ht="12.75" customHeight="1">
      <c r="A26" s="23"/>
      <c r="B26" s="53" t="s">
        <v>672</v>
      </c>
      <c r="C26" s="54"/>
      <c r="D26" s="55">
        <f aca="true" t="shared" si="0" ref="D26:V26">SUM(D7:D25)</f>
        <v>10079212885</v>
      </c>
      <c r="E26" s="56">
        <f t="shared" si="0"/>
        <v>12278926135</v>
      </c>
      <c r="F26" s="56">
        <f t="shared" si="0"/>
        <v>2865816590</v>
      </c>
      <c r="G26" s="56">
        <f t="shared" si="0"/>
        <v>90776349</v>
      </c>
      <c r="H26" s="56">
        <f t="shared" si="0"/>
        <v>38819</v>
      </c>
      <c r="I26" s="56">
        <f t="shared" si="0"/>
        <v>846803933</v>
      </c>
      <c r="J26" s="56">
        <f t="shared" si="0"/>
        <v>3056828289</v>
      </c>
      <c r="K26" s="56">
        <f t="shared" si="0"/>
        <v>14277492088</v>
      </c>
      <c r="L26" s="57">
        <f t="shared" si="0"/>
        <v>43495895088</v>
      </c>
      <c r="M26" s="58">
        <f t="shared" si="0"/>
        <v>6259238977</v>
      </c>
      <c r="N26" s="59">
        <f t="shared" si="0"/>
        <v>17634346647</v>
      </c>
      <c r="O26" s="56">
        <f t="shared" si="0"/>
        <v>5240823954</v>
      </c>
      <c r="P26" s="59">
        <f t="shared" si="0"/>
        <v>2017490980</v>
      </c>
      <c r="Q26" s="56">
        <f t="shared" si="0"/>
        <v>1494940308</v>
      </c>
      <c r="R26" s="59">
        <f t="shared" si="0"/>
        <v>141137812</v>
      </c>
      <c r="S26" s="59">
        <f t="shared" si="0"/>
        <v>10195790980</v>
      </c>
      <c r="T26" s="59">
        <f t="shared" si="0"/>
        <v>3376266387</v>
      </c>
      <c r="U26" s="57">
        <f t="shared" si="0"/>
        <v>46360036045</v>
      </c>
      <c r="V26" s="51">
        <f t="shared" si="0"/>
        <v>3758730067</v>
      </c>
    </row>
    <row r="27" spans="1:22" s="7" customFormat="1" ht="12.75" customHeight="1">
      <c r="A27" s="24"/>
      <c r="B27" s="60"/>
      <c r="C27" s="61"/>
      <c r="D27" s="62"/>
      <c r="E27" s="63"/>
      <c r="F27" s="63"/>
      <c r="G27" s="63"/>
      <c r="H27" s="63"/>
      <c r="I27" s="63"/>
      <c r="J27" s="63"/>
      <c r="K27" s="63"/>
      <c r="L27" s="64"/>
      <c r="M27" s="62"/>
      <c r="N27" s="63"/>
      <c r="O27" s="63"/>
      <c r="P27" s="63"/>
      <c r="Q27" s="63"/>
      <c r="R27" s="63"/>
      <c r="S27" s="63"/>
      <c r="T27" s="63"/>
      <c r="U27" s="64"/>
      <c r="V27" s="51"/>
    </row>
    <row r="28" spans="1:22" s="7" customFormat="1" ht="12.75" customHeight="1">
      <c r="A28" s="25"/>
      <c r="B28" s="109" t="s">
        <v>43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51"/>
    </row>
    <row r="29" spans="1:22" ht="12.75">
      <c r="A29" s="1"/>
      <c r="B29" s="102" t="s">
        <v>675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6"/>
    </row>
    <row r="30" spans="1:22" ht="12.75">
      <c r="A30" s="1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6"/>
    </row>
    <row r="31" spans="1:22" ht="12.75">
      <c r="A31" s="1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6"/>
    </row>
    <row r="32" spans="1:22" ht="12.75">
      <c r="A32" s="1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6"/>
    </row>
    <row r="33" spans="1:22" ht="12.75">
      <c r="A33" s="1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6"/>
    </row>
    <row r="34" spans="1:22" ht="12.75">
      <c r="A34" s="1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6"/>
    </row>
    <row r="35" spans="1:22" ht="12.75">
      <c r="A35" s="1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6"/>
    </row>
    <row r="36" spans="1:22" ht="12.75">
      <c r="A36" s="1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6"/>
    </row>
    <row r="37" spans="1:22" ht="12.75">
      <c r="A37" s="1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6"/>
    </row>
    <row r="38" spans="1:22" ht="12.75">
      <c r="A38" s="1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6"/>
    </row>
    <row r="39" spans="1:22" ht="12.75">
      <c r="A39" s="1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6"/>
    </row>
    <row r="40" spans="1:22" ht="12.75">
      <c r="A40" s="1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6"/>
    </row>
    <row r="41" spans="1:22" ht="12.75">
      <c r="A41" s="1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6"/>
    </row>
    <row r="42" spans="1:22" ht="12.75">
      <c r="A42" s="1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6"/>
    </row>
    <row r="43" spans="1:22" ht="12.75">
      <c r="A43" s="1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6"/>
    </row>
    <row r="44" spans="1:22" ht="12.75">
      <c r="A44" s="1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6"/>
    </row>
    <row r="45" spans="1:22" ht="12.75">
      <c r="A45" s="1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6"/>
    </row>
    <row r="46" spans="1:22" ht="12.75">
      <c r="A46" s="1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6"/>
    </row>
    <row r="47" spans="1:22" ht="12.75">
      <c r="A47" s="1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6"/>
    </row>
    <row r="48" spans="1:22" ht="12.75">
      <c r="A48" s="1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6"/>
    </row>
    <row r="49" spans="1:22" ht="12.75">
      <c r="A49" s="1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6"/>
    </row>
    <row r="50" spans="1:22" ht="12.75">
      <c r="A50" s="1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6"/>
    </row>
    <row r="51" spans="1:22" ht="12.75">
      <c r="A51" s="1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6"/>
    </row>
    <row r="52" spans="1:22" ht="12.75">
      <c r="A52" s="1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6"/>
    </row>
    <row r="53" spans="1:22" ht="12.75">
      <c r="A53" s="1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6"/>
    </row>
    <row r="54" spans="1:22" ht="12.75">
      <c r="A54" s="1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6"/>
    </row>
    <row r="55" spans="1:22" ht="12.75">
      <c r="A55" s="1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6"/>
    </row>
    <row r="56" spans="1:22" ht="12.75">
      <c r="A56" s="1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6"/>
    </row>
    <row r="57" spans="1:22" ht="12.75">
      <c r="A57" s="1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6"/>
    </row>
    <row r="58" spans="1:22" ht="12.75">
      <c r="A58" s="1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6"/>
    </row>
    <row r="59" spans="1:22" ht="12.75">
      <c r="A59" s="1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6"/>
    </row>
    <row r="60" spans="1:22" ht="12.75">
      <c r="A60" s="1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6"/>
    </row>
    <row r="61" spans="1:22" ht="12.75">
      <c r="A61" s="1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6"/>
    </row>
    <row r="62" spans="1:22" ht="12.75">
      <c r="A62" s="1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6"/>
    </row>
    <row r="63" spans="1:22" ht="12.75">
      <c r="A63" s="1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6"/>
    </row>
    <row r="64" spans="1:22" ht="12.75">
      <c r="A64" s="1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6"/>
    </row>
    <row r="65" spans="1:22" ht="12.75">
      <c r="A65" s="1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6"/>
    </row>
    <row r="66" spans="1:22" ht="12.75">
      <c r="A66" s="1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6"/>
    </row>
    <row r="67" spans="1:22" ht="12.75">
      <c r="A67" s="1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6"/>
    </row>
    <row r="68" spans="1:22" ht="12.75">
      <c r="A68" s="1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6"/>
    </row>
    <row r="69" spans="1:22" ht="12.75">
      <c r="A69" s="1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6"/>
    </row>
    <row r="70" spans="1:22" ht="12.75">
      <c r="A70" s="1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6"/>
    </row>
    <row r="71" spans="1:22" ht="12.75">
      <c r="A71" s="1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6"/>
    </row>
    <row r="72" spans="1:22" ht="12.75">
      <c r="A72" s="1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6"/>
    </row>
    <row r="73" spans="1:22" ht="12.75">
      <c r="A73" s="1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6"/>
    </row>
    <row r="74" spans="1:22" ht="12.75">
      <c r="A74" s="1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6"/>
    </row>
    <row r="75" spans="1:22" ht="12.75">
      <c r="A75" s="1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6"/>
    </row>
    <row r="76" spans="1:22" ht="12.75">
      <c r="A76" s="1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6"/>
    </row>
    <row r="77" spans="1:22" ht="12.75">
      <c r="A77" s="1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6"/>
    </row>
    <row r="78" spans="1:22" ht="12.75">
      <c r="A78" s="1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6"/>
    </row>
    <row r="79" spans="1:22" ht="12.75">
      <c r="A79" s="1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6"/>
    </row>
    <row r="80" spans="1:22" ht="12.75">
      <c r="A80" s="1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6"/>
    </row>
    <row r="81" spans="1:22" ht="12.75">
      <c r="A81" s="1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6"/>
    </row>
    <row r="82" spans="1:22" ht="12.75">
      <c r="A82" s="1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6"/>
    </row>
    <row r="83" spans="1:22" ht="12.75">
      <c r="A83" s="1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6"/>
    </row>
    <row r="84" spans="1:22" ht="12.75">
      <c r="A84" s="1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6"/>
    </row>
    <row r="85" spans="1:22" ht="12.75">
      <c r="A85" s="1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6"/>
    </row>
    <row r="86" spans="1:22" ht="12.75">
      <c r="A86" s="1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6"/>
    </row>
    <row r="87" spans="1:22" ht="12.75">
      <c r="A87" s="1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6"/>
    </row>
    <row r="88" spans="1:22" ht="12.75">
      <c r="A88" s="1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6"/>
    </row>
    <row r="89" spans="1:22" ht="12.75">
      <c r="A89" s="1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6"/>
    </row>
    <row r="90" spans="1:22" ht="12.75">
      <c r="A90" s="1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6"/>
    </row>
    <row r="91" spans="1:22" ht="12.75">
      <c r="A91" s="1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6"/>
    </row>
    <row r="92" spans="1:22" ht="12.75">
      <c r="A92" s="1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6"/>
    </row>
    <row r="93" spans="2:22" ht="12.75"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</row>
    <row r="94" spans="2:22" ht="12.75"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</row>
    <row r="95" spans="2:22" ht="12.75"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</row>
    <row r="96" spans="2:22" ht="12.75"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</row>
    <row r="97" spans="2:22" ht="12.75"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</row>
    <row r="98" spans="2:22" ht="12.75"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</row>
    <row r="99" spans="2:22" ht="12.75"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</row>
    <row r="100" spans="2:22" ht="12.75"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</row>
    <row r="101" spans="2:22" ht="12.75"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</row>
    <row r="102" spans="2:22" ht="12.75"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</row>
    <row r="103" spans="2:22" ht="12.75"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</row>
    <row r="104" spans="2:22" ht="12.75"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</row>
    <row r="105" spans="2:22" ht="12.75"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</row>
    <row r="106" spans="2:22" ht="12.75"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</row>
    <row r="107" spans="2:22" ht="12.75"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</row>
    <row r="108" spans="2:22" ht="12.75"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</row>
    <row r="109" spans="2:22" ht="12.75"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</row>
    <row r="110" spans="2:22" ht="12.75"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</row>
    <row r="111" spans="2:22" ht="12.75"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</row>
    <row r="112" spans="2:22" ht="12.75"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</row>
    <row r="113" spans="2:22" ht="12.75"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</row>
    <row r="114" spans="2:22" ht="12.75"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</row>
    <row r="115" spans="2:22" ht="12.75"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</row>
    <row r="116" spans="2:22" ht="12.75"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</row>
    <row r="117" spans="2:22" ht="12.75"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</row>
    <row r="118" spans="2:22" ht="12.75"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</row>
    <row r="119" spans="2:22" ht="12.75"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</row>
    <row r="120" spans="2:22" ht="12.75"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</row>
    <row r="121" spans="2:22" ht="12.75"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</row>
    <row r="122" spans="2:22" ht="12.75"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</row>
    <row r="123" spans="2:22" ht="12.75"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</row>
    <row r="124" spans="2:22" ht="12.75"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</row>
    <row r="125" spans="2:22" ht="12.75"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</row>
    <row r="126" spans="2:22" ht="12.75"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</row>
    <row r="127" spans="2:22" ht="12.75"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</row>
    <row r="128" spans="2:22" ht="12.75"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</row>
    <row r="129" spans="2:22" ht="12.75"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</row>
    <row r="130" spans="2:22" ht="12.75"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</row>
    <row r="131" spans="2:22" ht="12.75"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</row>
    <row r="132" spans="2:22" ht="12.75"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</row>
    <row r="133" spans="2:22" ht="12.75"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</row>
    <row r="134" spans="2:22" ht="12.75"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</row>
    <row r="135" spans="2:22" ht="12.75"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</row>
    <row r="136" spans="2:22" ht="12.75"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</row>
    <row r="137" spans="2:22" ht="12.75"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</row>
    <row r="138" spans="2:22" ht="12.75"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</row>
    <row r="139" spans="2:22" ht="12.75"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</row>
    <row r="140" spans="2:22" ht="12.75"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</row>
    <row r="141" spans="2:22" ht="12.75"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</row>
    <row r="142" spans="2:22" ht="12.75"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</row>
    <row r="143" spans="2:22" ht="12.75"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</row>
    <row r="144" spans="2:22" ht="12.75"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</row>
    <row r="145" spans="2:22" ht="12.75"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</row>
    <row r="146" spans="2:22" ht="12.75"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</row>
    <row r="147" spans="2:22" ht="12.75"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</row>
    <row r="148" spans="2:22" ht="12.75"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</row>
    <row r="149" spans="2:22" ht="12.75"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</row>
    <row r="150" spans="2:22" ht="12.75"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</row>
    <row r="151" spans="2:22" ht="12.75"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</row>
    <row r="152" spans="2:22" ht="12.75"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</row>
    <row r="153" spans="2:22" ht="12.75"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</row>
    <row r="154" spans="2:22" ht="12.75"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</row>
    <row r="155" spans="2:22" ht="12.75"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</row>
    <row r="156" spans="2:22" ht="12.75"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</row>
    <row r="157" spans="2:22" ht="12.75"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</row>
    <row r="158" spans="2:22" ht="12.75"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</row>
    <row r="159" spans="2:22" ht="12.75"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</row>
    <row r="160" spans="2:22" ht="12.75"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</row>
    <row r="161" spans="2:22" ht="12.75"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</row>
    <row r="162" spans="2:22" ht="12.75"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</row>
    <row r="163" spans="2:22" ht="12.75"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</row>
    <row r="164" spans="2:22" ht="12.75"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</row>
    <row r="165" spans="2:22" ht="12.75"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</row>
    <row r="166" spans="2:22" ht="12.75"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</row>
    <row r="167" spans="2:22" ht="12.75"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</row>
    <row r="168" spans="2:22" ht="12.75"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</row>
    <row r="169" spans="2:22" ht="12.75"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</row>
    <row r="170" spans="2:22" ht="12.75"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</row>
    <row r="171" spans="2:22" ht="12.75"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</row>
    <row r="172" spans="2:22" ht="12.75"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</row>
    <row r="173" spans="2:22" ht="12.75"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</row>
    <row r="174" spans="2:22" ht="12.75"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</row>
    <row r="175" spans="2:22" ht="12.75"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</row>
    <row r="176" spans="2:22" ht="12.75"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</row>
    <row r="177" spans="2:22" ht="12.75"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</row>
    <row r="178" spans="2:22" ht="12.75"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</row>
    <row r="179" spans="2:22" ht="12.75"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</row>
    <row r="180" spans="2:22" ht="12.75"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</row>
    <row r="181" spans="2:22" ht="12.75"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</row>
    <row r="182" spans="2:22" ht="12.75"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</row>
    <row r="183" spans="2:22" ht="12.75"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</row>
    <row r="184" spans="2:22" ht="12.75"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</row>
    <row r="185" spans="2:22" ht="12.75"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</row>
    <row r="186" spans="2:22" ht="12.75"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</row>
    <row r="187" spans="2:22" ht="12.75"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</row>
    <row r="188" spans="2:22" ht="12.75"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</row>
    <row r="189" spans="2:22" ht="12.75"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</row>
    <row r="190" spans="2:22" ht="12.75"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</row>
    <row r="191" spans="2:22" ht="12.75"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</row>
    <row r="192" spans="2:22" ht="12.75"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</row>
    <row r="193" spans="2:22" ht="12.75"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</row>
    <row r="194" spans="2:22" ht="12.75"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</row>
    <row r="195" spans="2:22" ht="12.75"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</row>
    <row r="196" spans="2:22" ht="12.75"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</row>
    <row r="197" spans="2:22" ht="12.75"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</row>
    <row r="198" spans="2:22" ht="12.75"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</row>
    <row r="199" spans="2:22" ht="12.75"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</row>
    <row r="200" spans="2:22" ht="12.75"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</row>
    <row r="201" spans="2:22" ht="12.75"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</row>
    <row r="202" spans="2:22" ht="12.75"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</row>
    <row r="203" spans="2:22" ht="12.75"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</row>
    <row r="204" spans="2:22" ht="12.75"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</row>
    <row r="205" spans="2:22" ht="12.75"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</row>
    <row r="206" spans="2:22" ht="12.75"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</row>
    <row r="207" spans="2:22" ht="12.75"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</row>
    <row r="208" spans="2:22" ht="12.75"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</row>
    <row r="209" spans="2:22" ht="12.75"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</row>
    <row r="210" spans="2:22" ht="12.75"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</row>
    <row r="211" spans="2:22" ht="12.75"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</row>
    <row r="212" spans="2:22" ht="12.75"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</row>
    <row r="213" spans="2:22" ht="12.75"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</row>
    <row r="214" spans="2:22" ht="12.75"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</row>
    <row r="215" spans="2:22" ht="12.75"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</row>
    <row r="216" spans="2:22" ht="12.75"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</row>
    <row r="217" spans="2:22" ht="12.75"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</row>
    <row r="218" spans="2:22" ht="12.75"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</row>
    <row r="219" spans="2:22" ht="12.75"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</row>
    <row r="220" spans="2:22" ht="12.75"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</row>
    <row r="221" spans="2:22" ht="12.75"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</row>
    <row r="222" spans="2:22" ht="12.75"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</row>
    <row r="223" spans="2:22" ht="12.75"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</row>
    <row r="224" spans="2:22" ht="12.75"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</row>
    <row r="225" spans="2:22" ht="12.75"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</row>
    <row r="226" spans="2:22" ht="12.75"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</row>
    <row r="227" spans="2:22" ht="12.75"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</row>
    <row r="228" spans="2:22" ht="12.75"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</row>
    <row r="229" spans="2:22" ht="12.75"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</row>
    <row r="230" spans="2:22" ht="12.75"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</row>
    <row r="231" spans="2:22" ht="12.75"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</row>
    <row r="232" spans="2:22" ht="12.75"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</row>
    <row r="233" spans="2:22" ht="12.75"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</row>
    <row r="234" spans="2:22" ht="12.75"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</row>
    <row r="235" spans="2:22" ht="12.75"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</row>
    <row r="236" spans="2:22" ht="12.75"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</row>
    <row r="237" spans="2:22" ht="12.75"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</row>
    <row r="238" spans="2:22" ht="12.75"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</row>
    <row r="239" spans="2:22" ht="12.75"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</row>
    <row r="240" spans="2:22" ht="12.75"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</row>
    <row r="241" spans="2:22" ht="12.75"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</row>
    <row r="242" spans="2:22" ht="12.75"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</row>
    <row r="243" spans="2:22" ht="12.75"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</row>
    <row r="244" spans="2:22" ht="12.75"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</row>
    <row r="245" spans="2:22" ht="12.75"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</row>
    <row r="246" spans="2:22" ht="12.75"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</row>
    <row r="247" spans="2:22" ht="12.75"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</row>
    <row r="248" spans="2:22" ht="12.75"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</row>
    <row r="249" spans="2:22" ht="12.75"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</row>
    <row r="250" spans="2:22" ht="12.75"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</row>
    <row r="251" spans="2:22" ht="12.75"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</row>
    <row r="252" spans="2:22" ht="12.75"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</row>
    <row r="253" spans="2:22" ht="12.75"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</row>
    <row r="254" spans="2:22" ht="12.75"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</row>
    <row r="255" spans="2:22" ht="12.75"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</row>
    <row r="256" spans="2:22" ht="12.75"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</row>
    <row r="257" spans="2:22" ht="12.75"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</row>
    <row r="258" spans="2:22" ht="12.75"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</row>
    <row r="259" spans="2:22" ht="12.75"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</row>
    <row r="260" spans="2:22" ht="12.75"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</row>
    <row r="261" spans="2:22" ht="12.75"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</row>
    <row r="262" spans="2:22" ht="12.75"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</row>
    <row r="263" spans="2:22" ht="12.75"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</row>
    <row r="264" spans="2:22" ht="12.75"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</row>
    <row r="265" spans="2:22" ht="12.75"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</row>
    <row r="266" spans="2:22" ht="12.75"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</row>
    <row r="267" spans="2:22" ht="12.75"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</row>
    <row r="268" spans="2:22" ht="12.75"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</row>
    <row r="269" spans="2:22" ht="12.75"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</row>
    <row r="270" spans="2:22" ht="12.75"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</row>
    <row r="271" spans="2:22" ht="12.75"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</row>
    <row r="272" spans="2:22" ht="12.75"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</row>
    <row r="273" spans="2:22" ht="12.75"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</row>
    <row r="274" spans="2:22" ht="12.75"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</row>
    <row r="275" spans="2:22" ht="12.75"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</row>
    <row r="276" spans="2:22" ht="12.75"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</row>
    <row r="277" spans="2:22" ht="12.75"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</row>
    <row r="278" spans="2:22" ht="12.75"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</row>
    <row r="279" spans="2:22" ht="12.75"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</row>
    <row r="280" spans="2:22" ht="12.75"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</row>
    <row r="281" spans="2:22" ht="12.75"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</row>
    <row r="282" spans="2:22" ht="12.75"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</row>
    <row r="283" spans="2:22" ht="12.75"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</row>
    <row r="284" spans="2:22" ht="12.75"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</row>
    <row r="285" spans="2:22" ht="12.75"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</row>
    <row r="286" spans="2:22" ht="12.75"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</row>
    <row r="287" spans="2:22" ht="12.75"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</row>
    <row r="288" spans="2:22" ht="12.75"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</row>
    <row r="289" spans="2:22" ht="12.75"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</row>
    <row r="290" spans="2:22" ht="12.75"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</row>
    <row r="291" spans="2:22" ht="12.75"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</row>
    <row r="292" spans="2:22" ht="12.75"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</row>
    <row r="293" spans="2:22" ht="12.75"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</row>
    <row r="294" spans="2:22" ht="12.75"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</row>
    <row r="295" spans="2:22" ht="12.75"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</row>
    <row r="296" spans="2:22" ht="12.75"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</row>
    <row r="297" spans="2:22" ht="12.75"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</row>
    <row r="298" spans="2:22" ht="12.75"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</row>
  </sheetData>
  <sheetProtection password="F954" sheet="1" objects="1" scenarios="1"/>
  <mergeCells count="4">
    <mergeCell ref="D2:L2"/>
    <mergeCell ref="B1:U1"/>
    <mergeCell ref="M2:U2"/>
    <mergeCell ref="B28:U28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5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2" customWidth="1"/>
    <col min="2" max="2" width="20.7109375" style="2" customWidth="1"/>
    <col min="3" max="3" width="7.140625" style="2" customWidth="1"/>
    <col min="4" max="10" width="10.7109375" style="2" customWidth="1"/>
    <col min="11" max="11" width="11.7109375" style="2" customWidth="1"/>
    <col min="12" max="14" width="10.7109375" style="2" customWidth="1"/>
    <col min="15" max="15" width="11.7109375" style="2" customWidth="1"/>
    <col min="16" max="21" width="10.7109375" style="2" customWidth="1"/>
    <col min="22" max="22" width="0" style="2" hidden="1" customWidth="1"/>
    <col min="23" max="16384" width="9.140625" style="2" customWidth="1"/>
  </cols>
  <sheetData>
    <row r="1" spans="1:21" ht="15.75" customHeight="1">
      <c r="A1" s="3"/>
      <c r="B1" s="106" t="s">
        <v>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</row>
    <row r="2" spans="1:21" s="7" customFormat="1" ht="16.5" customHeight="1">
      <c r="A2" s="4"/>
      <c r="B2" s="5"/>
      <c r="C2" s="6"/>
      <c r="D2" s="103" t="s">
        <v>1</v>
      </c>
      <c r="E2" s="104"/>
      <c r="F2" s="104"/>
      <c r="G2" s="104"/>
      <c r="H2" s="104"/>
      <c r="I2" s="104"/>
      <c r="J2" s="104"/>
      <c r="K2" s="104"/>
      <c r="L2" s="105"/>
      <c r="M2" s="108" t="s">
        <v>2</v>
      </c>
      <c r="N2" s="104"/>
      <c r="O2" s="104"/>
      <c r="P2" s="104"/>
      <c r="Q2" s="104"/>
      <c r="R2" s="104"/>
      <c r="S2" s="104"/>
      <c r="T2" s="104"/>
      <c r="U2" s="105"/>
    </row>
    <row r="3" spans="1:22" s="7" customFormat="1" ht="81.75" customHeight="1">
      <c r="A3" s="8"/>
      <c r="B3" s="9" t="s">
        <v>3</v>
      </c>
      <c r="C3" s="10" t="s">
        <v>4</v>
      </c>
      <c r="D3" s="26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7" t="s">
        <v>12</v>
      </c>
      <c r="L3" s="28" t="s">
        <v>13</v>
      </c>
      <c r="M3" s="27" t="s">
        <v>14</v>
      </c>
      <c r="N3" s="27" t="s">
        <v>15</v>
      </c>
      <c r="O3" s="27" t="s">
        <v>16</v>
      </c>
      <c r="P3" s="27" t="s">
        <v>17</v>
      </c>
      <c r="Q3" s="27" t="s">
        <v>18</v>
      </c>
      <c r="R3" s="27" t="s">
        <v>19</v>
      </c>
      <c r="S3" s="27" t="s">
        <v>20</v>
      </c>
      <c r="T3" s="27" t="s">
        <v>21</v>
      </c>
      <c r="U3" s="28" t="s">
        <v>22</v>
      </c>
      <c r="V3" s="7" t="s">
        <v>23</v>
      </c>
    </row>
    <row r="4" spans="1:21" s="7" customFormat="1" ht="12.75">
      <c r="A4" s="4"/>
      <c r="B4" s="11"/>
      <c r="C4" s="12"/>
      <c r="D4" s="13"/>
      <c r="E4" s="14"/>
      <c r="F4" s="14"/>
      <c r="G4" s="14"/>
      <c r="H4" s="14"/>
      <c r="I4" s="14"/>
      <c r="J4" s="14"/>
      <c r="K4" s="14"/>
      <c r="L4" s="15"/>
      <c r="M4" s="13"/>
      <c r="N4" s="14"/>
      <c r="O4" s="14"/>
      <c r="P4" s="14"/>
      <c r="Q4" s="14"/>
      <c r="R4" s="14"/>
      <c r="S4" s="14"/>
      <c r="T4" s="14"/>
      <c r="U4" s="15"/>
    </row>
    <row r="5" spans="1:21" s="7" customFormat="1" ht="12.75">
      <c r="A5" s="16"/>
      <c r="B5" s="17" t="s">
        <v>100</v>
      </c>
      <c r="C5" s="12"/>
      <c r="D5" s="18"/>
      <c r="E5" s="19"/>
      <c r="F5" s="19"/>
      <c r="G5" s="19"/>
      <c r="H5" s="19"/>
      <c r="I5" s="19"/>
      <c r="J5" s="19"/>
      <c r="K5" s="19"/>
      <c r="L5" s="20"/>
      <c r="M5" s="18"/>
      <c r="N5" s="19"/>
      <c r="O5" s="19"/>
      <c r="P5" s="19"/>
      <c r="Q5" s="19"/>
      <c r="R5" s="19"/>
      <c r="S5" s="19"/>
      <c r="T5" s="19"/>
      <c r="U5" s="20"/>
    </row>
    <row r="6" spans="1:21" s="7" customFormat="1" ht="12.75">
      <c r="A6" s="16"/>
      <c r="B6" s="21"/>
      <c r="C6" s="12"/>
      <c r="D6" s="18"/>
      <c r="E6" s="19"/>
      <c r="F6" s="19"/>
      <c r="G6" s="19"/>
      <c r="H6" s="19"/>
      <c r="I6" s="19"/>
      <c r="J6" s="19"/>
      <c r="K6" s="19"/>
      <c r="L6" s="20"/>
      <c r="M6" s="18"/>
      <c r="N6" s="19"/>
      <c r="O6" s="19"/>
      <c r="P6" s="19"/>
      <c r="Q6" s="19"/>
      <c r="R6" s="19"/>
      <c r="S6" s="19"/>
      <c r="T6" s="19"/>
      <c r="U6" s="20"/>
    </row>
    <row r="7" spans="1:22" s="7" customFormat="1" ht="12.75" customHeight="1">
      <c r="A7" s="22"/>
      <c r="B7" s="44" t="s">
        <v>45</v>
      </c>
      <c r="C7" s="45" t="s">
        <v>46</v>
      </c>
      <c r="D7" s="46">
        <v>1387618913</v>
      </c>
      <c r="E7" s="47">
        <v>1190815485</v>
      </c>
      <c r="F7" s="47">
        <v>186196228</v>
      </c>
      <c r="G7" s="47">
        <v>0</v>
      </c>
      <c r="H7" s="47">
        <v>0</v>
      </c>
      <c r="I7" s="47">
        <v>54312999</v>
      </c>
      <c r="J7" s="47">
        <v>245009326</v>
      </c>
      <c r="K7" s="47">
        <v>2654732371</v>
      </c>
      <c r="L7" s="48">
        <v>5718685322</v>
      </c>
      <c r="M7" s="49">
        <v>903413150</v>
      </c>
      <c r="N7" s="50">
        <v>1658671213</v>
      </c>
      <c r="O7" s="47">
        <v>411380727</v>
      </c>
      <c r="P7" s="50">
        <v>314570625</v>
      </c>
      <c r="Q7" s="50">
        <v>286062521</v>
      </c>
      <c r="R7" s="50">
        <v>16055935</v>
      </c>
      <c r="S7" s="50">
        <v>2099685900</v>
      </c>
      <c r="T7" s="50">
        <v>880120021</v>
      </c>
      <c r="U7" s="48">
        <v>6569960092</v>
      </c>
      <c r="V7" s="51">
        <v>850352601</v>
      </c>
    </row>
    <row r="8" spans="1:22" s="7" customFormat="1" ht="12.75" customHeight="1">
      <c r="A8" s="22"/>
      <c r="B8" s="44" t="s">
        <v>47</v>
      </c>
      <c r="C8" s="45" t="s">
        <v>48</v>
      </c>
      <c r="D8" s="46">
        <v>9874238567</v>
      </c>
      <c r="E8" s="47">
        <v>7597800000</v>
      </c>
      <c r="F8" s="47">
        <v>369736309</v>
      </c>
      <c r="G8" s="47">
        <v>0</v>
      </c>
      <c r="H8" s="47">
        <v>0</v>
      </c>
      <c r="I8" s="47">
        <v>971132901</v>
      </c>
      <c r="J8" s="47">
        <v>1798370767</v>
      </c>
      <c r="K8" s="47">
        <v>11238143130</v>
      </c>
      <c r="L8" s="48">
        <v>31849421674</v>
      </c>
      <c r="M8" s="49">
        <v>6546155461</v>
      </c>
      <c r="N8" s="50">
        <v>11137789686</v>
      </c>
      <c r="O8" s="47">
        <v>2762940835</v>
      </c>
      <c r="P8" s="50">
        <v>1500947756</v>
      </c>
      <c r="Q8" s="50">
        <v>1097140574</v>
      </c>
      <c r="R8" s="50">
        <v>503939734</v>
      </c>
      <c r="S8" s="50">
        <v>5803564582</v>
      </c>
      <c r="T8" s="50">
        <v>4595176654</v>
      </c>
      <c r="U8" s="48">
        <v>33947655282</v>
      </c>
      <c r="V8" s="51">
        <v>2223812766</v>
      </c>
    </row>
    <row r="9" spans="1:22" s="7" customFormat="1" ht="12.75" customHeight="1">
      <c r="A9" s="22"/>
      <c r="B9" s="44" t="s">
        <v>49</v>
      </c>
      <c r="C9" s="45" t="s">
        <v>50</v>
      </c>
      <c r="D9" s="46">
        <v>6872480152</v>
      </c>
      <c r="E9" s="47">
        <v>8709054846</v>
      </c>
      <c r="F9" s="47">
        <v>2548725198</v>
      </c>
      <c r="G9" s="47">
        <v>569442930</v>
      </c>
      <c r="H9" s="47">
        <v>0</v>
      </c>
      <c r="I9" s="47">
        <v>763197217</v>
      </c>
      <c r="J9" s="47">
        <v>1435562441</v>
      </c>
      <c r="K9" s="47">
        <v>8423409115</v>
      </c>
      <c r="L9" s="48">
        <v>29321871899</v>
      </c>
      <c r="M9" s="49">
        <v>4421128534</v>
      </c>
      <c r="N9" s="50">
        <v>13153808325</v>
      </c>
      <c r="O9" s="47">
        <v>3437869714</v>
      </c>
      <c r="P9" s="50">
        <v>1189747825</v>
      </c>
      <c r="Q9" s="50">
        <v>1364937455</v>
      </c>
      <c r="R9" s="50">
        <v>86203642</v>
      </c>
      <c r="S9" s="50">
        <v>4911989341</v>
      </c>
      <c r="T9" s="50">
        <v>2864709610</v>
      </c>
      <c r="U9" s="48">
        <v>31430394446</v>
      </c>
      <c r="V9" s="51">
        <v>1975555521</v>
      </c>
    </row>
    <row r="10" spans="1:22" s="7" customFormat="1" ht="12.75" customHeight="1">
      <c r="A10" s="22"/>
      <c r="B10" s="44" t="s">
        <v>51</v>
      </c>
      <c r="C10" s="45" t="s">
        <v>52</v>
      </c>
      <c r="D10" s="46">
        <v>8313449348</v>
      </c>
      <c r="E10" s="47">
        <v>7969552180</v>
      </c>
      <c r="F10" s="47">
        <v>1791212506</v>
      </c>
      <c r="G10" s="47">
        <v>0</v>
      </c>
      <c r="H10" s="47">
        <v>0</v>
      </c>
      <c r="I10" s="47">
        <v>1427941027</v>
      </c>
      <c r="J10" s="47">
        <v>644931230</v>
      </c>
      <c r="K10" s="47">
        <v>9288972760</v>
      </c>
      <c r="L10" s="48">
        <v>29436059051</v>
      </c>
      <c r="M10" s="49">
        <v>5936802627</v>
      </c>
      <c r="N10" s="50">
        <v>11778524360</v>
      </c>
      <c r="O10" s="47">
        <v>3279626610</v>
      </c>
      <c r="P10" s="50">
        <v>855075950</v>
      </c>
      <c r="Q10" s="50">
        <v>550024470</v>
      </c>
      <c r="R10" s="50">
        <v>146662405</v>
      </c>
      <c r="S10" s="50">
        <v>6204989719</v>
      </c>
      <c r="T10" s="50">
        <v>4347532288</v>
      </c>
      <c r="U10" s="48">
        <v>33099238429</v>
      </c>
      <c r="V10" s="51">
        <v>3564952670</v>
      </c>
    </row>
    <row r="11" spans="1:22" s="7" customFormat="1" ht="12.75" customHeight="1">
      <c r="A11" s="22"/>
      <c r="B11" s="44" t="s">
        <v>53</v>
      </c>
      <c r="C11" s="45" t="s">
        <v>54</v>
      </c>
      <c r="D11" s="46">
        <v>9580796000</v>
      </c>
      <c r="E11" s="47">
        <v>10599183000</v>
      </c>
      <c r="F11" s="47">
        <v>2328105600</v>
      </c>
      <c r="G11" s="47">
        <v>1552070400</v>
      </c>
      <c r="H11" s="47">
        <v>0</v>
      </c>
      <c r="I11" s="47">
        <v>1893960000</v>
      </c>
      <c r="J11" s="47">
        <v>2135425000</v>
      </c>
      <c r="K11" s="47">
        <v>15105782624</v>
      </c>
      <c r="L11" s="48">
        <v>43195322624</v>
      </c>
      <c r="M11" s="49">
        <v>7630678000</v>
      </c>
      <c r="N11" s="50">
        <v>15015734550</v>
      </c>
      <c r="O11" s="47">
        <v>5121389000</v>
      </c>
      <c r="P11" s="50">
        <v>3239755000</v>
      </c>
      <c r="Q11" s="50">
        <v>1263088000</v>
      </c>
      <c r="R11" s="50">
        <v>479266000</v>
      </c>
      <c r="S11" s="50">
        <v>8927300000</v>
      </c>
      <c r="T11" s="50">
        <v>4853250000</v>
      </c>
      <c r="U11" s="48">
        <v>46530460550</v>
      </c>
      <c r="V11" s="51">
        <v>2741915000</v>
      </c>
    </row>
    <row r="12" spans="1:22" s="7" customFormat="1" ht="12.75" customHeight="1">
      <c r="A12" s="22"/>
      <c r="B12" s="44" t="s">
        <v>55</v>
      </c>
      <c r="C12" s="45" t="s">
        <v>56</v>
      </c>
      <c r="D12" s="46">
        <v>1711050897</v>
      </c>
      <c r="E12" s="47">
        <v>1277840872</v>
      </c>
      <c r="F12" s="47">
        <v>450572676</v>
      </c>
      <c r="G12" s="47">
        <v>0</v>
      </c>
      <c r="H12" s="47">
        <v>0</v>
      </c>
      <c r="I12" s="47">
        <v>224941236</v>
      </c>
      <c r="J12" s="47">
        <v>242626112</v>
      </c>
      <c r="K12" s="47">
        <v>2299893940</v>
      </c>
      <c r="L12" s="48">
        <v>6206925733</v>
      </c>
      <c r="M12" s="49">
        <v>913072817</v>
      </c>
      <c r="N12" s="50">
        <v>2411022917</v>
      </c>
      <c r="O12" s="47">
        <v>876184784</v>
      </c>
      <c r="P12" s="50">
        <v>235259401</v>
      </c>
      <c r="Q12" s="50">
        <v>93138251</v>
      </c>
      <c r="R12" s="50">
        <v>0</v>
      </c>
      <c r="S12" s="50">
        <v>1369259000</v>
      </c>
      <c r="T12" s="50">
        <v>1596313896</v>
      </c>
      <c r="U12" s="48">
        <v>7494251066</v>
      </c>
      <c r="V12" s="51">
        <v>754004000</v>
      </c>
    </row>
    <row r="13" spans="1:22" s="7" customFormat="1" ht="12.75" customHeight="1">
      <c r="A13" s="22"/>
      <c r="B13" s="44" t="s">
        <v>57</v>
      </c>
      <c r="C13" s="45" t="s">
        <v>58</v>
      </c>
      <c r="D13" s="46">
        <v>2289516510</v>
      </c>
      <c r="E13" s="47">
        <v>2638067560</v>
      </c>
      <c r="F13" s="47">
        <v>104101300</v>
      </c>
      <c r="G13" s="47">
        <v>0</v>
      </c>
      <c r="H13" s="47">
        <v>0</v>
      </c>
      <c r="I13" s="47">
        <v>168361460</v>
      </c>
      <c r="J13" s="47">
        <v>379383790</v>
      </c>
      <c r="K13" s="47">
        <v>3240408676</v>
      </c>
      <c r="L13" s="48">
        <v>8819839296</v>
      </c>
      <c r="M13" s="49">
        <v>1504945280</v>
      </c>
      <c r="N13" s="50">
        <v>3519221730</v>
      </c>
      <c r="O13" s="47">
        <v>639699040</v>
      </c>
      <c r="P13" s="50">
        <v>436337720</v>
      </c>
      <c r="Q13" s="50">
        <v>222075780</v>
      </c>
      <c r="R13" s="50">
        <v>0</v>
      </c>
      <c r="S13" s="50">
        <v>2289330902</v>
      </c>
      <c r="T13" s="50">
        <v>1235905250</v>
      </c>
      <c r="U13" s="48">
        <v>9847515702</v>
      </c>
      <c r="V13" s="51">
        <v>962059432</v>
      </c>
    </row>
    <row r="14" spans="1:22" s="7" customFormat="1" ht="12.75" customHeight="1">
      <c r="A14" s="22"/>
      <c r="B14" s="44" t="s">
        <v>59</v>
      </c>
      <c r="C14" s="45" t="s">
        <v>60</v>
      </c>
      <c r="D14" s="46">
        <v>7058527191</v>
      </c>
      <c r="E14" s="47">
        <v>6804972100</v>
      </c>
      <c r="F14" s="47">
        <v>1990145644</v>
      </c>
      <c r="G14" s="47">
        <v>0</v>
      </c>
      <c r="H14" s="47">
        <v>0</v>
      </c>
      <c r="I14" s="47">
        <v>1029556174</v>
      </c>
      <c r="J14" s="47">
        <v>1063227742</v>
      </c>
      <c r="K14" s="47">
        <v>7764487530</v>
      </c>
      <c r="L14" s="48">
        <v>25710916381</v>
      </c>
      <c r="M14" s="49">
        <v>5236387300</v>
      </c>
      <c r="N14" s="50">
        <v>10518071300</v>
      </c>
      <c r="O14" s="47">
        <v>3457066935</v>
      </c>
      <c r="P14" s="50">
        <v>789591700</v>
      </c>
      <c r="Q14" s="50">
        <v>1148973550</v>
      </c>
      <c r="R14" s="50">
        <v>0</v>
      </c>
      <c r="S14" s="50">
        <v>6123400686</v>
      </c>
      <c r="T14" s="50">
        <v>1475499705</v>
      </c>
      <c r="U14" s="48">
        <v>28748991176</v>
      </c>
      <c r="V14" s="51">
        <v>2453159682</v>
      </c>
    </row>
    <row r="15" spans="1:22" s="7" customFormat="1" ht="12.75" customHeight="1">
      <c r="A15" s="23"/>
      <c r="B15" s="53" t="s">
        <v>607</v>
      </c>
      <c r="C15" s="54"/>
      <c r="D15" s="55">
        <f aca="true" t="shared" si="0" ref="D15:V15">SUM(D7:D14)</f>
        <v>47087677578</v>
      </c>
      <c r="E15" s="56">
        <f t="shared" si="0"/>
        <v>46787286043</v>
      </c>
      <c r="F15" s="56">
        <f t="shared" si="0"/>
        <v>9768795461</v>
      </c>
      <c r="G15" s="56">
        <f t="shared" si="0"/>
        <v>2121513330</v>
      </c>
      <c r="H15" s="56">
        <f t="shared" si="0"/>
        <v>0</v>
      </c>
      <c r="I15" s="56">
        <f t="shared" si="0"/>
        <v>6533403014</v>
      </c>
      <c r="J15" s="56">
        <f t="shared" si="0"/>
        <v>7944536408</v>
      </c>
      <c r="K15" s="56">
        <f t="shared" si="0"/>
        <v>60015830146</v>
      </c>
      <c r="L15" s="57">
        <f t="shared" si="0"/>
        <v>180259041980</v>
      </c>
      <c r="M15" s="58">
        <f t="shared" si="0"/>
        <v>33092583169</v>
      </c>
      <c r="N15" s="59">
        <f t="shared" si="0"/>
        <v>69192844081</v>
      </c>
      <c r="O15" s="56">
        <f t="shared" si="0"/>
        <v>19986157645</v>
      </c>
      <c r="P15" s="59">
        <f t="shared" si="0"/>
        <v>8561285977</v>
      </c>
      <c r="Q15" s="59">
        <f t="shared" si="0"/>
        <v>6025440601</v>
      </c>
      <c r="R15" s="59">
        <f t="shared" si="0"/>
        <v>1232127716</v>
      </c>
      <c r="S15" s="59">
        <f t="shared" si="0"/>
        <v>37729520130</v>
      </c>
      <c r="T15" s="59">
        <f t="shared" si="0"/>
        <v>21848507424</v>
      </c>
      <c r="U15" s="57">
        <f t="shared" si="0"/>
        <v>197668466743</v>
      </c>
      <c r="V15" s="51">
        <f t="shared" si="0"/>
        <v>15525811672</v>
      </c>
    </row>
    <row r="16" spans="1:22" s="7" customFormat="1" ht="12.75" customHeight="1">
      <c r="A16" s="22"/>
      <c r="B16" s="44"/>
      <c r="C16" s="45"/>
      <c r="D16" s="46"/>
      <c r="E16" s="47"/>
      <c r="F16" s="47"/>
      <c r="G16" s="47"/>
      <c r="H16" s="47"/>
      <c r="I16" s="47"/>
      <c r="J16" s="47"/>
      <c r="K16" s="47"/>
      <c r="L16" s="48"/>
      <c r="M16" s="49"/>
      <c r="N16" s="50"/>
      <c r="O16" s="47"/>
      <c r="P16" s="50"/>
      <c r="Q16" s="50"/>
      <c r="R16" s="50"/>
      <c r="S16" s="50"/>
      <c r="T16" s="50"/>
      <c r="U16" s="48"/>
      <c r="V16" s="51"/>
    </row>
    <row r="17" spans="1:22" s="7" customFormat="1" ht="12.75" customHeight="1">
      <c r="A17" s="16"/>
      <c r="B17" s="86" t="s">
        <v>101</v>
      </c>
      <c r="C17" s="87"/>
      <c r="D17" s="88"/>
      <c r="E17" s="89"/>
      <c r="F17" s="89"/>
      <c r="G17" s="89"/>
      <c r="H17" s="89"/>
      <c r="I17" s="89"/>
      <c r="J17" s="89"/>
      <c r="K17" s="89"/>
      <c r="L17" s="90"/>
      <c r="M17" s="88"/>
      <c r="N17" s="89"/>
      <c r="O17" s="89"/>
      <c r="P17" s="89"/>
      <c r="Q17" s="89"/>
      <c r="R17" s="89"/>
      <c r="S17" s="89"/>
      <c r="T17" s="89"/>
      <c r="U17" s="90"/>
      <c r="V17" s="51"/>
    </row>
    <row r="18" spans="1:22" s="7" customFormat="1" ht="12.75" customHeight="1">
      <c r="A18" s="22"/>
      <c r="B18" s="44"/>
      <c r="C18" s="45"/>
      <c r="D18" s="46"/>
      <c r="E18" s="47"/>
      <c r="F18" s="47"/>
      <c r="G18" s="47"/>
      <c r="H18" s="47"/>
      <c r="I18" s="47"/>
      <c r="J18" s="47"/>
      <c r="K18" s="47"/>
      <c r="L18" s="48"/>
      <c r="M18" s="49"/>
      <c r="N18" s="50"/>
      <c r="O18" s="47"/>
      <c r="P18" s="50"/>
      <c r="Q18" s="50"/>
      <c r="R18" s="50"/>
      <c r="S18" s="50"/>
      <c r="T18" s="50"/>
      <c r="U18" s="48"/>
      <c r="V18" s="51"/>
    </row>
    <row r="19" spans="1:22" s="7" customFormat="1" ht="12.75" customHeight="1">
      <c r="A19" s="22"/>
      <c r="B19" s="44" t="s">
        <v>102</v>
      </c>
      <c r="C19" s="45" t="s">
        <v>103</v>
      </c>
      <c r="D19" s="46">
        <v>79005429</v>
      </c>
      <c r="E19" s="47">
        <v>56125091</v>
      </c>
      <c r="F19" s="47">
        <v>0</v>
      </c>
      <c r="G19" s="47">
        <v>0</v>
      </c>
      <c r="H19" s="47">
        <v>0</v>
      </c>
      <c r="I19" s="47">
        <v>0</v>
      </c>
      <c r="J19" s="47">
        <v>3467887</v>
      </c>
      <c r="K19" s="47">
        <v>116217348</v>
      </c>
      <c r="L19" s="48">
        <v>254815755</v>
      </c>
      <c r="M19" s="49">
        <v>24793105</v>
      </c>
      <c r="N19" s="50">
        <v>88493250</v>
      </c>
      <c r="O19" s="47">
        <v>23618239</v>
      </c>
      <c r="P19" s="50">
        <v>10374747</v>
      </c>
      <c r="Q19" s="50">
        <v>5811435</v>
      </c>
      <c r="R19" s="50">
        <v>896190</v>
      </c>
      <c r="S19" s="50">
        <v>80039183</v>
      </c>
      <c r="T19" s="50">
        <v>10479501</v>
      </c>
      <c r="U19" s="48">
        <v>244505650</v>
      </c>
      <c r="V19" s="51">
        <v>0</v>
      </c>
    </row>
    <row r="20" spans="1:22" s="7" customFormat="1" ht="12.75" customHeight="1">
      <c r="A20" s="22"/>
      <c r="B20" s="44" t="s">
        <v>104</v>
      </c>
      <c r="C20" s="45" t="s">
        <v>105</v>
      </c>
      <c r="D20" s="46">
        <v>69727220</v>
      </c>
      <c r="E20" s="47">
        <v>59188010</v>
      </c>
      <c r="F20" s="47">
        <v>744200</v>
      </c>
      <c r="G20" s="47">
        <v>0</v>
      </c>
      <c r="H20" s="47">
        <v>0</v>
      </c>
      <c r="I20" s="47">
        <v>4121040</v>
      </c>
      <c r="J20" s="47">
        <v>6335000</v>
      </c>
      <c r="K20" s="47">
        <v>82221310</v>
      </c>
      <c r="L20" s="48">
        <v>222336780</v>
      </c>
      <c r="M20" s="49">
        <v>9988000</v>
      </c>
      <c r="N20" s="50">
        <v>82753090</v>
      </c>
      <c r="O20" s="47">
        <v>13131700</v>
      </c>
      <c r="P20" s="50">
        <v>6610160</v>
      </c>
      <c r="Q20" s="50">
        <v>8887000</v>
      </c>
      <c r="R20" s="50">
        <v>218000</v>
      </c>
      <c r="S20" s="50">
        <v>68052900</v>
      </c>
      <c r="T20" s="50">
        <v>8390380</v>
      </c>
      <c r="U20" s="48">
        <v>198031230</v>
      </c>
      <c r="V20" s="51">
        <v>16162900</v>
      </c>
    </row>
    <row r="21" spans="1:22" s="7" customFormat="1" ht="12.75" customHeight="1">
      <c r="A21" s="22"/>
      <c r="B21" s="44" t="s">
        <v>106</v>
      </c>
      <c r="C21" s="45" t="s">
        <v>107</v>
      </c>
      <c r="D21" s="46">
        <v>22294794</v>
      </c>
      <c r="E21" s="47">
        <v>6320048</v>
      </c>
      <c r="F21" s="47">
        <v>0</v>
      </c>
      <c r="G21" s="47">
        <v>0</v>
      </c>
      <c r="H21" s="47">
        <v>0</v>
      </c>
      <c r="I21" s="47">
        <v>98219</v>
      </c>
      <c r="J21" s="47">
        <v>668458</v>
      </c>
      <c r="K21" s="47">
        <v>23983351</v>
      </c>
      <c r="L21" s="48">
        <v>53364870</v>
      </c>
      <c r="M21" s="49">
        <v>2045325</v>
      </c>
      <c r="N21" s="50">
        <v>10197824</v>
      </c>
      <c r="O21" s="47">
        <v>3167086</v>
      </c>
      <c r="P21" s="50">
        <v>1690794</v>
      </c>
      <c r="Q21" s="50">
        <v>1433421</v>
      </c>
      <c r="R21" s="50">
        <v>0</v>
      </c>
      <c r="S21" s="50">
        <v>42417000</v>
      </c>
      <c r="T21" s="50">
        <v>3812467</v>
      </c>
      <c r="U21" s="48">
        <v>64763917</v>
      </c>
      <c r="V21" s="51">
        <v>16072749</v>
      </c>
    </row>
    <row r="22" spans="1:22" s="7" customFormat="1" ht="12.75" customHeight="1">
      <c r="A22" s="22"/>
      <c r="B22" s="44" t="s">
        <v>108</v>
      </c>
      <c r="C22" s="45" t="s">
        <v>109</v>
      </c>
      <c r="D22" s="46">
        <v>126773006</v>
      </c>
      <c r="E22" s="47">
        <v>87573632</v>
      </c>
      <c r="F22" s="47">
        <v>0</v>
      </c>
      <c r="G22" s="47">
        <v>0</v>
      </c>
      <c r="H22" s="47">
        <v>0</v>
      </c>
      <c r="I22" s="47">
        <v>478000</v>
      </c>
      <c r="J22" s="47">
        <v>0</v>
      </c>
      <c r="K22" s="47">
        <v>212812893</v>
      </c>
      <c r="L22" s="48">
        <v>427637531</v>
      </c>
      <c r="M22" s="49">
        <v>52694527</v>
      </c>
      <c r="N22" s="50">
        <v>168727426</v>
      </c>
      <c r="O22" s="47">
        <v>54899581</v>
      </c>
      <c r="P22" s="50">
        <v>26016083</v>
      </c>
      <c r="Q22" s="50">
        <v>10912523</v>
      </c>
      <c r="R22" s="50">
        <v>0</v>
      </c>
      <c r="S22" s="50">
        <v>84920190</v>
      </c>
      <c r="T22" s="50">
        <v>29466710</v>
      </c>
      <c r="U22" s="48">
        <v>427637040</v>
      </c>
      <c r="V22" s="51">
        <v>0</v>
      </c>
    </row>
    <row r="23" spans="1:22" s="7" customFormat="1" ht="12.75" customHeight="1">
      <c r="A23" s="22"/>
      <c r="B23" s="44" t="s">
        <v>110</v>
      </c>
      <c r="C23" s="45" t="s">
        <v>111</v>
      </c>
      <c r="D23" s="46">
        <v>104096000</v>
      </c>
      <c r="E23" s="47">
        <v>39955352</v>
      </c>
      <c r="F23" s="47">
        <v>9840000</v>
      </c>
      <c r="G23" s="47">
        <v>0</v>
      </c>
      <c r="H23" s="47">
        <v>0</v>
      </c>
      <c r="I23" s="47">
        <v>2554320</v>
      </c>
      <c r="J23" s="47">
        <v>2359153</v>
      </c>
      <c r="K23" s="47">
        <v>168382043</v>
      </c>
      <c r="L23" s="48">
        <v>327186868</v>
      </c>
      <c r="M23" s="49">
        <v>93796781</v>
      </c>
      <c r="N23" s="50">
        <v>59716889</v>
      </c>
      <c r="O23" s="47">
        <v>34055545</v>
      </c>
      <c r="P23" s="50">
        <v>18441186</v>
      </c>
      <c r="Q23" s="50">
        <v>17771746</v>
      </c>
      <c r="R23" s="50">
        <v>4347741</v>
      </c>
      <c r="S23" s="50">
        <v>86500306</v>
      </c>
      <c r="T23" s="50">
        <v>86047207</v>
      </c>
      <c r="U23" s="48">
        <v>400677401</v>
      </c>
      <c r="V23" s="51">
        <v>10668306</v>
      </c>
    </row>
    <row r="24" spans="1:22" s="7" customFormat="1" ht="12.75" customHeight="1">
      <c r="A24" s="22"/>
      <c r="B24" s="44" t="s">
        <v>112</v>
      </c>
      <c r="C24" s="45" t="s">
        <v>113</v>
      </c>
      <c r="D24" s="46">
        <v>47294472</v>
      </c>
      <c r="E24" s="47">
        <v>15519823</v>
      </c>
      <c r="F24" s="47">
        <v>3526872</v>
      </c>
      <c r="G24" s="47">
        <v>0</v>
      </c>
      <c r="H24" s="47">
        <v>0</v>
      </c>
      <c r="I24" s="47">
        <v>1053819</v>
      </c>
      <c r="J24" s="47">
        <v>18873183</v>
      </c>
      <c r="K24" s="47">
        <v>72949952</v>
      </c>
      <c r="L24" s="48">
        <v>159218121</v>
      </c>
      <c r="M24" s="49">
        <v>12780674</v>
      </c>
      <c r="N24" s="50">
        <v>20088819</v>
      </c>
      <c r="O24" s="47">
        <v>7624025</v>
      </c>
      <c r="P24" s="50">
        <v>2081125</v>
      </c>
      <c r="Q24" s="50">
        <v>4608313</v>
      </c>
      <c r="R24" s="50">
        <v>0</v>
      </c>
      <c r="S24" s="50">
        <v>85428568</v>
      </c>
      <c r="T24" s="50">
        <v>33370271</v>
      </c>
      <c r="U24" s="48">
        <v>165981795</v>
      </c>
      <c r="V24" s="51">
        <v>23619999</v>
      </c>
    </row>
    <row r="25" spans="1:22" s="7" customFormat="1" ht="12.75" customHeight="1">
      <c r="A25" s="22"/>
      <c r="B25" s="44" t="s">
        <v>114</v>
      </c>
      <c r="C25" s="45" t="s">
        <v>115</v>
      </c>
      <c r="D25" s="46">
        <v>24695766</v>
      </c>
      <c r="E25" s="47">
        <v>10620000</v>
      </c>
      <c r="F25" s="47">
        <v>0</v>
      </c>
      <c r="G25" s="47">
        <v>0</v>
      </c>
      <c r="H25" s="47">
        <v>0</v>
      </c>
      <c r="I25" s="47">
        <v>1305000</v>
      </c>
      <c r="J25" s="47">
        <v>0</v>
      </c>
      <c r="K25" s="47">
        <v>41411574</v>
      </c>
      <c r="L25" s="48">
        <v>78032340</v>
      </c>
      <c r="M25" s="49">
        <v>4814167</v>
      </c>
      <c r="N25" s="50">
        <v>12637381</v>
      </c>
      <c r="O25" s="47">
        <v>4339180</v>
      </c>
      <c r="P25" s="50">
        <v>2770368</v>
      </c>
      <c r="Q25" s="50">
        <v>3183459</v>
      </c>
      <c r="R25" s="50">
        <v>0</v>
      </c>
      <c r="S25" s="50">
        <v>62103999</v>
      </c>
      <c r="T25" s="50">
        <v>2976493</v>
      </c>
      <c r="U25" s="48">
        <v>92825047</v>
      </c>
      <c r="V25" s="51">
        <v>34050500</v>
      </c>
    </row>
    <row r="26" spans="1:22" s="7" customFormat="1" ht="12.75" customHeight="1">
      <c r="A26" s="22"/>
      <c r="B26" s="44" t="s">
        <v>116</v>
      </c>
      <c r="C26" s="45" t="s">
        <v>117</v>
      </c>
      <c r="D26" s="46">
        <v>212437084</v>
      </c>
      <c r="E26" s="47">
        <v>185525145</v>
      </c>
      <c r="F26" s="47">
        <v>15342814</v>
      </c>
      <c r="G26" s="47">
        <v>0</v>
      </c>
      <c r="H26" s="47">
        <v>0</v>
      </c>
      <c r="I26" s="47">
        <v>16111720</v>
      </c>
      <c r="J26" s="47">
        <v>52020541</v>
      </c>
      <c r="K26" s="47">
        <v>207807091</v>
      </c>
      <c r="L26" s="48">
        <v>689244395</v>
      </c>
      <c r="M26" s="49">
        <v>146959846</v>
      </c>
      <c r="N26" s="50">
        <v>232428708</v>
      </c>
      <c r="O26" s="47">
        <v>54836115</v>
      </c>
      <c r="P26" s="50">
        <v>40235662</v>
      </c>
      <c r="Q26" s="50">
        <v>27905361</v>
      </c>
      <c r="R26" s="50">
        <v>12689415</v>
      </c>
      <c r="S26" s="50">
        <v>92151392</v>
      </c>
      <c r="T26" s="50">
        <v>31534109</v>
      </c>
      <c r="U26" s="48">
        <v>638740608</v>
      </c>
      <c r="V26" s="51">
        <v>0</v>
      </c>
    </row>
    <row r="27" spans="1:22" s="7" customFormat="1" ht="12.75" customHeight="1">
      <c r="A27" s="22"/>
      <c r="B27" s="44" t="s">
        <v>118</v>
      </c>
      <c r="C27" s="45" t="s">
        <v>119</v>
      </c>
      <c r="D27" s="46">
        <v>43273998</v>
      </c>
      <c r="E27" s="47">
        <v>3375233</v>
      </c>
      <c r="F27" s="47">
        <v>50000</v>
      </c>
      <c r="G27" s="47">
        <v>0</v>
      </c>
      <c r="H27" s="47">
        <v>0</v>
      </c>
      <c r="I27" s="47">
        <v>196100</v>
      </c>
      <c r="J27" s="47">
        <v>15387207</v>
      </c>
      <c r="K27" s="47">
        <v>68593822</v>
      </c>
      <c r="L27" s="48">
        <v>130876360</v>
      </c>
      <c r="M27" s="49">
        <v>15741795</v>
      </c>
      <c r="N27" s="50">
        <v>2030615</v>
      </c>
      <c r="O27" s="47">
        <v>9346637</v>
      </c>
      <c r="P27" s="50">
        <v>7500000</v>
      </c>
      <c r="Q27" s="50">
        <v>3878329</v>
      </c>
      <c r="R27" s="50">
        <v>0</v>
      </c>
      <c r="S27" s="50">
        <v>63187779</v>
      </c>
      <c r="T27" s="50">
        <v>26127595</v>
      </c>
      <c r="U27" s="48">
        <v>127812750</v>
      </c>
      <c r="V27" s="51">
        <v>19949000</v>
      </c>
    </row>
    <row r="28" spans="1:22" s="7" customFormat="1" ht="12.75" customHeight="1">
      <c r="A28" s="22"/>
      <c r="B28" s="44" t="s">
        <v>120</v>
      </c>
      <c r="C28" s="45" t="s">
        <v>121</v>
      </c>
      <c r="D28" s="46">
        <v>80351207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1010344</v>
      </c>
      <c r="K28" s="47">
        <v>177573646</v>
      </c>
      <c r="L28" s="48">
        <v>258935197</v>
      </c>
      <c r="M28" s="49">
        <v>5957028</v>
      </c>
      <c r="N28" s="50">
        <v>0</v>
      </c>
      <c r="O28" s="47">
        <v>0</v>
      </c>
      <c r="P28" s="50">
        <v>0</v>
      </c>
      <c r="Q28" s="50">
        <v>807560</v>
      </c>
      <c r="R28" s="50">
        <v>0</v>
      </c>
      <c r="S28" s="50">
        <v>301824251</v>
      </c>
      <c r="T28" s="50">
        <v>59986308</v>
      </c>
      <c r="U28" s="48">
        <v>368575147</v>
      </c>
      <c r="V28" s="51">
        <v>73122019</v>
      </c>
    </row>
    <row r="29" spans="1:22" s="7" customFormat="1" ht="12.75" customHeight="1">
      <c r="A29" s="22"/>
      <c r="B29" s="52" t="s">
        <v>122</v>
      </c>
      <c r="C29" s="45" t="s">
        <v>123</v>
      </c>
      <c r="D29" s="46">
        <v>146304231</v>
      </c>
      <c r="E29" s="47">
        <v>0</v>
      </c>
      <c r="F29" s="47">
        <v>0</v>
      </c>
      <c r="G29" s="47">
        <v>0</v>
      </c>
      <c r="H29" s="47">
        <v>0</v>
      </c>
      <c r="I29" s="47">
        <v>1200000</v>
      </c>
      <c r="J29" s="47">
        <v>3000000</v>
      </c>
      <c r="K29" s="47">
        <v>150848439</v>
      </c>
      <c r="L29" s="48">
        <v>301352670</v>
      </c>
      <c r="M29" s="49">
        <v>19472102</v>
      </c>
      <c r="N29" s="50">
        <v>0</v>
      </c>
      <c r="O29" s="47">
        <v>0</v>
      </c>
      <c r="P29" s="50">
        <v>0</v>
      </c>
      <c r="Q29" s="50">
        <v>4099866</v>
      </c>
      <c r="R29" s="50">
        <v>0</v>
      </c>
      <c r="S29" s="50">
        <v>315102000</v>
      </c>
      <c r="T29" s="50">
        <v>20387030</v>
      </c>
      <c r="U29" s="48">
        <v>359060998</v>
      </c>
      <c r="V29" s="51">
        <v>107806650</v>
      </c>
    </row>
    <row r="30" spans="1:22" s="7" customFormat="1" ht="12.75" customHeight="1">
      <c r="A30" s="22"/>
      <c r="B30" s="44" t="s">
        <v>124</v>
      </c>
      <c r="C30" s="45" t="s">
        <v>125</v>
      </c>
      <c r="D30" s="46">
        <v>44595262</v>
      </c>
      <c r="E30" s="47">
        <v>7000000</v>
      </c>
      <c r="F30" s="47">
        <v>0</v>
      </c>
      <c r="G30" s="47">
        <v>0</v>
      </c>
      <c r="H30" s="47">
        <v>0</v>
      </c>
      <c r="I30" s="47">
        <v>738500</v>
      </c>
      <c r="J30" s="47">
        <v>4100000</v>
      </c>
      <c r="K30" s="47">
        <v>58041476</v>
      </c>
      <c r="L30" s="48">
        <v>114475238</v>
      </c>
      <c r="M30" s="49">
        <v>22500000</v>
      </c>
      <c r="N30" s="50">
        <v>6600000</v>
      </c>
      <c r="O30" s="47">
        <v>0</v>
      </c>
      <c r="P30" s="50">
        <v>0</v>
      </c>
      <c r="Q30" s="50">
        <v>5728023</v>
      </c>
      <c r="R30" s="50">
        <v>0</v>
      </c>
      <c r="S30" s="50">
        <v>77627837</v>
      </c>
      <c r="T30" s="50">
        <v>9971498</v>
      </c>
      <c r="U30" s="48">
        <v>122427358</v>
      </c>
      <c r="V30" s="51">
        <v>30210837</v>
      </c>
    </row>
    <row r="31" spans="1:22" s="7" customFormat="1" ht="12.75" customHeight="1">
      <c r="A31" s="22"/>
      <c r="B31" s="44" t="s">
        <v>126</v>
      </c>
      <c r="C31" s="45" t="s">
        <v>127</v>
      </c>
      <c r="D31" s="46">
        <v>81638000</v>
      </c>
      <c r="E31" s="47">
        <v>22000000</v>
      </c>
      <c r="F31" s="47">
        <v>0</v>
      </c>
      <c r="G31" s="47">
        <v>0</v>
      </c>
      <c r="H31" s="47">
        <v>0</v>
      </c>
      <c r="I31" s="47">
        <v>0</v>
      </c>
      <c r="J31" s="47">
        <v>6298287</v>
      </c>
      <c r="K31" s="47">
        <v>136454845</v>
      </c>
      <c r="L31" s="48">
        <v>246391132</v>
      </c>
      <c r="M31" s="49">
        <v>15800000</v>
      </c>
      <c r="N31" s="50">
        <v>25606050</v>
      </c>
      <c r="O31" s="47">
        <v>0</v>
      </c>
      <c r="P31" s="50">
        <v>0</v>
      </c>
      <c r="Q31" s="50">
        <v>8663871</v>
      </c>
      <c r="R31" s="50">
        <v>0</v>
      </c>
      <c r="S31" s="50">
        <v>161042000</v>
      </c>
      <c r="T31" s="50">
        <v>65980258</v>
      </c>
      <c r="U31" s="48">
        <v>277092179</v>
      </c>
      <c r="V31" s="51">
        <v>30701150</v>
      </c>
    </row>
    <row r="32" spans="1:22" s="7" customFormat="1" ht="12.75" customHeight="1">
      <c r="A32" s="22"/>
      <c r="B32" s="44" t="s">
        <v>128</v>
      </c>
      <c r="C32" s="45" t="s">
        <v>129</v>
      </c>
      <c r="D32" s="46">
        <v>50309950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14000000</v>
      </c>
      <c r="K32" s="47">
        <v>92017782</v>
      </c>
      <c r="L32" s="48">
        <v>156327732</v>
      </c>
      <c r="M32" s="49">
        <v>16840000</v>
      </c>
      <c r="N32" s="50">
        <v>0</v>
      </c>
      <c r="O32" s="47">
        <v>0</v>
      </c>
      <c r="P32" s="50">
        <v>0</v>
      </c>
      <c r="Q32" s="50">
        <v>418558</v>
      </c>
      <c r="R32" s="50">
        <v>77552</v>
      </c>
      <c r="S32" s="50">
        <v>110202164</v>
      </c>
      <c r="T32" s="50">
        <v>34788209</v>
      </c>
      <c r="U32" s="48">
        <v>162326483</v>
      </c>
      <c r="V32" s="51">
        <v>23309601</v>
      </c>
    </row>
    <row r="33" spans="1:22" s="7" customFormat="1" ht="12.75" customHeight="1">
      <c r="A33" s="22"/>
      <c r="B33" s="44" t="s">
        <v>130</v>
      </c>
      <c r="C33" s="45" t="s">
        <v>131</v>
      </c>
      <c r="D33" s="46">
        <v>96495018</v>
      </c>
      <c r="E33" s="47">
        <v>40000000</v>
      </c>
      <c r="F33" s="47">
        <v>0</v>
      </c>
      <c r="G33" s="47">
        <v>0</v>
      </c>
      <c r="H33" s="47">
        <v>0</v>
      </c>
      <c r="I33" s="47">
        <v>800000</v>
      </c>
      <c r="J33" s="47">
        <v>12967604</v>
      </c>
      <c r="K33" s="47">
        <v>106320928</v>
      </c>
      <c r="L33" s="48">
        <v>256583550</v>
      </c>
      <c r="M33" s="49">
        <v>40000000</v>
      </c>
      <c r="N33" s="50">
        <v>35524648</v>
      </c>
      <c r="O33" s="47">
        <v>0</v>
      </c>
      <c r="P33" s="50">
        <v>0</v>
      </c>
      <c r="Q33" s="50">
        <v>3500000</v>
      </c>
      <c r="R33" s="50">
        <v>0</v>
      </c>
      <c r="S33" s="50">
        <v>180704002</v>
      </c>
      <c r="T33" s="50">
        <v>20796000</v>
      </c>
      <c r="U33" s="48">
        <v>280524650</v>
      </c>
      <c r="V33" s="51">
        <v>43754700</v>
      </c>
    </row>
    <row r="34" spans="1:22" s="7" customFormat="1" ht="12.75" customHeight="1">
      <c r="A34" s="22"/>
      <c r="B34" s="44" t="s">
        <v>132</v>
      </c>
      <c r="C34" s="45" t="s">
        <v>133</v>
      </c>
      <c r="D34" s="46">
        <v>25424873</v>
      </c>
      <c r="E34" s="47">
        <v>22208000</v>
      </c>
      <c r="F34" s="47">
        <v>0</v>
      </c>
      <c r="G34" s="47">
        <v>0</v>
      </c>
      <c r="H34" s="47">
        <v>0</v>
      </c>
      <c r="I34" s="47">
        <v>0</v>
      </c>
      <c r="J34" s="47">
        <v>500000</v>
      </c>
      <c r="K34" s="47">
        <v>27314312</v>
      </c>
      <c r="L34" s="48">
        <v>75447185</v>
      </c>
      <c r="M34" s="49">
        <v>4190386</v>
      </c>
      <c r="N34" s="50">
        <v>30050000</v>
      </c>
      <c r="O34" s="47">
        <v>0</v>
      </c>
      <c r="P34" s="50">
        <v>0</v>
      </c>
      <c r="Q34" s="50">
        <v>4560000</v>
      </c>
      <c r="R34" s="50">
        <v>0</v>
      </c>
      <c r="S34" s="50">
        <v>45373100</v>
      </c>
      <c r="T34" s="50">
        <v>10236508</v>
      </c>
      <c r="U34" s="48">
        <v>94409994</v>
      </c>
      <c r="V34" s="51">
        <v>9560000</v>
      </c>
    </row>
    <row r="35" spans="1:22" s="7" customFormat="1" ht="12.75" customHeight="1">
      <c r="A35" s="22"/>
      <c r="B35" s="44" t="s">
        <v>134</v>
      </c>
      <c r="C35" s="45" t="s">
        <v>135</v>
      </c>
      <c r="D35" s="46">
        <v>73499122</v>
      </c>
      <c r="E35" s="47">
        <v>67000000</v>
      </c>
      <c r="F35" s="47">
        <v>0</v>
      </c>
      <c r="G35" s="47">
        <v>0</v>
      </c>
      <c r="H35" s="47">
        <v>0</v>
      </c>
      <c r="I35" s="47">
        <v>0</v>
      </c>
      <c r="J35" s="47">
        <v>6712776</v>
      </c>
      <c r="K35" s="47">
        <v>111829608</v>
      </c>
      <c r="L35" s="48">
        <v>259041506</v>
      </c>
      <c r="M35" s="49">
        <v>27560130</v>
      </c>
      <c r="N35" s="50">
        <v>102307740</v>
      </c>
      <c r="O35" s="47">
        <v>0</v>
      </c>
      <c r="P35" s="50">
        <v>0</v>
      </c>
      <c r="Q35" s="50">
        <v>17909582</v>
      </c>
      <c r="R35" s="50">
        <v>0</v>
      </c>
      <c r="S35" s="50">
        <v>57218354</v>
      </c>
      <c r="T35" s="50">
        <v>13322126</v>
      </c>
      <c r="U35" s="48">
        <v>218317932</v>
      </c>
      <c r="V35" s="51">
        <v>164000</v>
      </c>
    </row>
    <row r="36" spans="1:22" s="7" customFormat="1" ht="12.75" customHeight="1">
      <c r="A36" s="22"/>
      <c r="B36" s="44" t="s">
        <v>136</v>
      </c>
      <c r="C36" s="45" t="s">
        <v>137</v>
      </c>
      <c r="D36" s="46">
        <v>27775748</v>
      </c>
      <c r="E36" s="47">
        <v>0</v>
      </c>
      <c r="F36" s="47">
        <v>162220</v>
      </c>
      <c r="G36" s="47">
        <v>0</v>
      </c>
      <c r="H36" s="47">
        <v>0</v>
      </c>
      <c r="I36" s="47">
        <v>120000</v>
      </c>
      <c r="J36" s="47">
        <v>1450000</v>
      </c>
      <c r="K36" s="47">
        <v>57516453</v>
      </c>
      <c r="L36" s="48">
        <v>87024421</v>
      </c>
      <c r="M36" s="49">
        <v>3576470</v>
      </c>
      <c r="N36" s="50">
        <v>9754902</v>
      </c>
      <c r="O36" s="47">
        <v>0</v>
      </c>
      <c r="P36" s="50">
        <v>0</v>
      </c>
      <c r="Q36" s="50">
        <v>3000000</v>
      </c>
      <c r="R36" s="50">
        <v>0</v>
      </c>
      <c r="S36" s="50">
        <v>81460550</v>
      </c>
      <c r="T36" s="50">
        <v>13054770</v>
      </c>
      <c r="U36" s="48">
        <v>110846692</v>
      </c>
      <c r="V36" s="51">
        <v>12057350</v>
      </c>
    </row>
    <row r="37" spans="1:22" s="7" customFormat="1" ht="12.75" customHeight="1">
      <c r="A37" s="22"/>
      <c r="B37" s="44" t="s">
        <v>138</v>
      </c>
      <c r="C37" s="45" t="s">
        <v>139</v>
      </c>
      <c r="D37" s="46">
        <v>28117213</v>
      </c>
      <c r="E37" s="47">
        <v>7082880</v>
      </c>
      <c r="F37" s="47">
        <v>0</v>
      </c>
      <c r="G37" s="47">
        <v>0</v>
      </c>
      <c r="H37" s="47">
        <v>0</v>
      </c>
      <c r="I37" s="47">
        <v>138060</v>
      </c>
      <c r="J37" s="47">
        <v>6828717</v>
      </c>
      <c r="K37" s="47">
        <v>26631229</v>
      </c>
      <c r="L37" s="48">
        <v>68798099</v>
      </c>
      <c r="M37" s="49">
        <v>6000256</v>
      </c>
      <c r="N37" s="50">
        <v>6000300</v>
      </c>
      <c r="O37" s="47">
        <v>0</v>
      </c>
      <c r="P37" s="50">
        <v>0</v>
      </c>
      <c r="Q37" s="50">
        <v>3009512</v>
      </c>
      <c r="R37" s="50">
        <v>0</v>
      </c>
      <c r="S37" s="50">
        <v>39298000</v>
      </c>
      <c r="T37" s="50">
        <v>10581693</v>
      </c>
      <c r="U37" s="48">
        <v>64889761</v>
      </c>
      <c r="V37" s="51">
        <v>9350000</v>
      </c>
    </row>
    <row r="38" spans="1:22" s="7" customFormat="1" ht="12.75" customHeight="1">
      <c r="A38" s="22"/>
      <c r="B38" s="44" t="s">
        <v>140</v>
      </c>
      <c r="C38" s="45" t="s">
        <v>141</v>
      </c>
      <c r="D38" s="46">
        <v>172983838</v>
      </c>
      <c r="E38" s="47">
        <v>188770176</v>
      </c>
      <c r="F38" s="47">
        <v>0</v>
      </c>
      <c r="G38" s="47">
        <v>0</v>
      </c>
      <c r="H38" s="47">
        <v>0</v>
      </c>
      <c r="I38" s="47">
        <v>57428</v>
      </c>
      <c r="J38" s="47">
        <v>57972818</v>
      </c>
      <c r="K38" s="47">
        <v>141018072</v>
      </c>
      <c r="L38" s="48">
        <v>560802332</v>
      </c>
      <c r="M38" s="49">
        <v>80146512</v>
      </c>
      <c r="N38" s="50">
        <v>202832200</v>
      </c>
      <c r="O38" s="47">
        <v>0</v>
      </c>
      <c r="P38" s="50">
        <v>0</v>
      </c>
      <c r="Q38" s="50">
        <v>33002311</v>
      </c>
      <c r="R38" s="50">
        <v>0</v>
      </c>
      <c r="S38" s="50">
        <v>171789550</v>
      </c>
      <c r="T38" s="50">
        <v>114002332</v>
      </c>
      <c r="U38" s="48">
        <v>601772905</v>
      </c>
      <c r="V38" s="51">
        <v>40971000</v>
      </c>
    </row>
    <row r="39" spans="1:22" s="7" customFormat="1" ht="12.75" customHeight="1">
      <c r="A39" s="22"/>
      <c r="B39" s="44" t="s">
        <v>142</v>
      </c>
      <c r="C39" s="45" t="s">
        <v>143</v>
      </c>
      <c r="D39" s="46">
        <v>63839431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203296001</v>
      </c>
      <c r="L39" s="48">
        <v>267135432</v>
      </c>
      <c r="M39" s="49">
        <v>3919150</v>
      </c>
      <c r="N39" s="50">
        <v>0</v>
      </c>
      <c r="O39" s="47">
        <v>0</v>
      </c>
      <c r="P39" s="50">
        <v>0</v>
      </c>
      <c r="Q39" s="50">
        <v>404940</v>
      </c>
      <c r="R39" s="50">
        <v>10015548</v>
      </c>
      <c r="S39" s="50">
        <v>149850000</v>
      </c>
      <c r="T39" s="50">
        <v>64117160</v>
      </c>
      <c r="U39" s="48">
        <v>228306798</v>
      </c>
      <c r="V39" s="51">
        <v>0</v>
      </c>
    </row>
    <row r="40" spans="1:22" s="7" customFormat="1" ht="12.75" customHeight="1">
      <c r="A40" s="22"/>
      <c r="B40" s="44" t="s">
        <v>144</v>
      </c>
      <c r="C40" s="45" t="s">
        <v>145</v>
      </c>
      <c r="D40" s="46">
        <v>59213779</v>
      </c>
      <c r="E40" s="47">
        <v>17391997</v>
      </c>
      <c r="F40" s="47">
        <v>0</v>
      </c>
      <c r="G40" s="47">
        <v>0</v>
      </c>
      <c r="H40" s="47">
        <v>0</v>
      </c>
      <c r="I40" s="47">
        <v>730000</v>
      </c>
      <c r="J40" s="47">
        <v>1303000</v>
      </c>
      <c r="K40" s="47">
        <v>122442108</v>
      </c>
      <c r="L40" s="48">
        <v>201080884</v>
      </c>
      <c r="M40" s="49">
        <v>2851000</v>
      </c>
      <c r="N40" s="50">
        <v>13482761</v>
      </c>
      <c r="O40" s="47">
        <v>0</v>
      </c>
      <c r="P40" s="50">
        <v>0</v>
      </c>
      <c r="Q40" s="50">
        <v>2532640</v>
      </c>
      <c r="R40" s="50">
        <v>0</v>
      </c>
      <c r="S40" s="50">
        <v>162088000</v>
      </c>
      <c r="T40" s="50">
        <v>7952265</v>
      </c>
      <c r="U40" s="48">
        <v>188906666</v>
      </c>
      <c r="V40" s="51">
        <v>30614700</v>
      </c>
    </row>
    <row r="41" spans="1:22" s="7" customFormat="1" ht="12.75" customHeight="1">
      <c r="A41" s="22"/>
      <c r="B41" s="44" t="s">
        <v>146</v>
      </c>
      <c r="C41" s="45" t="s">
        <v>147</v>
      </c>
      <c r="D41" s="46">
        <v>46324598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2000000</v>
      </c>
      <c r="K41" s="47">
        <v>120656301</v>
      </c>
      <c r="L41" s="48">
        <v>168980899</v>
      </c>
      <c r="M41" s="49">
        <v>4000000</v>
      </c>
      <c r="N41" s="50">
        <v>0</v>
      </c>
      <c r="O41" s="47">
        <v>0</v>
      </c>
      <c r="P41" s="50">
        <v>0</v>
      </c>
      <c r="Q41" s="50">
        <v>1000000</v>
      </c>
      <c r="R41" s="50">
        <v>0</v>
      </c>
      <c r="S41" s="50">
        <v>196350000</v>
      </c>
      <c r="T41" s="50">
        <v>10755110</v>
      </c>
      <c r="U41" s="48">
        <v>212105110</v>
      </c>
      <c r="V41" s="51">
        <v>57304000</v>
      </c>
    </row>
    <row r="42" spans="1:22" s="7" customFormat="1" ht="12.75" customHeight="1">
      <c r="A42" s="22"/>
      <c r="B42" s="44" t="s">
        <v>148</v>
      </c>
      <c r="C42" s="45" t="s">
        <v>149</v>
      </c>
      <c r="D42" s="46">
        <v>33372930</v>
      </c>
      <c r="E42" s="47">
        <v>9293160</v>
      </c>
      <c r="F42" s="47">
        <v>0</v>
      </c>
      <c r="G42" s="47">
        <v>0</v>
      </c>
      <c r="H42" s="47">
        <v>0</v>
      </c>
      <c r="I42" s="47">
        <v>396636</v>
      </c>
      <c r="J42" s="47">
        <v>4180000</v>
      </c>
      <c r="K42" s="47">
        <v>46100659</v>
      </c>
      <c r="L42" s="48">
        <v>93343385</v>
      </c>
      <c r="M42" s="49">
        <v>4735000</v>
      </c>
      <c r="N42" s="50">
        <v>11558600</v>
      </c>
      <c r="O42" s="47">
        <v>0</v>
      </c>
      <c r="P42" s="50">
        <v>0</v>
      </c>
      <c r="Q42" s="50">
        <v>3482000</v>
      </c>
      <c r="R42" s="50">
        <v>0</v>
      </c>
      <c r="S42" s="50">
        <v>85845050</v>
      </c>
      <c r="T42" s="50">
        <v>8563150</v>
      </c>
      <c r="U42" s="48">
        <v>114183800</v>
      </c>
      <c r="V42" s="51">
        <v>21136050</v>
      </c>
    </row>
    <row r="43" spans="1:22" s="7" customFormat="1" ht="12.75" customHeight="1">
      <c r="A43" s="22"/>
      <c r="B43" s="44" t="s">
        <v>150</v>
      </c>
      <c r="C43" s="45" t="s">
        <v>151</v>
      </c>
      <c r="D43" s="46">
        <v>62850185</v>
      </c>
      <c r="E43" s="47">
        <v>21178448</v>
      </c>
      <c r="F43" s="47">
        <v>0</v>
      </c>
      <c r="G43" s="47">
        <v>0</v>
      </c>
      <c r="H43" s="47">
        <v>0</v>
      </c>
      <c r="I43" s="47">
        <v>93386</v>
      </c>
      <c r="J43" s="47">
        <v>8289457</v>
      </c>
      <c r="K43" s="47">
        <v>174835331</v>
      </c>
      <c r="L43" s="48">
        <v>267246807</v>
      </c>
      <c r="M43" s="49">
        <v>15120550</v>
      </c>
      <c r="N43" s="50">
        <v>23684994</v>
      </c>
      <c r="O43" s="47">
        <v>0</v>
      </c>
      <c r="P43" s="50">
        <v>0</v>
      </c>
      <c r="Q43" s="50">
        <v>4454238</v>
      </c>
      <c r="R43" s="50">
        <v>0</v>
      </c>
      <c r="S43" s="50">
        <v>222456129</v>
      </c>
      <c r="T43" s="50">
        <v>56021508</v>
      </c>
      <c r="U43" s="48">
        <v>321737419</v>
      </c>
      <c r="V43" s="51">
        <v>37992000</v>
      </c>
    </row>
    <row r="44" spans="1:22" s="7" customFormat="1" ht="12.75" customHeight="1">
      <c r="A44" s="22"/>
      <c r="B44" s="44" t="s">
        <v>152</v>
      </c>
      <c r="C44" s="45" t="s">
        <v>153</v>
      </c>
      <c r="D44" s="46">
        <v>72098604</v>
      </c>
      <c r="E44" s="47">
        <v>31200000</v>
      </c>
      <c r="F44" s="47">
        <v>0</v>
      </c>
      <c r="G44" s="47">
        <v>0</v>
      </c>
      <c r="H44" s="47">
        <v>0</v>
      </c>
      <c r="I44" s="47">
        <v>1221014</v>
      </c>
      <c r="J44" s="47">
        <v>4610000</v>
      </c>
      <c r="K44" s="47">
        <v>88392657</v>
      </c>
      <c r="L44" s="48">
        <v>197522275</v>
      </c>
      <c r="M44" s="49">
        <v>6856119</v>
      </c>
      <c r="N44" s="50">
        <v>26936681</v>
      </c>
      <c r="O44" s="47">
        <v>0</v>
      </c>
      <c r="P44" s="50">
        <v>0</v>
      </c>
      <c r="Q44" s="50">
        <v>2444434</v>
      </c>
      <c r="R44" s="50">
        <v>0</v>
      </c>
      <c r="S44" s="50">
        <v>179036000</v>
      </c>
      <c r="T44" s="50">
        <v>15853722</v>
      </c>
      <c r="U44" s="48">
        <v>231126956</v>
      </c>
      <c r="V44" s="51">
        <v>35398900</v>
      </c>
    </row>
    <row r="45" spans="1:22" s="7" customFormat="1" ht="12.75" customHeight="1">
      <c r="A45" s="22"/>
      <c r="B45" s="44" t="s">
        <v>154</v>
      </c>
      <c r="C45" s="45" t="s">
        <v>155</v>
      </c>
      <c r="D45" s="46">
        <v>49488500</v>
      </c>
      <c r="E45" s="47">
        <v>51027100</v>
      </c>
      <c r="F45" s="47">
        <v>0</v>
      </c>
      <c r="G45" s="47">
        <v>0</v>
      </c>
      <c r="H45" s="47">
        <v>0</v>
      </c>
      <c r="I45" s="47">
        <v>580200</v>
      </c>
      <c r="J45" s="47">
        <v>350000</v>
      </c>
      <c r="K45" s="47">
        <v>51941300</v>
      </c>
      <c r="L45" s="48">
        <v>153387100</v>
      </c>
      <c r="M45" s="49">
        <v>18797000</v>
      </c>
      <c r="N45" s="50">
        <v>75918200</v>
      </c>
      <c r="O45" s="47">
        <v>0</v>
      </c>
      <c r="P45" s="50">
        <v>0</v>
      </c>
      <c r="Q45" s="50">
        <v>14110000</v>
      </c>
      <c r="R45" s="50">
        <v>0</v>
      </c>
      <c r="S45" s="50">
        <v>45761300</v>
      </c>
      <c r="T45" s="50">
        <v>12884100</v>
      </c>
      <c r="U45" s="48">
        <v>167470600</v>
      </c>
      <c r="V45" s="51">
        <v>13319700</v>
      </c>
    </row>
    <row r="46" spans="1:22" s="7" customFormat="1" ht="12.75" customHeight="1">
      <c r="A46" s="22"/>
      <c r="B46" s="44" t="s">
        <v>156</v>
      </c>
      <c r="C46" s="45" t="s">
        <v>157</v>
      </c>
      <c r="D46" s="46">
        <v>38886634</v>
      </c>
      <c r="E46" s="47">
        <v>27328981</v>
      </c>
      <c r="F46" s="47">
        <v>0</v>
      </c>
      <c r="G46" s="47">
        <v>0</v>
      </c>
      <c r="H46" s="47">
        <v>0</v>
      </c>
      <c r="I46" s="47">
        <v>1065917</v>
      </c>
      <c r="J46" s="47">
        <v>2804908</v>
      </c>
      <c r="K46" s="47">
        <v>64647517</v>
      </c>
      <c r="L46" s="48">
        <v>134733957</v>
      </c>
      <c r="M46" s="49">
        <v>7995550</v>
      </c>
      <c r="N46" s="50">
        <v>50250897</v>
      </c>
      <c r="O46" s="47">
        <v>0</v>
      </c>
      <c r="P46" s="50">
        <v>0</v>
      </c>
      <c r="Q46" s="50">
        <v>7834971</v>
      </c>
      <c r="R46" s="50">
        <v>0</v>
      </c>
      <c r="S46" s="50">
        <v>43207934</v>
      </c>
      <c r="T46" s="50">
        <v>12403477</v>
      </c>
      <c r="U46" s="48">
        <v>121692829</v>
      </c>
      <c r="V46" s="51">
        <v>10629550</v>
      </c>
    </row>
    <row r="47" spans="1:22" s="7" customFormat="1" ht="12.75" customHeight="1">
      <c r="A47" s="22"/>
      <c r="B47" s="44" t="s">
        <v>158</v>
      </c>
      <c r="C47" s="45" t="s">
        <v>159</v>
      </c>
      <c r="D47" s="46">
        <v>95374553</v>
      </c>
      <c r="E47" s="47">
        <v>0</v>
      </c>
      <c r="F47" s="47">
        <v>0</v>
      </c>
      <c r="G47" s="47">
        <v>0</v>
      </c>
      <c r="H47" s="47">
        <v>441815</v>
      </c>
      <c r="I47" s="47">
        <v>104300</v>
      </c>
      <c r="J47" s="47">
        <v>0</v>
      </c>
      <c r="K47" s="47">
        <v>241522585</v>
      </c>
      <c r="L47" s="48">
        <v>337443253</v>
      </c>
      <c r="M47" s="49">
        <v>12000000</v>
      </c>
      <c r="N47" s="50">
        <v>0</v>
      </c>
      <c r="O47" s="47">
        <v>0</v>
      </c>
      <c r="P47" s="50">
        <v>0</v>
      </c>
      <c r="Q47" s="50">
        <v>0</v>
      </c>
      <c r="R47" s="50">
        <v>881126</v>
      </c>
      <c r="S47" s="50">
        <v>275191000</v>
      </c>
      <c r="T47" s="50">
        <v>50838628</v>
      </c>
      <c r="U47" s="48">
        <v>338910754</v>
      </c>
      <c r="V47" s="51">
        <v>70704000</v>
      </c>
    </row>
    <row r="48" spans="1:22" s="7" customFormat="1" ht="12.75" customHeight="1">
      <c r="A48" s="22"/>
      <c r="B48" s="44" t="s">
        <v>160</v>
      </c>
      <c r="C48" s="45" t="s">
        <v>161</v>
      </c>
      <c r="D48" s="46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8">
        <v>0</v>
      </c>
      <c r="M48" s="49">
        <v>0</v>
      </c>
      <c r="N48" s="50">
        <v>0</v>
      </c>
      <c r="O48" s="47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48">
        <v>0</v>
      </c>
      <c r="V48" s="51">
        <v>0</v>
      </c>
    </row>
    <row r="49" spans="1:22" s="7" customFormat="1" ht="12.75" customHeight="1">
      <c r="A49" s="22"/>
      <c r="B49" s="44" t="s">
        <v>162</v>
      </c>
      <c r="C49" s="45" t="s">
        <v>163</v>
      </c>
      <c r="D49" s="46">
        <v>107017453</v>
      </c>
      <c r="E49" s="47">
        <v>0</v>
      </c>
      <c r="F49" s="47">
        <v>0</v>
      </c>
      <c r="G49" s="47">
        <v>0</v>
      </c>
      <c r="H49" s="47">
        <v>0</v>
      </c>
      <c r="I49" s="47">
        <v>110459</v>
      </c>
      <c r="J49" s="47">
        <v>3668000</v>
      </c>
      <c r="K49" s="47">
        <v>265772949</v>
      </c>
      <c r="L49" s="48">
        <v>376568861</v>
      </c>
      <c r="M49" s="49">
        <v>5317061</v>
      </c>
      <c r="N49" s="50">
        <v>0</v>
      </c>
      <c r="O49" s="47">
        <v>0</v>
      </c>
      <c r="P49" s="50">
        <v>0</v>
      </c>
      <c r="Q49" s="50">
        <v>212000</v>
      </c>
      <c r="R49" s="50">
        <v>0</v>
      </c>
      <c r="S49" s="50">
        <v>304626000</v>
      </c>
      <c r="T49" s="50">
        <v>15819800</v>
      </c>
      <c r="U49" s="48">
        <v>325974861</v>
      </c>
      <c r="V49" s="51">
        <v>58809000</v>
      </c>
    </row>
    <row r="50" spans="1:22" s="7" customFormat="1" ht="12.75" customHeight="1">
      <c r="A50" s="22"/>
      <c r="B50" s="52" t="s">
        <v>164</v>
      </c>
      <c r="C50" s="45" t="s">
        <v>165</v>
      </c>
      <c r="D50" s="46">
        <v>79999484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5350000</v>
      </c>
      <c r="K50" s="47">
        <v>119540496</v>
      </c>
      <c r="L50" s="48">
        <v>204889980</v>
      </c>
      <c r="M50" s="49">
        <v>15662648</v>
      </c>
      <c r="N50" s="50">
        <v>0</v>
      </c>
      <c r="O50" s="47">
        <v>0</v>
      </c>
      <c r="P50" s="50">
        <v>0</v>
      </c>
      <c r="Q50" s="50">
        <v>975643</v>
      </c>
      <c r="R50" s="50">
        <v>0</v>
      </c>
      <c r="S50" s="50">
        <v>218572000</v>
      </c>
      <c r="T50" s="50">
        <v>3625709</v>
      </c>
      <c r="U50" s="48">
        <v>238836000</v>
      </c>
      <c r="V50" s="51">
        <v>36866220</v>
      </c>
    </row>
    <row r="51" spans="1:22" s="7" customFormat="1" ht="12.75" customHeight="1">
      <c r="A51" s="22"/>
      <c r="B51" s="44" t="s">
        <v>166</v>
      </c>
      <c r="C51" s="45" t="s">
        <v>167</v>
      </c>
      <c r="D51" s="46">
        <v>342445261</v>
      </c>
      <c r="E51" s="47">
        <v>224883000</v>
      </c>
      <c r="F51" s="47">
        <v>0</v>
      </c>
      <c r="G51" s="47">
        <v>0</v>
      </c>
      <c r="H51" s="47">
        <v>0</v>
      </c>
      <c r="I51" s="47">
        <v>5400000</v>
      </c>
      <c r="J51" s="47">
        <v>30050000</v>
      </c>
      <c r="K51" s="47">
        <v>465368095</v>
      </c>
      <c r="L51" s="48">
        <v>1068146356</v>
      </c>
      <c r="M51" s="49">
        <v>169602451</v>
      </c>
      <c r="N51" s="50">
        <v>291449000</v>
      </c>
      <c r="O51" s="47">
        <v>0</v>
      </c>
      <c r="P51" s="50">
        <v>0</v>
      </c>
      <c r="Q51" s="50">
        <v>29868000</v>
      </c>
      <c r="R51" s="50">
        <v>10011302</v>
      </c>
      <c r="S51" s="50">
        <v>501255470</v>
      </c>
      <c r="T51" s="50">
        <v>88182133</v>
      </c>
      <c r="U51" s="48">
        <v>1090368356</v>
      </c>
      <c r="V51" s="51">
        <v>228111277</v>
      </c>
    </row>
    <row r="52" spans="1:22" s="7" customFormat="1" ht="12.75" customHeight="1">
      <c r="A52" s="22"/>
      <c r="B52" s="44" t="s">
        <v>168</v>
      </c>
      <c r="C52" s="45" t="s">
        <v>169</v>
      </c>
      <c r="D52" s="46">
        <v>96710568</v>
      </c>
      <c r="E52" s="47">
        <v>34000000</v>
      </c>
      <c r="F52" s="47">
        <v>0</v>
      </c>
      <c r="G52" s="47">
        <v>0</v>
      </c>
      <c r="H52" s="47">
        <v>0</v>
      </c>
      <c r="I52" s="47">
        <v>0</v>
      </c>
      <c r="J52" s="47">
        <v>12610000</v>
      </c>
      <c r="K52" s="47">
        <v>146658438</v>
      </c>
      <c r="L52" s="48">
        <v>289979006</v>
      </c>
      <c r="M52" s="49">
        <v>34365482</v>
      </c>
      <c r="N52" s="50">
        <v>46895000</v>
      </c>
      <c r="O52" s="47">
        <v>0</v>
      </c>
      <c r="P52" s="50">
        <v>0</v>
      </c>
      <c r="Q52" s="50">
        <v>7549925</v>
      </c>
      <c r="R52" s="50">
        <v>0</v>
      </c>
      <c r="S52" s="50">
        <v>258435000</v>
      </c>
      <c r="T52" s="50">
        <v>18003152</v>
      </c>
      <c r="U52" s="48">
        <v>365248559</v>
      </c>
      <c r="V52" s="51">
        <v>75261800</v>
      </c>
    </row>
    <row r="53" spans="1:22" s="7" customFormat="1" ht="12.75" customHeight="1">
      <c r="A53" s="22"/>
      <c r="B53" s="44" t="s">
        <v>170</v>
      </c>
      <c r="C53" s="45" t="s">
        <v>171</v>
      </c>
      <c r="D53" s="46">
        <v>53544489</v>
      </c>
      <c r="E53" s="47">
        <v>0</v>
      </c>
      <c r="F53" s="47">
        <v>0</v>
      </c>
      <c r="G53" s="47">
        <v>0</v>
      </c>
      <c r="H53" s="47">
        <v>0</v>
      </c>
      <c r="I53" s="47">
        <v>2000000</v>
      </c>
      <c r="J53" s="47">
        <v>30000000</v>
      </c>
      <c r="K53" s="47">
        <v>174173853</v>
      </c>
      <c r="L53" s="48">
        <v>259718342</v>
      </c>
      <c r="M53" s="49">
        <v>10430000</v>
      </c>
      <c r="N53" s="50">
        <v>0</v>
      </c>
      <c r="O53" s="47">
        <v>0</v>
      </c>
      <c r="P53" s="50">
        <v>0</v>
      </c>
      <c r="Q53" s="50">
        <v>2000000</v>
      </c>
      <c r="R53" s="50">
        <v>0</v>
      </c>
      <c r="S53" s="50">
        <v>257392837</v>
      </c>
      <c r="T53" s="50">
        <v>31847432</v>
      </c>
      <c r="U53" s="48">
        <v>301670269</v>
      </c>
      <c r="V53" s="51">
        <v>78277000</v>
      </c>
    </row>
    <row r="54" spans="1:22" s="7" customFormat="1" ht="12.75" customHeight="1">
      <c r="A54" s="22"/>
      <c r="B54" s="44" t="s">
        <v>172</v>
      </c>
      <c r="C54" s="45" t="s">
        <v>173</v>
      </c>
      <c r="D54" s="46">
        <v>79768377</v>
      </c>
      <c r="E54" s="47">
        <v>22120626</v>
      </c>
      <c r="F54" s="47">
        <v>0</v>
      </c>
      <c r="G54" s="47">
        <v>0</v>
      </c>
      <c r="H54" s="47">
        <v>0</v>
      </c>
      <c r="I54" s="47">
        <v>1428300</v>
      </c>
      <c r="J54" s="47">
        <v>2000000</v>
      </c>
      <c r="K54" s="47">
        <v>239004577</v>
      </c>
      <c r="L54" s="48">
        <v>344321880</v>
      </c>
      <c r="M54" s="49">
        <v>23320000</v>
      </c>
      <c r="N54" s="50">
        <v>25689000</v>
      </c>
      <c r="O54" s="47">
        <v>0</v>
      </c>
      <c r="P54" s="50">
        <v>0</v>
      </c>
      <c r="Q54" s="50">
        <v>2001251</v>
      </c>
      <c r="R54" s="50">
        <v>11731</v>
      </c>
      <c r="S54" s="50">
        <v>257057000</v>
      </c>
      <c r="T54" s="50">
        <v>13742898</v>
      </c>
      <c r="U54" s="48">
        <v>321821880</v>
      </c>
      <c r="V54" s="51">
        <v>69443850</v>
      </c>
    </row>
    <row r="55" spans="1:22" s="7" customFormat="1" ht="12.75" customHeight="1">
      <c r="A55" s="22"/>
      <c r="B55" s="44" t="s">
        <v>174</v>
      </c>
      <c r="C55" s="45" t="s">
        <v>175</v>
      </c>
      <c r="D55" s="46">
        <v>45887861</v>
      </c>
      <c r="E55" s="47">
        <v>0</v>
      </c>
      <c r="F55" s="47">
        <v>0</v>
      </c>
      <c r="G55" s="47">
        <v>0</v>
      </c>
      <c r="H55" s="47">
        <v>0</v>
      </c>
      <c r="I55" s="47">
        <v>100000</v>
      </c>
      <c r="J55" s="47">
        <v>529000</v>
      </c>
      <c r="K55" s="47">
        <v>62857211</v>
      </c>
      <c r="L55" s="48">
        <v>109374072</v>
      </c>
      <c r="M55" s="49">
        <v>2844360</v>
      </c>
      <c r="N55" s="50">
        <v>0</v>
      </c>
      <c r="O55" s="47">
        <v>0</v>
      </c>
      <c r="P55" s="50">
        <v>0</v>
      </c>
      <c r="Q55" s="50">
        <v>279947</v>
      </c>
      <c r="R55" s="50">
        <v>0</v>
      </c>
      <c r="S55" s="50">
        <v>206597000</v>
      </c>
      <c r="T55" s="50">
        <v>11188916</v>
      </c>
      <c r="U55" s="48">
        <v>220910223</v>
      </c>
      <c r="V55" s="51">
        <v>103245000</v>
      </c>
    </row>
    <row r="56" spans="1:22" s="7" customFormat="1" ht="12.75" customHeight="1">
      <c r="A56" s="22"/>
      <c r="B56" s="44" t="s">
        <v>176</v>
      </c>
      <c r="C56" s="45" t="s">
        <v>177</v>
      </c>
      <c r="D56" s="46">
        <v>40667044</v>
      </c>
      <c r="E56" s="47">
        <v>21677182</v>
      </c>
      <c r="F56" s="47">
        <v>6305230</v>
      </c>
      <c r="G56" s="47">
        <v>0</v>
      </c>
      <c r="H56" s="47">
        <v>0</v>
      </c>
      <c r="I56" s="47">
        <v>0</v>
      </c>
      <c r="J56" s="47">
        <v>5677616</v>
      </c>
      <c r="K56" s="47">
        <v>58309355</v>
      </c>
      <c r="L56" s="48">
        <v>132636427</v>
      </c>
      <c r="M56" s="49">
        <v>15945566</v>
      </c>
      <c r="N56" s="50">
        <v>25591079</v>
      </c>
      <c r="O56" s="47">
        <v>8412541</v>
      </c>
      <c r="P56" s="50">
        <v>7780120</v>
      </c>
      <c r="Q56" s="50">
        <v>7540063</v>
      </c>
      <c r="R56" s="50">
        <v>0</v>
      </c>
      <c r="S56" s="50">
        <v>53514000</v>
      </c>
      <c r="T56" s="50">
        <v>14143187</v>
      </c>
      <c r="U56" s="48">
        <v>132926556</v>
      </c>
      <c r="V56" s="51">
        <v>0</v>
      </c>
    </row>
    <row r="57" spans="1:22" s="7" customFormat="1" ht="12.75" customHeight="1">
      <c r="A57" s="22"/>
      <c r="B57" s="44" t="s">
        <v>178</v>
      </c>
      <c r="C57" s="45" t="s">
        <v>179</v>
      </c>
      <c r="D57" s="46">
        <v>85480500</v>
      </c>
      <c r="E57" s="47">
        <v>42729624</v>
      </c>
      <c r="F57" s="47">
        <v>26369025</v>
      </c>
      <c r="G57" s="47">
        <v>0</v>
      </c>
      <c r="H57" s="47">
        <v>0</v>
      </c>
      <c r="I57" s="47">
        <v>0</v>
      </c>
      <c r="J57" s="47">
        <v>26335036</v>
      </c>
      <c r="K57" s="47">
        <v>138043107</v>
      </c>
      <c r="L57" s="48">
        <v>318957292</v>
      </c>
      <c r="M57" s="49">
        <v>19567646</v>
      </c>
      <c r="N57" s="50">
        <v>54318730</v>
      </c>
      <c r="O57" s="47">
        <v>23637111</v>
      </c>
      <c r="P57" s="50">
        <v>12642182</v>
      </c>
      <c r="Q57" s="50">
        <v>9197918</v>
      </c>
      <c r="R57" s="50">
        <v>0</v>
      </c>
      <c r="S57" s="50">
        <v>82263000</v>
      </c>
      <c r="T57" s="50">
        <v>30172163</v>
      </c>
      <c r="U57" s="48">
        <v>231798750</v>
      </c>
      <c r="V57" s="51">
        <v>0</v>
      </c>
    </row>
    <row r="58" spans="1:22" s="7" customFormat="1" ht="12.75" customHeight="1">
      <c r="A58" s="22"/>
      <c r="B58" s="44" t="s">
        <v>180</v>
      </c>
      <c r="C58" s="45" t="s">
        <v>181</v>
      </c>
      <c r="D58" s="46">
        <v>57045454</v>
      </c>
      <c r="E58" s="47">
        <v>20563200</v>
      </c>
      <c r="F58" s="47">
        <v>0</v>
      </c>
      <c r="G58" s="47">
        <v>0</v>
      </c>
      <c r="H58" s="47">
        <v>0</v>
      </c>
      <c r="I58" s="47">
        <v>2702779</v>
      </c>
      <c r="J58" s="47">
        <v>14347804</v>
      </c>
      <c r="K58" s="47">
        <v>73756771</v>
      </c>
      <c r="L58" s="48">
        <v>168416008</v>
      </c>
      <c r="M58" s="49">
        <v>11627153</v>
      </c>
      <c r="N58" s="50">
        <v>32420099</v>
      </c>
      <c r="O58" s="47">
        <v>10889673</v>
      </c>
      <c r="P58" s="50">
        <v>10831764</v>
      </c>
      <c r="Q58" s="50">
        <v>6750403</v>
      </c>
      <c r="R58" s="50">
        <v>237600</v>
      </c>
      <c r="S58" s="50">
        <v>148221859</v>
      </c>
      <c r="T58" s="50">
        <v>18624709</v>
      </c>
      <c r="U58" s="48">
        <v>239603260</v>
      </c>
      <c r="V58" s="51">
        <v>86254000</v>
      </c>
    </row>
    <row r="59" spans="1:22" s="7" customFormat="1" ht="12.75" customHeight="1">
      <c r="A59" s="22"/>
      <c r="B59" s="44" t="s">
        <v>182</v>
      </c>
      <c r="C59" s="45" t="s">
        <v>183</v>
      </c>
      <c r="D59" s="46">
        <v>34419000</v>
      </c>
      <c r="E59" s="47">
        <v>19252622</v>
      </c>
      <c r="F59" s="47">
        <v>6000000</v>
      </c>
      <c r="G59" s="47">
        <v>0</v>
      </c>
      <c r="H59" s="47">
        <v>0</v>
      </c>
      <c r="I59" s="47">
        <v>77000</v>
      </c>
      <c r="J59" s="47">
        <v>1600000</v>
      </c>
      <c r="K59" s="47">
        <v>38238578</v>
      </c>
      <c r="L59" s="48">
        <v>99587200</v>
      </c>
      <c r="M59" s="49">
        <v>5381717</v>
      </c>
      <c r="N59" s="50">
        <v>26922000</v>
      </c>
      <c r="O59" s="47">
        <v>4771175</v>
      </c>
      <c r="P59" s="50">
        <v>4274663</v>
      </c>
      <c r="Q59" s="50">
        <v>3023741</v>
      </c>
      <c r="R59" s="50">
        <v>0</v>
      </c>
      <c r="S59" s="50">
        <v>58140500</v>
      </c>
      <c r="T59" s="50">
        <v>10935671</v>
      </c>
      <c r="U59" s="48">
        <v>113449467</v>
      </c>
      <c r="V59" s="51">
        <v>13368500</v>
      </c>
    </row>
    <row r="60" spans="1:22" s="7" customFormat="1" ht="12.75" customHeight="1">
      <c r="A60" s="22"/>
      <c r="B60" s="44" t="s">
        <v>184</v>
      </c>
      <c r="C60" s="45" t="s">
        <v>185</v>
      </c>
      <c r="D60" s="46">
        <v>67406947</v>
      </c>
      <c r="E60" s="47">
        <v>60958284</v>
      </c>
      <c r="F60" s="47">
        <v>5360200</v>
      </c>
      <c r="G60" s="47">
        <v>0</v>
      </c>
      <c r="H60" s="47">
        <v>0</v>
      </c>
      <c r="I60" s="47">
        <v>2882000</v>
      </c>
      <c r="J60" s="47">
        <v>27683500</v>
      </c>
      <c r="K60" s="47">
        <v>91579154</v>
      </c>
      <c r="L60" s="48">
        <v>255870085</v>
      </c>
      <c r="M60" s="49">
        <v>18946664</v>
      </c>
      <c r="N60" s="50">
        <v>27436540</v>
      </c>
      <c r="O60" s="47">
        <v>23448000</v>
      </c>
      <c r="P60" s="50">
        <v>19483540</v>
      </c>
      <c r="Q60" s="50">
        <v>11993000</v>
      </c>
      <c r="R60" s="50">
        <v>0</v>
      </c>
      <c r="S60" s="50">
        <v>117392900</v>
      </c>
      <c r="T60" s="50">
        <v>11595170</v>
      </c>
      <c r="U60" s="48">
        <v>230295814</v>
      </c>
      <c r="V60" s="51">
        <v>25230000</v>
      </c>
    </row>
    <row r="61" spans="1:22" s="7" customFormat="1" ht="12.75" customHeight="1">
      <c r="A61" s="22"/>
      <c r="B61" s="44" t="s">
        <v>186</v>
      </c>
      <c r="C61" s="45" t="s">
        <v>187</v>
      </c>
      <c r="D61" s="46">
        <v>34967273</v>
      </c>
      <c r="E61" s="47">
        <v>24000000</v>
      </c>
      <c r="F61" s="47">
        <v>888227</v>
      </c>
      <c r="G61" s="47">
        <v>0</v>
      </c>
      <c r="H61" s="47">
        <v>0</v>
      </c>
      <c r="I61" s="47">
        <v>410542</v>
      </c>
      <c r="J61" s="47">
        <v>1875225</v>
      </c>
      <c r="K61" s="47">
        <v>25671185</v>
      </c>
      <c r="L61" s="48">
        <v>87812452</v>
      </c>
      <c r="M61" s="49">
        <v>5639872</v>
      </c>
      <c r="N61" s="50">
        <v>18059933</v>
      </c>
      <c r="O61" s="47">
        <v>2974800</v>
      </c>
      <c r="P61" s="50">
        <v>4931831</v>
      </c>
      <c r="Q61" s="50">
        <v>3632867</v>
      </c>
      <c r="R61" s="50">
        <v>0</v>
      </c>
      <c r="S61" s="50">
        <v>99723146</v>
      </c>
      <c r="T61" s="50">
        <v>3177759</v>
      </c>
      <c r="U61" s="48">
        <v>138140208</v>
      </c>
      <c r="V61" s="51">
        <v>50326000</v>
      </c>
    </row>
    <row r="62" spans="1:22" s="7" customFormat="1" ht="12.75" customHeight="1">
      <c r="A62" s="22"/>
      <c r="B62" s="44" t="s">
        <v>188</v>
      </c>
      <c r="C62" s="45" t="s">
        <v>189</v>
      </c>
      <c r="D62" s="46">
        <v>50557219</v>
      </c>
      <c r="E62" s="47">
        <v>24000000</v>
      </c>
      <c r="F62" s="47">
        <v>2750000</v>
      </c>
      <c r="G62" s="47">
        <v>0</v>
      </c>
      <c r="H62" s="47">
        <v>0</v>
      </c>
      <c r="I62" s="47">
        <v>2008000</v>
      </c>
      <c r="J62" s="47">
        <v>2500500</v>
      </c>
      <c r="K62" s="47">
        <v>70745127</v>
      </c>
      <c r="L62" s="48">
        <v>152560846</v>
      </c>
      <c r="M62" s="49">
        <v>11100745</v>
      </c>
      <c r="N62" s="50">
        <v>31109320</v>
      </c>
      <c r="O62" s="47">
        <v>7413439</v>
      </c>
      <c r="P62" s="50">
        <v>6028299</v>
      </c>
      <c r="Q62" s="50">
        <v>3409509</v>
      </c>
      <c r="R62" s="50">
        <v>0</v>
      </c>
      <c r="S62" s="50">
        <v>86945117</v>
      </c>
      <c r="T62" s="50">
        <v>5332703</v>
      </c>
      <c r="U62" s="48">
        <v>151339132</v>
      </c>
      <c r="V62" s="51">
        <v>20571000</v>
      </c>
    </row>
    <row r="63" spans="1:22" s="7" customFormat="1" ht="12.75" customHeight="1">
      <c r="A63" s="22"/>
      <c r="B63" s="44" t="s">
        <v>62</v>
      </c>
      <c r="C63" s="45" t="s">
        <v>63</v>
      </c>
      <c r="D63" s="46">
        <v>569262676</v>
      </c>
      <c r="E63" s="47">
        <v>347098503</v>
      </c>
      <c r="F63" s="47">
        <v>270711413</v>
      </c>
      <c r="G63" s="47">
        <v>0</v>
      </c>
      <c r="H63" s="47">
        <v>0</v>
      </c>
      <c r="I63" s="47">
        <v>168000000</v>
      </c>
      <c r="J63" s="47">
        <v>87982527</v>
      </c>
      <c r="K63" s="47">
        <v>625015595</v>
      </c>
      <c r="L63" s="48">
        <v>2068070714</v>
      </c>
      <c r="M63" s="49">
        <v>189178890</v>
      </c>
      <c r="N63" s="50">
        <v>746024548</v>
      </c>
      <c r="O63" s="47">
        <v>203889262</v>
      </c>
      <c r="P63" s="50">
        <v>120882381</v>
      </c>
      <c r="Q63" s="50">
        <v>68027311</v>
      </c>
      <c r="R63" s="50">
        <v>0</v>
      </c>
      <c r="S63" s="50">
        <v>523037000</v>
      </c>
      <c r="T63" s="50">
        <v>218132482</v>
      </c>
      <c r="U63" s="48">
        <v>2069171874</v>
      </c>
      <c r="V63" s="51">
        <v>116451000</v>
      </c>
    </row>
    <row r="64" spans="1:22" s="7" customFormat="1" ht="12.75" customHeight="1">
      <c r="A64" s="22"/>
      <c r="B64" s="44" t="s">
        <v>190</v>
      </c>
      <c r="C64" s="45" t="s">
        <v>191</v>
      </c>
      <c r="D64" s="46">
        <v>121309000</v>
      </c>
      <c r="E64" s="47">
        <v>68571428</v>
      </c>
      <c r="F64" s="47">
        <v>37060000</v>
      </c>
      <c r="G64" s="47">
        <v>0</v>
      </c>
      <c r="H64" s="47">
        <v>0</v>
      </c>
      <c r="I64" s="47">
        <v>16000000</v>
      </c>
      <c r="J64" s="47">
        <v>48566000</v>
      </c>
      <c r="K64" s="47">
        <v>184024061</v>
      </c>
      <c r="L64" s="48">
        <v>475530489</v>
      </c>
      <c r="M64" s="49">
        <v>19994000</v>
      </c>
      <c r="N64" s="50">
        <v>87391624</v>
      </c>
      <c r="O64" s="47">
        <v>48859974</v>
      </c>
      <c r="P64" s="50">
        <v>26242638</v>
      </c>
      <c r="Q64" s="50">
        <v>29318130</v>
      </c>
      <c r="R64" s="50">
        <v>0</v>
      </c>
      <c r="S64" s="50">
        <v>125665000</v>
      </c>
      <c r="T64" s="50">
        <v>13933000</v>
      </c>
      <c r="U64" s="48">
        <v>351404366</v>
      </c>
      <c r="V64" s="51">
        <v>0</v>
      </c>
    </row>
    <row r="65" spans="1:22" s="7" customFormat="1" ht="12.75" customHeight="1">
      <c r="A65" s="22"/>
      <c r="B65" s="44" t="s">
        <v>192</v>
      </c>
      <c r="C65" s="45" t="s">
        <v>193</v>
      </c>
      <c r="D65" s="46">
        <v>159569262</v>
      </c>
      <c r="E65" s="47">
        <v>67560720</v>
      </c>
      <c r="F65" s="47">
        <v>0</v>
      </c>
      <c r="G65" s="47">
        <v>0</v>
      </c>
      <c r="H65" s="47">
        <v>0</v>
      </c>
      <c r="I65" s="47">
        <v>3227000</v>
      </c>
      <c r="J65" s="47">
        <v>44000000</v>
      </c>
      <c r="K65" s="47">
        <v>131642441</v>
      </c>
      <c r="L65" s="48">
        <v>405999423</v>
      </c>
      <c r="M65" s="49">
        <v>38500000</v>
      </c>
      <c r="N65" s="50">
        <v>81000000</v>
      </c>
      <c r="O65" s="47">
        <v>39500000</v>
      </c>
      <c r="P65" s="50">
        <v>19800000</v>
      </c>
      <c r="Q65" s="50">
        <v>26112000</v>
      </c>
      <c r="R65" s="50">
        <v>250000</v>
      </c>
      <c r="S65" s="50">
        <v>218834000</v>
      </c>
      <c r="T65" s="50">
        <v>32632250</v>
      </c>
      <c r="U65" s="48">
        <v>456628250</v>
      </c>
      <c r="V65" s="51">
        <v>45155350</v>
      </c>
    </row>
    <row r="66" spans="1:22" s="7" customFormat="1" ht="12.75" customHeight="1">
      <c r="A66" s="22"/>
      <c r="B66" s="44" t="s">
        <v>194</v>
      </c>
      <c r="C66" s="45" t="s">
        <v>195</v>
      </c>
      <c r="D66" s="46">
        <v>181626186</v>
      </c>
      <c r="E66" s="47">
        <v>144559111</v>
      </c>
      <c r="F66" s="47">
        <v>0</v>
      </c>
      <c r="G66" s="47">
        <v>0</v>
      </c>
      <c r="H66" s="47">
        <v>0</v>
      </c>
      <c r="I66" s="47">
        <v>14606264</v>
      </c>
      <c r="J66" s="47">
        <v>90001578</v>
      </c>
      <c r="K66" s="47">
        <v>214143948</v>
      </c>
      <c r="L66" s="48">
        <v>644937087</v>
      </c>
      <c r="M66" s="49">
        <v>90808717</v>
      </c>
      <c r="N66" s="50">
        <v>197637845</v>
      </c>
      <c r="O66" s="47">
        <v>76461078</v>
      </c>
      <c r="P66" s="50">
        <v>47796987</v>
      </c>
      <c r="Q66" s="50">
        <v>45095583</v>
      </c>
      <c r="R66" s="50">
        <v>0</v>
      </c>
      <c r="S66" s="50">
        <v>206103423</v>
      </c>
      <c r="T66" s="50">
        <v>59041452</v>
      </c>
      <c r="U66" s="48">
        <v>722945085</v>
      </c>
      <c r="V66" s="51">
        <v>78008000</v>
      </c>
    </row>
    <row r="67" spans="1:22" s="7" customFormat="1" ht="12.75" customHeight="1">
      <c r="A67" s="22"/>
      <c r="B67" s="44" t="s">
        <v>196</v>
      </c>
      <c r="C67" s="45" t="s">
        <v>197</v>
      </c>
      <c r="D67" s="46">
        <v>71987442</v>
      </c>
      <c r="E67" s="47">
        <v>43134189</v>
      </c>
      <c r="F67" s="47">
        <v>7300000</v>
      </c>
      <c r="G67" s="47">
        <v>0</v>
      </c>
      <c r="H67" s="47">
        <v>0</v>
      </c>
      <c r="I67" s="47">
        <v>1200000</v>
      </c>
      <c r="J67" s="47">
        <v>40316100</v>
      </c>
      <c r="K67" s="47">
        <v>149834904</v>
      </c>
      <c r="L67" s="48">
        <v>313772635</v>
      </c>
      <c r="M67" s="49">
        <v>18796008</v>
      </c>
      <c r="N67" s="50">
        <v>44787932</v>
      </c>
      <c r="O67" s="47">
        <v>48760000</v>
      </c>
      <c r="P67" s="50">
        <v>24971059</v>
      </c>
      <c r="Q67" s="50">
        <v>24350099</v>
      </c>
      <c r="R67" s="50">
        <v>0</v>
      </c>
      <c r="S67" s="50">
        <v>146936000</v>
      </c>
      <c r="T67" s="50">
        <v>65100836</v>
      </c>
      <c r="U67" s="48">
        <v>373701934</v>
      </c>
      <c r="V67" s="51">
        <v>62773000</v>
      </c>
    </row>
    <row r="68" spans="1:22" s="7" customFormat="1" ht="12.75" customHeight="1">
      <c r="A68" s="22"/>
      <c r="B68" s="44" t="s">
        <v>198</v>
      </c>
      <c r="C68" s="45" t="s">
        <v>199</v>
      </c>
      <c r="D68" s="46">
        <v>373063658</v>
      </c>
      <c r="E68" s="47">
        <v>620000000</v>
      </c>
      <c r="F68" s="47">
        <v>19274000</v>
      </c>
      <c r="G68" s="47">
        <v>0</v>
      </c>
      <c r="H68" s="47">
        <v>0</v>
      </c>
      <c r="I68" s="47">
        <v>6000000</v>
      </c>
      <c r="J68" s="47">
        <v>50000000</v>
      </c>
      <c r="K68" s="47">
        <v>884980982</v>
      </c>
      <c r="L68" s="48">
        <v>1953318640</v>
      </c>
      <c r="M68" s="49">
        <v>267000000</v>
      </c>
      <c r="N68" s="50">
        <v>502000000</v>
      </c>
      <c r="O68" s="47">
        <v>90930000</v>
      </c>
      <c r="P68" s="50">
        <v>39900000</v>
      </c>
      <c r="Q68" s="50">
        <v>32000000</v>
      </c>
      <c r="R68" s="50">
        <v>59906000</v>
      </c>
      <c r="S68" s="50">
        <v>874349000</v>
      </c>
      <c r="T68" s="50">
        <v>537898639</v>
      </c>
      <c r="U68" s="48">
        <v>2403983639</v>
      </c>
      <c r="V68" s="51">
        <v>304865000</v>
      </c>
    </row>
    <row r="69" spans="1:22" s="7" customFormat="1" ht="12.75" customHeight="1">
      <c r="A69" s="22"/>
      <c r="B69" s="44" t="s">
        <v>200</v>
      </c>
      <c r="C69" s="45" t="s">
        <v>201</v>
      </c>
      <c r="D69" s="46">
        <v>53099033</v>
      </c>
      <c r="E69" s="47">
        <v>14700000</v>
      </c>
      <c r="F69" s="47">
        <v>3867720</v>
      </c>
      <c r="G69" s="47">
        <v>0</v>
      </c>
      <c r="H69" s="47">
        <v>0</v>
      </c>
      <c r="I69" s="47">
        <v>891101</v>
      </c>
      <c r="J69" s="47">
        <v>4813526</v>
      </c>
      <c r="K69" s="47">
        <v>69962083</v>
      </c>
      <c r="L69" s="48">
        <v>147333463</v>
      </c>
      <c r="M69" s="49">
        <v>22544587</v>
      </c>
      <c r="N69" s="50">
        <v>9424844</v>
      </c>
      <c r="O69" s="47">
        <v>11435681</v>
      </c>
      <c r="P69" s="50">
        <v>12789642</v>
      </c>
      <c r="Q69" s="50">
        <v>13056546</v>
      </c>
      <c r="R69" s="50">
        <v>0</v>
      </c>
      <c r="S69" s="50">
        <v>64267000</v>
      </c>
      <c r="T69" s="50">
        <v>14853731</v>
      </c>
      <c r="U69" s="48">
        <v>148372031</v>
      </c>
      <c r="V69" s="51">
        <v>0</v>
      </c>
    </row>
    <row r="70" spans="1:22" s="7" customFormat="1" ht="12.75" customHeight="1">
      <c r="A70" s="22"/>
      <c r="B70" s="44" t="s">
        <v>202</v>
      </c>
      <c r="C70" s="45" t="s">
        <v>203</v>
      </c>
      <c r="D70" s="46">
        <v>73027934</v>
      </c>
      <c r="E70" s="47">
        <v>36200000</v>
      </c>
      <c r="F70" s="47">
        <v>1275600</v>
      </c>
      <c r="G70" s="47">
        <v>0</v>
      </c>
      <c r="H70" s="47">
        <v>0</v>
      </c>
      <c r="I70" s="47">
        <v>0</v>
      </c>
      <c r="J70" s="47">
        <v>50819899</v>
      </c>
      <c r="K70" s="47">
        <v>68421998</v>
      </c>
      <c r="L70" s="48">
        <v>229745431</v>
      </c>
      <c r="M70" s="49">
        <v>13849595</v>
      </c>
      <c r="N70" s="50">
        <v>42409564</v>
      </c>
      <c r="O70" s="47">
        <v>37646736</v>
      </c>
      <c r="P70" s="50">
        <v>21441744</v>
      </c>
      <c r="Q70" s="50">
        <v>12769166</v>
      </c>
      <c r="R70" s="50">
        <v>0</v>
      </c>
      <c r="S70" s="50">
        <v>120206999</v>
      </c>
      <c r="T70" s="50">
        <v>28024950</v>
      </c>
      <c r="U70" s="48">
        <v>276348754</v>
      </c>
      <c r="V70" s="51">
        <v>43456600</v>
      </c>
    </row>
    <row r="71" spans="1:22" s="7" customFormat="1" ht="12.75" customHeight="1">
      <c r="A71" s="22"/>
      <c r="B71" s="52" t="s">
        <v>204</v>
      </c>
      <c r="C71" s="45" t="s">
        <v>205</v>
      </c>
      <c r="D71" s="46">
        <v>198144073</v>
      </c>
      <c r="E71" s="47">
        <v>215268000</v>
      </c>
      <c r="F71" s="47">
        <v>0</v>
      </c>
      <c r="G71" s="47">
        <v>0</v>
      </c>
      <c r="H71" s="47">
        <v>0</v>
      </c>
      <c r="I71" s="47">
        <v>3590000</v>
      </c>
      <c r="J71" s="47">
        <v>14300000</v>
      </c>
      <c r="K71" s="47">
        <v>234208239</v>
      </c>
      <c r="L71" s="48">
        <v>665510312</v>
      </c>
      <c r="M71" s="49">
        <v>61895000</v>
      </c>
      <c r="N71" s="50">
        <v>279032000</v>
      </c>
      <c r="O71" s="47">
        <v>93086000</v>
      </c>
      <c r="P71" s="50">
        <v>25950000</v>
      </c>
      <c r="Q71" s="50">
        <v>21968000</v>
      </c>
      <c r="R71" s="50">
        <v>0</v>
      </c>
      <c r="S71" s="50">
        <v>269386000</v>
      </c>
      <c r="T71" s="50">
        <v>20884355</v>
      </c>
      <c r="U71" s="48">
        <v>772201355</v>
      </c>
      <c r="V71" s="51">
        <v>105686000</v>
      </c>
    </row>
    <row r="72" spans="1:22" s="7" customFormat="1" ht="12.75" customHeight="1">
      <c r="A72" s="22"/>
      <c r="B72" s="44" t="s">
        <v>206</v>
      </c>
      <c r="C72" s="45" t="s">
        <v>207</v>
      </c>
      <c r="D72" s="46">
        <v>156858792</v>
      </c>
      <c r="E72" s="47">
        <v>231814043</v>
      </c>
      <c r="F72" s="47">
        <v>16800000</v>
      </c>
      <c r="G72" s="47">
        <v>0</v>
      </c>
      <c r="H72" s="47">
        <v>0</v>
      </c>
      <c r="I72" s="47">
        <v>1000000</v>
      </c>
      <c r="J72" s="47">
        <v>42320000</v>
      </c>
      <c r="K72" s="47">
        <v>219238491</v>
      </c>
      <c r="L72" s="48">
        <v>668031326</v>
      </c>
      <c r="M72" s="49">
        <v>56633149</v>
      </c>
      <c r="N72" s="50">
        <v>162077101</v>
      </c>
      <c r="O72" s="47">
        <v>42542717</v>
      </c>
      <c r="P72" s="50">
        <v>41342668</v>
      </c>
      <c r="Q72" s="50">
        <v>37186062</v>
      </c>
      <c r="R72" s="50">
        <v>0</v>
      </c>
      <c r="S72" s="50">
        <v>206398000</v>
      </c>
      <c r="T72" s="50">
        <v>28269383</v>
      </c>
      <c r="U72" s="48">
        <v>574449080</v>
      </c>
      <c r="V72" s="51">
        <v>43637000</v>
      </c>
    </row>
    <row r="73" spans="1:22" s="7" customFormat="1" ht="12.75" customHeight="1">
      <c r="A73" s="22"/>
      <c r="B73" s="44" t="s">
        <v>208</v>
      </c>
      <c r="C73" s="45" t="s">
        <v>209</v>
      </c>
      <c r="D73" s="46">
        <v>222959430</v>
      </c>
      <c r="E73" s="47">
        <v>190891310</v>
      </c>
      <c r="F73" s="47">
        <v>133972250</v>
      </c>
      <c r="G73" s="47">
        <v>0</v>
      </c>
      <c r="H73" s="47">
        <v>0</v>
      </c>
      <c r="I73" s="47">
        <v>2331270</v>
      </c>
      <c r="J73" s="47">
        <v>84278540</v>
      </c>
      <c r="K73" s="47">
        <v>297539330</v>
      </c>
      <c r="L73" s="48">
        <v>931972130</v>
      </c>
      <c r="M73" s="49">
        <v>107385600</v>
      </c>
      <c r="N73" s="50">
        <v>243223380</v>
      </c>
      <c r="O73" s="47">
        <v>307066710</v>
      </c>
      <c r="P73" s="50">
        <v>24249590</v>
      </c>
      <c r="Q73" s="50">
        <v>35618040</v>
      </c>
      <c r="R73" s="50">
        <v>8313000</v>
      </c>
      <c r="S73" s="50">
        <v>204686000</v>
      </c>
      <c r="T73" s="50">
        <v>42506850</v>
      </c>
      <c r="U73" s="48">
        <v>973049170</v>
      </c>
      <c r="V73" s="51">
        <v>78854670</v>
      </c>
    </row>
    <row r="74" spans="1:22" s="7" customFormat="1" ht="12.75" customHeight="1">
      <c r="A74" s="22"/>
      <c r="B74" s="44" t="s">
        <v>210</v>
      </c>
      <c r="C74" s="45" t="s">
        <v>211</v>
      </c>
      <c r="D74" s="46">
        <v>77396479</v>
      </c>
      <c r="E74" s="47">
        <v>4000000</v>
      </c>
      <c r="F74" s="47">
        <v>3000000</v>
      </c>
      <c r="G74" s="47">
        <v>0</v>
      </c>
      <c r="H74" s="47">
        <v>0</v>
      </c>
      <c r="I74" s="47">
        <v>3198072</v>
      </c>
      <c r="J74" s="47">
        <v>3470000</v>
      </c>
      <c r="K74" s="47">
        <v>79493526</v>
      </c>
      <c r="L74" s="48">
        <v>170558077</v>
      </c>
      <c r="M74" s="49">
        <v>25612161</v>
      </c>
      <c r="N74" s="50">
        <v>0</v>
      </c>
      <c r="O74" s="47">
        <v>21791108</v>
      </c>
      <c r="P74" s="50">
        <v>16769956</v>
      </c>
      <c r="Q74" s="50">
        <v>12176253</v>
      </c>
      <c r="R74" s="50">
        <v>176</v>
      </c>
      <c r="S74" s="50">
        <v>108203000</v>
      </c>
      <c r="T74" s="50">
        <v>28307107</v>
      </c>
      <c r="U74" s="48">
        <v>212859761</v>
      </c>
      <c r="V74" s="51">
        <v>25811000</v>
      </c>
    </row>
    <row r="75" spans="1:22" s="7" customFormat="1" ht="12.75" customHeight="1">
      <c r="A75" s="22"/>
      <c r="B75" s="44" t="s">
        <v>64</v>
      </c>
      <c r="C75" s="45" t="s">
        <v>65</v>
      </c>
      <c r="D75" s="46">
        <v>978491022</v>
      </c>
      <c r="E75" s="47">
        <v>1517352538</v>
      </c>
      <c r="F75" s="47">
        <v>655722324</v>
      </c>
      <c r="G75" s="47">
        <v>0</v>
      </c>
      <c r="H75" s="47">
        <v>0</v>
      </c>
      <c r="I75" s="47">
        <v>1877875</v>
      </c>
      <c r="J75" s="47">
        <v>772220200</v>
      </c>
      <c r="K75" s="47">
        <v>1296694593</v>
      </c>
      <c r="L75" s="48">
        <v>5222358552</v>
      </c>
      <c r="M75" s="49">
        <v>605050211</v>
      </c>
      <c r="N75" s="50">
        <v>2038452338</v>
      </c>
      <c r="O75" s="47">
        <v>1074220881</v>
      </c>
      <c r="P75" s="50">
        <v>400458685</v>
      </c>
      <c r="Q75" s="50">
        <v>195878630</v>
      </c>
      <c r="R75" s="50">
        <v>43053863</v>
      </c>
      <c r="S75" s="50">
        <v>1071345353</v>
      </c>
      <c r="T75" s="50">
        <v>327779550</v>
      </c>
      <c r="U75" s="48">
        <v>5756239511</v>
      </c>
      <c r="V75" s="51">
        <v>401586560</v>
      </c>
    </row>
    <row r="76" spans="1:22" s="7" customFormat="1" ht="12.75" customHeight="1">
      <c r="A76" s="22"/>
      <c r="B76" s="44" t="s">
        <v>212</v>
      </c>
      <c r="C76" s="45" t="s">
        <v>213</v>
      </c>
      <c r="D76" s="46">
        <v>218911756</v>
      </c>
      <c r="E76" s="47">
        <v>220500000</v>
      </c>
      <c r="F76" s="47">
        <v>99990000</v>
      </c>
      <c r="G76" s="47">
        <v>0</v>
      </c>
      <c r="H76" s="47">
        <v>0</v>
      </c>
      <c r="I76" s="47">
        <v>18488951</v>
      </c>
      <c r="J76" s="47">
        <v>85368000</v>
      </c>
      <c r="K76" s="47">
        <v>348438459</v>
      </c>
      <c r="L76" s="48">
        <v>991697166</v>
      </c>
      <c r="M76" s="49">
        <v>145986409</v>
      </c>
      <c r="N76" s="50">
        <v>312005562</v>
      </c>
      <c r="O76" s="47">
        <v>171379553</v>
      </c>
      <c r="P76" s="50">
        <v>35535499</v>
      </c>
      <c r="Q76" s="50">
        <v>33475639</v>
      </c>
      <c r="R76" s="50">
        <v>0</v>
      </c>
      <c r="S76" s="50">
        <v>139075257</v>
      </c>
      <c r="T76" s="50">
        <v>92148858</v>
      </c>
      <c r="U76" s="48">
        <v>929606777</v>
      </c>
      <c r="V76" s="51">
        <v>50510000</v>
      </c>
    </row>
    <row r="77" spans="1:22" s="7" customFormat="1" ht="12.75" customHeight="1">
      <c r="A77" s="22"/>
      <c r="B77" s="44" t="s">
        <v>214</v>
      </c>
      <c r="C77" s="45" t="s">
        <v>215</v>
      </c>
      <c r="D77" s="46">
        <v>137425433</v>
      </c>
      <c r="E77" s="47">
        <v>177520000</v>
      </c>
      <c r="F77" s="47">
        <v>43500000</v>
      </c>
      <c r="G77" s="47">
        <v>8889000</v>
      </c>
      <c r="H77" s="47">
        <v>0</v>
      </c>
      <c r="I77" s="47">
        <v>5850563</v>
      </c>
      <c r="J77" s="47">
        <v>61344597</v>
      </c>
      <c r="K77" s="47">
        <v>146497391</v>
      </c>
      <c r="L77" s="48">
        <v>581026984</v>
      </c>
      <c r="M77" s="49">
        <v>85591575</v>
      </c>
      <c r="N77" s="50">
        <v>244749511</v>
      </c>
      <c r="O77" s="47">
        <v>95126893</v>
      </c>
      <c r="P77" s="50">
        <v>21869769</v>
      </c>
      <c r="Q77" s="50">
        <v>27659818</v>
      </c>
      <c r="R77" s="50">
        <v>0</v>
      </c>
      <c r="S77" s="50">
        <v>137131632</v>
      </c>
      <c r="T77" s="50">
        <v>21538245</v>
      </c>
      <c r="U77" s="48">
        <v>633667443</v>
      </c>
      <c r="V77" s="51">
        <v>35629000</v>
      </c>
    </row>
    <row r="78" spans="1:22" s="7" customFormat="1" ht="12.75" customHeight="1">
      <c r="A78" s="22"/>
      <c r="B78" s="44" t="s">
        <v>66</v>
      </c>
      <c r="C78" s="45" t="s">
        <v>67</v>
      </c>
      <c r="D78" s="46">
        <v>576304490</v>
      </c>
      <c r="E78" s="47">
        <v>628186722</v>
      </c>
      <c r="F78" s="47">
        <v>219025625</v>
      </c>
      <c r="G78" s="47">
        <v>4099482</v>
      </c>
      <c r="H78" s="47">
        <v>0</v>
      </c>
      <c r="I78" s="47">
        <v>56034795</v>
      </c>
      <c r="J78" s="47">
        <v>109675195</v>
      </c>
      <c r="K78" s="47">
        <v>999748384</v>
      </c>
      <c r="L78" s="48">
        <v>2593074693</v>
      </c>
      <c r="M78" s="49">
        <v>394871812</v>
      </c>
      <c r="N78" s="50">
        <v>904354032</v>
      </c>
      <c r="O78" s="47">
        <v>257054258</v>
      </c>
      <c r="P78" s="50">
        <v>132037089</v>
      </c>
      <c r="Q78" s="50">
        <v>110378133</v>
      </c>
      <c r="R78" s="50">
        <v>10339</v>
      </c>
      <c r="S78" s="50">
        <v>415876625</v>
      </c>
      <c r="T78" s="50">
        <v>176095035</v>
      </c>
      <c r="U78" s="48">
        <v>2390677323</v>
      </c>
      <c r="V78" s="51">
        <v>141156739</v>
      </c>
    </row>
    <row r="79" spans="1:22" s="7" customFormat="1" ht="12.75" customHeight="1">
      <c r="A79" s="22"/>
      <c r="B79" s="44" t="s">
        <v>216</v>
      </c>
      <c r="C79" s="45" t="s">
        <v>217</v>
      </c>
      <c r="D79" s="46">
        <v>244291645</v>
      </c>
      <c r="E79" s="47">
        <v>309451917</v>
      </c>
      <c r="F79" s="47">
        <v>62839432</v>
      </c>
      <c r="G79" s="47">
        <v>0</v>
      </c>
      <c r="H79" s="47">
        <v>0</v>
      </c>
      <c r="I79" s="47">
        <v>11793060</v>
      </c>
      <c r="J79" s="47">
        <v>22410000</v>
      </c>
      <c r="K79" s="47">
        <v>307037527</v>
      </c>
      <c r="L79" s="48">
        <v>957823581</v>
      </c>
      <c r="M79" s="49">
        <v>119830631</v>
      </c>
      <c r="N79" s="50">
        <v>461783800</v>
      </c>
      <c r="O79" s="47">
        <v>97197272</v>
      </c>
      <c r="P79" s="50">
        <v>33666728</v>
      </c>
      <c r="Q79" s="50">
        <v>43698668</v>
      </c>
      <c r="R79" s="50">
        <v>1755000</v>
      </c>
      <c r="S79" s="50">
        <v>181215720</v>
      </c>
      <c r="T79" s="50">
        <v>68552027</v>
      </c>
      <c r="U79" s="48">
        <v>1007699846</v>
      </c>
      <c r="V79" s="51">
        <v>66861000</v>
      </c>
    </row>
    <row r="80" spans="1:22" s="7" customFormat="1" ht="12.75" customHeight="1">
      <c r="A80" s="22"/>
      <c r="B80" s="44" t="s">
        <v>218</v>
      </c>
      <c r="C80" s="45" t="s">
        <v>219</v>
      </c>
      <c r="D80" s="46">
        <v>148900131</v>
      </c>
      <c r="E80" s="47">
        <v>81924000</v>
      </c>
      <c r="F80" s="47">
        <v>111809448</v>
      </c>
      <c r="G80" s="47">
        <v>0</v>
      </c>
      <c r="H80" s="47">
        <v>0</v>
      </c>
      <c r="I80" s="47">
        <v>2200000</v>
      </c>
      <c r="J80" s="47">
        <v>25000000</v>
      </c>
      <c r="K80" s="47">
        <v>115656080</v>
      </c>
      <c r="L80" s="48">
        <v>485489659</v>
      </c>
      <c r="M80" s="49">
        <v>70018180</v>
      </c>
      <c r="N80" s="50">
        <v>99475506</v>
      </c>
      <c r="O80" s="47">
        <v>138232812</v>
      </c>
      <c r="P80" s="50">
        <v>26758647</v>
      </c>
      <c r="Q80" s="50">
        <v>32301345</v>
      </c>
      <c r="R80" s="50">
        <v>0</v>
      </c>
      <c r="S80" s="50">
        <v>191625550</v>
      </c>
      <c r="T80" s="50">
        <v>17425789</v>
      </c>
      <c r="U80" s="48">
        <v>575837829</v>
      </c>
      <c r="V80" s="51">
        <v>0</v>
      </c>
    </row>
    <row r="81" spans="1:22" s="7" customFormat="1" ht="12.75" customHeight="1">
      <c r="A81" s="111"/>
      <c r="B81" s="112" t="s">
        <v>220</v>
      </c>
      <c r="C81" s="113" t="s">
        <v>221</v>
      </c>
      <c r="D81" s="114">
        <v>290898998</v>
      </c>
      <c r="E81" s="115">
        <v>194835491</v>
      </c>
      <c r="F81" s="115">
        <v>197554939</v>
      </c>
      <c r="G81" s="115">
        <v>0</v>
      </c>
      <c r="H81" s="115">
        <v>0</v>
      </c>
      <c r="I81" s="115">
        <v>8458976</v>
      </c>
      <c r="J81" s="115">
        <v>96589370</v>
      </c>
      <c r="K81" s="115">
        <v>364046082</v>
      </c>
      <c r="L81" s="116">
        <v>1152383856</v>
      </c>
      <c r="M81" s="117">
        <v>151595120</v>
      </c>
      <c r="N81" s="118">
        <v>247251753</v>
      </c>
      <c r="O81" s="115">
        <v>284066636</v>
      </c>
      <c r="P81" s="118">
        <v>35836241</v>
      </c>
      <c r="Q81" s="118">
        <v>54331408</v>
      </c>
      <c r="R81" s="118">
        <v>801652</v>
      </c>
      <c r="S81" s="118">
        <v>259249398</v>
      </c>
      <c r="T81" s="118">
        <v>118940502</v>
      </c>
      <c r="U81" s="116">
        <v>1152072710</v>
      </c>
      <c r="V81" s="51">
        <v>76008000</v>
      </c>
    </row>
    <row r="82" spans="1:22" s="7" customFormat="1" ht="12.75" customHeight="1">
      <c r="A82" s="119"/>
      <c r="B82" s="120" t="s">
        <v>222</v>
      </c>
      <c r="C82" s="121" t="s">
        <v>223</v>
      </c>
      <c r="D82" s="122">
        <v>20089755</v>
      </c>
      <c r="E82" s="123">
        <v>0</v>
      </c>
      <c r="F82" s="123">
        <v>0</v>
      </c>
      <c r="G82" s="123">
        <v>0</v>
      </c>
      <c r="H82" s="123">
        <v>0</v>
      </c>
      <c r="I82" s="123">
        <v>143539</v>
      </c>
      <c r="J82" s="123">
        <v>938000</v>
      </c>
      <c r="K82" s="123">
        <v>78894949</v>
      </c>
      <c r="L82" s="124">
        <v>100066243</v>
      </c>
      <c r="M82" s="125">
        <v>2369019</v>
      </c>
      <c r="N82" s="126">
        <v>0</v>
      </c>
      <c r="O82" s="123">
        <v>0</v>
      </c>
      <c r="P82" s="126">
        <v>0</v>
      </c>
      <c r="Q82" s="126">
        <v>0</v>
      </c>
      <c r="R82" s="126">
        <v>0</v>
      </c>
      <c r="S82" s="126">
        <v>123092000</v>
      </c>
      <c r="T82" s="126">
        <v>1082029</v>
      </c>
      <c r="U82" s="124">
        <v>126543048</v>
      </c>
      <c r="V82" s="51">
        <v>38560000</v>
      </c>
    </row>
    <row r="83" spans="1:22" s="7" customFormat="1" ht="12.75" customHeight="1">
      <c r="A83" s="22"/>
      <c r="B83" s="44" t="s">
        <v>224</v>
      </c>
      <c r="C83" s="45" t="s">
        <v>225</v>
      </c>
      <c r="D83" s="46">
        <v>66794929</v>
      </c>
      <c r="E83" s="47">
        <v>0</v>
      </c>
      <c r="F83" s="47">
        <v>0</v>
      </c>
      <c r="G83" s="47">
        <v>0</v>
      </c>
      <c r="H83" s="47">
        <v>0</v>
      </c>
      <c r="I83" s="47">
        <v>500320</v>
      </c>
      <c r="J83" s="47">
        <v>2000000</v>
      </c>
      <c r="K83" s="47">
        <v>131600367</v>
      </c>
      <c r="L83" s="48">
        <v>200895616</v>
      </c>
      <c r="M83" s="49">
        <v>70059958</v>
      </c>
      <c r="N83" s="50">
        <v>0</v>
      </c>
      <c r="O83" s="47">
        <v>0</v>
      </c>
      <c r="P83" s="50">
        <v>0</v>
      </c>
      <c r="Q83" s="50">
        <v>8250000</v>
      </c>
      <c r="R83" s="50">
        <v>0</v>
      </c>
      <c r="S83" s="50">
        <v>97333000</v>
      </c>
      <c r="T83" s="50">
        <v>25253455</v>
      </c>
      <c r="U83" s="48">
        <v>200896413</v>
      </c>
      <c r="V83" s="51">
        <v>26060000</v>
      </c>
    </row>
    <row r="84" spans="1:22" s="7" customFormat="1" ht="12.75" customHeight="1">
      <c r="A84" s="22"/>
      <c r="B84" s="44" t="s">
        <v>226</v>
      </c>
      <c r="C84" s="45" t="s">
        <v>227</v>
      </c>
      <c r="D84" s="46">
        <v>40589107</v>
      </c>
      <c r="E84" s="47">
        <v>0</v>
      </c>
      <c r="F84" s="47">
        <v>0</v>
      </c>
      <c r="G84" s="47">
        <v>0</v>
      </c>
      <c r="H84" s="47">
        <v>0</v>
      </c>
      <c r="I84" s="47">
        <v>121000</v>
      </c>
      <c r="J84" s="47">
        <v>0</v>
      </c>
      <c r="K84" s="47">
        <v>114186850</v>
      </c>
      <c r="L84" s="48">
        <v>154896957</v>
      </c>
      <c r="M84" s="49">
        <v>4157557</v>
      </c>
      <c r="N84" s="50">
        <v>0</v>
      </c>
      <c r="O84" s="47">
        <v>0</v>
      </c>
      <c r="P84" s="50">
        <v>0</v>
      </c>
      <c r="Q84" s="50">
        <v>0</v>
      </c>
      <c r="R84" s="50">
        <v>0</v>
      </c>
      <c r="S84" s="50">
        <v>196693887</v>
      </c>
      <c r="T84" s="50">
        <v>11182513</v>
      </c>
      <c r="U84" s="48">
        <v>212033957</v>
      </c>
      <c r="V84" s="51">
        <v>57137000</v>
      </c>
    </row>
    <row r="85" spans="1:22" s="7" customFormat="1" ht="12.75" customHeight="1">
      <c r="A85" s="22"/>
      <c r="B85" s="44" t="s">
        <v>228</v>
      </c>
      <c r="C85" s="45" t="s">
        <v>229</v>
      </c>
      <c r="D85" s="46">
        <v>45714977</v>
      </c>
      <c r="E85" s="47">
        <v>28099907</v>
      </c>
      <c r="F85" s="47">
        <v>0</v>
      </c>
      <c r="G85" s="47">
        <v>0</v>
      </c>
      <c r="H85" s="47">
        <v>0</v>
      </c>
      <c r="I85" s="47">
        <v>305455</v>
      </c>
      <c r="J85" s="47">
        <v>168540</v>
      </c>
      <c r="K85" s="47">
        <v>53482639</v>
      </c>
      <c r="L85" s="48">
        <v>127771518</v>
      </c>
      <c r="M85" s="49">
        <v>11617645</v>
      </c>
      <c r="N85" s="50">
        <v>31107616</v>
      </c>
      <c r="O85" s="47">
        <v>0</v>
      </c>
      <c r="P85" s="50">
        <v>0</v>
      </c>
      <c r="Q85" s="50">
        <v>2005457</v>
      </c>
      <c r="R85" s="50">
        <v>0</v>
      </c>
      <c r="S85" s="50">
        <v>103868186</v>
      </c>
      <c r="T85" s="50">
        <v>8734274</v>
      </c>
      <c r="U85" s="48">
        <v>157333178</v>
      </c>
      <c r="V85" s="51">
        <v>29561346</v>
      </c>
    </row>
    <row r="86" spans="1:22" s="7" customFormat="1" ht="12.75" customHeight="1">
      <c r="A86" s="22"/>
      <c r="B86" s="44" t="s">
        <v>230</v>
      </c>
      <c r="C86" s="45" t="s">
        <v>231</v>
      </c>
      <c r="D86" s="46">
        <v>14734057</v>
      </c>
      <c r="E86" s="47">
        <v>0</v>
      </c>
      <c r="F86" s="47">
        <v>0</v>
      </c>
      <c r="G86" s="47">
        <v>0</v>
      </c>
      <c r="H86" s="47">
        <v>0</v>
      </c>
      <c r="I86" s="47">
        <v>60060</v>
      </c>
      <c r="J86" s="47">
        <v>165000</v>
      </c>
      <c r="K86" s="47">
        <v>40345978</v>
      </c>
      <c r="L86" s="48">
        <v>55305095</v>
      </c>
      <c r="M86" s="49">
        <v>2702513</v>
      </c>
      <c r="N86" s="50">
        <v>0</v>
      </c>
      <c r="O86" s="47">
        <v>0</v>
      </c>
      <c r="P86" s="50">
        <v>0</v>
      </c>
      <c r="Q86" s="50">
        <v>0</v>
      </c>
      <c r="R86" s="50">
        <v>0</v>
      </c>
      <c r="S86" s="50">
        <v>64650000</v>
      </c>
      <c r="T86" s="50">
        <v>2471000</v>
      </c>
      <c r="U86" s="48">
        <v>69823513</v>
      </c>
      <c r="V86" s="51">
        <v>14367000</v>
      </c>
    </row>
    <row r="87" spans="1:22" s="7" customFormat="1" ht="12.75" customHeight="1">
      <c r="A87" s="22"/>
      <c r="B87" s="44" t="s">
        <v>232</v>
      </c>
      <c r="C87" s="45" t="s">
        <v>233</v>
      </c>
      <c r="D87" s="46">
        <v>297086717</v>
      </c>
      <c r="E87" s="47">
        <v>77421693</v>
      </c>
      <c r="F87" s="47">
        <v>0</v>
      </c>
      <c r="G87" s="47">
        <v>0</v>
      </c>
      <c r="H87" s="47">
        <v>0</v>
      </c>
      <c r="I87" s="47">
        <v>5398049</v>
      </c>
      <c r="J87" s="47">
        <v>0</v>
      </c>
      <c r="K87" s="47">
        <v>374953887</v>
      </c>
      <c r="L87" s="48">
        <v>754860346</v>
      </c>
      <c r="M87" s="49">
        <v>329286000</v>
      </c>
      <c r="N87" s="50">
        <v>114270273</v>
      </c>
      <c r="O87" s="47">
        <v>0</v>
      </c>
      <c r="P87" s="50">
        <v>0</v>
      </c>
      <c r="Q87" s="50">
        <v>57081989</v>
      </c>
      <c r="R87" s="50">
        <v>0</v>
      </c>
      <c r="S87" s="50">
        <v>149227000</v>
      </c>
      <c r="T87" s="50">
        <v>104995084</v>
      </c>
      <c r="U87" s="48">
        <v>754860346</v>
      </c>
      <c r="V87" s="51">
        <v>0</v>
      </c>
    </row>
    <row r="88" spans="1:22" s="7" customFormat="1" ht="12.75" customHeight="1">
      <c r="A88" s="22"/>
      <c r="B88" s="44" t="s">
        <v>234</v>
      </c>
      <c r="C88" s="45" t="s">
        <v>235</v>
      </c>
      <c r="D88" s="46">
        <v>49726000</v>
      </c>
      <c r="E88" s="47">
        <v>0</v>
      </c>
      <c r="F88" s="47">
        <v>0</v>
      </c>
      <c r="G88" s="47">
        <v>0</v>
      </c>
      <c r="H88" s="47">
        <v>0</v>
      </c>
      <c r="I88" s="47">
        <v>1750000</v>
      </c>
      <c r="J88" s="47">
        <v>0</v>
      </c>
      <c r="K88" s="47">
        <v>88737000</v>
      </c>
      <c r="L88" s="48">
        <v>140213000</v>
      </c>
      <c r="M88" s="49">
        <v>22470000</v>
      </c>
      <c r="N88" s="50">
        <v>0</v>
      </c>
      <c r="O88" s="47">
        <v>0</v>
      </c>
      <c r="P88" s="50">
        <v>0</v>
      </c>
      <c r="Q88" s="50">
        <v>1850000</v>
      </c>
      <c r="R88" s="50">
        <v>0</v>
      </c>
      <c r="S88" s="50">
        <v>134310000</v>
      </c>
      <c r="T88" s="50">
        <v>13847000</v>
      </c>
      <c r="U88" s="48">
        <v>172477000</v>
      </c>
      <c r="V88" s="51">
        <v>26764000</v>
      </c>
    </row>
    <row r="89" spans="1:22" s="7" customFormat="1" ht="12.75" customHeight="1">
      <c r="A89" s="22"/>
      <c r="B89" s="44" t="s">
        <v>236</v>
      </c>
      <c r="C89" s="45" t="s">
        <v>237</v>
      </c>
      <c r="D89" s="46">
        <v>103729282</v>
      </c>
      <c r="E89" s="47">
        <v>80432271</v>
      </c>
      <c r="F89" s="47">
        <v>0</v>
      </c>
      <c r="G89" s="47">
        <v>0</v>
      </c>
      <c r="H89" s="47">
        <v>0</v>
      </c>
      <c r="I89" s="47">
        <v>4759799</v>
      </c>
      <c r="J89" s="47">
        <v>21461953</v>
      </c>
      <c r="K89" s="47">
        <v>106799850</v>
      </c>
      <c r="L89" s="48">
        <v>317183155</v>
      </c>
      <c r="M89" s="49">
        <v>147379135</v>
      </c>
      <c r="N89" s="50">
        <v>68177159</v>
      </c>
      <c r="O89" s="47">
        <v>0</v>
      </c>
      <c r="P89" s="50">
        <v>0</v>
      </c>
      <c r="Q89" s="50">
        <v>5232884</v>
      </c>
      <c r="R89" s="50">
        <v>0</v>
      </c>
      <c r="S89" s="50">
        <v>78675000</v>
      </c>
      <c r="T89" s="50">
        <v>45992699</v>
      </c>
      <c r="U89" s="48">
        <v>345456877</v>
      </c>
      <c r="V89" s="51">
        <v>27249000</v>
      </c>
    </row>
    <row r="90" spans="1:22" s="7" customFormat="1" ht="12.75" customHeight="1">
      <c r="A90" s="22"/>
      <c r="B90" s="44" t="s">
        <v>238</v>
      </c>
      <c r="C90" s="45" t="s">
        <v>239</v>
      </c>
      <c r="D90" s="46">
        <v>29167726</v>
      </c>
      <c r="E90" s="47">
        <v>55735000</v>
      </c>
      <c r="F90" s="47">
        <v>0</v>
      </c>
      <c r="G90" s="47">
        <v>0</v>
      </c>
      <c r="H90" s="47">
        <v>0</v>
      </c>
      <c r="I90" s="47">
        <v>635126</v>
      </c>
      <c r="J90" s="47">
        <v>23025000</v>
      </c>
      <c r="K90" s="47">
        <v>30770227</v>
      </c>
      <c r="L90" s="48">
        <v>139333079</v>
      </c>
      <c r="M90" s="49">
        <v>14695000</v>
      </c>
      <c r="N90" s="50">
        <v>57150000</v>
      </c>
      <c r="O90" s="47">
        <v>0</v>
      </c>
      <c r="P90" s="50">
        <v>0</v>
      </c>
      <c r="Q90" s="50">
        <v>3222000</v>
      </c>
      <c r="R90" s="50">
        <v>0</v>
      </c>
      <c r="S90" s="50">
        <v>55022000</v>
      </c>
      <c r="T90" s="50">
        <v>7323912</v>
      </c>
      <c r="U90" s="48">
        <v>137412912</v>
      </c>
      <c r="V90" s="51">
        <v>16595000</v>
      </c>
    </row>
    <row r="91" spans="1:22" s="7" customFormat="1" ht="12.75" customHeight="1">
      <c r="A91" s="22"/>
      <c r="B91" s="44" t="s">
        <v>240</v>
      </c>
      <c r="C91" s="45" t="s">
        <v>241</v>
      </c>
      <c r="D91" s="46">
        <v>18399272</v>
      </c>
      <c r="E91" s="47">
        <v>0</v>
      </c>
      <c r="F91" s="47">
        <v>0</v>
      </c>
      <c r="G91" s="47">
        <v>0</v>
      </c>
      <c r="H91" s="47">
        <v>0</v>
      </c>
      <c r="I91" s="47">
        <v>264000</v>
      </c>
      <c r="J91" s="47">
        <v>350000</v>
      </c>
      <c r="K91" s="47">
        <v>41397961</v>
      </c>
      <c r="L91" s="48">
        <v>60411233</v>
      </c>
      <c r="M91" s="49">
        <v>1200000</v>
      </c>
      <c r="N91" s="50">
        <v>0</v>
      </c>
      <c r="O91" s="47">
        <v>0</v>
      </c>
      <c r="P91" s="50">
        <v>0</v>
      </c>
      <c r="Q91" s="50">
        <v>0</v>
      </c>
      <c r="R91" s="50">
        <v>41000</v>
      </c>
      <c r="S91" s="50">
        <v>55714201</v>
      </c>
      <c r="T91" s="50">
        <v>15518000</v>
      </c>
      <c r="U91" s="48">
        <v>72473201</v>
      </c>
      <c r="V91" s="51">
        <v>12063000</v>
      </c>
    </row>
    <row r="92" spans="1:22" s="7" customFormat="1" ht="12.75" customHeight="1">
      <c r="A92" s="22"/>
      <c r="B92" s="52" t="s">
        <v>68</v>
      </c>
      <c r="C92" s="45" t="s">
        <v>69</v>
      </c>
      <c r="D92" s="46">
        <v>956641551</v>
      </c>
      <c r="E92" s="47">
        <v>1270801279</v>
      </c>
      <c r="F92" s="47">
        <v>387901628</v>
      </c>
      <c r="G92" s="47">
        <v>78108159</v>
      </c>
      <c r="H92" s="47">
        <v>0</v>
      </c>
      <c r="I92" s="47">
        <v>69489091</v>
      </c>
      <c r="J92" s="47">
        <v>124586000</v>
      </c>
      <c r="K92" s="47">
        <v>1145606726</v>
      </c>
      <c r="L92" s="48">
        <v>4033134434</v>
      </c>
      <c r="M92" s="49">
        <v>784461752</v>
      </c>
      <c r="N92" s="50">
        <v>1865706000</v>
      </c>
      <c r="O92" s="47">
        <v>467260500</v>
      </c>
      <c r="P92" s="50">
        <v>139471000</v>
      </c>
      <c r="Q92" s="50">
        <v>93922000</v>
      </c>
      <c r="R92" s="50">
        <v>0</v>
      </c>
      <c r="S92" s="50">
        <v>929712000</v>
      </c>
      <c r="T92" s="50">
        <v>245119181</v>
      </c>
      <c r="U92" s="48">
        <v>4525652433</v>
      </c>
      <c r="V92" s="51">
        <v>489060000</v>
      </c>
    </row>
    <row r="93" spans="1:22" s="7" customFormat="1" ht="12.75" customHeight="1">
      <c r="A93" s="22"/>
      <c r="B93" s="44" t="s">
        <v>242</v>
      </c>
      <c r="C93" s="45" t="s">
        <v>243</v>
      </c>
      <c r="D93" s="46">
        <v>25751892</v>
      </c>
      <c r="E93" s="47">
        <v>0</v>
      </c>
      <c r="F93" s="47">
        <v>0</v>
      </c>
      <c r="G93" s="47">
        <v>0</v>
      </c>
      <c r="H93" s="47">
        <v>0</v>
      </c>
      <c r="I93" s="47">
        <v>140000</v>
      </c>
      <c r="J93" s="47">
        <v>800000</v>
      </c>
      <c r="K93" s="47">
        <v>56936155</v>
      </c>
      <c r="L93" s="48">
        <v>83628047</v>
      </c>
      <c r="M93" s="49">
        <v>11454188</v>
      </c>
      <c r="N93" s="50">
        <v>0</v>
      </c>
      <c r="O93" s="47">
        <v>0</v>
      </c>
      <c r="P93" s="50">
        <v>0</v>
      </c>
      <c r="Q93" s="50">
        <v>0</v>
      </c>
      <c r="R93" s="50">
        <v>0</v>
      </c>
      <c r="S93" s="50">
        <v>82724000</v>
      </c>
      <c r="T93" s="50">
        <v>7370239</v>
      </c>
      <c r="U93" s="48">
        <v>101548427</v>
      </c>
      <c r="V93" s="51">
        <v>16851000</v>
      </c>
    </row>
    <row r="94" spans="1:22" s="7" customFormat="1" ht="12.75" customHeight="1">
      <c r="A94" s="22"/>
      <c r="B94" s="44" t="s">
        <v>244</v>
      </c>
      <c r="C94" s="45" t="s">
        <v>245</v>
      </c>
      <c r="D94" s="46">
        <v>37136446</v>
      </c>
      <c r="E94" s="47">
        <v>0</v>
      </c>
      <c r="F94" s="47">
        <v>0</v>
      </c>
      <c r="G94" s="47">
        <v>0</v>
      </c>
      <c r="H94" s="47">
        <v>0</v>
      </c>
      <c r="I94" s="47">
        <v>175000</v>
      </c>
      <c r="J94" s="47">
        <v>1085000</v>
      </c>
      <c r="K94" s="47">
        <v>51200238</v>
      </c>
      <c r="L94" s="48">
        <v>89596684</v>
      </c>
      <c r="M94" s="49">
        <v>10400000</v>
      </c>
      <c r="N94" s="50">
        <v>0</v>
      </c>
      <c r="O94" s="47">
        <v>0</v>
      </c>
      <c r="P94" s="50">
        <v>0</v>
      </c>
      <c r="Q94" s="50">
        <v>450000</v>
      </c>
      <c r="R94" s="50">
        <v>0</v>
      </c>
      <c r="S94" s="50">
        <v>86981930</v>
      </c>
      <c r="T94" s="50">
        <v>7873200</v>
      </c>
      <c r="U94" s="48">
        <v>105705130</v>
      </c>
      <c r="V94" s="51">
        <v>17376000</v>
      </c>
    </row>
    <row r="95" spans="1:22" s="7" customFormat="1" ht="12.75" customHeight="1">
      <c r="A95" s="22"/>
      <c r="B95" s="44" t="s">
        <v>246</v>
      </c>
      <c r="C95" s="45" t="s">
        <v>247</v>
      </c>
      <c r="D95" s="46">
        <v>196205329</v>
      </c>
      <c r="E95" s="47">
        <v>183766408</v>
      </c>
      <c r="F95" s="47">
        <v>0</v>
      </c>
      <c r="G95" s="47">
        <v>0</v>
      </c>
      <c r="H95" s="47">
        <v>0</v>
      </c>
      <c r="I95" s="47">
        <v>418764</v>
      </c>
      <c r="J95" s="47">
        <v>19994977</v>
      </c>
      <c r="K95" s="47">
        <v>291876442</v>
      </c>
      <c r="L95" s="48">
        <v>692261920</v>
      </c>
      <c r="M95" s="49">
        <v>151414974</v>
      </c>
      <c r="N95" s="50">
        <v>279486116</v>
      </c>
      <c r="O95" s="47">
        <v>0</v>
      </c>
      <c r="P95" s="50">
        <v>0</v>
      </c>
      <c r="Q95" s="50">
        <v>19861247</v>
      </c>
      <c r="R95" s="50">
        <v>372977</v>
      </c>
      <c r="S95" s="50">
        <v>244437000</v>
      </c>
      <c r="T95" s="50">
        <v>46331882</v>
      </c>
      <c r="U95" s="48">
        <v>741904196</v>
      </c>
      <c r="V95" s="51">
        <v>107647000</v>
      </c>
    </row>
    <row r="96" spans="1:22" s="7" customFormat="1" ht="12.75" customHeight="1">
      <c r="A96" s="22"/>
      <c r="B96" s="44" t="s">
        <v>248</v>
      </c>
      <c r="C96" s="45" t="s">
        <v>249</v>
      </c>
      <c r="D96" s="46">
        <v>12421343</v>
      </c>
      <c r="E96" s="47">
        <v>0</v>
      </c>
      <c r="F96" s="47">
        <v>0</v>
      </c>
      <c r="G96" s="47">
        <v>0</v>
      </c>
      <c r="H96" s="47">
        <v>0</v>
      </c>
      <c r="I96" s="47">
        <v>180000</v>
      </c>
      <c r="J96" s="47">
        <v>700000</v>
      </c>
      <c r="K96" s="47">
        <v>46986151</v>
      </c>
      <c r="L96" s="48">
        <v>60287494</v>
      </c>
      <c r="M96" s="49">
        <v>3220438</v>
      </c>
      <c r="N96" s="50">
        <v>0</v>
      </c>
      <c r="O96" s="47">
        <v>0</v>
      </c>
      <c r="P96" s="50">
        <v>0</v>
      </c>
      <c r="Q96" s="50">
        <v>180000</v>
      </c>
      <c r="R96" s="50">
        <v>0</v>
      </c>
      <c r="S96" s="50">
        <v>111961800</v>
      </c>
      <c r="T96" s="50">
        <v>5196798</v>
      </c>
      <c r="U96" s="48">
        <v>120559036</v>
      </c>
      <c r="V96" s="51">
        <v>30051000</v>
      </c>
    </row>
    <row r="97" spans="1:22" s="7" customFormat="1" ht="12.75" customHeight="1">
      <c r="A97" s="22"/>
      <c r="B97" s="44" t="s">
        <v>250</v>
      </c>
      <c r="C97" s="45" t="s">
        <v>251</v>
      </c>
      <c r="D97" s="46">
        <v>79738857</v>
      </c>
      <c r="E97" s="47">
        <v>161064691</v>
      </c>
      <c r="F97" s="47">
        <v>0</v>
      </c>
      <c r="G97" s="47">
        <v>0</v>
      </c>
      <c r="H97" s="47">
        <v>0</v>
      </c>
      <c r="I97" s="47">
        <v>6392484</v>
      </c>
      <c r="J97" s="47">
        <v>12907600</v>
      </c>
      <c r="K97" s="47">
        <v>133474887</v>
      </c>
      <c r="L97" s="48">
        <v>393578519</v>
      </c>
      <c r="M97" s="49">
        <v>68454783</v>
      </c>
      <c r="N97" s="50">
        <v>196548961</v>
      </c>
      <c r="O97" s="47">
        <v>0</v>
      </c>
      <c r="P97" s="50">
        <v>0</v>
      </c>
      <c r="Q97" s="50">
        <v>5806280</v>
      </c>
      <c r="R97" s="50">
        <v>0</v>
      </c>
      <c r="S97" s="50">
        <v>91206600</v>
      </c>
      <c r="T97" s="50">
        <v>19994366</v>
      </c>
      <c r="U97" s="48">
        <v>382010990</v>
      </c>
      <c r="V97" s="51">
        <v>33055000</v>
      </c>
    </row>
    <row r="98" spans="1:22" s="7" customFormat="1" ht="12.75" customHeight="1">
      <c r="A98" s="22"/>
      <c r="B98" s="44" t="s">
        <v>252</v>
      </c>
      <c r="C98" s="45" t="s">
        <v>253</v>
      </c>
      <c r="D98" s="46">
        <v>43360994</v>
      </c>
      <c r="E98" s="47">
        <v>0</v>
      </c>
      <c r="F98" s="47">
        <v>0</v>
      </c>
      <c r="G98" s="47">
        <v>0</v>
      </c>
      <c r="H98" s="47">
        <v>0</v>
      </c>
      <c r="I98" s="47">
        <v>487152</v>
      </c>
      <c r="J98" s="47">
        <v>2581680</v>
      </c>
      <c r="K98" s="47">
        <v>86938720</v>
      </c>
      <c r="L98" s="48">
        <v>133368546</v>
      </c>
      <c r="M98" s="49">
        <v>30584355</v>
      </c>
      <c r="N98" s="50">
        <v>0</v>
      </c>
      <c r="O98" s="47">
        <v>0</v>
      </c>
      <c r="P98" s="50">
        <v>0</v>
      </c>
      <c r="Q98" s="50">
        <v>387224</v>
      </c>
      <c r="R98" s="50">
        <v>0</v>
      </c>
      <c r="S98" s="50">
        <v>141559000</v>
      </c>
      <c r="T98" s="50">
        <v>5102409</v>
      </c>
      <c r="U98" s="48">
        <v>177632988</v>
      </c>
      <c r="V98" s="51">
        <v>37456000</v>
      </c>
    </row>
    <row r="99" spans="1:22" s="7" customFormat="1" ht="12.75" customHeight="1">
      <c r="A99" s="22"/>
      <c r="B99" s="44" t="s">
        <v>254</v>
      </c>
      <c r="C99" s="45" t="s">
        <v>255</v>
      </c>
      <c r="D99" s="46">
        <v>35309723</v>
      </c>
      <c r="E99" s="47">
        <v>0</v>
      </c>
      <c r="F99" s="47">
        <v>0</v>
      </c>
      <c r="G99" s="47">
        <v>0</v>
      </c>
      <c r="H99" s="47">
        <v>0</v>
      </c>
      <c r="I99" s="47">
        <v>120000</v>
      </c>
      <c r="J99" s="47">
        <v>750000</v>
      </c>
      <c r="K99" s="47">
        <v>91830408</v>
      </c>
      <c r="L99" s="48">
        <v>128010131</v>
      </c>
      <c r="M99" s="49">
        <v>12064247</v>
      </c>
      <c r="N99" s="50">
        <v>0</v>
      </c>
      <c r="O99" s="47">
        <v>0</v>
      </c>
      <c r="P99" s="50">
        <v>0</v>
      </c>
      <c r="Q99" s="50">
        <v>0</v>
      </c>
      <c r="R99" s="50">
        <v>0</v>
      </c>
      <c r="S99" s="50">
        <v>117863998</v>
      </c>
      <c r="T99" s="50">
        <v>17496538</v>
      </c>
      <c r="U99" s="48">
        <v>147424783</v>
      </c>
      <c r="V99" s="51">
        <v>23516999</v>
      </c>
    </row>
    <row r="100" spans="1:22" s="7" customFormat="1" ht="12.75" customHeight="1">
      <c r="A100" s="22"/>
      <c r="B100" s="44" t="s">
        <v>256</v>
      </c>
      <c r="C100" s="45" t="s">
        <v>257</v>
      </c>
      <c r="D100" s="46">
        <v>94988112</v>
      </c>
      <c r="E100" s="47">
        <v>85246668</v>
      </c>
      <c r="F100" s="47">
        <v>0</v>
      </c>
      <c r="G100" s="47">
        <v>0</v>
      </c>
      <c r="H100" s="47">
        <v>0</v>
      </c>
      <c r="I100" s="47">
        <v>790394</v>
      </c>
      <c r="J100" s="47">
        <v>8707026</v>
      </c>
      <c r="K100" s="47">
        <v>68478965</v>
      </c>
      <c r="L100" s="48">
        <v>258211165</v>
      </c>
      <c r="M100" s="49">
        <v>57814454</v>
      </c>
      <c r="N100" s="50">
        <v>109168211</v>
      </c>
      <c r="O100" s="47">
        <v>0</v>
      </c>
      <c r="P100" s="50">
        <v>0</v>
      </c>
      <c r="Q100" s="50">
        <v>17259230</v>
      </c>
      <c r="R100" s="50">
        <v>0</v>
      </c>
      <c r="S100" s="50">
        <v>83244999</v>
      </c>
      <c r="T100" s="50">
        <v>17678515</v>
      </c>
      <c r="U100" s="48">
        <v>285165409</v>
      </c>
      <c r="V100" s="51">
        <v>34841000</v>
      </c>
    </row>
    <row r="101" spans="1:22" s="7" customFormat="1" ht="12.75" customHeight="1">
      <c r="A101" s="22"/>
      <c r="B101" s="44" t="s">
        <v>258</v>
      </c>
      <c r="C101" s="45" t="s">
        <v>259</v>
      </c>
      <c r="D101" s="46">
        <v>38960022</v>
      </c>
      <c r="E101" s="47">
        <v>18800000</v>
      </c>
      <c r="F101" s="47">
        <v>0</v>
      </c>
      <c r="G101" s="47">
        <v>0</v>
      </c>
      <c r="H101" s="47">
        <v>0</v>
      </c>
      <c r="I101" s="47">
        <v>4000</v>
      </c>
      <c r="J101" s="47">
        <v>1200000</v>
      </c>
      <c r="K101" s="47">
        <v>68276420</v>
      </c>
      <c r="L101" s="48">
        <v>127240442</v>
      </c>
      <c r="M101" s="49">
        <v>17680680</v>
      </c>
      <c r="N101" s="50">
        <v>15964000</v>
      </c>
      <c r="O101" s="47">
        <v>0</v>
      </c>
      <c r="P101" s="50">
        <v>0</v>
      </c>
      <c r="Q101" s="50">
        <v>1347000</v>
      </c>
      <c r="R101" s="50">
        <v>0</v>
      </c>
      <c r="S101" s="50">
        <v>179434000</v>
      </c>
      <c r="T101" s="50">
        <v>4158000</v>
      </c>
      <c r="U101" s="48">
        <v>218583680</v>
      </c>
      <c r="V101" s="51">
        <v>58246000</v>
      </c>
    </row>
    <row r="102" spans="1:22" s="7" customFormat="1" ht="12.75" customHeight="1">
      <c r="A102" s="22"/>
      <c r="B102" s="44" t="s">
        <v>260</v>
      </c>
      <c r="C102" s="45" t="s">
        <v>261</v>
      </c>
      <c r="D102" s="46">
        <v>31680000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1068000</v>
      </c>
      <c r="K102" s="47">
        <v>183353711</v>
      </c>
      <c r="L102" s="48">
        <v>216101711</v>
      </c>
      <c r="M102" s="49">
        <v>10350900</v>
      </c>
      <c r="N102" s="50">
        <v>0</v>
      </c>
      <c r="O102" s="47">
        <v>0</v>
      </c>
      <c r="P102" s="50">
        <v>0</v>
      </c>
      <c r="Q102" s="50">
        <v>0</v>
      </c>
      <c r="R102" s="50">
        <v>0</v>
      </c>
      <c r="S102" s="50">
        <v>201001000</v>
      </c>
      <c r="T102" s="50">
        <v>3760236</v>
      </c>
      <c r="U102" s="48">
        <v>215112136</v>
      </c>
      <c r="V102" s="51">
        <v>38048000</v>
      </c>
    </row>
    <row r="103" spans="1:22" s="7" customFormat="1" ht="12.75" customHeight="1">
      <c r="A103" s="22"/>
      <c r="B103" s="44" t="s">
        <v>262</v>
      </c>
      <c r="C103" s="45" t="s">
        <v>263</v>
      </c>
      <c r="D103" s="46">
        <v>83011000</v>
      </c>
      <c r="E103" s="47">
        <v>46838000</v>
      </c>
      <c r="F103" s="47">
        <v>0</v>
      </c>
      <c r="G103" s="47">
        <v>0</v>
      </c>
      <c r="H103" s="47">
        <v>0</v>
      </c>
      <c r="I103" s="47">
        <v>1364000</v>
      </c>
      <c r="J103" s="47">
        <v>2700000</v>
      </c>
      <c r="K103" s="47">
        <v>73860000</v>
      </c>
      <c r="L103" s="48">
        <v>207773000</v>
      </c>
      <c r="M103" s="49">
        <v>31691000</v>
      </c>
      <c r="N103" s="50">
        <v>62588000</v>
      </c>
      <c r="O103" s="47">
        <v>0</v>
      </c>
      <c r="P103" s="50">
        <v>0</v>
      </c>
      <c r="Q103" s="50">
        <v>6648000</v>
      </c>
      <c r="R103" s="50">
        <v>1455000</v>
      </c>
      <c r="S103" s="50">
        <v>160622000</v>
      </c>
      <c r="T103" s="50">
        <v>11409000</v>
      </c>
      <c r="U103" s="48">
        <v>274413000</v>
      </c>
      <c r="V103" s="51">
        <v>69570000</v>
      </c>
    </row>
    <row r="104" spans="1:22" s="7" customFormat="1" ht="12.75" customHeight="1">
      <c r="A104" s="22"/>
      <c r="B104" s="44" t="s">
        <v>70</v>
      </c>
      <c r="C104" s="45" t="s">
        <v>71</v>
      </c>
      <c r="D104" s="46">
        <v>442461085</v>
      </c>
      <c r="E104" s="47">
        <v>474096000</v>
      </c>
      <c r="F104" s="47">
        <v>0</v>
      </c>
      <c r="G104" s="47">
        <v>0</v>
      </c>
      <c r="H104" s="47">
        <v>0</v>
      </c>
      <c r="I104" s="47">
        <v>27104605</v>
      </c>
      <c r="J104" s="47">
        <v>102307893</v>
      </c>
      <c r="K104" s="47">
        <v>788718167</v>
      </c>
      <c r="L104" s="48">
        <v>1834687750</v>
      </c>
      <c r="M104" s="49">
        <v>240640248</v>
      </c>
      <c r="N104" s="50">
        <v>649212045</v>
      </c>
      <c r="O104" s="47">
        <v>163809013</v>
      </c>
      <c r="P104" s="50">
        <v>95591649</v>
      </c>
      <c r="Q104" s="50">
        <v>78850143</v>
      </c>
      <c r="R104" s="50">
        <v>0</v>
      </c>
      <c r="S104" s="50">
        <v>307059000</v>
      </c>
      <c r="T104" s="50">
        <v>45799308</v>
      </c>
      <c r="U104" s="48">
        <v>1580961406</v>
      </c>
      <c r="V104" s="51">
        <v>0</v>
      </c>
    </row>
    <row r="105" spans="1:22" s="7" customFormat="1" ht="12.75" customHeight="1">
      <c r="A105" s="22"/>
      <c r="B105" s="44" t="s">
        <v>264</v>
      </c>
      <c r="C105" s="45" t="s">
        <v>265</v>
      </c>
      <c r="D105" s="46">
        <v>23252032</v>
      </c>
      <c r="E105" s="47">
        <v>11309760</v>
      </c>
      <c r="F105" s="47">
        <v>0</v>
      </c>
      <c r="G105" s="47">
        <v>0</v>
      </c>
      <c r="H105" s="47">
        <v>0</v>
      </c>
      <c r="I105" s="47">
        <v>101000</v>
      </c>
      <c r="J105" s="47">
        <v>2300800</v>
      </c>
      <c r="K105" s="47">
        <v>31702663</v>
      </c>
      <c r="L105" s="48">
        <v>68666255</v>
      </c>
      <c r="M105" s="49">
        <v>16980794</v>
      </c>
      <c r="N105" s="50">
        <v>13694171</v>
      </c>
      <c r="O105" s="47">
        <v>0</v>
      </c>
      <c r="P105" s="50">
        <v>0</v>
      </c>
      <c r="Q105" s="50">
        <v>1511280</v>
      </c>
      <c r="R105" s="50">
        <v>0</v>
      </c>
      <c r="S105" s="50">
        <v>44833000</v>
      </c>
      <c r="T105" s="50">
        <v>10933867</v>
      </c>
      <c r="U105" s="48">
        <v>87953112</v>
      </c>
      <c r="V105" s="51">
        <v>19183000</v>
      </c>
    </row>
    <row r="106" spans="1:22" s="7" customFormat="1" ht="12.75" customHeight="1">
      <c r="A106" s="22"/>
      <c r="B106" s="44" t="s">
        <v>266</v>
      </c>
      <c r="C106" s="45" t="s">
        <v>267</v>
      </c>
      <c r="D106" s="46">
        <v>29428898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56525049</v>
      </c>
      <c r="L106" s="48">
        <v>85953947</v>
      </c>
      <c r="M106" s="49">
        <v>10249440</v>
      </c>
      <c r="N106" s="50">
        <v>0</v>
      </c>
      <c r="O106" s="47">
        <v>0</v>
      </c>
      <c r="P106" s="50">
        <v>0</v>
      </c>
      <c r="Q106" s="50">
        <v>980634</v>
      </c>
      <c r="R106" s="50">
        <v>0</v>
      </c>
      <c r="S106" s="50">
        <v>109708000</v>
      </c>
      <c r="T106" s="50">
        <v>21248927</v>
      </c>
      <c r="U106" s="48">
        <v>142187001</v>
      </c>
      <c r="V106" s="51">
        <v>26074000</v>
      </c>
    </row>
    <row r="107" spans="1:22" s="7" customFormat="1" ht="12.75" customHeight="1">
      <c r="A107" s="22"/>
      <c r="B107" s="44" t="s">
        <v>268</v>
      </c>
      <c r="C107" s="45" t="s">
        <v>269</v>
      </c>
      <c r="D107" s="46">
        <v>38583827</v>
      </c>
      <c r="E107" s="47">
        <v>18012000</v>
      </c>
      <c r="F107" s="47">
        <v>0</v>
      </c>
      <c r="G107" s="47">
        <v>0</v>
      </c>
      <c r="H107" s="47">
        <v>0</v>
      </c>
      <c r="I107" s="47">
        <v>150000</v>
      </c>
      <c r="J107" s="47">
        <v>1170960</v>
      </c>
      <c r="K107" s="47">
        <v>49659871</v>
      </c>
      <c r="L107" s="48">
        <v>107576658</v>
      </c>
      <c r="M107" s="49">
        <v>8568029</v>
      </c>
      <c r="N107" s="50">
        <v>23442420</v>
      </c>
      <c r="O107" s="47">
        <v>0</v>
      </c>
      <c r="P107" s="50">
        <v>0</v>
      </c>
      <c r="Q107" s="50">
        <v>5580457</v>
      </c>
      <c r="R107" s="50">
        <v>0</v>
      </c>
      <c r="S107" s="50">
        <v>98189000</v>
      </c>
      <c r="T107" s="50">
        <v>9147716</v>
      </c>
      <c r="U107" s="48">
        <v>144927622</v>
      </c>
      <c r="V107" s="51">
        <v>34691500</v>
      </c>
    </row>
    <row r="108" spans="1:22" s="7" customFormat="1" ht="12.75" customHeight="1">
      <c r="A108" s="22"/>
      <c r="B108" s="44" t="s">
        <v>270</v>
      </c>
      <c r="C108" s="45" t="s">
        <v>271</v>
      </c>
      <c r="D108" s="46">
        <v>60765407</v>
      </c>
      <c r="E108" s="47">
        <v>25052035</v>
      </c>
      <c r="F108" s="47">
        <v>0</v>
      </c>
      <c r="G108" s="47">
        <v>0</v>
      </c>
      <c r="H108" s="47">
        <v>0</v>
      </c>
      <c r="I108" s="47">
        <v>1175216</v>
      </c>
      <c r="J108" s="47">
        <v>9460034</v>
      </c>
      <c r="K108" s="47">
        <v>89478687</v>
      </c>
      <c r="L108" s="48">
        <v>185931379</v>
      </c>
      <c r="M108" s="49">
        <v>24731561</v>
      </c>
      <c r="N108" s="50">
        <v>33705352</v>
      </c>
      <c r="O108" s="47">
        <v>0</v>
      </c>
      <c r="P108" s="50">
        <v>0</v>
      </c>
      <c r="Q108" s="50">
        <v>8380188</v>
      </c>
      <c r="R108" s="50">
        <v>0</v>
      </c>
      <c r="S108" s="50">
        <v>145213000</v>
      </c>
      <c r="T108" s="50">
        <v>12360472</v>
      </c>
      <c r="U108" s="48">
        <v>224390573</v>
      </c>
      <c r="V108" s="51">
        <v>38459000</v>
      </c>
    </row>
    <row r="109" spans="1:22" s="7" customFormat="1" ht="12.75" customHeight="1">
      <c r="A109" s="22"/>
      <c r="B109" s="44" t="s">
        <v>272</v>
      </c>
      <c r="C109" s="45" t="s">
        <v>273</v>
      </c>
      <c r="D109" s="46">
        <v>130169605</v>
      </c>
      <c r="E109" s="47">
        <v>154425000</v>
      </c>
      <c r="F109" s="47">
        <v>0</v>
      </c>
      <c r="G109" s="47">
        <v>0</v>
      </c>
      <c r="H109" s="47">
        <v>0</v>
      </c>
      <c r="I109" s="47">
        <v>650000</v>
      </c>
      <c r="J109" s="47">
        <v>1698120</v>
      </c>
      <c r="K109" s="47">
        <v>202602370</v>
      </c>
      <c r="L109" s="48">
        <v>489545095</v>
      </c>
      <c r="M109" s="49">
        <v>55889000</v>
      </c>
      <c r="N109" s="50">
        <v>172517400</v>
      </c>
      <c r="O109" s="47">
        <v>45260550</v>
      </c>
      <c r="P109" s="50">
        <v>22216320</v>
      </c>
      <c r="Q109" s="50">
        <v>16414416</v>
      </c>
      <c r="R109" s="50">
        <v>0</v>
      </c>
      <c r="S109" s="50">
        <v>159432690</v>
      </c>
      <c r="T109" s="50">
        <v>40048454</v>
      </c>
      <c r="U109" s="48">
        <v>511778830</v>
      </c>
      <c r="V109" s="51">
        <v>53566000</v>
      </c>
    </row>
    <row r="110" spans="1:22" s="7" customFormat="1" ht="12.75" customHeight="1">
      <c r="A110" s="22"/>
      <c r="B110" s="44" t="s">
        <v>274</v>
      </c>
      <c r="C110" s="45" t="s">
        <v>275</v>
      </c>
      <c r="D110" s="46">
        <v>56681000</v>
      </c>
      <c r="E110" s="47">
        <v>0</v>
      </c>
      <c r="F110" s="47">
        <v>0</v>
      </c>
      <c r="G110" s="47">
        <v>0</v>
      </c>
      <c r="H110" s="47">
        <v>0</v>
      </c>
      <c r="I110" s="47">
        <v>19468</v>
      </c>
      <c r="J110" s="47">
        <v>1819000</v>
      </c>
      <c r="K110" s="47">
        <v>84247080</v>
      </c>
      <c r="L110" s="48">
        <v>142766548</v>
      </c>
      <c r="M110" s="49">
        <v>19296173</v>
      </c>
      <c r="N110" s="50">
        <v>0</v>
      </c>
      <c r="O110" s="47">
        <v>0</v>
      </c>
      <c r="P110" s="50">
        <v>0</v>
      </c>
      <c r="Q110" s="50">
        <v>1678860</v>
      </c>
      <c r="R110" s="50">
        <v>0</v>
      </c>
      <c r="S110" s="50">
        <v>172014765</v>
      </c>
      <c r="T110" s="50">
        <v>2689948</v>
      </c>
      <c r="U110" s="48">
        <v>195679746</v>
      </c>
      <c r="V110" s="51">
        <v>42891000</v>
      </c>
    </row>
    <row r="111" spans="1:22" s="7" customFormat="1" ht="12.75" customHeight="1">
      <c r="A111" s="22"/>
      <c r="B111" s="44" t="s">
        <v>276</v>
      </c>
      <c r="C111" s="45" t="s">
        <v>277</v>
      </c>
      <c r="D111" s="46">
        <v>101150829</v>
      </c>
      <c r="E111" s="47">
        <v>99715160</v>
      </c>
      <c r="F111" s="47">
        <v>0</v>
      </c>
      <c r="G111" s="47">
        <v>0</v>
      </c>
      <c r="H111" s="47">
        <v>0</v>
      </c>
      <c r="I111" s="47">
        <v>160000</v>
      </c>
      <c r="J111" s="47">
        <v>2124000</v>
      </c>
      <c r="K111" s="47">
        <v>242313062</v>
      </c>
      <c r="L111" s="48">
        <v>445463051</v>
      </c>
      <c r="M111" s="49">
        <v>55145000</v>
      </c>
      <c r="N111" s="50">
        <v>115854000</v>
      </c>
      <c r="O111" s="47">
        <v>0</v>
      </c>
      <c r="P111" s="50">
        <v>0</v>
      </c>
      <c r="Q111" s="50">
        <v>6417000</v>
      </c>
      <c r="R111" s="50">
        <v>0</v>
      </c>
      <c r="S111" s="50">
        <v>178132000</v>
      </c>
      <c r="T111" s="50">
        <v>10920445</v>
      </c>
      <c r="U111" s="48">
        <v>366468445</v>
      </c>
      <c r="V111" s="51">
        <v>44957000</v>
      </c>
    </row>
    <row r="112" spans="1:22" s="7" customFormat="1" ht="12.75" customHeight="1">
      <c r="A112" s="22"/>
      <c r="B112" s="44" t="s">
        <v>278</v>
      </c>
      <c r="C112" s="45" t="s">
        <v>279</v>
      </c>
      <c r="D112" s="46">
        <v>38237421</v>
      </c>
      <c r="E112" s="47">
        <v>0</v>
      </c>
      <c r="F112" s="47">
        <v>0</v>
      </c>
      <c r="G112" s="47">
        <v>0</v>
      </c>
      <c r="H112" s="47">
        <v>0</v>
      </c>
      <c r="I112" s="47">
        <v>106000</v>
      </c>
      <c r="J112" s="47">
        <v>4000000</v>
      </c>
      <c r="K112" s="47">
        <v>107780948</v>
      </c>
      <c r="L112" s="48">
        <v>150124369</v>
      </c>
      <c r="M112" s="49">
        <v>20018950</v>
      </c>
      <c r="N112" s="50">
        <v>0</v>
      </c>
      <c r="O112" s="47">
        <v>0</v>
      </c>
      <c r="P112" s="50">
        <v>0</v>
      </c>
      <c r="Q112" s="50">
        <v>0</v>
      </c>
      <c r="R112" s="50">
        <v>81302</v>
      </c>
      <c r="S112" s="50">
        <v>175555000</v>
      </c>
      <c r="T112" s="50">
        <v>10350214</v>
      </c>
      <c r="U112" s="48">
        <v>206005466</v>
      </c>
      <c r="V112" s="51">
        <v>48827000</v>
      </c>
    </row>
    <row r="113" spans="1:22" s="7" customFormat="1" ht="12.75" customHeight="1">
      <c r="A113" s="22"/>
      <c r="B113" s="52" t="s">
        <v>280</v>
      </c>
      <c r="C113" s="45" t="s">
        <v>281</v>
      </c>
      <c r="D113" s="46">
        <v>42802756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8024286</v>
      </c>
      <c r="K113" s="47">
        <v>116280959</v>
      </c>
      <c r="L113" s="48">
        <v>167108001</v>
      </c>
      <c r="M113" s="49">
        <v>25134113</v>
      </c>
      <c r="N113" s="50">
        <v>0</v>
      </c>
      <c r="O113" s="47">
        <v>0</v>
      </c>
      <c r="P113" s="50">
        <v>0</v>
      </c>
      <c r="Q113" s="50">
        <v>3511704</v>
      </c>
      <c r="R113" s="50">
        <v>0</v>
      </c>
      <c r="S113" s="50">
        <v>193280001</v>
      </c>
      <c r="T113" s="50">
        <v>11410882</v>
      </c>
      <c r="U113" s="48">
        <v>233336700</v>
      </c>
      <c r="V113" s="51">
        <v>51213000</v>
      </c>
    </row>
    <row r="114" spans="1:22" s="7" customFormat="1" ht="12.75" customHeight="1">
      <c r="A114" s="22"/>
      <c r="B114" s="44" t="s">
        <v>282</v>
      </c>
      <c r="C114" s="45" t="s">
        <v>283</v>
      </c>
      <c r="D114" s="46">
        <v>21133801</v>
      </c>
      <c r="E114" s="47">
        <v>0</v>
      </c>
      <c r="F114" s="47">
        <v>0</v>
      </c>
      <c r="G114" s="47">
        <v>0</v>
      </c>
      <c r="H114" s="47">
        <v>0</v>
      </c>
      <c r="I114" s="47">
        <v>150000</v>
      </c>
      <c r="J114" s="47">
        <v>7000000</v>
      </c>
      <c r="K114" s="47">
        <v>41746878</v>
      </c>
      <c r="L114" s="48">
        <v>70030679</v>
      </c>
      <c r="M114" s="49">
        <v>10310000</v>
      </c>
      <c r="N114" s="50">
        <v>0</v>
      </c>
      <c r="O114" s="47">
        <v>0</v>
      </c>
      <c r="P114" s="50">
        <v>0</v>
      </c>
      <c r="Q114" s="50">
        <v>1657000</v>
      </c>
      <c r="R114" s="50">
        <v>0</v>
      </c>
      <c r="S114" s="50">
        <v>56817000</v>
      </c>
      <c r="T114" s="50">
        <v>13490000</v>
      </c>
      <c r="U114" s="48">
        <v>82274000</v>
      </c>
      <c r="V114" s="51">
        <v>11419000</v>
      </c>
    </row>
    <row r="115" spans="1:22" s="7" customFormat="1" ht="12.75" customHeight="1">
      <c r="A115" s="22"/>
      <c r="B115" s="44" t="s">
        <v>284</v>
      </c>
      <c r="C115" s="45" t="s">
        <v>285</v>
      </c>
      <c r="D115" s="46">
        <v>27948848</v>
      </c>
      <c r="E115" s="47">
        <v>0</v>
      </c>
      <c r="F115" s="47">
        <v>0</v>
      </c>
      <c r="G115" s="47">
        <v>0</v>
      </c>
      <c r="H115" s="47">
        <v>0</v>
      </c>
      <c r="I115" s="47">
        <v>250000</v>
      </c>
      <c r="J115" s="47">
        <v>325500</v>
      </c>
      <c r="K115" s="47">
        <v>37030928</v>
      </c>
      <c r="L115" s="48">
        <v>65555276</v>
      </c>
      <c r="M115" s="49">
        <v>665390</v>
      </c>
      <c r="N115" s="50">
        <v>0</v>
      </c>
      <c r="O115" s="47">
        <v>0</v>
      </c>
      <c r="P115" s="50">
        <v>0</v>
      </c>
      <c r="Q115" s="50">
        <v>80000</v>
      </c>
      <c r="R115" s="50">
        <v>0</v>
      </c>
      <c r="S115" s="50">
        <v>80297000</v>
      </c>
      <c r="T115" s="50">
        <v>3799297</v>
      </c>
      <c r="U115" s="48">
        <v>84841687</v>
      </c>
      <c r="V115" s="51">
        <v>14345000</v>
      </c>
    </row>
    <row r="116" spans="1:22" s="7" customFormat="1" ht="12.75" customHeight="1">
      <c r="A116" s="22"/>
      <c r="B116" s="44" t="s">
        <v>286</v>
      </c>
      <c r="C116" s="45" t="s">
        <v>287</v>
      </c>
      <c r="D116" s="46">
        <v>46145858</v>
      </c>
      <c r="E116" s="47">
        <v>0</v>
      </c>
      <c r="F116" s="47">
        <v>0</v>
      </c>
      <c r="G116" s="47">
        <v>0</v>
      </c>
      <c r="H116" s="47">
        <v>0</v>
      </c>
      <c r="I116" s="47">
        <v>441991</v>
      </c>
      <c r="J116" s="47">
        <v>8616849</v>
      </c>
      <c r="K116" s="47">
        <v>80052024</v>
      </c>
      <c r="L116" s="48">
        <v>135256722</v>
      </c>
      <c r="M116" s="49">
        <v>25482294</v>
      </c>
      <c r="N116" s="50">
        <v>0</v>
      </c>
      <c r="O116" s="47">
        <v>0</v>
      </c>
      <c r="P116" s="50">
        <v>0</v>
      </c>
      <c r="Q116" s="50">
        <v>5778013</v>
      </c>
      <c r="R116" s="50">
        <v>1694026</v>
      </c>
      <c r="S116" s="50">
        <v>155711000</v>
      </c>
      <c r="T116" s="50">
        <v>8695415</v>
      </c>
      <c r="U116" s="48">
        <v>197360748</v>
      </c>
      <c r="V116" s="51">
        <v>30000000</v>
      </c>
    </row>
    <row r="117" spans="1:22" s="7" customFormat="1" ht="12.75" customHeight="1">
      <c r="A117" s="22"/>
      <c r="B117" s="44" t="s">
        <v>288</v>
      </c>
      <c r="C117" s="45" t="s">
        <v>289</v>
      </c>
      <c r="D117" s="46">
        <v>31596000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70147000</v>
      </c>
      <c r="L117" s="48">
        <v>101743000</v>
      </c>
      <c r="M117" s="49">
        <v>5502000</v>
      </c>
      <c r="N117" s="50">
        <v>0</v>
      </c>
      <c r="O117" s="47">
        <v>0</v>
      </c>
      <c r="P117" s="50">
        <v>0</v>
      </c>
      <c r="Q117" s="50">
        <v>0</v>
      </c>
      <c r="R117" s="50">
        <v>313000</v>
      </c>
      <c r="S117" s="50">
        <v>131784000</v>
      </c>
      <c r="T117" s="50">
        <v>27400000</v>
      </c>
      <c r="U117" s="48">
        <v>164999000</v>
      </c>
      <c r="V117" s="51">
        <v>33382000</v>
      </c>
    </row>
    <row r="118" spans="1:22" s="7" customFormat="1" ht="12.75" customHeight="1">
      <c r="A118" s="22"/>
      <c r="B118" s="44" t="s">
        <v>72</v>
      </c>
      <c r="C118" s="45" t="s">
        <v>73</v>
      </c>
      <c r="D118" s="46">
        <v>615819200</v>
      </c>
      <c r="E118" s="47">
        <v>980824100</v>
      </c>
      <c r="F118" s="47">
        <v>144732200</v>
      </c>
      <c r="G118" s="47">
        <v>8478500</v>
      </c>
      <c r="H118" s="47">
        <v>0</v>
      </c>
      <c r="I118" s="47">
        <v>79806300</v>
      </c>
      <c r="J118" s="47">
        <v>3050000</v>
      </c>
      <c r="K118" s="47">
        <v>686653300</v>
      </c>
      <c r="L118" s="48">
        <v>2519363600</v>
      </c>
      <c r="M118" s="49">
        <v>361500000</v>
      </c>
      <c r="N118" s="50">
        <v>1386603100</v>
      </c>
      <c r="O118" s="47">
        <v>281565000</v>
      </c>
      <c r="P118" s="50">
        <v>84000000</v>
      </c>
      <c r="Q118" s="50">
        <v>67800000</v>
      </c>
      <c r="R118" s="50">
        <v>0</v>
      </c>
      <c r="S118" s="50">
        <v>417830900</v>
      </c>
      <c r="T118" s="50">
        <v>84880100</v>
      </c>
      <c r="U118" s="48">
        <v>2684179100</v>
      </c>
      <c r="V118" s="51">
        <v>159878200</v>
      </c>
    </row>
    <row r="119" spans="1:22" s="7" customFormat="1" ht="12.75" customHeight="1">
      <c r="A119" s="22"/>
      <c r="B119" s="44" t="s">
        <v>290</v>
      </c>
      <c r="C119" s="45" t="s">
        <v>291</v>
      </c>
      <c r="D119" s="46">
        <v>15883009</v>
      </c>
      <c r="E119" s="47">
        <v>0</v>
      </c>
      <c r="F119" s="47">
        <v>0</v>
      </c>
      <c r="G119" s="47">
        <v>0</v>
      </c>
      <c r="H119" s="47">
        <v>0</v>
      </c>
      <c r="I119" s="47">
        <v>35595</v>
      </c>
      <c r="J119" s="47">
        <v>76025</v>
      </c>
      <c r="K119" s="47">
        <v>51180810</v>
      </c>
      <c r="L119" s="48">
        <v>67175439</v>
      </c>
      <c r="M119" s="49">
        <v>1353259</v>
      </c>
      <c r="N119" s="50">
        <v>0</v>
      </c>
      <c r="O119" s="47">
        <v>0</v>
      </c>
      <c r="P119" s="50">
        <v>0</v>
      </c>
      <c r="Q119" s="50">
        <v>0</v>
      </c>
      <c r="R119" s="50">
        <v>0</v>
      </c>
      <c r="S119" s="50">
        <v>79921000</v>
      </c>
      <c r="T119" s="50">
        <v>1267695</v>
      </c>
      <c r="U119" s="48">
        <v>82541954</v>
      </c>
      <c r="V119" s="51">
        <v>15073000</v>
      </c>
    </row>
    <row r="120" spans="1:22" s="7" customFormat="1" ht="12.75" customHeight="1">
      <c r="A120" s="22"/>
      <c r="B120" s="44" t="s">
        <v>292</v>
      </c>
      <c r="C120" s="45" t="s">
        <v>293</v>
      </c>
      <c r="D120" s="46">
        <v>88209470</v>
      </c>
      <c r="E120" s="47">
        <v>45473920</v>
      </c>
      <c r="F120" s="47">
        <v>0</v>
      </c>
      <c r="G120" s="47">
        <v>0</v>
      </c>
      <c r="H120" s="47">
        <v>0</v>
      </c>
      <c r="I120" s="47">
        <v>755640</v>
      </c>
      <c r="J120" s="47">
        <v>21583420</v>
      </c>
      <c r="K120" s="47">
        <v>161034180</v>
      </c>
      <c r="L120" s="48">
        <v>317056630</v>
      </c>
      <c r="M120" s="49">
        <v>42748200</v>
      </c>
      <c r="N120" s="50">
        <v>58352150</v>
      </c>
      <c r="O120" s="47">
        <v>0</v>
      </c>
      <c r="P120" s="50">
        <v>0</v>
      </c>
      <c r="Q120" s="50">
        <v>10826540</v>
      </c>
      <c r="R120" s="50">
        <v>0</v>
      </c>
      <c r="S120" s="50">
        <v>202184000</v>
      </c>
      <c r="T120" s="50">
        <v>36166520</v>
      </c>
      <c r="U120" s="48">
        <v>350277410</v>
      </c>
      <c r="V120" s="51">
        <v>64464000</v>
      </c>
    </row>
    <row r="121" spans="1:22" s="7" customFormat="1" ht="12.75" customHeight="1">
      <c r="A121" s="22"/>
      <c r="B121" s="44" t="s">
        <v>294</v>
      </c>
      <c r="C121" s="45" t="s">
        <v>295</v>
      </c>
      <c r="D121" s="46">
        <v>27664840</v>
      </c>
      <c r="E121" s="47">
        <v>21050517</v>
      </c>
      <c r="F121" s="47">
        <v>0</v>
      </c>
      <c r="G121" s="47">
        <v>0</v>
      </c>
      <c r="H121" s="47">
        <v>0</v>
      </c>
      <c r="I121" s="47">
        <v>0</v>
      </c>
      <c r="J121" s="47">
        <v>10499835</v>
      </c>
      <c r="K121" s="47">
        <v>45876167</v>
      </c>
      <c r="L121" s="48">
        <v>105091359</v>
      </c>
      <c r="M121" s="49">
        <v>15659000</v>
      </c>
      <c r="N121" s="50">
        <v>22222000</v>
      </c>
      <c r="O121" s="47">
        <v>0</v>
      </c>
      <c r="P121" s="50">
        <v>0</v>
      </c>
      <c r="Q121" s="50">
        <v>1281000</v>
      </c>
      <c r="R121" s="50">
        <v>0</v>
      </c>
      <c r="S121" s="50">
        <v>67441000</v>
      </c>
      <c r="T121" s="50">
        <v>27947500</v>
      </c>
      <c r="U121" s="48">
        <v>134550500</v>
      </c>
      <c r="V121" s="51">
        <v>20904000</v>
      </c>
    </row>
    <row r="122" spans="1:22" s="7" customFormat="1" ht="12.75" customHeight="1">
      <c r="A122" s="22"/>
      <c r="B122" s="44" t="s">
        <v>296</v>
      </c>
      <c r="C122" s="45" t="s">
        <v>297</v>
      </c>
      <c r="D122" s="46">
        <v>37456600</v>
      </c>
      <c r="E122" s="47">
        <v>16000000</v>
      </c>
      <c r="F122" s="47">
        <v>0</v>
      </c>
      <c r="G122" s="47">
        <v>0</v>
      </c>
      <c r="H122" s="47">
        <v>0</v>
      </c>
      <c r="I122" s="47">
        <v>83000</v>
      </c>
      <c r="J122" s="47">
        <v>0</v>
      </c>
      <c r="K122" s="47">
        <v>69364802</v>
      </c>
      <c r="L122" s="48">
        <v>122904402</v>
      </c>
      <c r="M122" s="49">
        <v>8202320</v>
      </c>
      <c r="N122" s="50">
        <v>12855737</v>
      </c>
      <c r="O122" s="47">
        <v>0</v>
      </c>
      <c r="P122" s="50">
        <v>0</v>
      </c>
      <c r="Q122" s="50">
        <v>0</v>
      </c>
      <c r="R122" s="50">
        <v>1338263</v>
      </c>
      <c r="S122" s="50">
        <v>143908000</v>
      </c>
      <c r="T122" s="50">
        <v>14698831</v>
      </c>
      <c r="U122" s="48">
        <v>181003151</v>
      </c>
      <c r="V122" s="51">
        <v>57188000</v>
      </c>
    </row>
    <row r="123" spans="1:22" s="7" customFormat="1" ht="12.75" customHeight="1">
      <c r="A123" s="22"/>
      <c r="B123" s="44" t="s">
        <v>298</v>
      </c>
      <c r="C123" s="45" t="s">
        <v>299</v>
      </c>
      <c r="D123" s="46">
        <v>60613780</v>
      </c>
      <c r="E123" s="47">
        <v>12556397</v>
      </c>
      <c r="F123" s="47">
        <v>0</v>
      </c>
      <c r="G123" s="47">
        <v>0</v>
      </c>
      <c r="H123" s="47">
        <v>0</v>
      </c>
      <c r="I123" s="47">
        <v>0</v>
      </c>
      <c r="J123" s="47">
        <v>3218094</v>
      </c>
      <c r="K123" s="47">
        <v>126349677</v>
      </c>
      <c r="L123" s="48">
        <v>202737948</v>
      </c>
      <c r="M123" s="49">
        <v>26769529</v>
      </c>
      <c r="N123" s="50">
        <v>14712624</v>
      </c>
      <c r="O123" s="47">
        <v>0</v>
      </c>
      <c r="P123" s="50">
        <v>0</v>
      </c>
      <c r="Q123" s="50">
        <v>6943110</v>
      </c>
      <c r="R123" s="50">
        <v>0</v>
      </c>
      <c r="S123" s="50">
        <v>226082000</v>
      </c>
      <c r="T123" s="50">
        <v>10411738</v>
      </c>
      <c r="U123" s="48">
        <v>284919001</v>
      </c>
      <c r="V123" s="51">
        <v>82112000</v>
      </c>
    </row>
    <row r="124" spans="1:22" s="7" customFormat="1" ht="12.75" customHeight="1">
      <c r="A124" s="22"/>
      <c r="B124" s="44" t="s">
        <v>300</v>
      </c>
      <c r="C124" s="45" t="s">
        <v>301</v>
      </c>
      <c r="D124" s="46">
        <v>306084435</v>
      </c>
      <c r="E124" s="47">
        <v>496944000</v>
      </c>
      <c r="F124" s="47">
        <v>0</v>
      </c>
      <c r="G124" s="47">
        <v>0</v>
      </c>
      <c r="H124" s="47">
        <v>0</v>
      </c>
      <c r="I124" s="47">
        <v>26032509</v>
      </c>
      <c r="J124" s="47">
        <v>11371788</v>
      </c>
      <c r="K124" s="47">
        <v>422744185</v>
      </c>
      <c r="L124" s="48">
        <v>1263176917</v>
      </c>
      <c r="M124" s="49">
        <v>317976590</v>
      </c>
      <c r="N124" s="50">
        <v>649849160</v>
      </c>
      <c r="O124" s="47">
        <v>0</v>
      </c>
      <c r="P124" s="50">
        <v>0</v>
      </c>
      <c r="Q124" s="50">
        <v>58563026</v>
      </c>
      <c r="R124" s="50">
        <v>0</v>
      </c>
      <c r="S124" s="50">
        <v>216839000</v>
      </c>
      <c r="T124" s="50">
        <v>117795415</v>
      </c>
      <c r="U124" s="48">
        <v>1361023191</v>
      </c>
      <c r="V124" s="51">
        <v>97816800</v>
      </c>
    </row>
    <row r="125" spans="1:22" s="7" customFormat="1" ht="12.75" customHeight="1">
      <c r="A125" s="22"/>
      <c r="B125" s="44" t="s">
        <v>302</v>
      </c>
      <c r="C125" s="45" t="s">
        <v>303</v>
      </c>
      <c r="D125" s="46">
        <v>34733621</v>
      </c>
      <c r="E125" s="47">
        <v>0</v>
      </c>
      <c r="F125" s="47">
        <v>0</v>
      </c>
      <c r="G125" s="47">
        <v>0</v>
      </c>
      <c r="H125" s="47">
        <v>0</v>
      </c>
      <c r="I125" s="47">
        <v>50000</v>
      </c>
      <c r="J125" s="47">
        <v>3409357</v>
      </c>
      <c r="K125" s="47">
        <v>77799394</v>
      </c>
      <c r="L125" s="48">
        <v>115992372</v>
      </c>
      <c r="M125" s="49">
        <v>7417390</v>
      </c>
      <c r="N125" s="50">
        <v>0</v>
      </c>
      <c r="O125" s="47">
        <v>0</v>
      </c>
      <c r="P125" s="50">
        <v>0</v>
      </c>
      <c r="Q125" s="50">
        <v>0</v>
      </c>
      <c r="R125" s="50">
        <v>0</v>
      </c>
      <c r="S125" s="50">
        <v>167460000</v>
      </c>
      <c r="T125" s="50">
        <v>3041983</v>
      </c>
      <c r="U125" s="48">
        <v>177919373</v>
      </c>
      <c r="V125" s="51">
        <v>52517000</v>
      </c>
    </row>
    <row r="126" spans="1:22" s="7" customFormat="1" ht="12.75" customHeight="1">
      <c r="A126" s="22"/>
      <c r="B126" s="44" t="s">
        <v>304</v>
      </c>
      <c r="C126" s="45" t="s">
        <v>305</v>
      </c>
      <c r="D126" s="46">
        <v>29491378</v>
      </c>
      <c r="E126" s="47">
        <v>0</v>
      </c>
      <c r="F126" s="47">
        <v>0</v>
      </c>
      <c r="G126" s="47">
        <v>0</v>
      </c>
      <c r="H126" s="47">
        <v>0</v>
      </c>
      <c r="I126" s="47">
        <v>3058000</v>
      </c>
      <c r="J126" s="47">
        <v>4500000</v>
      </c>
      <c r="K126" s="47">
        <v>62354105</v>
      </c>
      <c r="L126" s="48">
        <v>99403483</v>
      </c>
      <c r="M126" s="49">
        <v>11667420</v>
      </c>
      <c r="N126" s="50">
        <v>0</v>
      </c>
      <c r="O126" s="47">
        <v>0</v>
      </c>
      <c r="P126" s="50">
        <v>0</v>
      </c>
      <c r="Q126" s="50">
        <v>0</v>
      </c>
      <c r="R126" s="50">
        <v>0</v>
      </c>
      <c r="S126" s="50">
        <v>107655000</v>
      </c>
      <c r="T126" s="50">
        <v>3162892</v>
      </c>
      <c r="U126" s="48">
        <v>122485312</v>
      </c>
      <c r="V126" s="51">
        <v>21689000</v>
      </c>
    </row>
    <row r="127" spans="1:22" s="7" customFormat="1" ht="12.75" customHeight="1">
      <c r="A127" s="22"/>
      <c r="B127" s="44" t="s">
        <v>306</v>
      </c>
      <c r="C127" s="45" t="s">
        <v>307</v>
      </c>
      <c r="D127" s="46">
        <v>32418194</v>
      </c>
      <c r="E127" s="47">
        <v>0</v>
      </c>
      <c r="F127" s="47">
        <v>0</v>
      </c>
      <c r="G127" s="47">
        <v>0</v>
      </c>
      <c r="H127" s="47">
        <v>0</v>
      </c>
      <c r="I127" s="47">
        <v>377000</v>
      </c>
      <c r="J127" s="47">
        <v>572000</v>
      </c>
      <c r="K127" s="47">
        <v>55800806</v>
      </c>
      <c r="L127" s="48">
        <v>89168000</v>
      </c>
      <c r="M127" s="49">
        <v>5312000</v>
      </c>
      <c r="N127" s="50">
        <v>0</v>
      </c>
      <c r="O127" s="47">
        <v>0</v>
      </c>
      <c r="P127" s="50">
        <v>0</v>
      </c>
      <c r="Q127" s="50">
        <v>250000</v>
      </c>
      <c r="R127" s="50">
        <v>0</v>
      </c>
      <c r="S127" s="50">
        <v>139810000</v>
      </c>
      <c r="T127" s="50">
        <v>6011000</v>
      </c>
      <c r="U127" s="48">
        <v>151383000</v>
      </c>
      <c r="V127" s="51">
        <v>49819000</v>
      </c>
    </row>
    <row r="128" spans="1:22" s="7" customFormat="1" ht="12.75" customHeight="1">
      <c r="A128" s="22"/>
      <c r="B128" s="44" t="s">
        <v>308</v>
      </c>
      <c r="C128" s="45" t="s">
        <v>309</v>
      </c>
      <c r="D128" s="46">
        <v>18402477</v>
      </c>
      <c r="E128" s="47">
        <v>0</v>
      </c>
      <c r="F128" s="47">
        <v>0</v>
      </c>
      <c r="G128" s="47">
        <v>0</v>
      </c>
      <c r="H128" s="47">
        <v>0</v>
      </c>
      <c r="I128" s="47">
        <v>150539</v>
      </c>
      <c r="J128" s="47">
        <v>115000</v>
      </c>
      <c r="K128" s="47">
        <v>25408794</v>
      </c>
      <c r="L128" s="48">
        <v>44076810</v>
      </c>
      <c r="M128" s="49">
        <v>15171723</v>
      </c>
      <c r="N128" s="50">
        <v>0</v>
      </c>
      <c r="O128" s="47">
        <v>0</v>
      </c>
      <c r="P128" s="50">
        <v>0</v>
      </c>
      <c r="Q128" s="50">
        <v>2359553</v>
      </c>
      <c r="R128" s="50">
        <v>0</v>
      </c>
      <c r="S128" s="50">
        <v>29066000</v>
      </c>
      <c r="T128" s="50">
        <v>5020765</v>
      </c>
      <c r="U128" s="48">
        <v>51618041</v>
      </c>
      <c r="V128" s="51">
        <v>7530000</v>
      </c>
    </row>
    <row r="129" spans="1:22" s="7" customFormat="1" ht="12.75" customHeight="1">
      <c r="A129" s="22"/>
      <c r="B129" s="44" t="s">
        <v>310</v>
      </c>
      <c r="C129" s="45" t="s">
        <v>311</v>
      </c>
      <c r="D129" s="46">
        <v>96948235</v>
      </c>
      <c r="E129" s="47">
        <v>86413421</v>
      </c>
      <c r="F129" s="47">
        <v>0</v>
      </c>
      <c r="G129" s="47">
        <v>0</v>
      </c>
      <c r="H129" s="47">
        <v>0</v>
      </c>
      <c r="I129" s="47">
        <v>1536385</v>
      </c>
      <c r="J129" s="47">
        <v>13000000</v>
      </c>
      <c r="K129" s="47">
        <v>124806350</v>
      </c>
      <c r="L129" s="48">
        <v>322704391</v>
      </c>
      <c r="M129" s="49">
        <v>91493061</v>
      </c>
      <c r="N129" s="50">
        <v>107387740</v>
      </c>
      <c r="O129" s="47">
        <v>0</v>
      </c>
      <c r="P129" s="50">
        <v>0</v>
      </c>
      <c r="Q129" s="50">
        <v>14738118</v>
      </c>
      <c r="R129" s="50">
        <v>1213230</v>
      </c>
      <c r="S129" s="50">
        <v>73795000</v>
      </c>
      <c r="T129" s="50">
        <v>26094873</v>
      </c>
      <c r="U129" s="48">
        <v>314722022</v>
      </c>
      <c r="V129" s="51">
        <v>19867000</v>
      </c>
    </row>
    <row r="130" spans="1:22" s="7" customFormat="1" ht="12.75" customHeight="1">
      <c r="A130" s="22"/>
      <c r="B130" s="44" t="s">
        <v>312</v>
      </c>
      <c r="C130" s="45" t="s">
        <v>313</v>
      </c>
      <c r="D130" s="46">
        <v>55135458</v>
      </c>
      <c r="E130" s="47">
        <v>0</v>
      </c>
      <c r="F130" s="47">
        <v>0</v>
      </c>
      <c r="G130" s="47">
        <v>0</v>
      </c>
      <c r="H130" s="47">
        <v>0</v>
      </c>
      <c r="I130" s="47">
        <v>0</v>
      </c>
      <c r="J130" s="47">
        <v>1700000</v>
      </c>
      <c r="K130" s="47">
        <v>67835491</v>
      </c>
      <c r="L130" s="48">
        <v>124670949</v>
      </c>
      <c r="M130" s="49">
        <v>12979905</v>
      </c>
      <c r="N130" s="50">
        <v>0</v>
      </c>
      <c r="O130" s="47">
        <v>0</v>
      </c>
      <c r="P130" s="50">
        <v>0</v>
      </c>
      <c r="Q130" s="50">
        <v>1878026</v>
      </c>
      <c r="R130" s="50">
        <v>0</v>
      </c>
      <c r="S130" s="50">
        <v>163724100</v>
      </c>
      <c r="T130" s="50">
        <v>7584780</v>
      </c>
      <c r="U130" s="48">
        <v>186166811</v>
      </c>
      <c r="V130" s="51">
        <v>73624100</v>
      </c>
    </row>
    <row r="131" spans="1:22" s="7" customFormat="1" ht="12.75" customHeight="1">
      <c r="A131" s="22"/>
      <c r="B131" s="44" t="s">
        <v>314</v>
      </c>
      <c r="C131" s="45" t="s">
        <v>315</v>
      </c>
      <c r="D131" s="46">
        <v>50010501</v>
      </c>
      <c r="E131" s="47">
        <v>0</v>
      </c>
      <c r="F131" s="47">
        <v>0</v>
      </c>
      <c r="G131" s="47">
        <v>0</v>
      </c>
      <c r="H131" s="47">
        <v>0</v>
      </c>
      <c r="I131" s="47">
        <v>900000</v>
      </c>
      <c r="J131" s="47">
        <v>62952</v>
      </c>
      <c r="K131" s="47">
        <v>154386990</v>
      </c>
      <c r="L131" s="48">
        <v>205360443</v>
      </c>
      <c r="M131" s="49">
        <v>7922020</v>
      </c>
      <c r="N131" s="50">
        <v>0</v>
      </c>
      <c r="O131" s="47">
        <v>0</v>
      </c>
      <c r="P131" s="50">
        <v>0</v>
      </c>
      <c r="Q131" s="50">
        <v>786048</v>
      </c>
      <c r="R131" s="50">
        <v>0</v>
      </c>
      <c r="S131" s="50">
        <v>218546000</v>
      </c>
      <c r="T131" s="50">
        <v>8996291</v>
      </c>
      <c r="U131" s="48">
        <v>236250359</v>
      </c>
      <c r="V131" s="51">
        <v>40298880</v>
      </c>
    </row>
    <row r="132" spans="1:22" s="7" customFormat="1" ht="12.75" customHeight="1">
      <c r="A132" s="22"/>
      <c r="B132" s="44" t="s">
        <v>316</v>
      </c>
      <c r="C132" s="45" t="s">
        <v>317</v>
      </c>
      <c r="D132" s="46">
        <v>107908124</v>
      </c>
      <c r="E132" s="47">
        <v>0</v>
      </c>
      <c r="F132" s="47">
        <v>0</v>
      </c>
      <c r="G132" s="47">
        <v>0</v>
      </c>
      <c r="H132" s="47">
        <v>0</v>
      </c>
      <c r="I132" s="47">
        <v>500000</v>
      </c>
      <c r="J132" s="47">
        <v>20000000</v>
      </c>
      <c r="K132" s="47">
        <v>144516145</v>
      </c>
      <c r="L132" s="48">
        <v>272924269</v>
      </c>
      <c r="M132" s="49">
        <v>35000000</v>
      </c>
      <c r="N132" s="50">
        <v>0</v>
      </c>
      <c r="O132" s="47">
        <v>0</v>
      </c>
      <c r="P132" s="50">
        <v>0</v>
      </c>
      <c r="Q132" s="50">
        <v>3900000</v>
      </c>
      <c r="R132" s="50">
        <v>0</v>
      </c>
      <c r="S132" s="50">
        <v>315177000</v>
      </c>
      <c r="T132" s="50">
        <v>19704970</v>
      </c>
      <c r="U132" s="48">
        <v>373781970</v>
      </c>
      <c r="V132" s="51">
        <v>88660000</v>
      </c>
    </row>
    <row r="133" spans="1:22" s="7" customFormat="1" ht="12.75" customHeight="1">
      <c r="A133" s="22"/>
      <c r="B133" s="44" t="s">
        <v>318</v>
      </c>
      <c r="C133" s="45" t="s">
        <v>319</v>
      </c>
      <c r="D133" s="46">
        <v>65065494</v>
      </c>
      <c r="E133" s="47">
        <v>12884742</v>
      </c>
      <c r="F133" s="47">
        <v>0</v>
      </c>
      <c r="G133" s="47">
        <v>0</v>
      </c>
      <c r="H133" s="47">
        <v>0</v>
      </c>
      <c r="I133" s="47">
        <v>200000</v>
      </c>
      <c r="J133" s="47">
        <v>5229158</v>
      </c>
      <c r="K133" s="47">
        <v>98636075</v>
      </c>
      <c r="L133" s="48">
        <v>182015469</v>
      </c>
      <c r="M133" s="49">
        <v>6660048</v>
      </c>
      <c r="N133" s="50">
        <v>16802542</v>
      </c>
      <c r="O133" s="47">
        <v>0</v>
      </c>
      <c r="P133" s="50">
        <v>0</v>
      </c>
      <c r="Q133" s="50">
        <v>4289410</v>
      </c>
      <c r="R133" s="50">
        <v>0</v>
      </c>
      <c r="S133" s="50">
        <v>268652000</v>
      </c>
      <c r="T133" s="50">
        <v>20962978</v>
      </c>
      <c r="U133" s="48">
        <v>317366978</v>
      </c>
      <c r="V133" s="51">
        <v>55692000</v>
      </c>
    </row>
    <row r="134" spans="1:22" s="7" customFormat="1" ht="12.75" customHeight="1">
      <c r="A134" s="22"/>
      <c r="B134" s="52" t="s">
        <v>320</v>
      </c>
      <c r="C134" s="45" t="s">
        <v>321</v>
      </c>
      <c r="D134" s="46">
        <v>273288236</v>
      </c>
      <c r="E134" s="47">
        <v>307100624</v>
      </c>
      <c r="F134" s="47">
        <v>0</v>
      </c>
      <c r="G134" s="47">
        <v>0</v>
      </c>
      <c r="H134" s="47">
        <v>0</v>
      </c>
      <c r="I134" s="47">
        <v>9177237</v>
      </c>
      <c r="J134" s="47">
        <v>20583459</v>
      </c>
      <c r="K134" s="47">
        <v>355083035</v>
      </c>
      <c r="L134" s="48">
        <v>965232591</v>
      </c>
      <c r="M134" s="49">
        <v>66583274</v>
      </c>
      <c r="N134" s="50">
        <v>458770114</v>
      </c>
      <c r="O134" s="47">
        <v>0</v>
      </c>
      <c r="P134" s="50">
        <v>0</v>
      </c>
      <c r="Q134" s="50">
        <v>23300000</v>
      </c>
      <c r="R134" s="50">
        <v>1355840</v>
      </c>
      <c r="S134" s="50">
        <v>424780000</v>
      </c>
      <c r="T134" s="50">
        <v>70035578</v>
      </c>
      <c r="U134" s="48">
        <v>1044824806</v>
      </c>
      <c r="V134" s="51">
        <v>91631451</v>
      </c>
    </row>
    <row r="135" spans="1:22" s="7" customFormat="1" ht="12.75" customHeight="1">
      <c r="A135" s="22"/>
      <c r="B135" s="44" t="s">
        <v>322</v>
      </c>
      <c r="C135" s="45" t="s">
        <v>323</v>
      </c>
      <c r="D135" s="46">
        <v>122692586</v>
      </c>
      <c r="E135" s="47">
        <v>94331738</v>
      </c>
      <c r="F135" s="47">
        <v>0</v>
      </c>
      <c r="G135" s="47">
        <v>0</v>
      </c>
      <c r="H135" s="47">
        <v>0</v>
      </c>
      <c r="I135" s="47">
        <v>2109363</v>
      </c>
      <c r="J135" s="47">
        <v>33325587</v>
      </c>
      <c r="K135" s="47">
        <v>217532590</v>
      </c>
      <c r="L135" s="48">
        <v>469991864</v>
      </c>
      <c r="M135" s="49">
        <v>124588976</v>
      </c>
      <c r="N135" s="50">
        <v>105665576</v>
      </c>
      <c r="O135" s="47">
        <v>0</v>
      </c>
      <c r="P135" s="50">
        <v>0</v>
      </c>
      <c r="Q135" s="50">
        <v>11971361</v>
      </c>
      <c r="R135" s="50">
        <v>0</v>
      </c>
      <c r="S135" s="50">
        <v>149652000</v>
      </c>
      <c r="T135" s="50">
        <v>87678952</v>
      </c>
      <c r="U135" s="48">
        <v>479556865</v>
      </c>
      <c r="V135" s="51">
        <v>36492000</v>
      </c>
    </row>
    <row r="136" spans="1:22" s="7" customFormat="1" ht="12.75" customHeight="1">
      <c r="A136" s="22"/>
      <c r="B136" s="44" t="s">
        <v>324</v>
      </c>
      <c r="C136" s="45" t="s">
        <v>325</v>
      </c>
      <c r="D136" s="46">
        <v>47479446</v>
      </c>
      <c r="E136" s="47">
        <v>0</v>
      </c>
      <c r="F136" s="47">
        <v>0</v>
      </c>
      <c r="G136" s="47">
        <v>0</v>
      </c>
      <c r="H136" s="47">
        <v>0</v>
      </c>
      <c r="I136" s="47">
        <v>228486</v>
      </c>
      <c r="J136" s="47">
        <v>3700000</v>
      </c>
      <c r="K136" s="47">
        <v>86263403</v>
      </c>
      <c r="L136" s="48">
        <v>137671335</v>
      </c>
      <c r="M136" s="49">
        <v>18922165</v>
      </c>
      <c r="N136" s="50">
        <v>0</v>
      </c>
      <c r="O136" s="47">
        <v>0</v>
      </c>
      <c r="P136" s="50">
        <v>0</v>
      </c>
      <c r="Q136" s="50">
        <v>2175612</v>
      </c>
      <c r="R136" s="50">
        <v>0</v>
      </c>
      <c r="S136" s="50">
        <v>130855434</v>
      </c>
      <c r="T136" s="50">
        <v>15696250</v>
      </c>
      <c r="U136" s="48">
        <v>167649461</v>
      </c>
      <c r="V136" s="51">
        <v>35684434</v>
      </c>
    </row>
    <row r="137" spans="1:22" s="7" customFormat="1" ht="12.75" customHeight="1">
      <c r="A137" s="22"/>
      <c r="B137" s="44" t="s">
        <v>326</v>
      </c>
      <c r="C137" s="45" t="s">
        <v>327</v>
      </c>
      <c r="D137" s="46">
        <v>100564000</v>
      </c>
      <c r="E137" s="47">
        <v>54827000</v>
      </c>
      <c r="F137" s="47">
        <v>0</v>
      </c>
      <c r="G137" s="47">
        <v>0</v>
      </c>
      <c r="H137" s="47">
        <v>0</v>
      </c>
      <c r="I137" s="47">
        <v>1836000</v>
      </c>
      <c r="J137" s="47">
        <v>529000</v>
      </c>
      <c r="K137" s="47">
        <v>68279000</v>
      </c>
      <c r="L137" s="48">
        <v>226035000</v>
      </c>
      <c r="M137" s="49">
        <v>15163000</v>
      </c>
      <c r="N137" s="50">
        <v>95421000</v>
      </c>
      <c r="O137" s="47">
        <v>0</v>
      </c>
      <c r="P137" s="50">
        <v>0</v>
      </c>
      <c r="Q137" s="50">
        <v>14489000</v>
      </c>
      <c r="R137" s="50">
        <v>0</v>
      </c>
      <c r="S137" s="50">
        <v>47735000</v>
      </c>
      <c r="T137" s="50">
        <v>55835000</v>
      </c>
      <c r="U137" s="48">
        <v>228643000</v>
      </c>
      <c r="V137" s="51">
        <v>0</v>
      </c>
    </row>
    <row r="138" spans="1:22" s="7" customFormat="1" ht="12.75" customHeight="1">
      <c r="A138" s="22"/>
      <c r="B138" s="44" t="s">
        <v>328</v>
      </c>
      <c r="C138" s="45" t="s">
        <v>329</v>
      </c>
      <c r="D138" s="46">
        <v>45825636</v>
      </c>
      <c r="E138" s="47">
        <v>0</v>
      </c>
      <c r="F138" s="47">
        <v>0</v>
      </c>
      <c r="G138" s="47">
        <v>0</v>
      </c>
      <c r="H138" s="47">
        <v>0</v>
      </c>
      <c r="I138" s="47">
        <v>161725</v>
      </c>
      <c r="J138" s="47">
        <v>2234496</v>
      </c>
      <c r="K138" s="47">
        <v>42615200</v>
      </c>
      <c r="L138" s="48">
        <v>90837057</v>
      </c>
      <c r="M138" s="49">
        <v>2150000</v>
      </c>
      <c r="N138" s="50">
        <v>0</v>
      </c>
      <c r="O138" s="47">
        <v>0</v>
      </c>
      <c r="P138" s="50">
        <v>0</v>
      </c>
      <c r="Q138" s="50">
        <v>1283024</v>
      </c>
      <c r="R138" s="50">
        <v>0</v>
      </c>
      <c r="S138" s="50">
        <v>117934000</v>
      </c>
      <c r="T138" s="50">
        <v>7550426</v>
      </c>
      <c r="U138" s="48">
        <v>128917450</v>
      </c>
      <c r="V138" s="51">
        <v>23807000</v>
      </c>
    </row>
    <row r="139" spans="1:22" s="7" customFormat="1" ht="12.75" customHeight="1">
      <c r="A139" s="22"/>
      <c r="B139" s="44" t="s">
        <v>330</v>
      </c>
      <c r="C139" s="45" t="s">
        <v>331</v>
      </c>
      <c r="D139" s="46">
        <v>205004342</v>
      </c>
      <c r="E139" s="47">
        <v>0</v>
      </c>
      <c r="F139" s="47">
        <v>0</v>
      </c>
      <c r="G139" s="47">
        <v>0</v>
      </c>
      <c r="H139" s="47">
        <v>0</v>
      </c>
      <c r="I139" s="47">
        <v>1200000</v>
      </c>
      <c r="J139" s="47">
        <v>75215400</v>
      </c>
      <c r="K139" s="47">
        <v>356771082</v>
      </c>
      <c r="L139" s="48">
        <v>638190824</v>
      </c>
      <c r="M139" s="49">
        <v>53700000</v>
      </c>
      <c r="N139" s="50">
        <v>0</v>
      </c>
      <c r="O139" s="47">
        <v>0</v>
      </c>
      <c r="P139" s="50">
        <v>0</v>
      </c>
      <c r="Q139" s="50">
        <v>15913000</v>
      </c>
      <c r="R139" s="50">
        <v>33695000</v>
      </c>
      <c r="S139" s="50">
        <v>645672000</v>
      </c>
      <c r="T139" s="50">
        <v>121630822</v>
      </c>
      <c r="U139" s="48">
        <v>870610822</v>
      </c>
      <c r="V139" s="51">
        <v>132820000</v>
      </c>
    </row>
    <row r="140" spans="1:22" s="7" customFormat="1" ht="12.75" customHeight="1">
      <c r="A140" s="22"/>
      <c r="B140" s="44" t="s">
        <v>332</v>
      </c>
      <c r="C140" s="45" t="s">
        <v>333</v>
      </c>
      <c r="D140" s="46">
        <v>241177000</v>
      </c>
      <c r="E140" s="47">
        <v>216938934</v>
      </c>
      <c r="F140" s="47">
        <v>0</v>
      </c>
      <c r="G140" s="47">
        <v>0</v>
      </c>
      <c r="H140" s="47">
        <v>0</v>
      </c>
      <c r="I140" s="47">
        <v>6181000</v>
      </c>
      <c r="J140" s="47">
        <v>10000000</v>
      </c>
      <c r="K140" s="47">
        <v>360832319</v>
      </c>
      <c r="L140" s="48">
        <v>835129253</v>
      </c>
      <c r="M140" s="49">
        <v>43642000</v>
      </c>
      <c r="N140" s="50">
        <v>288861195</v>
      </c>
      <c r="O140" s="47">
        <v>0</v>
      </c>
      <c r="P140" s="50">
        <v>0</v>
      </c>
      <c r="Q140" s="50">
        <v>9724000</v>
      </c>
      <c r="R140" s="50">
        <v>0</v>
      </c>
      <c r="S140" s="50">
        <v>492860000</v>
      </c>
      <c r="T140" s="50">
        <v>45769000</v>
      </c>
      <c r="U140" s="48">
        <v>880856195</v>
      </c>
      <c r="V140" s="51">
        <v>129264000</v>
      </c>
    </row>
    <row r="141" spans="1:22" s="7" customFormat="1" ht="12.75" customHeight="1">
      <c r="A141" s="22"/>
      <c r="B141" s="44" t="s">
        <v>334</v>
      </c>
      <c r="C141" s="45" t="s">
        <v>335</v>
      </c>
      <c r="D141" s="46">
        <v>84290513</v>
      </c>
      <c r="E141" s="47">
        <v>18000000</v>
      </c>
      <c r="F141" s="47">
        <v>0</v>
      </c>
      <c r="G141" s="47">
        <v>0</v>
      </c>
      <c r="H141" s="47">
        <v>0</v>
      </c>
      <c r="I141" s="47">
        <v>0</v>
      </c>
      <c r="J141" s="47">
        <v>6242800</v>
      </c>
      <c r="K141" s="47">
        <v>82161890</v>
      </c>
      <c r="L141" s="48">
        <v>190695203</v>
      </c>
      <c r="M141" s="49">
        <v>15500000</v>
      </c>
      <c r="N141" s="50">
        <v>18000000</v>
      </c>
      <c r="O141" s="47">
        <v>0</v>
      </c>
      <c r="P141" s="50">
        <v>0</v>
      </c>
      <c r="Q141" s="50">
        <v>1000000</v>
      </c>
      <c r="R141" s="50">
        <v>0</v>
      </c>
      <c r="S141" s="50">
        <v>198881000</v>
      </c>
      <c r="T141" s="50">
        <v>14025558</v>
      </c>
      <c r="U141" s="48">
        <v>247406558</v>
      </c>
      <c r="V141" s="51">
        <v>44907850</v>
      </c>
    </row>
    <row r="142" spans="1:22" s="7" customFormat="1" ht="12.75" customHeight="1">
      <c r="A142" s="22"/>
      <c r="B142" s="44" t="s">
        <v>336</v>
      </c>
      <c r="C142" s="45" t="s">
        <v>337</v>
      </c>
      <c r="D142" s="46">
        <v>52356833</v>
      </c>
      <c r="E142" s="47">
        <v>0</v>
      </c>
      <c r="F142" s="47">
        <v>0</v>
      </c>
      <c r="G142" s="47">
        <v>0</v>
      </c>
      <c r="H142" s="47">
        <v>0</v>
      </c>
      <c r="I142" s="47">
        <v>0</v>
      </c>
      <c r="J142" s="47">
        <v>0</v>
      </c>
      <c r="K142" s="47">
        <v>66574345</v>
      </c>
      <c r="L142" s="48">
        <v>118931178</v>
      </c>
      <c r="M142" s="49">
        <v>4205325</v>
      </c>
      <c r="N142" s="50">
        <v>0</v>
      </c>
      <c r="O142" s="47">
        <v>0</v>
      </c>
      <c r="P142" s="50">
        <v>0</v>
      </c>
      <c r="Q142" s="50">
        <v>0</v>
      </c>
      <c r="R142" s="50">
        <v>0</v>
      </c>
      <c r="S142" s="50">
        <v>160289000</v>
      </c>
      <c r="T142" s="50">
        <v>17114225</v>
      </c>
      <c r="U142" s="48">
        <v>181608550</v>
      </c>
      <c r="V142" s="51">
        <v>66912981</v>
      </c>
    </row>
    <row r="143" spans="1:22" s="7" customFormat="1" ht="12.75" customHeight="1">
      <c r="A143" s="22"/>
      <c r="B143" s="44" t="s">
        <v>338</v>
      </c>
      <c r="C143" s="45" t="s">
        <v>339</v>
      </c>
      <c r="D143" s="46">
        <v>66055175</v>
      </c>
      <c r="E143" s="47">
        <v>0</v>
      </c>
      <c r="F143" s="47">
        <v>0</v>
      </c>
      <c r="G143" s="47">
        <v>0</v>
      </c>
      <c r="H143" s="47">
        <v>0</v>
      </c>
      <c r="I143" s="47">
        <v>0</v>
      </c>
      <c r="J143" s="47">
        <v>3170280</v>
      </c>
      <c r="K143" s="47">
        <v>63889102</v>
      </c>
      <c r="L143" s="48">
        <v>133114557</v>
      </c>
      <c r="M143" s="49">
        <v>10866049</v>
      </c>
      <c r="N143" s="50">
        <v>10749687</v>
      </c>
      <c r="O143" s="47">
        <v>0</v>
      </c>
      <c r="P143" s="50">
        <v>0</v>
      </c>
      <c r="Q143" s="50">
        <v>1534222</v>
      </c>
      <c r="R143" s="50">
        <v>0</v>
      </c>
      <c r="S143" s="50">
        <v>142635576</v>
      </c>
      <c r="T143" s="50">
        <v>16881474</v>
      </c>
      <c r="U143" s="48">
        <v>182667008</v>
      </c>
      <c r="V143" s="51">
        <v>31418576</v>
      </c>
    </row>
    <row r="144" spans="1:22" s="7" customFormat="1" ht="12.75" customHeight="1">
      <c r="A144" s="22"/>
      <c r="B144" s="44" t="s">
        <v>74</v>
      </c>
      <c r="C144" s="45" t="s">
        <v>75</v>
      </c>
      <c r="D144" s="46">
        <v>571451009</v>
      </c>
      <c r="E144" s="47">
        <v>602000000</v>
      </c>
      <c r="F144" s="47">
        <v>165000000</v>
      </c>
      <c r="G144" s="47">
        <v>0</v>
      </c>
      <c r="H144" s="47">
        <v>0</v>
      </c>
      <c r="I144" s="47">
        <v>37000000</v>
      </c>
      <c r="J144" s="47">
        <v>50000000</v>
      </c>
      <c r="K144" s="47">
        <v>863108991</v>
      </c>
      <c r="L144" s="48">
        <v>2288560000</v>
      </c>
      <c r="M144" s="49">
        <v>332477244</v>
      </c>
      <c r="N144" s="50">
        <v>793523342</v>
      </c>
      <c r="O144" s="47">
        <v>258995033</v>
      </c>
      <c r="P144" s="50">
        <v>55325708</v>
      </c>
      <c r="Q144" s="50">
        <v>63261938</v>
      </c>
      <c r="R144" s="50">
        <v>0</v>
      </c>
      <c r="S144" s="50">
        <v>1145148000</v>
      </c>
      <c r="T144" s="50">
        <v>222019734</v>
      </c>
      <c r="U144" s="48">
        <v>2870750999</v>
      </c>
      <c r="V144" s="51">
        <v>466288000</v>
      </c>
    </row>
    <row r="145" spans="1:22" s="7" customFormat="1" ht="12.75" customHeight="1">
      <c r="A145" s="22"/>
      <c r="B145" s="44" t="s">
        <v>340</v>
      </c>
      <c r="C145" s="45" t="s">
        <v>341</v>
      </c>
      <c r="D145" s="46">
        <v>77012866</v>
      </c>
      <c r="E145" s="47">
        <v>0</v>
      </c>
      <c r="F145" s="47">
        <v>0</v>
      </c>
      <c r="G145" s="47">
        <v>0</v>
      </c>
      <c r="H145" s="47">
        <v>0</v>
      </c>
      <c r="I145" s="47">
        <v>26450</v>
      </c>
      <c r="J145" s="47">
        <v>29557299</v>
      </c>
      <c r="K145" s="47">
        <v>186281055</v>
      </c>
      <c r="L145" s="48">
        <v>292877670</v>
      </c>
      <c r="M145" s="49">
        <v>20037449</v>
      </c>
      <c r="N145" s="50">
        <v>0</v>
      </c>
      <c r="O145" s="47">
        <v>0</v>
      </c>
      <c r="P145" s="50">
        <v>0</v>
      </c>
      <c r="Q145" s="50">
        <v>6132380</v>
      </c>
      <c r="R145" s="50">
        <v>0</v>
      </c>
      <c r="S145" s="50">
        <v>290083326</v>
      </c>
      <c r="T145" s="50">
        <v>105900022</v>
      </c>
      <c r="U145" s="48">
        <v>422153177</v>
      </c>
      <c r="V145" s="51">
        <v>76678000</v>
      </c>
    </row>
    <row r="146" spans="1:22" s="7" customFormat="1" ht="12.75" customHeight="1">
      <c r="A146" s="22"/>
      <c r="B146" s="44" t="s">
        <v>342</v>
      </c>
      <c r="C146" s="45" t="s">
        <v>343</v>
      </c>
      <c r="D146" s="46">
        <v>100461193</v>
      </c>
      <c r="E146" s="47">
        <v>46633561</v>
      </c>
      <c r="F146" s="47">
        <v>23274387</v>
      </c>
      <c r="G146" s="47">
        <v>0</v>
      </c>
      <c r="H146" s="47">
        <v>0</v>
      </c>
      <c r="I146" s="47">
        <v>837832</v>
      </c>
      <c r="J146" s="47">
        <v>9530000</v>
      </c>
      <c r="K146" s="47">
        <v>87648065</v>
      </c>
      <c r="L146" s="48">
        <v>268385038</v>
      </c>
      <c r="M146" s="49">
        <v>28392000</v>
      </c>
      <c r="N146" s="50">
        <v>81612643</v>
      </c>
      <c r="O146" s="47">
        <v>67575000</v>
      </c>
      <c r="P146" s="50">
        <v>29617000</v>
      </c>
      <c r="Q146" s="50">
        <v>10192130</v>
      </c>
      <c r="R146" s="50">
        <v>0</v>
      </c>
      <c r="S146" s="50">
        <v>94012500</v>
      </c>
      <c r="T146" s="50">
        <v>23480673</v>
      </c>
      <c r="U146" s="48">
        <v>334881946</v>
      </c>
      <c r="V146" s="51">
        <v>29172000</v>
      </c>
    </row>
    <row r="147" spans="1:22" s="7" customFormat="1" ht="12.75" customHeight="1">
      <c r="A147" s="22"/>
      <c r="B147" s="44" t="s">
        <v>344</v>
      </c>
      <c r="C147" s="45" t="s">
        <v>345</v>
      </c>
      <c r="D147" s="46">
        <v>148331169</v>
      </c>
      <c r="E147" s="47">
        <v>102226164</v>
      </c>
      <c r="F147" s="47">
        <v>9665500</v>
      </c>
      <c r="G147" s="47">
        <v>0</v>
      </c>
      <c r="H147" s="47">
        <v>0</v>
      </c>
      <c r="I147" s="47">
        <v>11590976</v>
      </c>
      <c r="J147" s="47">
        <v>1650000</v>
      </c>
      <c r="K147" s="47">
        <v>163886924</v>
      </c>
      <c r="L147" s="48">
        <v>437350733</v>
      </c>
      <c r="M147" s="49">
        <v>48380589</v>
      </c>
      <c r="N147" s="50">
        <v>128321405</v>
      </c>
      <c r="O147" s="47">
        <v>35299808</v>
      </c>
      <c r="P147" s="50">
        <v>15867514</v>
      </c>
      <c r="Q147" s="50">
        <v>10605124</v>
      </c>
      <c r="R147" s="50">
        <v>0</v>
      </c>
      <c r="S147" s="50">
        <v>155254998</v>
      </c>
      <c r="T147" s="50">
        <v>51546001</v>
      </c>
      <c r="U147" s="48">
        <v>445275439</v>
      </c>
      <c r="V147" s="51">
        <v>48534000</v>
      </c>
    </row>
    <row r="148" spans="1:22" s="7" customFormat="1" ht="12.75" customHeight="1">
      <c r="A148" s="22"/>
      <c r="B148" s="44" t="s">
        <v>346</v>
      </c>
      <c r="C148" s="45" t="s">
        <v>347</v>
      </c>
      <c r="D148" s="46">
        <v>56668935</v>
      </c>
      <c r="E148" s="47">
        <v>42817692</v>
      </c>
      <c r="F148" s="47">
        <v>0</v>
      </c>
      <c r="G148" s="47">
        <v>0</v>
      </c>
      <c r="H148" s="47">
        <v>0</v>
      </c>
      <c r="I148" s="47">
        <v>5885000</v>
      </c>
      <c r="J148" s="47">
        <v>1700000</v>
      </c>
      <c r="K148" s="47">
        <v>55618245</v>
      </c>
      <c r="L148" s="48">
        <v>162689872</v>
      </c>
      <c r="M148" s="49">
        <v>24166000</v>
      </c>
      <c r="N148" s="50">
        <v>55717000</v>
      </c>
      <c r="O148" s="47">
        <v>9128000</v>
      </c>
      <c r="P148" s="50">
        <v>7999000</v>
      </c>
      <c r="Q148" s="50">
        <v>7272000</v>
      </c>
      <c r="R148" s="50">
        <v>0</v>
      </c>
      <c r="S148" s="50">
        <v>62404000</v>
      </c>
      <c r="T148" s="50">
        <v>12192811</v>
      </c>
      <c r="U148" s="48">
        <v>178878811</v>
      </c>
      <c r="V148" s="51">
        <v>16156000</v>
      </c>
    </row>
    <row r="149" spans="1:22" s="7" customFormat="1" ht="12.75" customHeight="1">
      <c r="A149" s="22"/>
      <c r="B149" s="44" t="s">
        <v>348</v>
      </c>
      <c r="C149" s="45" t="s">
        <v>349</v>
      </c>
      <c r="D149" s="46">
        <v>118340624</v>
      </c>
      <c r="E149" s="47">
        <v>92575000</v>
      </c>
      <c r="F149" s="47">
        <v>7700000</v>
      </c>
      <c r="G149" s="47">
        <v>0</v>
      </c>
      <c r="H149" s="47">
        <v>0</v>
      </c>
      <c r="I149" s="47">
        <v>3682000</v>
      </c>
      <c r="J149" s="47">
        <v>15900000</v>
      </c>
      <c r="K149" s="47">
        <v>97541244</v>
      </c>
      <c r="L149" s="48">
        <v>335738868</v>
      </c>
      <c r="M149" s="49">
        <v>31800000</v>
      </c>
      <c r="N149" s="50">
        <v>97596000</v>
      </c>
      <c r="O149" s="47">
        <v>41250000</v>
      </c>
      <c r="P149" s="50">
        <v>11660000</v>
      </c>
      <c r="Q149" s="50">
        <v>9804000</v>
      </c>
      <c r="R149" s="50">
        <v>0</v>
      </c>
      <c r="S149" s="50">
        <v>96853001</v>
      </c>
      <c r="T149" s="50">
        <v>23246935</v>
      </c>
      <c r="U149" s="48">
        <v>312209936</v>
      </c>
      <c r="V149" s="51">
        <v>31731250</v>
      </c>
    </row>
    <row r="150" spans="1:22" s="7" customFormat="1" ht="12.75" customHeight="1">
      <c r="A150" s="22"/>
      <c r="B150" s="44" t="s">
        <v>350</v>
      </c>
      <c r="C150" s="45" t="s">
        <v>351</v>
      </c>
      <c r="D150" s="46">
        <v>107832978</v>
      </c>
      <c r="E150" s="47">
        <v>73497789</v>
      </c>
      <c r="F150" s="47">
        <v>8871256</v>
      </c>
      <c r="G150" s="47">
        <v>0</v>
      </c>
      <c r="H150" s="47">
        <v>0</v>
      </c>
      <c r="I150" s="47">
        <v>2097139</v>
      </c>
      <c r="J150" s="47">
        <v>27711953</v>
      </c>
      <c r="K150" s="47">
        <v>148215135</v>
      </c>
      <c r="L150" s="48">
        <v>368226250</v>
      </c>
      <c r="M150" s="49">
        <v>59959347</v>
      </c>
      <c r="N150" s="50">
        <v>105368142</v>
      </c>
      <c r="O150" s="47">
        <v>23479094</v>
      </c>
      <c r="P150" s="50">
        <v>10710279</v>
      </c>
      <c r="Q150" s="50">
        <v>6974822</v>
      </c>
      <c r="R150" s="50">
        <v>4046086</v>
      </c>
      <c r="S150" s="50">
        <v>102848200</v>
      </c>
      <c r="T150" s="50">
        <v>62533796</v>
      </c>
      <c r="U150" s="48">
        <v>375919766</v>
      </c>
      <c r="V150" s="51">
        <v>34971000</v>
      </c>
    </row>
    <row r="151" spans="1:22" s="7" customFormat="1" ht="12.75" customHeight="1">
      <c r="A151" s="22"/>
      <c r="B151" s="44" t="s">
        <v>352</v>
      </c>
      <c r="C151" s="45" t="s">
        <v>353</v>
      </c>
      <c r="D151" s="46">
        <v>241237380</v>
      </c>
      <c r="E151" s="47">
        <v>175500744</v>
      </c>
      <c r="F151" s="47">
        <v>22474255</v>
      </c>
      <c r="G151" s="47">
        <v>0</v>
      </c>
      <c r="H151" s="47">
        <v>0</v>
      </c>
      <c r="I151" s="47">
        <v>0</v>
      </c>
      <c r="J151" s="47">
        <v>47820650</v>
      </c>
      <c r="K151" s="47">
        <v>296524696</v>
      </c>
      <c r="L151" s="48">
        <v>783557725</v>
      </c>
      <c r="M151" s="49">
        <v>54402577</v>
      </c>
      <c r="N151" s="50">
        <v>214731483</v>
      </c>
      <c r="O151" s="47">
        <v>60702701</v>
      </c>
      <c r="P151" s="50">
        <v>16147866</v>
      </c>
      <c r="Q151" s="50">
        <v>13886781</v>
      </c>
      <c r="R151" s="50">
        <v>0</v>
      </c>
      <c r="S151" s="50">
        <v>667878563</v>
      </c>
      <c r="T151" s="50">
        <v>54496230</v>
      </c>
      <c r="U151" s="48">
        <v>1082246201</v>
      </c>
      <c r="V151" s="51">
        <v>290668000</v>
      </c>
    </row>
    <row r="152" spans="1:22" s="7" customFormat="1" ht="12.75" customHeight="1">
      <c r="A152" s="22"/>
      <c r="B152" s="44" t="s">
        <v>354</v>
      </c>
      <c r="C152" s="45" t="s">
        <v>355</v>
      </c>
      <c r="D152" s="46">
        <v>65178322</v>
      </c>
      <c r="E152" s="47">
        <v>27220941</v>
      </c>
      <c r="F152" s="47">
        <v>0</v>
      </c>
      <c r="G152" s="47">
        <v>0</v>
      </c>
      <c r="H152" s="47">
        <v>0</v>
      </c>
      <c r="I152" s="47">
        <v>752812</v>
      </c>
      <c r="J152" s="47">
        <v>6900000</v>
      </c>
      <c r="K152" s="47">
        <v>205364186</v>
      </c>
      <c r="L152" s="48">
        <v>305416261</v>
      </c>
      <c r="M152" s="49">
        <v>26766354</v>
      </c>
      <c r="N152" s="50">
        <v>52440970</v>
      </c>
      <c r="O152" s="47">
        <v>0</v>
      </c>
      <c r="P152" s="50">
        <v>0</v>
      </c>
      <c r="Q152" s="50">
        <v>0</v>
      </c>
      <c r="R152" s="50">
        <v>4158040</v>
      </c>
      <c r="S152" s="50">
        <v>154713000</v>
      </c>
      <c r="T152" s="50">
        <v>19095886</v>
      </c>
      <c r="U152" s="48">
        <v>257174250</v>
      </c>
      <c r="V152" s="51">
        <v>32405000</v>
      </c>
    </row>
    <row r="153" spans="1:22" s="7" customFormat="1" ht="12.75" customHeight="1">
      <c r="A153" s="22"/>
      <c r="B153" s="44" t="s">
        <v>356</v>
      </c>
      <c r="C153" s="45" t="s">
        <v>357</v>
      </c>
      <c r="D153" s="46">
        <v>115255894</v>
      </c>
      <c r="E153" s="47">
        <v>60000000</v>
      </c>
      <c r="F153" s="47">
        <v>0</v>
      </c>
      <c r="G153" s="47">
        <v>0</v>
      </c>
      <c r="H153" s="47">
        <v>0</v>
      </c>
      <c r="I153" s="47">
        <v>0</v>
      </c>
      <c r="J153" s="47">
        <v>11000000</v>
      </c>
      <c r="K153" s="47">
        <v>154175023</v>
      </c>
      <c r="L153" s="48">
        <v>340430917</v>
      </c>
      <c r="M153" s="49">
        <v>26182000</v>
      </c>
      <c r="N153" s="50">
        <v>62972820</v>
      </c>
      <c r="O153" s="47">
        <v>0</v>
      </c>
      <c r="P153" s="50">
        <v>0</v>
      </c>
      <c r="Q153" s="50">
        <v>4628316</v>
      </c>
      <c r="R153" s="50">
        <v>0</v>
      </c>
      <c r="S153" s="50">
        <v>279754000</v>
      </c>
      <c r="T153" s="50">
        <v>20788439</v>
      </c>
      <c r="U153" s="48">
        <v>394325575</v>
      </c>
      <c r="V153" s="51">
        <v>63102000</v>
      </c>
    </row>
    <row r="154" spans="1:22" s="7" customFormat="1" ht="12.75" customHeight="1">
      <c r="A154" s="22"/>
      <c r="B154" s="44" t="s">
        <v>358</v>
      </c>
      <c r="C154" s="45" t="s">
        <v>359</v>
      </c>
      <c r="D154" s="46">
        <v>66046571</v>
      </c>
      <c r="E154" s="47">
        <v>0</v>
      </c>
      <c r="F154" s="47">
        <v>0</v>
      </c>
      <c r="G154" s="47">
        <v>0</v>
      </c>
      <c r="H154" s="47">
        <v>0</v>
      </c>
      <c r="I154" s="47">
        <v>0</v>
      </c>
      <c r="J154" s="47">
        <v>18935152</v>
      </c>
      <c r="K154" s="47">
        <v>143632880</v>
      </c>
      <c r="L154" s="48">
        <v>228614603</v>
      </c>
      <c r="M154" s="49">
        <v>32828168</v>
      </c>
      <c r="N154" s="50">
        <v>0</v>
      </c>
      <c r="O154" s="47">
        <v>0</v>
      </c>
      <c r="P154" s="50">
        <v>0</v>
      </c>
      <c r="Q154" s="50">
        <v>0</v>
      </c>
      <c r="R154" s="50">
        <v>0</v>
      </c>
      <c r="S154" s="50">
        <v>292120000</v>
      </c>
      <c r="T154" s="50">
        <v>37788887</v>
      </c>
      <c r="U154" s="48">
        <v>362737055</v>
      </c>
      <c r="V154" s="51">
        <v>59950000</v>
      </c>
    </row>
    <row r="155" spans="1:22" s="7" customFormat="1" ht="12.75" customHeight="1">
      <c r="A155" s="22"/>
      <c r="B155" s="52" t="s">
        <v>360</v>
      </c>
      <c r="C155" s="45" t="s">
        <v>361</v>
      </c>
      <c r="D155" s="46">
        <v>36988845</v>
      </c>
      <c r="E155" s="47">
        <v>0</v>
      </c>
      <c r="F155" s="47">
        <v>0</v>
      </c>
      <c r="G155" s="47">
        <v>0</v>
      </c>
      <c r="H155" s="47">
        <v>0</v>
      </c>
      <c r="I155" s="47">
        <v>135000</v>
      </c>
      <c r="J155" s="47">
        <v>11400000</v>
      </c>
      <c r="K155" s="47">
        <v>53823100</v>
      </c>
      <c r="L155" s="48">
        <v>102346945</v>
      </c>
      <c r="M155" s="49">
        <v>10135600</v>
      </c>
      <c r="N155" s="50">
        <v>0</v>
      </c>
      <c r="O155" s="47">
        <v>0</v>
      </c>
      <c r="P155" s="50">
        <v>0</v>
      </c>
      <c r="Q155" s="50">
        <v>4080000</v>
      </c>
      <c r="R155" s="50">
        <v>205600</v>
      </c>
      <c r="S155" s="50">
        <v>109099000</v>
      </c>
      <c r="T155" s="50">
        <v>4878857</v>
      </c>
      <c r="U155" s="48">
        <v>128399057</v>
      </c>
      <c r="V155" s="51">
        <v>21003550</v>
      </c>
    </row>
    <row r="156" spans="1:22" s="7" customFormat="1" ht="12.75" customHeight="1">
      <c r="A156" s="111"/>
      <c r="B156" s="112" t="s">
        <v>362</v>
      </c>
      <c r="C156" s="113" t="s">
        <v>363</v>
      </c>
      <c r="D156" s="114">
        <v>112203181</v>
      </c>
      <c r="E156" s="115">
        <v>0</v>
      </c>
      <c r="F156" s="115">
        <v>0</v>
      </c>
      <c r="G156" s="115">
        <v>0</v>
      </c>
      <c r="H156" s="115">
        <v>0</v>
      </c>
      <c r="I156" s="115">
        <v>1500000</v>
      </c>
      <c r="J156" s="115">
        <v>2700000</v>
      </c>
      <c r="K156" s="115">
        <v>412118476</v>
      </c>
      <c r="L156" s="116">
        <v>528521657</v>
      </c>
      <c r="M156" s="117">
        <v>73700000</v>
      </c>
      <c r="N156" s="118">
        <v>0</v>
      </c>
      <c r="O156" s="115">
        <v>0</v>
      </c>
      <c r="P156" s="118">
        <v>0</v>
      </c>
      <c r="Q156" s="118">
        <v>9600000</v>
      </c>
      <c r="R156" s="118">
        <v>0</v>
      </c>
      <c r="S156" s="118">
        <v>627383000</v>
      </c>
      <c r="T156" s="118">
        <v>25152000</v>
      </c>
      <c r="U156" s="116">
        <v>735835000</v>
      </c>
      <c r="V156" s="51">
        <v>214459000</v>
      </c>
    </row>
    <row r="157" spans="1:22" s="7" customFormat="1" ht="12.75" customHeight="1">
      <c r="A157" s="119"/>
      <c r="B157" s="120" t="s">
        <v>364</v>
      </c>
      <c r="C157" s="121" t="s">
        <v>365</v>
      </c>
      <c r="D157" s="122">
        <v>110898235</v>
      </c>
      <c r="E157" s="123">
        <v>44581779</v>
      </c>
      <c r="F157" s="123">
        <v>200000</v>
      </c>
      <c r="G157" s="123">
        <v>0</v>
      </c>
      <c r="H157" s="123">
        <v>0</v>
      </c>
      <c r="I157" s="123">
        <v>976819</v>
      </c>
      <c r="J157" s="123">
        <v>30070157</v>
      </c>
      <c r="K157" s="123">
        <v>196211724</v>
      </c>
      <c r="L157" s="124">
        <v>382938714</v>
      </c>
      <c r="M157" s="125">
        <v>39348091</v>
      </c>
      <c r="N157" s="126">
        <v>24897815</v>
      </c>
      <c r="O157" s="123">
        <v>6620558</v>
      </c>
      <c r="P157" s="126">
        <v>6523755</v>
      </c>
      <c r="Q157" s="126">
        <v>5246518</v>
      </c>
      <c r="R157" s="126">
        <v>0</v>
      </c>
      <c r="S157" s="126">
        <v>227967550</v>
      </c>
      <c r="T157" s="126">
        <v>25523289</v>
      </c>
      <c r="U157" s="124">
        <v>336127576</v>
      </c>
      <c r="V157" s="51">
        <v>0</v>
      </c>
    </row>
    <row r="158" spans="1:22" s="7" customFormat="1" ht="12.75" customHeight="1">
      <c r="A158" s="22"/>
      <c r="B158" s="44" t="s">
        <v>366</v>
      </c>
      <c r="C158" s="45" t="s">
        <v>367</v>
      </c>
      <c r="D158" s="46">
        <v>154737934</v>
      </c>
      <c r="E158" s="47">
        <v>181003611</v>
      </c>
      <c r="F158" s="47">
        <v>12000000</v>
      </c>
      <c r="G158" s="47">
        <v>0</v>
      </c>
      <c r="H158" s="47">
        <v>0</v>
      </c>
      <c r="I158" s="47">
        <v>10597182</v>
      </c>
      <c r="J158" s="47">
        <v>80002297</v>
      </c>
      <c r="K158" s="47">
        <v>214570334</v>
      </c>
      <c r="L158" s="48">
        <v>652911358</v>
      </c>
      <c r="M158" s="49">
        <v>72524528</v>
      </c>
      <c r="N158" s="50">
        <v>192159336</v>
      </c>
      <c r="O158" s="47">
        <v>53631135</v>
      </c>
      <c r="P158" s="50">
        <v>20408579</v>
      </c>
      <c r="Q158" s="50">
        <v>17870601</v>
      </c>
      <c r="R158" s="50">
        <v>13853202</v>
      </c>
      <c r="S158" s="50">
        <v>182299000</v>
      </c>
      <c r="T158" s="50">
        <v>52491959</v>
      </c>
      <c r="U158" s="48">
        <v>605238340</v>
      </c>
      <c r="V158" s="51">
        <v>61066150</v>
      </c>
    </row>
    <row r="159" spans="1:22" s="7" customFormat="1" ht="12.75" customHeight="1">
      <c r="A159" s="22"/>
      <c r="B159" s="44" t="s">
        <v>368</v>
      </c>
      <c r="C159" s="45" t="s">
        <v>369</v>
      </c>
      <c r="D159" s="46">
        <v>113731775</v>
      </c>
      <c r="E159" s="47">
        <v>92795475</v>
      </c>
      <c r="F159" s="47">
        <v>1120000</v>
      </c>
      <c r="G159" s="47">
        <v>0</v>
      </c>
      <c r="H159" s="47">
        <v>0</v>
      </c>
      <c r="I159" s="47">
        <v>445999</v>
      </c>
      <c r="J159" s="47">
        <v>28699000</v>
      </c>
      <c r="K159" s="47">
        <v>186381302</v>
      </c>
      <c r="L159" s="48">
        <v>423173551</v>
      </c>
      <c r="M159" s="49">
        <v>38936000</v>
      </c>
      <c r="N159" s="50">
        <v>99279000</v>
      </c>
      <c r="O159" s="47">
        <v>14334000</v>
      </c>
      <c r="P159" s="50">
        <v>7389000</v>
      </c>
      <c r="Q159" s="50">
        <v>8205000</v>
      </c>
      <c r="R159" s="50">
        <v>0</v>
      </c>
      <c r="S159" s="50">
        <v>243811000</v>
      </c>
      <c r="T159" s="50">
        <v>32048598</v>
      </c>
      <c r="U159" s="48">
        <v>444002598</v>
      </c>
      <c r="V159" s="51">
        <v>81884600</v>
      </c>
    </row>
    <row r="160" spans="1:22" s="7" customFormat="1" ht="12.75" customHeight="1">
      <c r="A160" s="22"/>
      <c r="B160" s="44" t="s">
        <v>370</v>
      </c>
      <c r="C160" s="45" t="s">
        <v>371</v>
      </c>
      <c r="D160" s="46">
        <v>79289371</v>
      </c>
      <c r="E160" s="47">
        <v>39751245</v>
      </c>
      <c r="F160" s="47">
        <v>15000000</v>
      </c>
      <c r="G160" s="47">
        <v>0</v>
      </c>
      <c r="H160" s="47">
        <v>0</v>
      </c>
      <c r="I160" s="47">
        <v>733600</v>
      </c>
      <c r="J160" s="47">
        <v>51920418</v>
      </c>
      <c r="K160" s="47">
        <v>102569172</v>
      </c>
      <c r="L160" s="48">
        <v>289263806</v>
      </c>
      <c r="M160" s="49">
        <v>35375796</v>
      </c>
      <c r="N160" s="50">
        <v>63254555</v>
      </c>
      <c r="O160" s="47">
        <v>39003402</v>
      </c>
      <c r="P160" s="50">
        <v>12527346</v>
      </c>
      <c r="Q160" s="50">
        <v>8511770</v>
      </c>
      <c r="R160" s="50">
        <v>0</v>
      </c>
      <c r="S160" s="50">
        <v>135166250</v>
      </c>
      <c r="T160" s="50">
        <v>23165771</v>
      </c>
      <c r="U160" s="48">
        <v>317004890</v>
      </c>
      <c r="V160" s="51">
        <v>37511000</v>
      </c>
    </row>
    <row r="161" spans="1:22" s="7" customFormat="1" ht="12.75" customHeight="1">
      <c r="A161" s="22"/>
      <c r="B161" s="44" t="s">
        <v>372</v>
      </c>
      <c r="C161" s="45" t="s">
        <v>373</v>
      </c>
      <c r="D161" s="46">
        <v>131667133</v>
      </c>
      <c r="E161" s="47">
        <v>296523314</v>
      </c>
      <c r="F161" s="47">
        <v>0</v>
      </c>
      <c r="G161" s="47">
        <v>0</v>
      </c>
      <c r="H161" s="47">
        <v>759000</v>
      </c>
      <c r="I161" s="47">
        <v>0</v>
      </c>
      <c r="J161" s="47">
        <v>102547188</v>
      </c>
      <c r="K161" s="47">
        <v>246031939</v>
      </c>
      <c r="L161" s="48">
        <v>777528574</v>
      </c>
      <c r="M161" s="49">
        <v>63359538</v>
      </c>
      <c r="N161" s="50">
        <v>323262769</v>
      </c>
      <c r="O161" s="47">
        <v>40158293</v>
      </c>
      <c r="P161" s="50">
        <v>22494974</v>
      </c>
      <c r="Q161" s="50">
        <v>14642165</v>
      </c>
      <c r="R161" s="50">
        <v>0</v>
      </c>
      <c r="S161" s="50">
        <v>88079000</v>
      </c>
      <c r="T161" s="50">
        <v>44472201</v>
      </c>
      <c r="U161" s="48">
        <v>596468940</v>
      </c>
      <c r="V161" s="51">
        <v>0</v>
      </c>
    </row>
    <row r="162" spans="1:22" s="7" customFormat="1" ht="12.75" customHeight="1">
      <c r="A162" s="22"/>
      <c r="B162" s="44" t="s">
        <v>374</v>
      </c>
      <c r="C162" s="45" t="s">
        <v>375</v>
      </c>
      <c r="D162" s="46">
        <v>50386558</v>
      </c>
      <c r="E162" s="47">
        <v>39863149</v>
      </c>
      <c r="F162" s="47">
        <v>0</v>
      </c>
      <c r="G162" s="47">
        <v>0</v>
      </c>
      <c r="H162" s="47">
        <v>0</v>
      </c>
      <c r="I162" s="47">
        <v>338000</v>
      </c>
      <c r="J162" s="47">
        <v>48169998</v>
      </c>
      <c r="K162" s="47">
        <v>71848573</v>
      </c>
      <c r="L162" s="48">
        <v>210606278</v>
      </c>
      <c r="M162" s="49">
        <v>9766743</v>
      </c>
      <c r="N162" s="50">
        <v>42813619</v>
      </c>
      <c r="O162" s="47">
        <v>14069487</v>
      </c>
      <c r="P162" s="50">
        <v>13148283</v>
      </c>
      <c r="Q162" s="50">
        <v>5298741</v>
      </c>
      <c r="R162" s="50">
        <v>0</v>
      </c>
      <c r="S162" s="50">
        <v>56678376</v>
      </c>
      <c r="T162" s="50">
        <v>25037260</v>
      </c>
      <c r="U162" s="48">
        <v>166812509</v>
      </c>
      <c r="V162" s="51">
        <v>0</v>
      </c>
    </row>
    <row r="163" spans="1:22" s="7" customFormat="1" ht="12.75" customHeight="1">
      <c r="A163" s="22"/>
      <c r="B163" s="44" t="s">
        <v>76</v>
      </c>
      <c r="C163" s="45" t="s">
        <v>77</v>
      </c>
      <c r="D163" s="46">
        <v>414429974</v>
      </c>
      <c r="E163" s="47">
        <v>413392429</v>
      </c>
      <c r="F163" s="47">
        <v>139779261</v>
      </c>
      <c r="G163" s="47">
        <v>0</v>
      </c>
      <c r="H163" s="47">
        <v>0</v>
      </c>
      <c r="I163" s="47">
        <v>2885108</v>
      </c>
      <c r="J163" s="47">
        <v>129321957</v>
      </c>
      <c r="K163" s="47">
        <v>505369687</v>
      </c>
      <c r="L163" s="48">
        <v>1605178416</v>
      </c>
      <c r="M163" s="49">
        <v>193932523</v>
      </c>
      <c r="N163" s="50">
        <v>509982727</v>
      </c>
      <c r="O163" s="47">
        <v>322731827</v>
      </c>
      <c r="P163" s="50">
        <v>90322660</v>
      </c>
      <c r="Q163" s="50">
        <v>102231034</v>
      </c>
      <c r="R163" s="50">
        <v>0</v>
      </c>
      <c r="S163" s="50">
        <v>307349000</v>
      </c>
      <c r="T163" s="50">
        <v>178608244</v>
      </c>
      <c r="U163" s="48">
        <v>1705158015</v>
      </c>
      <c r="V163" s="51">
        <v>84588000</v>
      </c>
    </row>
    <row r="164" spans="1:22" s="7" customFormat="1" ht="12.75" customHeight="1">
      <c r="A164" s="22"/>
      <c r="B164" s="44" t="s">
        <v>376</v>
      </c>
      <c r="C164" s="45" t="s">
        <v>377</v>
      </c>
      <c r="D164" s="46">
        <v>117876000</v>
      </c>
      <c r="E164" s="47">
        <v>129405000</v>
      </c>
      <c r="F164" s="47">
        <v>0</v>
      </c>
      <c r="G164" s="47">
        <v>2324000</v>
      </c>
      <c r="H164" s="47">
        <v>353000</v>
      </c>
      <c r="I164" s="47">
        <v>2156329</v>
      </c>
      <c r="J164" s="47">
        <v>35210000</v>
      </c>
      <c r="K164" s="47">
        <v>100438367</v>
      </c>
      <c r="L164" s="48">
        <v>387762696</v>
      </c>
      <c r="M164" s="49">
        <v>39316500</v>
      </c>
      <c r="N164" s="50">
        <v>136630000</v>
      </c>
      <c r="O164" s="47">
        <v>48780750</v>
      </c>
      <c r="P164" s="50">
        <v>7142250</v>
      </c>
      <c r="Q164" s="50">
        <v>8127000</v>
      </c>
      <c r="R164" s="50">
        <v>0</v>
      </c>
      <c r="S164" s="50">
        <v>69878000</v>
      </c>
      <c r="T164" s="50">
        <v>54771036</v>
      </c>
      <c r="U164" s="48">
        <v>364645536</v>
      </c>
      <c r="V164" s="51">
        <v>0</v>
      </c>
    </row>
    <row r="165" spans="1:22" s="7" customFormat="1" ht="12.75" customHeight="1">
      <c r="A165" s="22"/>
      <c r="B165" s="44" t="s">
        <v>78</v>
      </c>
      <c r="C165" s="45" t="s">
        <v>79</v>
      </c>
      <c r="D165" s="46">
        <v>571167409</v>
      </c>
      <c r="E165" s="47">
        <v>801628331</v>
      </c>
      <c r="F165" s="47">
        <v>93368744</v>
      </c>
      <c r="G165" s="47">
        <v>0</v>
      </c>
      <c r="H165" s="47">
        <v>0</v>
      </c>
      <c r="I165" s="47">
        <v>81496633</v>
      </c>
      <c r="J165" s="47">
        <v>267630980</v>
      </c>
      <c r="K165" s="47">
        <v>566497304</v>
      </c>
      <c r="L165" s="48">
        <v>2381789401</v>
      </c>
      <c r="M165" s="49">
        <v>363169576</v>
      </c>
      <c r="N165" s="50">
        <v>1295391884</v>
      </c>
      <c r="O165" s="47">
        <v>363178629</v>
      </c>
      <c r="P165" s="50">
        <v>133008832</v>
      </c>
      <c r="Q165" s="50">
        <v>0</v>
      </c>
      <c r="R165" s="50">
        <v>79738168</v>
      </c>
      <c r="S165" s="50">
        <v>424276000</v>
      </c>
      <c r="T165" s="50">
        <v>152675217</v>
      </c>
      <c r="U165" s="48">
        <v>2811438306</v>
      </c>
      <c r="V165" s="51">
        <v>184828200</v>
      </c>
    </row>
    <row r="166" spans="1:22" s="7" customFormat="1" ht="12.75" customHeight="1">
      <c r="A166" s="22"/>
      <c r="B166" s="44" t="s">
        <v>80</v>
      </c>
      <c r="C166" s="45" t="s">
        <v>81</v>
      </c>
      <c r="D166" s="46">
        <v>385662127</v>
      </c>
      <c r="E166" s="47">
        <v>361039300</v>
      </c>
      <c r="F166" s="47">
        <v>18868797</v>
      </c>
      <c r="G166" s="47">
        <v>90208</v>
      </c>
      <c r="H166" s="47">
        <v>38819</v>
      </c>
      <c r="I166" s="47">
        <v>30890224</v>
      </c>
      <c r="J166" s="47">
        <v>17323239</v>
      </c>
      <c r="K166" s="47">
        <v>588917388</v>
      </c>
      <c r="L166" s="48">
        <v>1402830102</v>
      </c>
      <c r="M166" s="49">
        <v>301305502</v>
      </c>
      <c r="N166" s="50">
        <v>538663982</v>
      </c>
      <c r="O166" s="47">
        <v>81422403</v>
      </c>
      <c r="P166" s="50">
        <v>68300892</v>
      </c>
      <c r="Q166" s="50">
        <v>78401695</v>
      </c>
      <c r="R166" s="50">
        <v>0</v>
      </c>
      <c r="S166" s="50">
        <v>238307633</v>
      </c>
      <c r="T166" s="50">
        <v>168541033</v>
      </c>
      <c r="U166" s="48">
        <v>1474943140</v>
      </c>
      <c r="V166" s="51">
        <v>112012333</v>
      </c>
    </row>
    <row r="167" spans="1:22" s="7" customFormat="1" ht="12.75" customHeight="1">
      <c r="A167" s="22"/>
      <c r="B167" s="44" t="s">
        <v>378</v>
      </c>
      <c r="C167" s="45" t="s">
        <v>379</v>
      </c>
      <c r="D167" s="46">
        <v>82500352</v>
      </c>
      <c r="E167" s="47">
        <v>46575300</v>
      </c>
      <c r="F167" s="47">
        <v>0</v>
      </c>
      <c r="G167" s="47">
        <v>0</v>
      </c>
      <c r="H167" s="47">
        <v>0</v>
      </c>
      <c r="I167" s="47">
        <v>2053220</v>
      </c>
      <c r="J167" s="47">
        <v>17709169</v>
      </c>
      <c r="K167" s="47">
        <v>102804479</v>
      </c>
      <c r="L167" s="48">
        <v>251642520</v>
      </c>
      <c r="M167" s="49">
        <v>60321488</v>
      </c>
      <c r="N167" s="50">
        <v>43797507</v>
      </c>
      <c r="O167" s="47">
        <v>12139586</v>
      </c>
      <c r="P167" s="50">
        <v>8769578</v>
      </c>
      <c r="Q167" s="50">
        <v>8996287</v>
      </c>
      <c r="R167" s="50">
        <v>0</v>
      </c>
      <c r="S167" s="50">
        <v>70060000</v>
      </c>
      <c r="T167" s="50">
        <v>13522008</v>
      </c>
      <c r="U167" s="48">
        <v>217606454</v>
      </c>
      <c r="V167" s="51">
        <v>17755000</v>
      </c>
    </row>
    <row r="168" spans="1:22" s="7" customFormat="1" ht="12.75" customHeight="1">
      <c r="A168" s="22"/>
      <c r="B168" s="44" t="s">
        <v>380</v>
      </c>
      <c r="C168" s="45" t="s">
        <v>381</v>
      </c>
      <c r="D168" s="46">
        <v>107340510</v>
      </c>
      <c r="E168" s="47">
        <v>0</v>
      </c>
      <c r="F168" s="47">
        <v>149641061</v>
      </c>
      <c r="G168" s="47">
        <v>0</v>
      </c>
      <c r="H168" s="47">
        <v>0</v>
      </c>
      <c r="I168" s="47">
        <v>0</v>
      </c>
      <c r="J168" s="47">
        <v>58685065</v>
      </c>
      <c r="K168" s="47">
        <v>314276943</v>
      </c>
      <c r="L168" s="48">
        <v>629943579</v>
      </c>
      <c r="M168" s="49">
        <v>57411199</v>
      </c>
      <c r="N168" s="50">
        <v>0</v>
      </c>
      <c r="O168" s="47">
        <v>41751688</v>
      </c>
      <c r="P168" s="50">
        <v>1790589</v>
      </c>
      <c r="Q168" s="50">
        <v>15723163</v>
      </c>
      <c r="R168" s="50">
        <v>0</v>
      </c>
      <c r="S168" s="50">
        <v>429530000</v>
      </c>
      <c r="T168" s="50">
        <v>62869438</v>
      </c>
      <c r="U168" s="48">
        <v>609076077</v>
      </c>
      <c r="V168" s="51">
        <v>120239000</v>
      </c>
    </row>
    <row r="169" spans="1:22" s="7" customFormat="1" ht="12.75" customHeight="1">
      <c r="A169" s="22"/>
      <c r="B169" s="44" t="s">
        <v>382</v>
      </c>
      <c r="C169" s="45" t="s">
        <v>383</v>
      </c>
      <c r="D169" s="46">
        <v>116870041</v>
      </c>
      <c r="E169" s="47">
        <v>0</v>
      </c>
      <c r="F169" s="47">
        <v>0</v>
      </c>
      <c r="G169" s="47">
        <v>0</v>
      </c>
      <c r="H169" s="47">
        <v>0</v>
      </c>
      <c r="I169" s="47">
        <v>500000</v>
      </c>
      <c r="J169" s="47">
        <v>70000000</v>
      </c>
      <c r="K169" s="47">
        <v>358488491</v>
      </c>
      <c r="L169" s="48">
        <v>545858532</v>
      </c>
      <c r="M169" s="49">
        <v>12500000</v>
      </c>
      <c r="N169" s="50">
        <v>0</v>
      </c>
      <c r="O169" s="47">
        <v>30000000</v>
      </c>
      <c r="P169" s="50">
        <v>0</v>
      </c>
      <c r="Q169" s="50">
        <v>4000000</v>
      </c>
      <c r="R169" s="50">
        <v>300000</v>
      </c>
      <c r="S169" s="50">
        <v>455620000</v>
      </c>
      <c r="T169" s="50">
        <v>21623000</v>
      </c>
      <c r="U169" s="48">
        <v>524043000</v>
      </c>
      <c r="V169" s="51">
        <v>120751000</v>
      </c>
    </row>
    <row r="170" spans="1:22" s="7" customFormat="1" ht="12.75" customHeight="1">
      <c r="A170" s="22"/>
      <c r="B170" s="44" t="s">
        <v>384</v>
      </c>
      <c r="C170" s="45" t="s">
        <v>385</v>
      </c>
      <c r="D170" s="46">
        <v>116328000</v>
      </c>
      <c r="E170" s="47">
        <v>153537465</v>
      </c>
      <c r="F170" s="47">
        <v>19600046</v>
      </c>
      <c r="G170" s="47">
        <v>0</v>
      </c>
      <c r="H170" s="47">
        <v>0</v>
      </c>
      <c r="I170" s="47">
        <v>27756728</v>
      </c>
      <c r="J170" s="47">
        <v>2116000</v>
      </c>
      <c r="K170" s="47">
        <v>163783550</v>
      </c>
      <c r="L170" s="48">
        <v>483121789</v>
      </c>
      <c r="M170" s="49">
        <v>99967000</v>
      </c>
      <c r="N170" s="50">
        <v>156422999</v>
      </c>
      <c r="O170" s="47">
        <v>29433000</v>
      </c>
      <c r="P170" s="50">
        <v>12283262</v>
      </c>
      <c r="Q170" s="50">
        <v>0</v>
      </c>
      <c r="R170" s="50">
        <v>0</v>
      </c>
      <c r="S170" s="50">
        <v>155363000</v>
      </c>
      <c r="T170" s="50">
        <v>47291940</v>
      </c>
      <c r="U170" s="48">
        <v>500761201</v>
      </c>
      <c r="V170" s="51">
        <v>46647000</v>
      </c>
    </row>
    <row r="171" spans="1:22" s="7" customFormat="1" ht="12.75" customHeight="1">
      <c r="A171" s="22"/>
      <c r="B171" s="44" t="s">
        <v>82</v>
      </c>
      <c r="C171" s="45" t="s">
        <v>83</v>
      </c>
      <c r="D171" s="46">
        <v>546092327</v>
      </c>
      <c r="E171" s="47">
        <v>467629521</v>
      </c>
      <c r="F171" s="47">
        <v>59940909</v>
      </c>
      <c r="G171" s="47">
        <v>0</v>
      </c>
      <c r="H171" s="47">
        <v>0</v>
      </c>
      <c r="I171" s="47">
        <v>54340037</v>
      </c>
      <c r="J171" s="47">
        <v>74574289</v>
      </c>
      <c r="K171" s="47">
        <v>978967582</v>
      </c>
      <c r="L171" s="48">
        <v>2181544665</v>
      </c>
      <c r="M171" s="49">
        <v>374063230</v>
      </c>
      <c r="N171" s="50">
        <v>765628140</v>
      </c>
      <c r="O171" s="47">
        <v>42889564</v>
      </c>
      <c r="P171" s="50">
        <v>16548763</v>
      </c>
      <c r="Q171" s="50">
        <v>78869577</v>
      </c>
      <c r="R171" s="50">
        <v>0</v>
      </c>
      <c r="S171" s="50">
        <v>981306001</v>
      </c>
      <c r="T171" s="50">
        <v>304738804</v>
      </c>
      <c r="U171" s="48">
        <v>2564044079</v>
      </c>
      <c r="V171" s="51">
        <v>406591931</v>
      </c>
    </row>
    <row r="172" spans="1:22" s="7" customFormat="1" ht="12.75" customHeight="1">
      <c r="A172" s="22"/>
      <c r="B172" s="44" t="s">
        <v>386</v>
      </c>
      <c r="C172" s="45" t="s">
        <v>387</v>
      </c>
      <c r="D172" s="46">
        <v>91518000</v>
      </c>
      <c r="E172" s="47">
        <v>64092391</v>
      </c>
      <c r="F172" s="47">
        <v>0</v>
      </c>
      <c r="G172" s="47">
        <v>0</v>
      </c>
      <c r="H172" s="47">
        <v>0</v>
      </c>
      <c r="I172" s="47">
        <v>798852</v>
      </c>
      <c r="J172" s="47">
        <v>16293892</v>
      </c>
      <c r="K172" s="47">
        <v>113602511</v>
      </c>
      <c r="L172" s="48">
        <v>286305646</v>
      </c>
      <c r="M172" s="49">
        <v>18603737</v>
      </c>
      <c r="N172" s="50">
        <v>83783944</v>
      </c>
      <c r="O172" s="47">
        <v>30174859</v>
      </c>
      <c r="P172" s="50">
        <v>6280086</v>
      </c>
      <c r="Q172" s="50">
        <v>13597660</v>
      </c>
      <c r="R172" s="50">
        <v>0</v>
      </c>
      <c r="S172" s="50">
        <v>186058200</v>
      </c>
      <c r="T172" s="50">
        <v>20866130</v>
      </c>
      <c r="U172" s="48">
        <v>359364616</v>
      </c>
      <c r="V172" s="51">
        <v>114650000</v>
      </c>
    </row>
    <row r="173" spans="1:22" s="7" customFormat="1" ht="12.75" customHeight="1">
      <c r="A173" s="22"/>
      <c r="B173" s="44" t="s">
        <v>388</v>
      </c>
      <c r="C173" s="45" t="s">
        <v>389</v>
      </c>
      <c r="D173" s="46">
        <v>246784845</v>
      </c>
      <c r="E173" s="47">
        <v>80327216</v>
      </c>
      <c r="F173" s="47">
        <v>1294611</v>
      </c>
      <c r="G173" s="47">
        <v>0</v>
      </c>
      <c r="H173" s="47">
        <v>0</v>
      </c>
      <c r="I173" s="47">
        <v>780591</v>
      </c>
      <c r="J173" s="47">
        <v>17965610</v>
      </c>
      <c r="K173" s="47">
        <v>235168114</v>
      </c>
      <c r="L173" s="48">
        <v>582320987</v>
      </c>
      <c r="M173" s="49">
        <v>88315133</v>
      </c>
      <c r="N173" s="50">
        <v>79971544</v>
      </c>
      <c r="O173" s="47">
        <v>17190667</v>
      </c>
      <c r="P173" s="50">
        <v>4285106</v>
      </c>
      <c r="Q173" s="50">
        <v>6527176</v>
      </c>
      <c r="R173" s="50">
        <v>0</v>
      </c>
      <c r="S173" s="50">
        <v>819325050</v>
      </c>
      <c r="T173" s="50">
        <v>40646388</v>
      </c>
      <c r="U173" s="48">
        <v>1056261064</v>
      </c>
      <c r="V173" s="51">
        <v>382574260</v>
      </c>
    </row>
    <row r="174" spans="1:22" s="7" customFormat="1" ht="12.75" customHeight="1">
      <c r="A174" s="22"/>
      <c r="B174" s="44" t="s">
        <v>390</v>
      </c>
      <c r="C174" s="45" t="s">
        <v>391</v>
      </c>
      <c r="D174" s="46">
        <v>300295000</v>
      </c>
      <c r="E174" s="47">
        <v>0</v>
      </c>
      <c r="F174" s="47">
        <v>171820000</v>
      </c>
      <c r="G174" s="47">
        <v>0</v>
      </c>
      <c r="H174" s="47">
        <v>0</v>
      </c>
      <c r="I174" s="47">
        <v>577000</v>
      </c>
      <c r="J174" s="47">
        <v>115000000</v>
      </c>
      <c r="K174" s="47">
        <v>270868000</v>
      </c>
      <c r="L174" s="48">
        <v>858560000</v>
      </c>
      <c r="M174" s="49">
        <v>171866000</v>
      </c>
      <c r="N174" s="50">
        <v>0</v>
      </c>
      <c r="O174" s="47">
        <v>42401000</v>
      </c>
      <c r="P174" s="50">
        <v>2937000</v>
      </c>
      <c r="Q174" s="50">
        <v>6081000</v>
      </c>
      <c r="R174" s="50">
        <v>0</v>
      </c>
      <c r="S174" s="50">
        <v>1034745000</v>
      </c>
      <c r="T174" s="50">
        <v>61446000</v>
      </c>
      <c r="U174" s="48">
        <v>1319476000</v>
      </c>
      <c r="V174" s="51">
        <v>393658000</v>
      </c>
    </row>
    <row r="175" spans="1:22" s="7" customFormat="1" ht="12.75" customHeight="1">
      <c r="A175" s="22"/>
      <c r="B175" s="44" t="s">
        <v>392</v>
      </c>
      <c r="C175" s="45" t="s">
        <v>393</v>
      </c>
      <c r="D175" s="46">
        <v>18954673</v>
      </c>
      <c r="E175" s="47">
        <v>10659000</v>
      </c>
      <c r="F175" s="47">
        <v>1343961</v>
      </c>
      <c r="G175" s="47">
        <v>0</v>
      </c>
      <c r="H175" s="47">
        <v>0</v>
      </c>
      <c r="I175" s="47">
        <v>906708</v>
      </c>
      <c r="J175" s="47">
        <v>5000000</v>
      </c>
      <c r="K175" s="47">
        <v>23451403</v>
      </c>
      <c r="L175" s="48">
        <v>60315745</v>
      </c>
      <c r="M175" s="49">
        <v>10310632</v>
      </c>
      <c r="N175" s="50">
        <v>11540435</v>
      </c>
      <c r="O175" s="47">
        <v>5476895</v>
      </c>
      <c r="P175" s="50">
        <v>3195354</v>
      </c>
      <c r="Q175" s="50">
        <v>3593133</v>
      </c>
      <c r="R175" s="50">
        <v>0</v>
      </c>
      <c r="S175" s="50">
        <v>34676547</v>
      </c>
      <c r="T175" s="50">
        <v>7565691</v>
      </c>
      <c r="U175" s="48">
        <v>76358687</v>
      </c>
      <c r="V175" s="51">
        <v>16296000</v>
      </c>
    </row>
    <row r="176" spans="1:22" s="7" customFormat="1" ht="12.75" customHeight="1">
      <c r="A176" s="22"/>
      <c r="B176" s="52" t="s">
        <v>394</v>
      </c>
      <c r="C176" s="45" t="s">
        <v>395</v>
      </c>
      <c r="D176" s="46">
        <v>64636691</v>
      </c>
      <c r="E176" s="47">
        <v>83873837</v>
      </c>
      <c r="F176" s="47">
        <v>33154743</v>
      </c>
      <c r="G176" s="47">
        <v>0</v>
      </c>
      <c r="H176" s="47">
        <v>0</v>
      </c>
      <c r="I176" s="47">
        <v>2155295</v>
      </c>
      <c r="J176" s="47">
        <v>8517765</v>
      </c>
      <c r="K176" s="47">
        <v>95712122</v>
      </c>
      <c r="L176" s="48">
        <v>288050453</v>
      </c>
      <c r="M176" s="49">
        <v>35948857</v>
      </c>
      <c r="N176" s="50">
        <v>67453395</v>
      </c>
      <c r="O176" s="47">
        <v>32153458</v>
      </c>
      <c r="P176" s="50">
        <v>12017032</v>
      </c>
      <c r="Q176" s="50">
        <v>20187032</v>
      </c>
      <c r="R176" s="50">
        <v>0</v>
      </c>
      <c r="S176" s="50">
        <v>72852941</v>
      </c>
      <c r="T176" s="50">
        <v>34656983</v>
      </c>
      <c r="U176" s="48">
        <v>275269698</v>
      </c>
      <c r="V176" s="51">
        <v>30851055</v>
      </c>
    </row>
    <row r="177" spans="1:22" s="7" customFormat="1" ht="12.75" customHeight="1">
      <c r="A177" s="22"/>
      <c r="B177" s="44" t="s">
        <v>396</v>
      </c>
      <c r="C177" s="45" t="s">
        <v>397</v>
      </c>
      <c r="D177" s="46">
        <v>15813991</v>
      </c>
      <c r="E177" s="47">
        <v>11078000</v>
      </c>
      <c r="F177" s="47">
        <v>320000</v>
      </c>
      <c r="G177" s="47">
        <v>0</v>
      </c>
      <c r="H177" s="47">
        <v>0</v>
      </c>
      <c r="I177" s="47">
        <v>71000</v>
      </c>
      <c r="J177" s="47">
        <v>2001000</v>
      </c>
      <c r="K177" s="47">
        <v>24822092</v>
      </c>
      <c r="L177" s="48">
        <v>54106083</v>
      </c>
      <c r="M177" s="49">
        <v>7833000</v>
      </c>
      <c r="N177" s="50">
        <v>5752000</v>
      </c>
      <c r="O177" s="47">
        <v>3843000</v>
      </c>
      <c r="P177" s="50">
        <v>1400000</v>
      </c>
      <c r="Q177" s="50">
        <v>1790000</v>
      </c>
      <c r="R177" s="50">
        <v>0</v>
      </c>
      <c r="S177" s="50">
        <v>29293000</v>
      </c>
      <c r="T177" s="50">
        <v>2978000</v>
      </c>
      <c r="U177" s="48">
        <v>52889000</v>
      </c>
      <c r="V177" s="51">
        <v>7960000</v>
      </c>
    </row>
    <row r="178" spans="1:22" s="7" customFormat="1" ht="12.75" customHeight="1">
      <c r="A178" s="22"/>
      <c r="B178" s="44" t="s">
        <v>398</v>
      </c>
      <c r="C178" s="45" t="s">
        <v>399</v>
      </c>
      <c r="D178" s="46">
        <v>32081137</v>
      </c>
      <c r="E178" s="47">
        <v>21068480</v>
      </c>
      <c r="F178" s="47">
        <v>66000</v>
      </c>
      <c r="G178" s="47">
        <v>0</v>
      </c>
      <c r="H178" s="47">
        <v>0</v>
      </c>
      <c r="I178" s="47">
        <v>1682225</v>
      </c>
      <c r="J178" s="47">
        <v>3727040</v>
      </c>
      <c r="K178" s="47">
        <v>27231882</v>
      </c>
      <c r="L178" s="48">
        <v>85856764</v>
      </c>
      <c r="M178" s="49">
        <v>6559009</v>
      </c>
      <c r="N178" s="50">
        <v>23701462</v>
      </c>
      <c r="O178" s="47">
        <v>8150407</v>
      </c>
      <c r="P178" s="50">
        <v>5737265</v>
      </c>
      <c r="Q178" s="50">
        <v>5268585</v>
      </c>
      <c r="R178" s="50">
        <v>369750</v>
      </c>
      <c r="S178" s="50">
        <v>52341000</v>
      </c>
      <c r="T178" s="50">
        <v>10175314</v>
      </c>
      <c r="U178" s="48">
        <v>112302792</v>
      </c>
      <c r="V178" s="51">
        <v>26383000</v>
      </c>
    </row>
    <row r="179" spans="1:22" s="7" customFormat="1" ht="12.75" customHeight="1">
      <c r="A179" s="22"/>
      <c r="B179" s="44" t="s">
        <v>400</v>
      </c>
      <c r="C179" s="45" t="s">
        <v>401</v>
      </c>
      <c r="D179" s="46">
        <v>17352020</v>
      </c>
      <c r="E179" s="47">
        <v>7615000</v>
      </c>
      <c r="F179" s="47">
        <v>0</v>
      </c>
      <c r="G179" s="47">
        <v>0</v>
      </c>
      <c r="H179" s="47">
        <v>0</v>
      </c>
      <c r="I179" s="47">
        <v>305000</v>
      </c>
      <c r="J179" s="47">
        <v>2340000</v>
      </c>
      <c r="K179" s="47">
        <v>20311544</v>
      </c>
      <c r="L179" s="48">
        <v>47923564</v>
      </c>
      <c r="M179" s="49">
        <v>5950000</v>
      </c>
      <c r="N179" s="50">
        <v>9250000</v>
      </c>
      <c r="O179" s="47">
        <v>2900000</v>
      </c>
      <c r="P179" s="50">
        <v>3308000</v>
      </c>
      <c r="Q179" s="50">
        <v>2780000</v>
      </c>
      <c r="R179" s="50">
        <v>8000</v>
      </c>
      <c r="S179" s="50">
        <v>21255000</v>
      </c>
      <c r="T179" s="50">
        <v>2522900</v>
      </c>
      <c r="U179" s="48">
        <v>47973900</v>
      </c>
      <c r="V179" s="51">
        <v>0</v>
      </c>
    </row>
    <row r="180" spans="1:22" s="7" customFormat="1" ht="12.75" customHeight="1">
      <c r="A180" s="22"/>
      <c r="B180" s="44" t="s">
        <v>402</v>
      </c>
      <c r="C180" s="45" t="s">
        <v>403</v>
      </c>
      <c r="D180" s="46">
        <v>17858417</v>
      </c>
      <c r="E180" s="47">
        <v>7317058</v>
      </c>
      <c r="F180" s="47">
        <v>2583430</v>
      </c>
      <c r="G180" s="47">
        <v>0</v>
      </c>
      <c r="H180" s="47">
        <v>0</v>
      </c>
      <c r="I180" s="47">
        <v>283000</v>
      </c>
      <c r="J180" s="47">
        <v>3730000</v>
      </c>
      <c r="K180" s="47">
        <v>24422531</v>
      </c>
      <c r="L180" s="48">
        <v>56194436</v>
      </c>
      <c r="M180" s="49">
        <v>4545780</v>
      </c>
      <c r="N180" s="50">
        <v>9664236</v>
      </c>
      <c r="O180" s="47">
        <v>10179290</v>
      </c>
      <c r="P180" s="50">
        <v>3479300</v>
      </c>
      <c r="Q180" s="50">
        <v>3072700</v>
      </c>
      <c r="R180" s="50">
        <v>45000</v>
      </c>
      <c r="S180" s="50">
        <v>26835860</v>
      </c>
      <c r="T180" s="50">
        <v>6715630</v>
      </c>
      <c r="U180" s="48">
        <v>64537796</v>
      </c>
      <c r="V180" s="51">
        <v>8243860</v>
      </c>
    </row>
    <row r="181" spans="1:22" s="7" customFormat="1" ht="12.75" customHeight="1">
      <c r="A181" s="22"/>
      <c r="B181" s="44" t="s">
        <v>404</v>
      </c>
      <c r="C181" s="45" t="s">
        <v>405</v>
      </c>
      <c r="D181" s="46">
        <v>28330449</v>
      </c>
      <c r="E181" s="47">
        <v>15019035</v>
      </c>
      <c r="F181" s="47">
        <v>749000</v>
      </c>
      <c r="G181" s="47">
        <v>0</v>
      </c>
      <c r="H181" s="47">
        <v>0</v>
      </c>
      <c r="I181" s="47">
        <v>1372867</v>
      </c>
      <c r="J181" s="47">
        <v>43750000</v>
      </c>
      <c r="K181" s="47">
        <v>30350790</v>
      </c>
      <c r="L181" s="48">
        <v>119572141</v>
      </c>
      <c r="M181" s="49">
        <v>5942000</v>
      </c>
      <c r="N181" s="50">
        <v>9711628</v>
      </c>
      <c r="O181" s="47">
        <v>6308450</v>
      </c>
      <c r="P181" s="50">
        <v>1685735</v>
      </c>
      <c r="Q181" s="50">
        <v>2261089</v>
      </c>
      <c r="R181" s="50">
        <v>0</v>
      </c>
      <c r="S181" s="50">
        <v>42068000</v>
      </c>
      <c r="T181" s="50">
        <v>59768720</v>
      </c>
      <c r="U181" s="48">
        <v>127745622</v>
      </c>
      <c r="V181" s="51">
        <v>11790000</v>
      </c>
    </row>
    <row r="182" spans="1:22" s="7" customFormat="1" ht="12.75" customHeight="1">
      <c r="A182" s="22"/>
      <c r="B182" s="44" t="s">
        <v>406</v>
      </c>
      <c r="C182" s="45" t="s">
        <v>407</v>
      </c>
      <c r="D182" s="46">
        <v>40627606</v>
      </c>
      <c r="E182" s="47">
        <v>20974464</v>
      </c>
      <c r="F182" s="47">
        <v>310000</v>
      </c>
      <c r="G182" s="47">
        <v>0</v>
      </c>
      <c r="H182" s="47">
        <v>0</v>
      </c>
      <c r="I182" s="47">
        <v>310000</v>
      </c>
      <c r="J182" s="47">
        <v>5458470</v>
      </c>
      <c r="K182" s="47">
        <v>67577752</v>
      </c>
      <c r="L182" s="48">
        <v>135258292</v>
      </c>
      <c r="M182" s="49">
        <v>8295244</v>
      </c>
      <c r="N182" s="50">
        <v>31258359</v>
      </c>
      <c r="O182" s="47">
        <v>13128178</v>
      </c>
      <c r="P182" s="50">
        <v>8259194</v>
      </c>
      <c r="Q182" s="50">
        <v>6333376</v>
      </c>
      <c r="R182" s="50">
        <v>0</v>
      </c>
      <c r="S182" s="50">
        <v>95482000</v>
      </c>
      <c r="T182" s="50">
        <v>10899694</v>
      </c>
      <c r="U182" s="48">
        <v>173656045</v>
      </c>
      <c r="V182" s="51">
        <v>55563300</v>
      </c>
    </row>
    <row r="183" spans="1:22" s="7" customFormat="1" ht="12.75" customHeight="1">
      <c r="A183" s="22"/>
      <c r="B183" s="44" t="s">
        <v>408</v>
      </c>
      <c r="C183" s="45" t="s">
        <v>409</v>
      </c>
      <c r="D183" s="46">
        <v>66803570</v>
      </c>
      <c r="E183" s="47">
        <v>50656484</v>
      </c>
      <c r="F183" s="47">
        <v>2438000</v>
      </c>
      <c r="G183" s="47">
        <v>0</v>
      </c>
      <c r="H183" s="47">
        <v>0</v>
      </c>
      <c r="I183" s="47">
        <v>2555663</v>
      </c>
      <c r="J183" s="47">
        <v>11429410</v>
      </c>
      <c r="K183" s="47">
        <v>87012831</v>
      </c>
      <c r="L183" s="48">
        <v>220895958</v>
      </c>
      <c r="M183" s="49">
        <v>27502699</v>
      </c>
      <c r="N183" s="50">
        <v>57934597</v>
      </c>
      <c r="O183" s="47">
        <v>26111497</v>
      </c>
      <c r="P183" s="50">
        <v>14888233</v>
      </c>
      <c r="Q183" s="50">
        <v>8936722</v>
      </c>
      <c r="R183" s="50">
        <v>239500</v>
      </c>
      <c r="S183" s="50">
        <v>97166000</v>
      </c>
      <c r="T183" s="50">
        <v>35483208</v>
      </c>
      <c r="U183" s="48">
        <v>268262456</v>
      </c>
      <c r="V183" s="51">
        <v>56565000</v>
      </c>
    </row>
    <row r="184" spans="1:22" s="7" customFormat="1" ht="12.75" customHeight="1">
      <c r="A184" s="22"/>
      <c r="B184" s="44" t="s">
        <v>410</v>
      </c>
      <c r="C184" s="45" t="s">
        <v>411</v>
      </c>
      <c r="D184" s="46">
        <v>16881136</v>
      </c>
      <c r="E184" s="47">
        <v>9698001</v>
      </c>
      <c r="F184" s="47">
        <v>0</v>
      </c>
      <c r="G184" s="47">
        <v>0</v>
      </c>
      <c r="H184" s="47">
        <v>0</v>
      </c>
      <c r="I184" s="47">
        <v>831014</v>
      </c>
      <c r="J184" s="47">
        <v>2436881</v>
      </c>
      <c r="K184" s="47">
        <v>29308719</v>
      </c>
      <c r="L184" s="48">
        <v>59155751</v>
      </c>
      <c r="M184" s="49">
        <v>4543217</v>
      </c>
      <c r="N184" s="50">
        <v>8590210</v>
      </c>
      <c r="O184" s="47">
        <v>4522096</v>
      </c>
      <c r="P184" s="50">
        <v>2695568</v>
      </c>
      <c r="Q184" s="50">
        <v>3756364</v>
      </c>
      <c r="R184" s="50">
        <v>0</v>
      </c>
      <c r="S184" s="50">
        <v>30988000</v>
      </c>
      <c r="T184" s="50">
        <v>10188296</v>
      </c>
      <c r="U184" s="48">
        <v>65283751</v>
      </c>
      <c r="V184" s="51">
        <v>7928000</v>
      </c>
    </row>
    <row r="185" spans="1:22" s="7" customFormat="1" ht="12.75" customHeight="1">
      <c r="A185" s="22"/>
      <c r="B185" s="44" t="s">
        <v>412</v>
      </c>
      <c r="C185" s="45" t="s">
        <v>413</v>
      </c>
      <c r="D185" s="46">
        <v>18454981</v>
      </c>
      <c r="E185" s="47">
        <v>6298600</v>
      </c>
      <c r="F185" s="47">
        <v>1120600</v>
      </c>
      <c r="G185" s="47">
        <v>0</v>
      </c>
      <c r="H185" s="47">
        <v>0</v>
      </c>
      <c r="I185" s="47">
        <v>1573400</v>
      </c>
      <c r="J185" s="47">
        <v>2980000</v>
      </c>
      <c r="K185" s="47">
        <v>20806040</v>
      </c>
      <c r="L185" s="48">
        <v>51233621</v>
      </c>
      <c r="M185" s="49">
        <v>4138450</v>
      </c>
      <c r="N185" s="50">
        <v>9891800</v>
      </c>
      <c r="O185" s="47">
        <v>2523600</v>
      </c>
      <c r="P185" s="50">
        <v>2022500</v>
      </c>
      <c r="Q185" s="50">
        <v>879800</v>
      </c>
      <c r="R185" s="50">
        <v>0</v>
      </c>
      <c r="S185" s="50">
        <v>31951000</v>
      </c>
      <c r="T185" s="50">
        <v>9776650</v>
      </c>
      <c r="U185" s="48">
        <v>61183800</v>
      </c>
      <c r="V185" s="51">
        <v>9890000</v>
      </c>
    </row>
    <row r="186" spans="1:22" s="7" customFormat="1" ht="12.75" customHeight="1">
      <c r="A186" s="22"/>
      <c r="B186" s="44" t="s">
        <v>414</v>
      </c>
      <c r="C186" s="45" t="s">
        <v>415</v>
      </c>
      <c r="D186" s="46">
        <v>21976638</v>
      </c>
      <c r="E186" s="47">
        <v>10281600</v>
      </c>
      <c r="F186" s="47">
        <v>756646</v>
      </c>
      <c r="G186" s="47">
        <v>0</v>
      </c>
      <c r="H186" s="47">
        <v>0</v>
      </c>
      <c r="I186" s="47">
        <v>684990</v>
      </c>
      <c r="J186" s="47">
        <v>2400000</v>
      </c>
      <c r="K186" s="47">
        <v>28279683</v>
      </c>
      <c r="L186" s="48">
        <v>64379557</v>
      </c>
      <c r="M186" s="49">
        <v>4219514</v>
      </c>
      <c r="N186" s="50">
        <v>11203962</v>
      </c>
      <c r="O186" s="47">
        <v>5381096</v>
      </c>
      <c r="P186" s="50">
        <v>2617844</v>
      </c>
      <c r="Q186" s="50">
        <v>1430008</v>
      </c>
      <c r="R186" s="50">
        <v>0</v>
      </c>
      <c r="S186" s="50">
        <v>41316000</v>
      </c>
      <c r="T186" s="50">
        <v>7746436</v>
      </c>
      <c r="U186" s="48">
        <v>73914860</v>
      </c>
      <c r="V186" s="51">
        <v>17256550</v>
      </c>
    </row>
    <row r="187" spans="1:22" s="7" customFormat="1" ht="12.75" customHeight="1">
      <c r="A187" s="22"/>
      <c r="B187" s="44" t="s">
        <v>416</v>
      </c>
      <c r="C187" s="45" t="s">
        <v>417</v>
      </c>
      <c r="D187" s="46">
        <v>41756001</v>
      </c>
      <c r="E187" s="47">
        <v>15104300</v>
      </c>
      <c r="F187" s="47">
        <v>98800</v>
      </c>
      <c r="G187" s="47">
        <v>0</v>
      </c>
      <c r="H187" s="47">
        <v>0</v>
      </c>
      <c r="I187" s="47">
        <v>791565</v>
      </c>
      <c r="J187" s="47">
        <v>3542300</v>
      </c>
      <c r="K187" s="47">
        <v>32713116</v>
      </c>
      <c r="L187" s="48">
        <v>94006082</v>
      </c>
      <c r="M187" s="49">
        <v>13000000</v>
      </c>
      <c r="N187" s="50">
        <v>24560200</v>
      </c>
      <c r="O187" s="47">
        <v>7398100</v>
      </c>
      <c r="P187" s="50">
        <v>4484000</v>
      </c>
      <c r="Q187" s="50">
        <v>852700</v>
      </c>
      <c r="R187" s="50">
        <v>0</v>
      </c>
      <c r="S187" s="50">
        <v>39049460</v>
      </c>
      <c r="T187" s="50">
        <v>9611400</v>
      </c>
      <c r="U187" s="48">
        <v>98955860</v>
      </c>
      <c r="V187" s="51">
        <v>9654000</v>
      </c>
    </row>
    <row r="188" spans="1:22" s="7" customFormat="1" ht="12.75" customHeight="1">
      <c r="A188" s="22"/>
      <c r="B188" s="44" t="s">
        <v>418</v>
      </c>
      <c r="C188" s="45" t="s">
        <v>419</v>
      </c>
      <c r="D188" s="46">
        <v>54543370</v>
      </c>
      <c r="E188" s="47">
        <v>33500000</v>
      </c>
      <c r="F188" s="47">
        <v>495000</v>
      </c>
      <c r="G188" s="47">
        <v>0</v>
      </c>
      <c r="H188" s="47">
        <v>0</v>
      </c>
      <c r="I188" s="47">
        <v>467366</v>
      </c>
      <c r="J188" s="47">
        <v>11158500</v>
      </c>
      <c r="K188" s="47">
        <v>65890707</v>
      </c>
      <c r="L188" s="48">
        <v>166054943</v>
      </c>
      <c r="M188" s="49">
        <v>10494229</v>
      </c>
      <c r="N188" s="50">
        <v>42090216</v>
      </c>
      <c r="O188" s="47">
        <v>16108015</v>
      </c>
      <c r="P188" s="50">
        <v>6283851</v>
      </c>
      <c r="Q188" s="50">
        <v>6172215</v>
      </c>
      <c r="R188" s="50">
        <v>0</v>
      </c>
      <c r="S188" s="50">
        <v>76832808</v>
      </c>
      <c r="T188" s="50">
        <v>10156395</v>
      </c>
      <c r="U188" s="48">
        <v>168137729</v>
      </c>
      <c r="V188" s="51">
        <v>32904808</v>
      </c>
    </row>
    <row r="189" spans="1:22" s="7" customFormat="1" ht="12.75" customHeight="1">
      <c r="A189" s="22"/>
      <c r="B189" s="44" t="s">
        <v>420</v>
      </c>
      <c r="C189" s="45" t="s">
        <v>421</v>
      </c>
      <c r="D189" s="46">
        <v>11204476</v>
      </c>
      <c r="E189" s="47">
        <v>0</v>
      </c>
      <c r="F189" s="47">
        <v>0</v>
      </c>
      <c r="G189" s="47">
        <v>0</v>
      </c>
      <c r="H189" s="47">
        <v>0</v>
      </c>
      <c r="I189" s="47">
        <v>50670</v>
      </c>
      <c r="J189" s="47">
        <v>2385898</v>
      </c>
      <c r="K189" s="47">
        <v>19602186</v>
      </c>
      <c r="L189" s="48">
        <v>33243230</v>
      </c>
      <c r="M189" s="49">
        <v>1397272</v>
      </c>
      <c r="N189" s="50">
        <v>0</v>
      </c>
      <c r="O189" s="47">
        <v>2031584</v>
      </c>
      <c r="P189" s="50">
        <v>817664</v>
      </c>
      <c r="Q189" s="50">
        <v>1160563</v>
      </c>
      <c r="R189" s="50">
        <v>0</v>
      </c>
      <c r="S189" s="50">
        <v>25848000</v>
      </c>
      <c r="T189" s="50">
        <v>3828797</v>
      </c>
      <c r="U189" s="48">
        <v>35083880</v>
      </c>
      <c r="V189" s="51">
        <v>6780000</v>
      </c>
    </row>
    <row r="190" spans="1:22" s="7" customFormat="1" ht="12.75" customHeight="1">
      <c r="A190" s="22"/>
      <c r="B190" s="44" t="s">
        <v>422</v>
      </c>
      <c r="C190" s="45" t="s">
        <v>423</v>
      </c>
      <c r="D190" s="46">
        <v>72451245</v>
      </c>
      <c r="E190" s="47">
        <v>49450000</v>
      </c>
      <c r="F190" s="47">
        <v>900000</v>
      </c>
      <c r="G190" s="47">
        <v>0</v>
      </c>
      <c r="H190" s="47">
        <v>0</v>
      </c>
      <c r="I190" s="47">
        <v>1820000</v>
      </c>
      <c r="J190" s="47">
        <v>16500000</v>
      </c>
      <c r="K190" s="47">
        <v>38891026</v>
      </c>
      <c r="L190" s="48">
        <v>180012271</v>
      </c>
      <c r="M190" s="49">
        <v>26218845</v>
      </c>
      <c r="N190" s="50">
        <v>54265000</v>
      </c>
      <c r="O190" s="47">
        <v>11555000</v>
      </c>
      <c r="P190" s="50">
        <v>7975000</v>
      </c>
      <c r="Q190" s="50">
        <v>5092500</v>
      </c>
      <c r="R190" s="50">
        <v>0</v>
      </c>
      <c r="S190" s="50">
        <v>79616000</v>
      </c>
      <c r="T190" s="50">
        <v>17073930</v>
      </c>
      <c r="U190" s="48">
        <v>201796275</v>
      </c>
      <c r="V190" s="51">
        <v>24214000</v>
      </c>
    </row>
    <row r="191" spans="1:22" s="7" customFormat="1" ht="12.75" customHeight="1">
      <c r="A191" s="22"/>
      <c r="B191" s="44" t="s">
        <v>424</v>
      </c>
      <c r="C191" s="45" t="s">
        <v>425</v>
      </c>
      <c r="D191" s="46">
        <v>174118979</v>
      </c>
      <c r="E191" s="47">
        <v>170000000</v>
      </c>
      <c r="F191" s="47">
        <v>5163816</v>
      </c>
      <c r="G191" s="47">
        <v>0</v>
      </c>
      <c r="H191" s="47">
        <v>0</v>
      </c>
      <c r="I191" s="47">
        <v>13435725</v>
      </c>
      <c r="J191" s="47">
        <v>2000000</v>
      </c>
      <c r="K191" s="47">
        <v>230281776</v>
      </c>
      <c r="L191" s="48">
        <v>595000296</v>
      </c>
      <c r="M191" s="49">
        <v>75488017</v>
      </c>
      <c r="N191" s="50">
        <v>247425251</v>
      </c>
      <c r="O191" s="47">
        <v>48709239</v>
      </c>
      <c r="P191" s="50">
        <v>30738642</v>
      </c>
      <c r="Q191" s="50">
        <v>29108452</v>
      </c>
      <c r="R191" s="50">
        <v>0</v>
      </c>
      <c r="S191" s="50">
        <v>99102768</v>
      </c>
      <c r="T191" s="50">
        <v>88183145</v>
      </c>
      <c r="U191" s="48">
        <v>618755514</v>
      </c>
      <c r="V191" s="51">
        <v>25835044</v>
      </c>
    </row>
    <row r="192" spans="1:22" s="7" customFormat="1" ht="12.75" customHeight="1">
      <c r="A192" s="22"/>
      <c r="B192" s="44" t="s">
        <v>426</v>
      </c>
      <c r="C192" s="45" t="s">
        <v>427</v>
      </c>
      <c r="D192" s="46">
        <v>19433444</v>
      </c>
      <c r="E192" s="47">
        <v>0</v>
      </c>
      <c r="F192" s="47">
        <v>953000</v>
      </c>
      <c r="G192" s="47">
        <v>0</v>
      </c>
      <c r="H192" s="47">
        <v>0</v>
      </c>
      <c r="I192" s="47">
        <v>616000</v>
      </c>
      <c r="J192" s="47">
        <v>5222000</v>
      </c>
      <c r="K192" s="47">
        <v>29253412</v>
      </c>
      <c r="L192" s="48">
        <v>55477856</v>
      </c>
      <c r="M192" s="49">
        <v>3354420</v>
      </c>
      <c r="N192" s="50">
        <v>0</v>
      </c>
      <c r="O192" s="47">
        <v>4304994</v>
      </c>
      <c r="P192" s="50">
        <v>1717000</v>
      </c>
      <c r="Q192" s="50">
        <v>2435000</v>
      </c>
      <c r="R192" s="50">
        <v>0</v>
      </c>
      <c r="S192" s="50">
        <v>41023500</v>
      </c>
      <c r="T192" s="50">
        <v>2638796</v>
      </c>
      <c r="U192" s="48">
        <v>55473710</v>
      </c>
      <c r="V192" s="51">
        <v>16905000</v>
      </c>
    </row>
    <row r="193" spans="1:22" s="7" customFormat="1" ht="12.75" customHeight="1">
      <c r="A193" s="22"/>
      <c r="B193" s="44" t="s">
        <v>428</v>
      </c>
      <c r="C193" s="45" t="s">
        <v>429</v>
      </c>
      <c r="D193" s="46">
        <v>63744000</v>
      </c>
      <c r="E193" s="47">
        <v>25350000</v>
      </c>
      <c r="F193" s="47">
        <v>16900000</v>
      </c>
      <c r="G193" s="47">
        <v>0</v>
      </c>
      <c r="H193" s="47">
        <v>0</v>
      </c>
      <c r="I193" s="47">
        <v>6848000</v>
      </c>
      <c r="J193" s="47">
        <v>10330000</v>
      </c>
      <c r="K193" s="47">
        <v>80829986</v>
      </c>
      <c r="L193" s="48">
        <v>204001986</v>
      </c>
      <c r="M193" s="49">
        <v>26000000</v>
      </c>
      <c r="N193" s="50">
        <v>50607000</v>
      </c>
      <c r="O193" s="47">
        <v>28518000</v>
      </c>
      <c r="P193" s="50">
        <v>14750000</v>
      </c>
      <c r="Q193" s="50">
        <v>10506000</v>
      </c>
      <c r="R193" s="50">
        <v>0</v>
      </c>
      <c r="S193" s="50">
        <v>30997000</v>
      </c>
      <c r="T193" s="50">
        <v>47877000</v>
      </c>
      <c r="U193" s="48">
        <v>209255000</v>
      </c>
      <c r="V193" s="51">
        <v>0</v>
      </c>
    </row>
    <row r="194" spans="1:22" s="7" customFormat="1" ht="12.75" customHeight="1">
      <c r="A194" s="22"/>
      <c r="B194" s="44" t="s">
        <v>430</v>
      </c>
      <c r="C194" s="45" t="s">
        <v>431</v>
      </c>
      <c r="D194" s="46">
        <v>21768000</v>
      </c>
      <c r="E194" s="47">
        <v>16991000</v>
      </c>
      <c r="F194" s="47">
        <v>0</v>
      </c>
      <c r="G194" s="47">
        <v>0</v>
      </c>
      <c r="H194" s="47">
        <v>0</v>
      </c>
      <c r="I194" s="47">
        <v>350000</v>
      </c>
      <c r="J194" s="47">
        <v>5800000</v>
      </c>
      <c r="K194" s="47">
        <v>30456545</v>
      </c>
      <c r="L194" s="48">
        <v>75365545</v>
      </c>
      <c r="M194" s="49">
        <v>10218000</v>
      </c>
      <c r="N194" s="50">
        <v>20193000</v>
      </c>
      <c r="O194" s="47">
        <v>8483000</v>
      </c>
      <c r="P194" s="50">
        <v>4460944</v>
      </c>
      <c r="Q194" s="50">
        <v>6217001</v>
      </c>
      <c r="R194" s="50">
        <v>0</v>
      </c>
      <c r="S194" s="50">
        <v>34624000</v>
      </c>
      <c r="T194" s="50">
        <v>3875000</v>
      </c>
      <c r="U194" s="48">
        <v>88070945</v>
      </c>
      <c r="V194" s="51">
        <v>12707000</v>
      </c>
    </row>
    <row r="195" spans="1:22" s="7" customFormat="1" ht="12.75" customHeight="1">
      <c r="A195" s="22"/>
      <c r="B195" s="52" t="s">
        <v>84</v>
      </c>
      <c r="C195" s="45" t="s">
        <v>85</v>
      </c>
      <c r="D195" s="46">
        <v>597254002</v>
      </c>
      <c r="E195" s="47">
        <v>395000000</v>
      </c>
      <c r="F195" s="47">
        <v>66000000</v>
      </c>
      <c r="G195" s="47">
        <v>0</v>
      </c>
      <c r="H195" s="47">
        <v>0</v>
      </c>
      <c r="I195" s="47">
        <v>29790000</v>
      </c>
      <c r="J195" s="47">
        <v>161000000</v>
      </c>
      <c r="K195" s="47">
        <v>489297777</v>
      </c>
      <c r="L195" s="48">
        <v>1738341779</v>
      </c>
      <c r="M195" s="49">
        <v>423808235</v>
      </c>
      <c r="N195" s="50">
        <v>651586404</v>
      </c>
      <c r="O195" s="47">
        <v>245333003</v>
      </c>
      <c r="P195" s="50">
        <v>72545264</v>
      </c>
      <c r="Q195" s="50">
        <v>50428149</v>
      </c>
      <c r="R195" s="50">
        <v>0</v>
      </c>
      <c r="S195" s="50">
        <v>231063371</v>
      </c>
      <c r="T195" s="50">
        <v>138732420</v>
      </c>
      <c r="U195" s="48">
        <v>1813496846</v>
      </c>
      <c r="V195" s="51">
        <v>64276338</v>
      </c>
    </row>
    <row r="196" spans="1:22" s="7" customFormat="1" ht="12.75" customHeight="1">
      <c r="A196" s="22"/>
      <c r="B196" s="44" t="s">
        <v>432</v>
      </c>
      <c r="C196" s="45" t="s">
        <v>433</v>
      </c>
      <c r="D196" s="46">
        <v>47380800</v>
      </c>
      <c r="E196" s="47">
        <v>30950400</v>
      </c>
      <c r="F196" s="47">
        <v>8640000</v>
      </c>
      <c r="G196" s="47">
        <v>0</v>
      </c>
      <c r="H196" s="47">
        <v>0</v>
      </c>
      <c r="I196" s="47">
        <v>75100</v>
      </c>
      <c r="J196" s="47">
        <v>45250200</v>
      </c>
      <c r="K196" s="47">
        <v>31446010</v>
      </c>
      <c r="L196" s="48">
        <v>163742510</v>
      </c>
      <c r="M196" s="49">
        <v>6782100</v>
      </c>
      <c r="N196" s="50">
        <v>25866400</v>
      </c>
      <c r="O196" s="47">
        <v>34119300</v>
      </c>
      <c r="P196" s="50">
        <v>4612400</v>
      </c>
      <c r="Q196" s="50">
        <v>6908900</v>
      </c>
      <c r="R196" s="50">
        <v>0</v>
      </c>
      <c r="S196" s="50">
        <v>105522000</v>
      </c>
      <c r="T196" s="50">
        <v>19238400</v>
      </c>
      <c r="U196" s="48">
        <v>203049500</v>
      </c>
      <c r="V196" s="51">
        <v>40974000</v>
      </c>
    </row>
    <row r="197" spans="1:22" s="7" customFormat="1" ht="12.75" customHeight="1">
      <c r="A197" s="22"/>
      <c r="B197" s="44" t="s">
        <v>434</v>
      </c>
      <c r="C197" s="45" t="s">
        <v>435</v>
      </c>
      <c r="D197" s="46">
        <v>37051269</v>
      </c>
      <c r="E197" s="47">
        <v>2426700</v>
      </c>
      <c r="F197" s="47">
        <v>500000</v>
      </c>
      <c r="G197" s="47">
        <v>1629510</v>
      </c>
      <c r="H197" s="47">
        <v>1307699</v>
      </c>
      <c r="I197" s="47">
        <v>100000</v>
      </c>
      <c r="J197" s="47">
        <v>12763716</v>
      </c>
      <c r="K197" s="47">
        <v>27934141</v>
      </c>
      <c r="L197" s="48">
        <v>83713035</v>
      </c>
      <c r="M197" s="49">
        <v>10169893</v>
      </c>
      <c r="N197" s="50">
        <v>17273186</v>
      </c>
      <c r="O197" s="47">
        <v>6681612</v>
      </c>
      <c r="P197" s="50">
        <v>5337725</v>
      </c>
      <c r="Q197" s="50">
        <v>3999828</v>
      </c>
      <c r="R197" s="50">
        <v>0</v>
      </c>
      <c r="S197" s="50">
        <v>53421750</v>
      </c>
      <c r="T197" s="50">
        <v>8882500</v>
      </c>
      <c r="U197" s="48">
        <v>105766494</v>
      </c>
      <c r="V197" s="51">
        <v>13939000</v>
      </c>
    </row>
    <row r="198" spans="1:22" s="7" customFormat="1" ht="12.75" customHeight="1">
      <c r="A198" s="22"/>
      <c r="B198" s="44" t="s">
        <v>436</v>
      </c>
      <c r="C198" s="45" t="s">
        <v>437</v>
      </c>
      <c r="D198" s="46">
        <v>58191531</v>
      </c>
      <c r="E198" s="47">
        <v>55079467</v>
      </c>
      <c r="F198" s="47">
        <v>21158991</v>
      </c>
      <c r="G198" s="47">
        <v>0</v>
      </c>
      <c r="H198" s="47">
        <v>0</v>
      </c>
      <c r="I198" s="47">
        <v>0</v>
      </c>
      <c r="J198" s="47">
        <v>10485898</v>
      </c>
      <c r="K198" s="47">
        <v>94505678</v>
      </c>
      <c r="L198" s="48">
        <v>239421565</v>
      </c>
      <c r="M198" s="49">
        <v>18503150</v>
      </c>
      <c r="N198" s="50">
        <v>67926590</v>
      </c>
      <c r="O198" s="47">
        <v>34574478</v>
      </c>
      <c r="P198" s="50">
        <v>12356858</v>
      </c>
      <c r="Q198" s="50">
        <v>8246122</v>
      </c>
      <c r="R198" s="50">
        <v>0</v>
      </c>
      <c r="S198" s="50">
        <v>82585000</v>
      </c>
      <c r="T198" s="50">
        <v>18724189</v>
      </c>
      <c r="U198" s="48">
        <v>242916387</v>
      </c>
      <c r="V198" s="51">
        <v>0</v>
      </c>
    </row>
    <row r="199" spans="1:22" s="7" customFormat="1" ht="12.75" customHeight="1">
      <c r="A199" s="22"/>
      <c r="B199" s="44" t="s">
        <v>438</v>
      </c>
      <c r="C199" s="45" t="s">
        <v>439</v>
      </c>
      <c r="D199" s="46">
        <v>49199358</v>
      </c>
      <c r="E199" s="47">
        <v>5698795</v>
      </c>
      <c r="F199" s="47">
        <v>5148170</v>
      </c>
      <c r="G199" s="47">
        <v>0</v>
      </c>
      <c r="H199" s="47">
        <v>0</v>
      </c>
      <c r="I199" s="47">
        <v>934402</v>
      </c>
      <c r="J199" s="47">
        <v>3960206</v>
      </c>
      <c r="K199" s="47">
        <v>98713595</v>
      </c>
      <c r="L199" s="48">
        <v>163654526</v>
      </c>
      <c r="M199" s="49">
        <v>10488953</v>
      </c>
      <c r="N199" s="50">
        <v>6568933</v>
      </c>
      <c r="O199" s="47">
        <v>6797934</v>
      </c>
      <c r="P199" s="50">
        <v>1585225</v>
      </c>
      <c r="Q199" s="50">
        <v>960332</v>
      </c>
      <c r="R199" s="50">
        <v>0</v>
      </c>
      <c r="S199" s="50">
        <v>262798000</v>
      </c>
      <c r="T199" s="50">
        <v>838533</v>
      </c>
      <c r="U199" s="48">
        <v>290037910</v>
      </c>
      <c r="V199" s="51">
        <v>115669050</v>
      </c>
    </row>
    <row r="200" spans="1:22" s="7" customFormat="1" ht="12.75" customHeight="1">
      <c r="A200" s="22"/>
      <c r="B200" s="44" t="s">
        <v>440</v>
      </c>
      <c r="C200" s="45" t="s">
        <v>441</v>
      </c>
      <c r="D200" s="46">
        <v>94939415</v>
      </c>
      <c r="E200" s="47">
        <v>69418759</v>
      </c>
      <c r="F200" s="47">
        <v>0</v>
      </c>
      <c r="G200" s="47">
        <v>0</v>
      </c>
      <c r="H200" s="47">
        <v>0</v>
      </c>
      <c r="I200" s="47">
        <v>2343300</v>
      </c>
      <c r="J200" s="47">
        <v>504840</v>
      </c>
      <c r="K200" s="47">
        <v>152279531</v>
      </c>
      <c r="L200" s="48">
        <v>319485845</v>
      </c>
      <c r="M200" s="49">
        <v>34886706</v>
      </c>
      <c r="N200" s="50">
        <v>85241143</v>
      </c>
      <c r="O200" s="47">
        <v>18500000</v>
      </c>
      <c r="P200" s="50">
        <v>11100000</v>
      </c>
      <c r="Q200" s="50">
        <v>8500000</v>
      </c>
      <c r="R200" s="50">
        <v>0</v>
      </c>
      <c r="S200" s="50">
        <v>231243000</v>
      </c>
      <c r="T200" s="50">
        <v>32155148</v>
      </c>
      <c r="U200" s="48">
        <v>421625997</v>
      </c>
      <c r="V200" s="51">
        <v>98546000</v>
      </c>
    </row>
    <row r="201" spans="1:22" s="7" customFormat="1" ht="12.75" customHeight="1">
      <c r="A201" s="22"/>
      <c r="B201" s="44" t="s">
        <v>442</v>
      </c>
      <c r="C201" s="45" t="s">
        <v>443</v>
      </c>
      <c r="D201" s="46">
        <v>146261410</v>
      </c>
      <c r="E201" s="47">
        <v>111282692</v>
      </c>
      <c r="F201" s="47">
        <v>12736390</v>
      </c>
      <c r="G201" s="47">
        <v>0</v>
      </c>
      <c r="H201" s="47">
        <v>0</v>
      </c>
      <c r="I201" s="47">
        <v>5439988</v>
      </c>
      <c r="J201" s="47">
        <v>7245812</v>
      </c>
      <c r="K201" s="47">
        <v>184023205</v>
      </c>
      <c r="L201" s="48">
        <v>466989497</v>
      </c>
      <c r="M201" s="49">
        <v>419610876</v>
      </c>
      <c r="N201" s="50">
        <v>119037601</v>
      </c>
      <c r="O201" s="47">
        <v>48393947</v>
      </c>
      <c r="P201" s="50">
        <v>17730706</v>
      </c>
      <c r="Q201" s="50">
        <v>15756386</v>
      </c>
      <c r="R201" s="50">
        <v>0</v>
      </c>
      <c r="S201" s="50">
        <v>98264855</v>
      </c>
      <c r="T201" s="50">
        <v>23355687</v>
      </c>
      <c r="U201" s="48">
        <v>742150058</v>
      </c>
      <c r="V201" s="51">
        <v>71009355</v>
      </c>
    </row>
    <row r="202" spans="1:22" s="7" customFormat="1" ht="12.75" customHeight="1">
      <c r="A202" s="22"/>
      <c r="B202" s="44" t="s">
        <v>444</v>
      </c>
      <c r="C202" s="45" t="s">
        <v>445</v>
      </c>
      <c r="D202" s="46">
        <v>86337757</v>
      </c>
      <c r="E202" s="47">
        <v>0</v>
      </c>
      <c r="F202" s="47">
        <v>40295000</v>
      </c>
      <c r="G202" s="47">
        <v>0</v>
      </c>
      <c r="H202" s="47">
        <v>0</v>
      </c>
      <c r="I202" s="47">
        <v>170000</v>
      </c>
      <c r="J202" s="47">
        <v>39520269</v>
      </c>
      <c r="K202" s="47">
        <v>174084974</v>
      </c>
      <c r="L202" s="48">
        <v>340408000</v>
      </c>
      <c r="M202" s="49">
        <v>35011123</v>
      </c>
      <c r="N202" s="50">
        <v>0</v>
      </c>
      <c r="O202" s="47">
        <v>25117582</v>
      </c>
      <c r="P202" s="50">
        <v>0</v>
      </c>
      <c r="Q202" s="50">
        <v>16660740</v>
      </c>
      <c r="R202" s="50">
        <v>0</v>
      </c>
      <c r="S202" s="50">
        <v>381111924</v>
      </c>
      <c r="T202" s="50">
        <v>10055953</v>
      </c>
      <c r="U202" s="48">
        <v>467957322</v>
      </c>
      <c r="V202" s="51">
        <v>112000000</v>
      </c>
    </row>
    <row r="203" spans="1:22" s="7" customFormat="1" ht="12.75" customHeight="1">
      <c r="A203" s="22"/>
      <c r="B203" s="44" t="s">
        <v>86</v>
      </c>
      <c r="C203" s="45" t="s">
        <v>87</v>
      </c>
      <c r="D203" s="46">
        <v>340738995</v>
      </c>
      <c r="E203" s="47">
        <v>423780000</v>
      </c>
      <c r="F203" s="47">
        <v>87346000</v>
      </c>
      <c r="G203" s="47">
        <v>0</v>
      </c>
      <c r="H203" s="47">
        <v>0</v>
      </c>
      <c r="I203" s="47">
        <v>10000000</v>
      </c>
      <c r="J203" s="47">
        <v>208167000</v>
      </c>
      <c r="K203" s="47">
        <v>442137005</v>
      </c>
      <c r="L203" s="48">
        <v>1512169000</v>
      </c>
      <c r="M203" s="49">
        <v>337183000</v>
      </c>
      <c r="N203" s="50">
        <v>431808000</v>
      </c>
      <c r="O203" s="47">
        <v>133644000</v>
      </c>
      <c r="P203" s="50">
        <v>26213000</v>
      </c>
      <c r="Q203" s="50">
        <v>27351000</v>
      </c>
      <c r="R203" s="50">
        <v>0</v>
      </c>
      <c r="S203" s="50">
        <v>468393000</v>
      </c>
      <c r="T203" s="50">
        <v>87734000</v>
      </c>
      <c r="U203" s="48">
        <v>1512326000</v>
      </c>
      <c r="V203" s="51">
        <v>0</v>
      </c>
    </row>
    <row r="204" spans="1:22" s="7" customFormat="1" ht="12.75" customHeight="1">
      <c r="A204" s="22"/>
      <c r="B204" s="44" t="s">
        <v>88</v>
      </c>
      <c r="C204" s="45" t="s">
        <v>89</v>
      </c>
      <c r="D204" s="46">
        <v>538618486</v>
      </c>
      <c r="E204" s="47">
        <v>1435543889</v>
      </c>
      <c r="F204" s="47">
        <v>259277149</v>
      </c>
      <c r="G204" s="47">
        <v>0</v>
      </c>
      <c r="H204" s="47">
        <v>0</v>
      </c>
      <c r="I204" s="47">
        <v>50043998</v>
      </c>
      <c r="J204" s="47">
        <v>391291476</v>
      </c>
      <c r="K204" s="47">
        <v>892935572</v>
      </c>
      <c r="L204" s="48">
        <v>3567710570</v>
      </c>
      <c r="M204" s="49">
        <v>283491932</v>
      </c>
      <c r="N204" s="50">
        <v>1789135628</v>
      </c>
      <c r="O204" s="47">
        <v>418740474</v>
      </c>
      <c r="P204" s="50">
        <v>194680949</v>
      </c>
      <c r="Q204" s="50">
        <v>99894004</v>
      </c>
      <c r="R204" s="50">
        <v>473359</v>
      </c>
      <c r="S204" s="50">
        <v>1199304492</v>
      </c>
      <c r="T204" s="50">
        <v>243385729</v>
      </c>
      <c r="U204" s="48">
        <v>4229106567</v>
      </c>
      <c r="V204" s="51">
        <v>653616518</v>
      </c>
    </row>
    <row r="205" spans="1:22" s="7" customFormat="1" ht="12.75" customHeight="1">
      <c r="A205" s="22"/>
      <c r="B205" s="44" t="s">
        <v>446</v>
      </c>
      <c r="C205" s="45" t="s">
        <v>447</v>
      </c>
      <c r="D205" s="46">
        <v>40278653</v>
      </c>
      <c r="E205" s="47">
        <v>18539727</v>
      </c>
      <c r="F205" s="47">
        <v>0</v>
      </c>
      <c r="G205" s="47">
        <v>0</v>
      </c>
      <c r="H205" s="47">
        <v>0</v>
      </c>
      <c r="I205" s="47">
        <v>365500</v>
      </c>
      <c r="J205" s="47">
        <v>5197055</v>
      </c>
      <c r="K205" s="47">
        <v>66749823</v>
      </c>
      <c r="L205" s="48">
        <v>131130758</v>
      </c>
      <c r="M205" s="49">
        <v>6703522</v>
      </c>
      <c r="N205" s="50">
        <v>36904763</v>
      </c>
      <c r="O205" s="47">
        <v>8811505</v>
      </c>
      <c r="P205" s="50">
        <v>3850469</v>
      </c>
      <c r="Q205" s="50">
        <v>1924263</v>
      </c>
      <c r="R205" s="50">
        <v>0</v>
      </c>
      <c r="S205" s="50">
        <v>67225900</v>
      </c>
      <c r="T205" s="50">
        <v>18452578</v>
      </c>
      <c r="U205" s="48">
        <v>143873000</v>
      </c>
      <c r="V205" s="51">
        <v>0</v>
      </c>
    </row>
    <row r="206" spans="1:22" s="7" customFormat="1" ht="12.75" customHeight="1">
      <c r="A206" s="22"/>
      <c r="B206" s="44" t="s">
        <v>448</v>
      </c>
      <c r="C206" s="45" t="s">
        <v>449</v>
      </c>
      <c r="D206" s="46">
        <v>178041720</v>
      </c>
      <c r="E206" s="47">
        <v>0</v>
      </c>
      <c r="F206" s="47">
        <v>55000000</v>
      </c>
      <c r="G206" s="47">
        <v>0</v>
      </c>
      <c r="H206" s="47">
        <v>0</v>
      </c>
      <c r="I206" s="47">
        <v>7575376</v>
      </c>
      <c r="J206" s="47">
        <v>62457606</v>
      </c>
      <c r="K206" s="47">
        <v>383898007</v>
      </c>
      <c r="L206" s="48">
        <v>686972709</v>
      </c>
      <c r="M206" s="49">
        <v>69720382</v>
      </c>
      <c r="N206" s="50">
        <v>0</v>
      </c>
      <c r="O206" s="47">
        <v>111551554</v>
      </c>
      <c r="P206" s="50">
        <v>3621889</v>
      </c>
      <c r="Q206" s="50">
        <v>25719539</v>
      </c>
      <c r="R206" s="50">
        <v>0</v>
      </c>
      <c r="S206" s="50">
        <v>493606727</v>
      </c>
      <c r="T206" s="50">
        <v>38707100</v>
      </c>
      <c r="U206" s="48">
        <v>742927191</v>
      </c>
      <c r="V206" s="51">
        <v>150257000</v>
      </c>
    </row>
    <row r="207" spans="1:22" s="7" customFormat="1" ht="12.75" customHeight="1">
      <c r="A207" s="22"/>
      <c r="B207" s="44" t="s">
        <v>450</v>
      </c>
      <c r="C207" s="45" t="s">
        <v>451</v>
      </c>
      <c r="D207" s="46">
        <v>46636359</v>
      </c>
      <c r="E207" s="47">
        <v>0</v>
      </c>
      <c r="F207" s="47">
        <v>0</v>
      </c>
      <c r="G207" s="47">
        <v>0</v>
      </c>
      <c r="H207" s="47">
        <v>0</v>
      </c>
      <c r="I207" s="47">
        <v>70000</v>
      </c>
      <c r="J207" s="47">
        <v>3750000</v>
      </c>
      <c r="K207" s="47">
        <v>55021227</v>
      </c>
      <c r="L207" s="48">
        <v>105477586</v>
      </c>
      <c r="M207" s="49">
        <v>8497991</v>
      </c>
      <c r="N207" s="50">
        <v>0</v>
      </c>
      <c r="O207" s="47">
        <v>0</v>
      </c>
      <c r="P207" s="50">
        <v>0</v>
      </c>
      <c r="Q207" s="50">
        <v>0</v>
      </c>
      <c r="R207" s="50">
        <v>0</v>
      </c>
      <c r="S207" s="50">
        <v>133898000</v>
      </c>
      <c r="T207" s="50">
        <v>3752257</v>
      </c>
      <c r="U207" s="48">
        <v>146148248</v>
      </c>
      <c r="V207" s="51">
        <v>27411000</v>
      </c>
    </row>
    <row r="208" spans="1:22" s="7" customFormat="1" ht="12.75" customHeight="1">
      <c r="A208" s="22"/>
      <c r="B208" s="44" t="s">
        <v>452</v>
      </c>
      <c r="C208" s="45" t="s">
        <v>453</v>
      </c>
      <c r="D208" s="46">
        <v>69077548</v>
      </c>
      <c r="E208" s="47">
        <v>35336628</v>
      </c>
      <c r="F208" s="47">
        <v>764896</v>
      </c>
      <c r="G208" s="47">
        <v>0</v>
      </c>
      <c r="H208" s="47">
        <v>0</v>
      </c>
      <c r="I208" s="47">
        <v>0</v>
      </c>
      <c r="J208" s="47">
        <v>4780000</v>
      </c>
      <c r="K208" s="47">
        <v>62533016</v>
      </c>
      <c r="L208" s="48">
        <v>172492088</v>
      </c>
      <c r="M208" s="49">
        <v>13180350</v>
      </c>
      <c r="N208" s="50">
        <v>37489360</v>
      </c>
      <c r="O208" s="47">
        <v>6594765</v>
      </c>
      <c r="P208" s="50">
        <v>6060828</v>
      </c>
      <c r="Q208" s="50">
        <v>7711820</v>
      </c>
      <c r="R208" s="50">
        <v>0</v>
      </c>
      <c r="S208" s="50">
        <v>120226000</v>
      </c>
      <c r="T208" s="50">
        <v>11664730</v>
      </c>
      <c r="U208" s="48">
        <v>202927853</v>
      </c>
      <c r="V208" s="51">
        <v>29690000</v>
      </c>
    </row>
    <row r="209" spans="1:22" s="7" customFormat="1" ht="12.75" customHeight="1">
      <c r="A209" s="22"/>
      <c r="B209" s="44" t="s">
        <v>454</v>
      </c>
      <c r="C209" s="45" t="s">
        <v>455</v>
      </c>
      <c r="D209" s="46">
        <v>217399872</v>
      </c>
      <c r="E209" s="47">
        <v>0</v>
      </c>
      <c r="F209" s="47">
        <v>80340000</v>
      </c>
      <c r="G209" s="47">
        <v>0</v>
      </c>
      <c r="H209" s="47">
        <v>0</v>
      </c>
      <c r="I209" s="47">
        <v>3242100</v>
      </c>
      <c r="J209" s="47">
        <v>68997254</v>
      </c>
      <c r="K209" s="47">
        <v>216921317</v>
      </c>
      <c r="L209" s="48">
        <v>586900543</v>
      </c>
      <c r="M209" s="49">
        <v>166037807</v>
      </c>
      <c r="N209" s="50">
        <v>0</v>
      </c>
      <c r="O209" s="47">
        <v>74855382</v>
      </c>
      <c r="P209" s="50">
        <v>26959934</v>
      </c>
      <c r="Q209" s="50">
        <v>23777369</v>
      </c>
      <c r="R209" s="50">
        <v>4228111</v>
      </c>
      <c r="S209" s="50">
        <v>256970000</v>
      </c>
      <c r="T209" s="50">
        <v>28912788</v>
      </c>
      <c r="U209" s="48">
        <v>581741391</v>
      </c>
      <c r="V209" s="51">
        <v>59184000</v>
      </c>
    </row>
    <row r="210" spans="1:22" s="7" customFormat="1" ht="12.75" customHeight="1">
      <c r="A210" s="22"/>
      <c r="B210" s="44" t="s">
        <v>456</v>
      </c>
      <c r="C210" s="45" t="s">
        <v>457</v>
      </c>
      <c r="D210" s="46">
        <v>145253000</v>
      </c>
      <c r="E210" s="47">
        <v>101000000</v>
      </c>
      <c r="F210" s="47">
        <v>4000000</v>
      </c>
      <c r="G210" s="47">
        <v>0</v>
      </c>
      <c r="H210" s="47">
        <v>0</v>
      </c>
      <c r="I210" s="47">
        <v>1100000</v>
      </c>
      <c r="J210" s="47">
        <v>28883000</v>
      </c>
      <c r="K210" s="47">
        <v>91641000</v>
      </c>
      <c r="L210" s="48">
        <v>371877000</v>
      </c>
      <c r="M210" s="49">
        <v>48306355</v>
      </c>
      <c r="N210" s="50">
        <v>160991000</v>
      </c>
      <c r="O210" s="47">
        <v>34869000</v>
      </c>
      <c r="P210" s="50">
        <v>7430000</v>
      </c>
      <c r="Q210" s="50">
        <v>9390000</v>
      </c>
      <c r="R210" s="50">
        <v>0</v>
      </c>
      <c r="S210" s="50">
        <v>132810931</v>
      </c>
      <c r="T210" s="50">
        <v>19339264</v>
      </c>
      <c r="U210" s="48">
        <v>413136550</v>
      </c>
      <c r="V210" s="51">
        <v>37392000</v>
      </c>
    </row>
    <row r="211" spans="1:22" s="7" customFormat="1" ht="12.75" customHeight="1">
      <c r="A211" s="22"/>
      <c r="B211" s="44" t="s">
        <v>458</v>
      </c>
      <c r="C211" s="45" t="s">
        <v>459</v>
      </c>
      <c r="D211" s="46">
        <v>98964379</v>
      </c>
      <c r="E211" s="47">
        <v>34224739</v>
      </c>
      <c r="F211" s="47">
        <v>82762</v>
      </c>
      <c r="G211" s="47">
        <v>0</v>
      </c>
      <c r="H211" s="47">
        <v>100000</v>
      </c>
      <c r="I211" s="47">
        <v>1284985</v>
      </c>
      <c r="J211" s="47">
        <v>0</v>
      </c>
      <c r="K211" s="47">
        <v>121848946</v>
      </c>
      <c r="L211" s="48">
        <v>256505811</v>
      </c>
      <c r="M211" s="49">
        <v>36278085</v>
      </c>
      <c r="N211" s="50">
        <v>48404833</v>
      </c>
      <c r="O211" s="47">
        <v>11326862</v>
      </c>
      <c r="P211" s="50">
        <v>5108265</v>
      </c>
      <c r="Q211" s="50">
        <v>8627615</v>
      </c>
      <c r="R211" s="50">
        <v>0</v>
      </c>
      <c r="S211" s="50">
        <v>225118000</v>
      </c>
      <c r="T211" s="50">
        <v>27345175</v>
      </c>
      <c r="U211" s="48">
        <v>362208835</v>
      </c>
      <c r="V211" s="51">
        <v>80087000</v>
      </c>
    </row>
    <row r="212" spans="1:22" s="7" customFormat="1" ht="12.75" customHeight="1">
      <c r="A212" s="22"/>
      <c r="B212" s="44" t="s">
        <v>460</v>
      </c>
      <c r="C212" s="45" t="s">
        <v>461</v>
      </c>
      <c r="D212" s="46">
        <v>148418363</v>
      </c>
      <c r="E212" s="47">
        <v>84537600</v>
      </c>
      <c r="F212" s="47">
        <v>10000000</v>
      </c>
      <c r="G212" s="47">
        <v>0</v>
      </c>
      <c r="H212" s="47">
        <v>0</v>
      </c>
      <c r="I212" s="47">
        <v>21937900</v>
      </c>
      <c r="J212" s="47">
        <v>19089268</v>
      </c>
      <c r="K212" s="47">
        <v>119434998</v>
      </c>
      <c r="L212" s="48">
        <v>403418129</v>
      </c>
      <c r="M212" s="49">
        <v>41248967</v>
      </c>
      <c r="N212" s="50">
        <v>148846692</v>
      </c>
      <c r="O212" s="47">
        <v>20910324</v>
      </c>
      <c r="P212" s="50">
        <v>14918611</v>
      </c>
      <c r="Q212" s="50">
        <v>14471243</v>
      </c>
      <c r="R212" s="50">
        <v>0</v>
      </c>
      <c r="S212" s="50">
        <v>107598000</v>
      </c>
      <c r="T212" s="50">
        <v>39258600</v>
      </c>
      <c r="U212" s="48">
        <v>387252437</v>
      </c>
      <c r="V212" s="51">
        <v>41044000</v>
      </c>
    </row>
    <row r="213" spans="1:22" s="7" customFormat="1" ht="12.75" customHeight="1">
      <c r="A213" s="22"/>
      <c r="B213" s="44" t="s">
        <v>462</v>
      </c>
      <c r="C213" s="45" t="s">
        <v>463</v>
      </c>
      <c r="D213" s="46">
        <v>43527445</v>
      </c>
      <c r="E213" s="47">
        <v>28000700</v>
      </c>
      <c r="F213" s="47">
        <v>0</v>
      </c>
      <c r="G213" s="47">
        <v>0</v>
      </c>
      <c r="H213" s="47">
        <v>0</v>
      </c>
      <c r="I213" s="47">
        <v>500000</v>
      </c>
      <c r="J213" s="47">
        <v>30777281</v>
      </c>
      <c r="K213" s="47">
        <v>35821942</v>
      </c>
      <c r="L213" s="48">
        <v>138627368</v>
      </c>
      <c r="M213" s="49">
        <v>8725536</v>
      </c>
      <c r="N213" s="50">
        <v>32103113</v>
      </c>
      <c r="O213" s="47">
        <v>13485842</v>
      </c>
      <c r="P213" s="50">
        <v>9773895</v>
      </c>
      <c r="Q213" s="50">
        <v>6084119</v>
      </c>
      <c r="R213" s="50">
        <v>0</v>
      </c>
      <c r="S213" s="50">
        <v>65899181</v>
      </c>
      <c r="T213" s="50">
        <v>19963847</v>
      </c>
      <c r="U213" s="48">
        <v>156035533</v>
      </c>
      <c r="V213" s="51">
        <v>17615181</v>
      </c>
    </row>
    <row r="214" spans="1:22" s="7" customFormat="1" ht="12.75" customHeight="1">
      <c r="A214" s="22"/>
      <c r="B214" s="44" t="s">
        <v>464</v>
      </c>
      <c r="C214" s="45" t="s">
        <v>465</v>
      </c>
      <c r="D214" s="46">
        <v>75569000</v>
      </c>
      <c r="E214" s="47">
        <v>4032100</v>
      </c>
      <c r="F214" s="47">
        <v>0</v>
      </c>
      <c r="G214" s="47">
        <v>0</v>
      </c>
      <c r="H214" s="47">
        <v>0</v>
      </c>
      <c r="I214" s="47">
        <v>216000</v>
      </c>
      <c r="J214" s="47">
        <v>2520900</v>
      </c>
      <c r="K214" s="47">
        <v>100387646</v>
      </c>
      <c r="L214" s="48">
        <v>182725646</v>
      </c>
      <c r="M214" s="49">
        <v>12077785</v>
      </c>
      <c r="N214" s="50">
        <v>3646800</v>
      </c>
      <c r="O214" s="47">
        <v>491800</v>
      </c>
      <c r="P214" s="50">
        <v>1715100</v>
      </c>
      <c r="Q214" s="50">
        <v>2758200</v>
      </c>
      <c r="R214" s="50">
        <v>0</v>
      </c>
      <c r="S214" s="50">
        <v>223038999</v>
      </c>
      <c r="T214" s="50">
        <v>11623581</v>
      </c>
      <c r="U214" s="48">
        <v>255352265</v>
      </c>
      <c r="V214" s="51">
        <v>44700342</v>
      </c>
    </row>
    <row r="215" spans="1:22" s="7" customFormat="1" ht="12.75" customHeight="1">
      <c r="A215" s="22"/>
      <c r="B215" s="44" t="s">
        <v>466</v>
      </c>
      <c r="C215" s="45" t="s">
        <v>467</v>
      </c>
      <c r="D215" s="46">
        <v>48616664</v>
      </c>
      <c r="E215" s="47">
        <v>45720925</v>
      </c>
      <c r="F215" s="47">
        <v>20431787</v>
      </c>
      <c r="G215" s="47">
        <v>0</v>
      </c>
      <c r="H215" s="47">
        <v>0</v>
      </c>
      <c r="I215" s="47">
        <v>140000</v>
      </c>
      <c r="J215" s="47">
        <v>31898108</v>
      </c>
      <c r="K215" s="47">
        <v>113287831</v>
      </c>
      <c r="L215" s="48">
        <v>260095315</v>
      </c>
      <c r="M215" s="49">
        <v>23956707</v>
      </c>
      <c r="N215" s="50">
        <v>56894200</v>
      </c>
      <c r="O215" s="47">
        <v>32750251</v>
      </c>
      <c r="P215" s="50">
        <v>20171573</v>
      </c>
      <c r="Q215" s="50">
        <v>0</v>
      </c>
      <c r="R215" s="50">
        <v>12852337</v>
      </c>
      <c r="S215" s="50">
        <v>68969401</v>
      </c>
      <c r="T215" s="50">
        <v>44503846</v>
      </c>
      <c r="U215" s="48">
        <v>260098315</v>
      </c>
      <c r="V215" s="51">
        <v>18812400</v>
      </c>
    </row>
    <row r="216" spans="1:22" s="7" customFormat="1" ht="12.75" customHeight="1">
      <c r="A216" s="22"/>
      <c r="B216" s="52" t="s">
        <v>468</v>
      </c>
      <c r="C216" s="45" t="s">
        <v>469</v>
      </c>
      <c r="D216" s="46">
        <v>25494701</v>
      </c>
      <c r="E216" s="47">
        <v>0</v>
      </c>
      <c r="F216" s="47">
        <v>0</v>
      </c>
      <c r="G216" s="47">
        <v>0</v>
      </c>
      <c r="H216" s="47">
        <v>0</v>
      </c>
      <c r="I216" s="47">
        <v>0</v>
      </c>
      <c r="J216" s="47">
        <v>2616000</v>
      </c>
      <c r="K216" s="47">
        <v>88489466</v>
      </c>
      <c r="L216" s="48">
        <v>116600167</v>
      </c>
      <c r="M216" s="49">
        <v>11414160</v>
      </c>
      <c r="N216" s="50">
        <v>0</v>
      </c>
      <c r="O216" s="47">
        <v>0</v>
      </c>
      <c r="P216" s="50">
        <v>0</v>
      </c>
      <c r="Q216" s="50">
        <v>0</v>
      </c>
      <c r="R216" s="50">
        <v>0</v>
      </c>
      <c r="S216" s="50">
        <v>136715000</v>
      </c>
      <c r="T216" s="50">
        <v>2303161</v>
      </c>
      <c r="U216" s="48">
        <v>150432321</v>
      </c>
      <c r="V216" s="51">
        <v>27696000</v>
      </c>
    </row>
    <row r="217" spans="1:22" s="7" customFormat="1" ht="12.75" customHeight="1">
      <c r="A217" s="22"/>
      <c r="B217" s="44" t="s">
        <v>470</v>
      </c>
      <c r="C217" s="45" t="s">
        <v>471</v>
      </c>
      <c r="D217" s="46">
        <v>42947410</v>
      </c>
      <c r="E217" s="47">
        <v>47980800</v>
      </c>
      <c r="F217" s="47">
        <v>1446870</v>
      </c>
      <c r="G217" s="47">
        <v>0</v>
      </c>
      <c r="H217" s="47">
        <v>0</v>
      </c>
      <c r="I217" s="47">
        <v>1181930</v>
      </c>
      <c r="J217" s="47">
        <v>3000000</v>
      </c>
      <c r="K217" s="47">
        <v>49613456</v>
      </c>
      <c r="L217" s="48">
        <v>146170466</v>
      </c>
      <c r="M217" s="49">
        <v>9707550</v>
      </c>
      <c r="N217" s="50">
        <v>50422070</v>
      </c>
      <c r="O217" s="47">
        <v>3351740</v>
      </c>
      <c r="P217" s="50">
        <v>6090750</v>
      </c>
      <c r="Q217" s="50">
        <v>3999320</v>
      </c>
      <c r="R217" s="50">
        <v>0</v>
      </c>
      <c r="S217" s="50">
        <v>69404000</v>
      </c>
      <c r="T217" s="50">
        <v>8532250</v>
      </c>
      <c r="U217" s="48">
        <v>151507680</v>
      </c>
      <c r="V217" s="51">
        <v>0</v>
      </c>
    </row>
    <row r="218" spans="1:22" s="7" customFormat="1" ht="12.75" customHeight="1">
      <c r="A218" s="22"/>
      <c r="B218" s="44" t="s">
        <v>90</v>
      </c>
      <c r="C218" s="45" t="s">
        <v>91</v>
      </c>
      <c r="D218" s="46">
        <v>336172015</v>
      </c>
      <c r="E218" s="47">
        <v>388969300</v>
      </c>
      <c r="F218" s="47">
        <v>15854000</v>
      </c>
      <c r="G218" s="47">
        <v>0</v>
      </c>
      <c r="H218" s="47">
        <v>0</v>
      </c>
      <c r="I218" s="47">
        <v>0</v>
      </c>
      <c r="J218" s="47">
        <v>5000000</v>
      </c>
      <c r="K218" s="47">
        <v>439136805</v>
      </c>
      <c r="L218" s="48">
        <v>1185132120</v>
      </c>
      <c r="M218" s="49">
        <v>127501478</v>
      </c>
      <c r="N218" s="50">
        <v>591953846</v>
      </c>
      <c r="O218" s="47">
        <v>91627693</v>
      </c>
      <c r="P218" s="50">
        <v>47432289</v>
      </c>
      <c r="Q218" s="50">
        <v>36049371</v>
      </c>
      <c r="R218" s="50">
        <v>0</v>
      </c>
      <c r="S218" s="50">
        <v>181815833</v>
      </c>
      <c r="T218" s="50">
        <v>64853634</v>
      </c>
      <c r="U218" s="48">
        <v>1141234144</v>
      </c>
      <c r="V218" s="51">
        <v>56025433</v>
      </c>
    </row>
    <row r="219" spans="1:22" s="7" customFormat="1" ht="12.75" customHeight="1">
      <c r="A219" s="22"/>
      <c r="B219" s="44" t="s">
        <v>92</v>
      </c>
      <c r="C219" s="45" t="s">
        <v>93</v>
      </c>
      <c r="D219" s="46">
        <v>499105000</v>
      </c>
      <c r="E219" s="47">
        <v>514513000</v>
      </c>
      <c r="F219" s="47">
        <v>232844000</v>
      </c>
      <c r="G219" s="47">
        <v>0</v>
      </c>
      <c r="H219" s="47">
        <v>0</v>
      </c>
      <c r="I219" s="47">
        <v>11099000</v>
      </c>
      <c r="J219" s="47">
        <v>373522590</v>
      </c>
      <c r="K219" s="47">
        <v>1112291882</v>
      </c>
      <c r="L219" s="48">
        <v>2743375472</v>
      </c>
      <c r="M219" s="49">
        <v>270068400</v>
      </c>
      <c r="N219" s="50">
        <v>753498900</v>
      </c>
      <c r="O219" s="47">
        <v>468233920</v>
      </c>
      <c r="P219" s="50">
        <v>129136260</v>
      </c>
      <c r="Q219" s="50">
        <v>159485860</v>
      </c>
      <c r="R219" s="50">
        <v>17500000</v>
      </c>
      <c r="S219" s="50">
        <v>479521695</v>
      </c>
      <c r="T219" s="50">
        <v>231710110</v>
      </c>
      <c r="U219" s="48">
        <v>2509155145</v>
      </c>
      <c r="V219" s="51">
        <v>128926965</v>
      </c>
    </row>
    <row r="220" spans="1:22" s="7" customFormat="1" ht="12.75" customHeight="1">
      <c r="A220" s="111"/>
      <c r="B220" s="112" t="s">
        <v>472</v>
      </c>
      <c r="C220" s="113" t="s">
        <v>473</v>
      </c>
      <c r="D220" s="114">
        <v>71635020</v>
      </c>
      <c r="E220" s="115">
        <v>29621220</v>
      </c>
      <c r="F220" s="115">
        <v>49121789</v>
      </c>
      <c r="G220" s="115">
        <v>0</v>
      </c>
      <c r="H220" s="115">
        <v>0</v>
      </c>
      <c r="I220" s="115">
        <v>3578000</v>
      </c>
      <c r="J220" s="115">
        <v>94545381</v>
      </c>
      <c r="K220" s="115">
        <v>94842031</v>
      </c>
      <c r="L220" s="116">
        <v>343343441</v>
      </c>
      <c r="M220" s="117">
        <v>31159700</v>
      </c>
      <c r="N220" s="118">
        <v>64965170</v>
      </c>
      <c r="O220" s="115">
        <v>57655499</v>
      </c>
      <c r="P220" s="118">
        <v>30693157</v>
      </c>
      <c r="Q220" s="118">
        <v>14679913</v>
      </c>
      <c r="R220" s="118">
        <v>0</v>
      </c>
      <c r="S220" s="118">
        <v>123300001</v>
      </c>
      <c r="T220" s="118">
        <v>64983077</v>
      </c>
      <c r="U220" s="116">
        <v>387436517</v>
      </c>
      <c r="V220" s="51">
        <v>26952001</v>
      </c>
    </row>
    <row r="221" spans="1:22" s="7" customFormat="1" ht="12.75" customHeight="1">
      <c r="A221" s="119"/>
      <c r="B221" s="120" t="s">
        <v>474</v>
      </c>
      <c r="C221" s="121" t="s">
        <v>475</v>
      </c>
      <c r="D221" s="122">
        <v>92755123</v>
      </c>
      <c r="E221" s="123">
        <v>77561288</v>
      </c>
      <c r="F221" s="123">
        <v>5922008</v>
      </c>
      <c r="G221" s="123">
        <v>0</v>
      </c>
      <c r="H221" s="123">
        <v>0</v>
      </c>
      <c r="I221" s="123">
        <v>7763316</v>
      </c>
      <c r="J221" s="123">
        <v>6698280</v>
      </c>
      <c r="K221" s="123">
        <v>57633907</v>
      </c>
      <c r="L221" s="124">
        <v>248333922</v>
      </c>
      <c r="M221" s="125">
        <v>37203610</v>
      </c>
      <c r="N221" s="126">
        <v>96738816</v>
      </c>
      <c r="O221" s="123">
        <v>19734801</v>
      </c>
      <c r="P221" s="126">
        <v>13913523</v>
      </c>
      <c r="Q221" s="126">
        <v>13865266</v>
      </c>
      <c r="R221" s="126">
        <v>0</v>
      </c>
      <c r="S221" s="126">
        <v>75767995</v>
      </c>
      <c r="T221" s="126">
        <v>19970337</v>
      </c>
      <c r="U221" s="124">
        <v>277194348</v>
      </c>
      <c r="V221" s="51">
        <v>24980000</v>
      </c>
    </row>
    <row r="222" spans="1:22" s="7" customFormat="1" ht="12.75" customHeight="1">
      <c r="A222" s="22"/>
      <c r="B222" s="44" t="s">
        <v>476</v>
      </c>
      <c r="C222" s="45" t="s">
        <v>477</v>
      </c>
      <c r="D222" s="46">
        <v>64722999</v>
      </c>
      <c r="E222" s="47">
        <v>59478577</v>
      </c>
      <c r="F222" s="47">
        <v>1213849</v>
      </c>
      <c r="G222" s="47">
        <v>0</v>
      </c>
      <c r="H222" s="47">
        <v>0</v>
      </c>
      <c r="I222" s="47">
        <v>4820000</v>
      </c>
      <c r="J222" s="47">
        <v>8000000</v>
      </c>
      <c r="K222" s="47">
        <v>83233948</v>
      </c>
      <c r="L222" s="48">
        <v>221469373</v>
      </c>
      <c r="M222" s="49">
        <v>36801000</v>
      </c>
      <c r="N222" s="50">
        <v>71990000</v>
      </c>
      <c r="O222" s="47">
        <v>27438000</v>
      </c>
      <c r="P222" s="50">
        <v>7282996</v>
      </c>
      <c r="Q222" s="50">
        <v>6282969</v>
      </c>
      <c r="R222" s="50">
        <v>0</v>
      </c>
      <c r="S222" s="50">
        <v>54155000</v>
      </c>
      <c r="T222" s="50">
        <v>18261419</v>
      </c>
      <c r="U222" s="48">
        <v>222211384</v>
      </c>
      <c r="V222" s="51">
        <v>0</v>
      </c>
    </row>
    <row r="223" spans="1:22" s="7" customFormat="1" ht="12.75" customHeight="1">
      <c r="A223" s="22"/>
      <c r="B223" s="44" t="s">
        <v>478</v>
      </c>
      <c r="C223" s="45" t="s">
        <v>479</v>
      </c>
      <c r="D223" s="46">
        <v>97727000</v>
      </c>
      <c r="E223" s="47">
        <v>65979000</v>
      </c>
      <c r="F223" s="47">
        <v>6313000</v>
      </c>
      <c r="G223" s="47">
        <v>0</v>
      </c>
      <c r="H223" s="47">
        <v>0</v>
      </c>
      <c r="I223" s="47">
        <v>10892892</v>
      </c>
      <c r="J223" s="47">
        <v>3820278</v>
      </c>
      <c r="K223" s="47">
        <v>73494140</v>
      </c>
      <c r="L223" s="48">
        <v>258226310</v>
      </c>
      <c r="M223" s="49">
        <v>51928000</v>
      </c>
      <c r="N223" s="50">
        <v>89576000</v>
      </c>
      <c r="O223" s="47">
        <v>24230000</v>
      </c>
      <c r="P223" s="50">
        <v>9558000</v>
      </c>
      <c r="Q223" s="50">
        <v>15798000</v>
      </c>
      <c r="R223" s="50">
        <v>150000</v>
      </c>
      <c r="S223" s="50">
        <v>95818000</v>
      </c>
      <c r="T223" s="50">
        <v>19992000</v>
      </c>
      <c r="U223" s="48">
        <v>307050000</v>
      </c>
      <c r="V223" s="51">
        <v>55301000</v>
      </c>
    </row>
    <row r="224" spans="1:22" s="7" customFormat="1" ht="12.75" customHeight="1">
      <c r="A224" s="22"/>
      <c r="B224" s="44" t="s">
        <v>480</v>
      </c>
      <c r="C224" s="45" t="s">
        <v>481</v>
      </c>
      <c r="D224" s="46">
        <v>268137707</v>
      </c>
      <c r="E224" s="47">
        <v>211289000</v>
      </c>
      <c r="F224" s="47">
        <v>63558000</v>
      </c>
      <c r="G224" s="47">
        <v>0</v>
      </c>
      <c r="H224" s="47">
        <v>0</v>
      </c>
      <c r="I224" s="47">
        <v>24015638</v>
      </c>
      <c r="J224" s="47">
        <v>22082640</v>
      </c>
      <c r="K224" s="47">
        <v>337932906</v>
      </c>
      <c r="L224" s="48">
        <v>927015891</v>
      </c>
      <c r="M224" s="49">
        <v>159697843</v>
      </c>
      <c r="N224" s="50">
        <v>291858286</v>
      </c>
      <c r="O224" s="47">
        <v>113596684</v>
      </c>
      <c r="P224" s="50">
        <v>51161000</v>
      </c>
      <c r="Q224" s="50">
        <v>46924842</v>
      </c>
      <c r="R224" s="50">
        <v>0</v>
      </c>
      <c r="S224" s="50">
        <v>143319087</v>
      </c>
      <c r="T224" s="50">
        <v>62050409</v>
      </c>
      <c r="U224" s="48">
        <v>868608151</v>
      </c>
      <c r="V224" s="51">
        <v>31207922</v>
      </c>
    </row>
    <row r="225" spans="1:22" s="7" customFormat="1" ht="12.75" customHeight="1">
      <c r="A225" s="22"/>
      <c r="B225" s="44" t="s">
        <v>482</v>
      </c>
      <c r="C225" s="45" t="s">
        <v>483</v>
      </c>
      <c r="D225" s="46">
        <v>156706374</v>
      </c>
      <c r="E225" s="47">
        <v>160733352</v>
      </c>
      <c r="F225" s="47">
        <v>25869635</v>
      </c>
      <c r="G225" s="47">
        <v>259112</v>
      </c>
      <c r="H225" s="47">
        <v>0</v>
      </c>
      <c r="I225" s="47">
        <v>20199288</v>
      </c>
      <c r="J225" s="47">
        <v>34380653</v>
      </c>
      <c r="K225" s="47">
        <v>166959219</v>
      </c>
      <c r="L225" s="48">
        <v>565107633</v>
      </c>
      <c r="M225" s="49">
        <v>78938664</v>
      </c>
      <c r="N225" s="50">
        <v>208823479</v>
      </c>
      <c r="O225" s="47">
        <v>41619997</v>
      </c>
      <c r="P225" s="50">
        <v>25137469</v>
      </c>
      <c r="Q225" s="50">
        <v>17610107</v>
      </c>
      <c r="R225" s="50">
        <v>0</v>
      </c>
      <c r="S225" s="50">
        <v>116190000</v>
      </c>
      <c r="T225" s="50">
        <v>61900920</v>
      </c>
      <c r="U225" s="48">
        <v>550220636</v>
      </c>
      <c r="V225" s="51">
        <v>53484108</v>
      </c>
    </row>
    <row r="226" spans="1:22" s="7" customFormat="1" ht="12.75" customHeight="1">
      <c r="A226" s="22"/>
      <c r="B226" s="44" t="s">
        <v>484</v>
      </c>
      <c r="C226" s="45" t="s">
        <v>485</v>
      </c>
      <c r="D226" s="46">
        <v>131367445</v>
      </c>
      <c r="E226" s="47">
        <v>162743975</v>
      </c>
      <c r="F226" s="47">
        <v>0</v>
      </c>
      <c r="G226" s="47">
        <v>0</v>
      </c>
      <c r="H226" s="47">
        <v>0</v>
      </c>
      <c r="I226" s="47">
        <v>13315087</v>
      </c>
      <c r="J226" s="47">
        <v>20754280</v>
      </c>
      <c r="K226" s="47">
        <v>126943321</v>
      </c>
      <c r="L226" s="48">
        <v>455124108</v>
      </c>
      <c r="M226" s="49">
        <v>56176002</v>
      </c>
      <c r="N226" s="50">
        <v>198528793</v>
      </c>
      <c r="O226" s="47">
        <v>34985660</v>
      </c>
      <c r="P226" s="50">
        <v>18483540</v>
      </c>
      <c r="Q226" s="50">
        <v>19321280</v>
      </c>
      <c r="R226" s="50">
        <v>482480</v>
      </c>
      <c r="S226" s="50">
        <v>107819173</v>
      </c>
      <c r="T226" s="50">
        <v>41373210</v>
      </c>
      <c r="U226" s="48">
        <v>477170138</v>
      </c>
      <c r="V226" s="51">
        <v>25217557</v>
      </c>
    </row>
    <row r="227" spans="1:22" s="7" customFormat="1" ht="12.75" customHeight="1">
      <c r="A227" s="22"/>
      <c r="B227" s="44" t="s">
        <v>94</v>
      </c>
      <c r="C227" s="45" t="s">
        <v>95</v>
      </c>
      <c r="D227" s="46">
        <v>441003938</v>
      </c>
      <c r="E227" s="47">
        <v>583828403</v>
      </c>
      <c r="F227" s="47">
        <v>32075263</v>
      </c>
      <c r="G227" s="47">
        <v>0</v>
      </c>
      <c r="H227" s="47">
        <v>0</v>
      </c>
      <c r="I227" s="47">
        <v>69128338</v>
      </c>
      <c r="J227" s="47">
        <v>96266610</v>
      </c>
      <c r="K227" s="47">
        <v>685562730</v>
      </c>
      <c r="L227" s="48">
        <v>1907865282</v>
      </c>
      <c r="M227" s="49">
        <v>211881872</v>
      </c>
      <c r="N227" s="50">
        <v>937740259</v>
      </c>
      <c r="O227" s="47">
        <v>156872061</v>
      </c>
      <c r="P227" s="50">
        <v>79850821</v>
      </c>
      <c r="Q227" s="50">
        <v>100313617</v>
      </c>
      <c r="R227" s="50">
        <v>34913</v>
      </c>
      <c r="S227" s="50">
        <v>234178000</v>
      </c>
      <c r="T227" s="50">
        <v>158461229</v>
      </c>
      <c r="U227" s="48">
        <v>1879332772</v>
      </c>
      <c r="V227" s="51">
        <v>51306577</v>
      </c>
    </row>
    <row r="228" spans="1:22" s="7" customFormat="1" ht="12.75" customHeight="1">
      <c r="A228" s="22"/>
      <c r="B228" s="44" t="s">
        <v>96</v>
      </c>
      <c r="C228" s="45" t="s">
        <v>97</v>
      </c>
      <c r="D228" s="46">
        <v>350841519</v>
      </c>
      <c r="E228" s="47">
        <v>310000000</v>
      </c>
      <c r="F228" s="47">
        <v>17369277</v>
      </c>
      <c r="G228" s="47">
        <v>0</v>
      </c>
      <c r="H228" s="47">
        <v>0</v>
      </c>
      <c r="I228" s="47">
        <v>23713525</v>
      </c>
      <c r="J228" s="47">
        <v>20727592</v>
      </c>
      <c r="K228" s="47">
        <v>551575325</v>
      </c>
      <c r="L228" s="48">
        <v>1274227238</v>
      </c>
      <c r="M228" s="49">
        <v>270257306</v>
      </c>
      <c r="N228" s="50">
        <v>457511760</v>
      </c>
      <c r="O228" s="47">
        <v>107543000</v>
      </c>
      <c r="P228" s="50">
        <v>66172980</v>
      </c>
      <c r="Q228" s="50">
        <v>36740320</v>
      </c>
      <c r="R228" s="50">
        <v>0</v>
      </c>
      <c r="S228" s="50">
        <v>235201000</v>
      </c>
      <c r="T228" s="50">
        <v>158138406</v>
      </c>
      <c r="U228" s="48">
        <v>1331564772</v>
      </c>
      <c r="V228" s="51">
        <v>112255515</v>
      </c>
    </row>
    <row r="229" spans="1:22" s="7" customFormat="1" ht="12.75" customHeight="1">
      <c r="A229" s="22"/>
      <c r="B229" s="44" t="s">
        <v>486</v>
      </c>
      <c r="C229" s="45" t="s">
        <v>487</v>
      </c>
      <c r="D229" s="46">
        <v>245518648</v>
      </c>
      <c r="E229" s="47">
        <v>256839940</v>
      </c>
      <c r="F229" s="47">
        <v>2017800</v>
      </c>
      <c r="G229" s="47">
        <v>0</v>
      </c>
      <c r="H229" s="47">
        <v>0</v>
      </c>
      <c r="I229" s="47">
        <v>28683535</v>
      </c>
      <c r="J229" s="47">
        <v>49413960</v>
      </c>
      <c r="K229" s="47">
        <v>244295383</v>
      </c>
      <c r="L229" s="48">
        <v>826769266</v>
      </c>
      <c r="M229" s="49">
        <v>99344797</v>
      </c>
      <c r="N229" s="50">
        <v>360889971</v>
      </c>
      <c r="O229" s="47">
        <v>51092996</v>
      </c>
      <c r="P229" s="50">
        <v>55092708</v>
      </c>
      <c r="Q229" s="50">
        <v>31540800</v>
      </c>
      <c r="R229" s="50">
        <v>-24323750</v>
      </c>
      <c r="S229" s="50">
        <v>182192307</v>
      </c>
      <c r="T229" s="50">
        <v>99373835</v>
      </c>
      <c r="U229" s="48">
        <v>855203664</v>
      </c>
      <c r="V229" s="51">
        <v>65354815</v>
      </c>
    </row>
    <row r="230" spans="1:22" s="7" customFormat="1" ht="12.75" customHeight="1">
      <c r="A230" s="22"/>
      <c r="B230" s="44" t="s">
        <v>488</v>
      </c>
      <c r="C230" s="45" t="s">
        <v>489</v>
      </c>
      <c r="D230" s="46">
        <v>159969540</v>
      </c>
      <c r="E230" s="47">
        <v>238012630</v>
      </c>
      <c r="F230" s="47">
        <v>3722680</v>
      </c>
      <c r="G230" s="47">
        <v>0</v>
      </c>
      <c r="H230" s="47">
        <v>0</v>
      </c>
      <c r="I230" s="47">
        <v>8665780</v>
      </c>
      <c r="J230" s="47">
        <v>16772890</v>
      </c>
      <c r="K230" s="47">
        <v>127134060</v>
      </c>
      <c r="L230" s="48">
        <v>554277580</v>
      </c>
      <c r="M230" s="49">
        <v>39064230</v>
      </c>
      <c r="N230" s="50">
        <v>303898320</v>
      </c>
      <c r="O230" s="47">
        <v>39308360</v>
      </c>
      <c r="P230" s="50">
        <v>13504140</v>
      </c>
      <c r="Q230" s="50">
        <v>11804720</v>
      </c>
      <c r="R230" s="50">
        <v>0</v>
      </c>
      <c r="S230" s="50">
        <v>105213400</v>
      </c>
      <c r="T230" s="50">
        <v>42867570</v>
      </c>
      <c r="U230" s="48">
        <v>555660740</v>
      </c>
      <c r="V230" s="51">
        <v>29221820</v>
      </c>
    </row>
    <row r="231" spans="1:22" s="7" customFormat="1" ht="12.75" customHeight="1">
      <c r="A231" s="22"/>
      <c r="B231" s="44" t="s">
        <v>490</v>
      </c>
      <c r="C231" s="45" t="s">
        <v>491</v>
      </c>
      <c r="D231" s="46">
        <v>153720874</v>
      </c>
      <c r="E231" s="47">
        <v>50903222</v>
      </c>
      <c r="F231" s="47">
        <v>11350000</v>
      </c>
      <c r="G231" s="47">
        <v>0</v>
      </c>
      <c r="H231" s="47">
        <v>0</v>
      </c>
      <c r="I231" s="47">
        <v>13496064</v>
      </c>
      <c r="J231" s="47">
        <v>31745000</v>
      </c>
      <c r="K231" s="47">
        <v>188116202</v>
      </c>
      <c r="L231" s="48">
        <v>449331362</v>
      </c>
      <c r="M231" s="49">
        <v>72247010</v>
      </c>
      <c r="N231" s="50">
        <v>81635749</v>
      </c>
      <c r="O231" s="47">
        <v>53252416</v>
      </c>
      <c r="P231" s="50">
        <v>20856057</v>
      </c>
      <c r="Q231" s="50">
        <v>25849344</v>
      </c>
      <c r="R231" s="50">
        <v>-3319948</v>
      </c>
      <c r="S231" s="50">
        <v>175002590</v>
      </c>
      <c r="T231" s="50">
        <v>40681085</v>
      </c>
      <c r="U231" s="48">
        <v>466204303</v>
      </c>
      <c r="V231" s="51">
        <v>38616667</v>
      </c>
    </row>
    <row r="232" spans="1:22" s="7" customFormat="1" ht="12.75" customHeight="1">
      <c r="A232" s="22"/>
      <c r="B232" s="44" t="s">
        <v>492</v>
      </c>
      <c r="C232" s="45" t="s">
        <v>493</v>
      </c>
      <c r="D232" s="46">
        <v>291593222</v>
      </c>
      <c r="E232" s="47">
        <v>188549804</v>
      </c>
      <c r="F232" s="47">
        <v>3263296</v>
      </c>
      <c r="G232" s="47">
        <v>720915</v>
      </c>
      <c r="H232" s="47">
        <v>0</v>
      </c>
      <c r="I232" s="47">
        <v>46894846</v>
      </c>
      <c r="J232" s="47">
        <v>22792000</v>
      </c>
      <c r="K232" s="47">
        <v>410715202</v>
      </c>
      <c r="L232" s="48">
        <v>964529285</v>
      </c>
      <c r="M232" s="49">
        <v>163621300</v>
      </c>
      <c r="N232" s="50">
        <v>338876730</v>
      </c>
      <c r="O232" s="47">
        <v>102044773</v>
      </c>
      <c r="P232" s="50">
        <v>66374740</v>
      </c>
      <c r="Q232" s="50">
        <v>59488160</v>
      </c>
      <c r="R232" s="50">
        <v>0</v>
      </c>
      <c r="S232" s="50">
        <v>153678000</v>
      </c>
      <c r="T232" s="50">
        <v>75305099</v>
      </c>
      <c r="U232" s="48">
        <v>959388802</v>
      </c>
      <c r="V232" s="51">
        <v>63353604</v>
      </c>
    </row>
    <row r="233" spans="1:22" s="7" customFormat="1" ht="12.75" customHeight="1">
      <c r="A233" s="22"/>
      <c r="B233" s="44" t="s">
        <v>494</v>
      </c>
      <c r="C233" s="45" t="s">
        <v>495</v>
      </c>
      <c r="D233" s="46">
        <v>90608382</v>
      </c>
      <c r="E233" s="47">
        <v>71502170</v>
      </c>
      <c r="F233" s="47">
        <v>1300000</v>
      </c>
      <c r="G233" s="47">
        <v>0</v>
      </c>
      <c r="H233" s="47">
        <v>0</v>
      </c>
      <c r="I233" s="47">
        <v>2883444</v>
      </c>
      <c r="J233" s="47">
        <v>4690000</v>
      </c>
      <c r="K233" s="47">
        <v>65612673</v>
      </c>
      <c r="L233" s="48">
        <v>236596669</v>
      </c>
      <c r="M233" s="49">
        <v>49956020</v>
      </c>
      <c r="N233" s="50">
        <v>86844580</v>
      </c>
      <c r="O233" s="47">
        <v>20408100</v>
      </c>
      <c r="P233" s="50">
        <v>6687440</v>
      </c>
      <c r="Q233" s="50">
        <v>11576260</v>
      </c>
      <c r="R233" s="50">
        <v>0</v>
      </c>
      <c r="S233" s="50">
        <v>43754000</v>
      </c>
      <c r="T233" s="50">
        <v>16778730</v>
      </c>
      <c r="U233" s="48">
        <v>236005130</v>
      </c>
      <c r="V233" s="51">
        <v>13464150</v>
      </c>
    </row>
    <row r="234" spans="1:22" s="7" customFormat="1" ht="12.75" customHeight="1">
      <c r="A234" s="22"/>
      <c r="B234" s="44" t="s">
        <v>496</v>
      </c>
      <c r="C234" s="45" t="s">
        <v>497</v>
      </c>
      <c r="D234" s="46">
        <v>70383538</v>
      </c>
      <c r="E234" s="47">
        <v>45241000</v>
      </c>
      <c r="F234" s="47">
        <v>0</v>
      </c>
      <c r="G234" s="47">
        <v>0</v>
      </c>
      <c r="H234" s="47">
        <v>0</v>
      </c>
      <c r="I234" s="47">
        <v>5735320</v>
      </c>
      <c r="J234" s="47">
        <v>11826200</v>
      </c>
      <c r="K234" s="47">
        <v>81937974</v>
      </c>
      <c r="L234" s="48">
        <v>215124032</v>
      </c>
      <c r="M234" s="49">
        <v>29024530</v>
      </c>
      <c r="N234" s="50">
        <v>58010710</v>
      </c>
      <c r="O234" s="47">
        <v>11220700</v>
      </c>
      <c r="P234" s="50">
        <v>13252015</v>
      </c>
      <c r="Q234" s="50">
        <v>8362890</v>
      </c>
      <c r="R234" s="50">
        <v>30000</v>
      </c>
      <c r="S234" s="50">
        <v>72223000</v>
      </c>
      <c r="T234" s="50">
        <v>27642970</v>
      </c>
      <c r="U234" s="48">
        <v>219766815</v>
      </c>
      <c r="V234" s="51">
        <v>16701580</v>
      </c>
    </row>
    <row r="235" spans="1:22" s="7" customFormat="1" ht="12.75" customHeight="1">
      <c r="A235" s="22"/>
      <c r="B235" s="52" t="s">
        <v>498</v>
      </c>
      <c r="C235" s="45" t="s">
        <v>499</v>
      </c>
      <c r="D235" s="46">
        <v>46702360</v>
      </c>
      <c r="E235" s="47">
        <v>25968720</v>
      </c>
      <c r="F235" s="47">
        <v>524010</v>
      </c>
      <c r="G235" s="47">
        <v>0</v>
      </c>
      <c r="H235" s="47">
        <v>0</v>
      </c>
      <c r="I235" s="47">
        <v>1030920</v>
      </c>
      <c r="J235" s="47">
        <v>1666000</v>
      </c>
      <c r="K235" s="47">
        <v>49460443</v>
      </c>
      <c r="L235" s="48">
        <v>125352453</v>
      </c>
      <c r="M235" s="49">
        <v>14031760</v>
      </c>
      <c r="N235" s="50">
        <v>35512080</v>
      </c>
      <c r="O235" s="47">
        <v>10783080</v>
      </c>
      <c r="P235" s="50">
        <v>8330090</v>
      </c>
      <c r="Q235" s="50">
        <v>4721750</v>
      </c>
      <c r="R235" s="50">
        <v>0</v>
      </c>
      <c r="S235" s="50">
        <v>64564002</v>
      </c>
      <c r="T235" s="50">
        <v>14296240</v>
      </c>
      <c r="U235" s="48">
        <v>152239002</v>
      </c>
      <c r="V235" s="51">
        <v>28664902</v>
      </c>
    </row>
    <row r="236" spans="1:22" s="7" customFormat="1" ht="12.75" customHeight="1">
      <c r="A236" s="22"/>
      <c r="B236" s="44" t="s">
        <v>500</v>
      </c>
      <c r="C236" s="45" t="s">
        <v>501</v>
      </c>
      <c r="D236" s="46">
        <v>127843598</v>
      </c>
      <c r="E236" s="47">
        <v>79757943</v>
      </c>
      <c r="F236" s="47">
        <v>6471337</v>
      </c>
      <c r="G236" s="47">
        <v>0</v>
      </c>
      <c r="H236" s="47">
        <v>0</v>
      </c>
      <c r="I236" s="47">
        <v>10183321</v>
      </c>
      <c r="J236" s="47">
        <v>33256721</v>
      </c>
      <c r="K236" s="47">
        <v>127382128</v>
      </c>
      <c r="L236" s="48">
        <v>384895048</v>
      </c>
      <c r="M236" s="49">
        <v>67247567</v>
      </c>
      <c r="N236" s="50">
        <v>117478532</v>
      </c>
      <c r="O236" s="47">
        <v>28997229</v>
      </c>
      <c r="P236" s="50">
        <v>21631969</v>
      </c>
      <c r="Q236" s="50">
        <v>16157675</v>
      </c>
      <c r="R236" s="50">
        <v>6734250</v>
      </c>
      <c r="S236" s="50">
        <v>148987115</v>
      </c>
      <c r="T236" s="50">
        <v>61497197</v>
      </c>
      <c r="U236" s="48">
        <v>468731534</v>
      </c>
      <c r="V236" s="51">
        <v>90384848</v>
      </c>
    </row>
    <row r="237" spans="1:22" s="7" customFormat="1" ht="12.75" customHeight="1">
      <c r="A237" s="22"/>
      <c r="B237" s="44" t="s">
        <v>502</v>
      </c>
      <c r="C237" s="45" t="s">
        <v>503</v>
      </c>
      <c r="D237" s="46">
        <v>241912397</v>
      </c>
      <c r="E237" s="47">
        <v>240725180</v>
      </c>
      <c r="F237" s="47">
        <v>10600000</v>
      </c>
      <c r="G237" s="47">
        <v>0</v>
      </c>
      <c r="H237" s="47">
        <v>0</v>
      </c>
      <c r="I237" s="47">
        <v>3713699</v>
      </c>
      <c r="J237" s="47">
        <v>44437179</v>
      </c>
      <c r="K237" s="47">
        <v>265999402</v>
      </c>
      <c r="L237" s="48">
        <v>807387857</v>
      </c>
      <c r="M237" s="49">
        <v>94744233</v>
      </c>
      <c r="N237" s="50">
        <v>328833088</v>
      </c>
      <c r="O237" s="47">
        <v>101385368</v>
      </c>
      <c r="P237" s="50">
        <v>50947291</v>
      </c>
      <c r="Q237" s="50">
        <v>36584002</v>
      </c>
      <c r="R237" s="50">
        <v>13112705</v>
      </c>
      <c r="S237" s="50">
        <v>159020104</v>
      </c>
      <c r="T237" s="50">
        <v>74972104</v>
      </c>
      <c r="U237" s="48">
        <v>859598895</v>
      </c>
      <c r="V237" s="51">
        <v>58904243</v>
      </c>
    </row>
    <row r="238" spans="1:22" s="7" customFormat="1" ht="12.75" customHeight="1">
      <c r="A238" s="22"/>
      <c r="B238" s="44" t="s">
        <v>98</v>
      </c>
      <c r="C238" s="45" t="s">
        <v>99</v>
      </c>
      <c r="D238" s="46">
        <v>347696060</v>
      </c>
      <c r="E238" s="47">
        <v>363242820</v>
      </c>
      <c r="F238" s="47">
        <v>0</v>
      </c>
      <c r="G238" s="47">
        <v>0</v>
      </c>
      <c r="H238" s="47">
        <v>0</v>
      </c>
      <c r="I238" s="47">
        <v>44104404</v>
      </c>
      <c r="J238" s="47">
        <v>62180741</v>
      </c>
      <c r="K238" s="47">
        <v>619257275</v>
      </c>
      <c r="L238" s="48">
        <v>1436481300</v>
      </c>
      <c r="M238" s="49">
        <v>194395766</v>
      </c>
      <c r="N238" s="50">
        <v>527569712</v>
      </c>
      <c r="O238" s="47">
        <v>101813433</v>
      </c>
      <c r="P238" s="50">
        <v>65511758</v>
      </c>
      <c r="Q238" s="50">
        <v>47057526</v>
      </c>
      <c r="R238" s="50">
        <v>327170</v>
      </c>
      <c r="S238" s="50">
        <v>405066077</v>
      </c>
      <c r="T238" s="50">
        <v>168862171</v>
      </c>
      <c r="U238" s="48">
        <v>1510603613</v>
      </c>
      <c r="V238" s="51">
        <v>129881758</v>
      </c>
    </row>
    <row r="239" spans="1:22" s="7" customFormat="1" ht="12.75" customHeight="1">
      <c r="A239" s="22"/>
      <c r="B239" s="44" t="s">
        <v>504</v>
      </c>
      <c r="C239" s="45" t="s">
        <v>505</v>
      </c>
      <c r="D239" s="46">
        <v>161155785</v>
      </c>
      <c r="E239" s="47">
        <v>137194294</v>
      </c>
      <c r="F239" s="47">
        <v>1800000</v>
      </c>
      <c r="G239" s="47">
        <v>0</v>
      </c>
      <c r="H239" s="47">
        <v>0</v>
      </c>
      <c r="I239" s="47">
        <v>7771083</v>
      </c>
      <c r="J239" s="47">
        <v>5500000</v>
      </c>
      <c r="K239" s="47">
        <v>207401276</v>
      </c>
      <c r="L239" s="48">
        <v>520822438</v>
      </c>
      <c r="M239" s="49">
        <v>66620843</v>
      </c>
      <c r="N239" s="50">
        <v>203176732</v>
      </c>
      <c r="O239" s="47">
        <v>47246706</v>
      </c>
      <c r="P239" s="50">
        <v>31655402</v>
      </c>
      <c r="Q239" s="50">
        <v>16165002</v>
      </c>
      <c r="R239" s="50">
        <v>0</v>
      </c>
      <c r="S239" s="50">
        <v>115869000</v>
      </c>
      <c r="T239" s="50">
        <v>42470608</v>
      </c>
      <c r="U239" s="48">
        <v>523204293</v>
      </c>
      <c r="V239" s="51">
        <v>0</v>
      </c>
    </row>
    <row r="240" spans="1:22" s="7" customFormat="1" ht="12.75" customHeight="1">
      <c r="A240" s="22"/>
      <c r="B240" s="44" t="s">
        <v>506</v>
      </c>
      <c r="C240" s="45" t="s">
        <v>507</v>
      </c>
      <c r="D240" s="46">
        <v>174075672</v>
      </c>
      <c r="E240" s="47">
        <v>90654565</v>
      </c>
      <c r="F240" s="47">
        <v>357760</v>
      </c>
      <c r="G240" s="47">
        <v>0</v>
      </c>
      <c r="H240" s="47">
        <v>0</v>
      </c>
      <c r="I240" s="47">
        <v>15075803</v>
      </c>
      <c r="J240" s="47">
        <v>37191830</v>
      </c>
      <c r="K240" s="47">
        <v>216836081</v>
      </c>
      <c r="L240" s="48">
        <v>534191711</v>
      </c>
      <c r="M240" s="49">
        <v>108855396</v>
      </c>
      <c r="N240" s="50">
        <v>122058142</v>
      </c>
      <c r="O240" s="47">
        <v>52597094</v>
      </c>
      <c r="P240" s="50">
        <v>60489323</v>
      </c>
      <c r="Q240" s="50">
        <v>35947186</v>
      </c>
      <c r="R240" s="50">
        <v>0</v>
      </c>
      <c r="S240" s="50">
        <v>146915048</v>
      </c>
      <c r="T240" s="50">
        <v>51426284</v>
      </c>
      <c r="U240" s="48">
        <v>578288473</v>
      </c>
      <c r="V240" s="51">
        <v>45540053</v>
      </c>
    </row>
    <row r="241" spans="1:22" s="7" customFormat="1" ht="12.75" customHeight="1">
      <c r="A241" s="22"/>
      <c r="B241" s="44" t="s">
        <v>508</v>
      </c>
      <c r="C241" s="45" t="s">
        <v>509</v>
      </c>
      <c r="D241" s="46">
        <v>189735479</v>
      </c>
      <c r="E241" s="47">
        <v>132464720</v>
      </c>
      <c r="F241" s="47">
        <v>0</v>
      </c>
      <c r="G241" s="47">
        <v>0</v>
      </c>
      <c r="H241" s="47">
        <v>0</v>
      </c>
      <c r="I241" s="47">
        <v>13961930</v>
      </c>
      <c r="J241" s="47">
        <v>76338570</v>
      </c>
      <c r="K241" s="47">
        <v>223332693</v>
      </c>
      <c r="L241" s="48">
        <v>635833392</v>
      </c>
      <c r="M241" s="49">
        <v>174684040</v>
      </c>
      <c r="N241" s="50">
        <v>215989990</v>
      </c>
      <c r="O241" s="47">
        <v>52923910</v>
      </c>
      <c r="P241" s="50">
        <v>12324200</v>
      </c>
      <c r="Q241" s="50">
        <v>16503840</v>
      </c>
      <c r="R241" s="50">
        <v>2398530</v>
      </c>
      <c r="S241" s="50">
        <v>150068000</v>
      </c>
      <c r="T241" s="50">
        <v>99594240</v>
      </c>
      <c r="U241" s="48">
        <v>724486750</v>
      </c>
      <c r="V241" s="51">
        <v>56265000</v>
      </c>
    </row>
    <row r="242" spans="1:22" s="7" customFormat="1" ht="12.75" customHeight="1">
      <c r="A242" s="22"/>
      <c r="B242" s="44" t="s">
        <v>510</v>
      </c>
      <c r="C242" s="45" t="s">
        <v>511</v>
      </c>
      <c r="D242" s="46">
        <v>17096300</v>
      </c>
      <c r="E242" s="47">
        <v>6522800</v>
      </c>
      <c r="F242" s="47">
        <v>0</v>
      </c>
      <c r="G242" s="47">
        <v>0</v>
      </c>
      <c r="H242" s="47">
        <v>0</v>
      </c>
      <c r="I242" s="47">
        <v>0</v>
      </c>
      <c r="J242" s="47">
        <v>21681600</v>
      </c>
      <c r="K242" s="47">
        <v>32235200</v>
      </c>
      <c r="L242" s="48">
        <v>77535900</v>
      </c>
      <c r="M242" s="49">
        <v>2992939</v>
      </c>
      <c r="N242" s="50">
        <v>11352300</v>
      </c>
      <c r="O242" s="47">
        <v>2077705</v>
      </c>
      <c r="P242" s="50">
        <v>2105500</v>
      </c>
      <c r="Q242" s="50">
        <v>1971100</v>
      </c>
      <c r="R242" s="50">
        <v>326756</v>
      </c>
      <c r="S242" s="50">
        <v>43922900</v>
      </c>
      <c r="T242" s="50">
        <v>30310000</v>
      </c>
      <c r="U242" s="48">
        <v>95059200</v>
      </c>
      <c r="V242" s="51">
        <v>27082000</v>
      </c>
    </row>
    <row r="243" spans="1:22" s="7" customFormat="1" ht="12.75" customHeight="1">
      <c r="A243" s="22"/>
      <c r="B243" s="44" t="s">
        <v>512</v>
      </c>
      <c r="C243" s="45" t="s">
        <v>513</v>
      </c>
      <c r="D243" s="46">
        <v>14248391</v>
      </c>
      <c r="E243" s="47">
        <v>9581000</v>
      </c>
      <c r="F243" s="47">
        <v>0</v>
      </c>
      <c r="G243" s="47">
        <v>0</v>
      </c>
      <c r="H243" s="47">
        <v>0</v>
      </c>
      <c r="I243" s="47">
        <v>300000</v>
      </c>
      <c r="J243" s="47">
        <v>8750000</v>
      </c>
      <c r="K243" s="47">
        <v>20899310</v>
      </c>
      <c r="L243" s="48">
        <v>53778701</v>
      </c>
      <c r="M243" s="49">
        <v>2720744</v>
      </c>
      <c r="N243" s="50">
        <v>12637000</v>
      </c>
      <c r="O243" s="47">
        <v>2869800</v>
      </c>
      <c r="P243" s="50">
        <v>2060600</v>
      </c>
      <c r="Q243" s="50">
        <v>1231000</v>
      </c>
      <c r="R243" s="50">
        <v>0</v>
      </c>
      <c r="S243" s="50">
        <v>31543000</v>
      </c>
      <c r="T243" s="50">
        <v>11012300</v>
      </c>
      <c r="U243" s="48">
        <v>64074444</v>
      </c>
      <c r="V243" s="51">
        <v>10292700</v>
      </c>
    </row>
    <row r="244" spans="1:22" s="7" customFormat="1" ht="12.75" customHeight="1">
      <c r="A244" s="22"/>
      <c r="B244" s="44" t="s">
        <v>514</v>
      </c>
      <c r="C244" s="45" t="s">
        <v>515</v>
      </c>
      <c r="D244" s="46">
        <v>81529399</v>
      </c>
      <c r="E244" s="47">
        <v>51170000</v>
      </c>
      <c r="F244" s="47">
        <v>6084600</v>
      </c>
      <c r="G244" s="47">
        <v>0</v>
      </c>
      <c r="H244" s="47">
        <v>0</v>
      </c>
      <c r="I244" s="47">
        <v>1538883</v>
      </c>
      <c r="J244" s="47">
        <v>7191014</v>
      </c>
      <c r="K244" s="47">
        <v>121201003</v>
      </c>
      <c r="L244" s="48">
        <v>268714899</v>
      </c>
      <c r="M244" s="49">
        <v>26806768</v>
      </c>
      <c r="N244" s="50">
        <v>71892980</v>
      </c>
      <c r="O244" s="47">
        <v>13147194</v>
      </c>
      <c r="P244" s="50">
        <v>12415500</v>
      </c>
      <c r="Q244" s="50">
        <v>6382775</v>
      </c>
      <c r="R244" s="50">
        <v>0</v>
      </c>
      <c r="S244" s="50">
        <v>115324000</v>
      </c>
      <c r="T244" s="50">
        <v>27851096</v>
      </c>
      <c r="U244" s="48">
        <v>273820313</v>
      </c>
      <c r="V244" s="51">
        <v>16643000</v>
      </c>
    </row>
    <row r="245" spans="1:22" s="7" customFormat="1" ht="12.75" customHeight="1">
      <c r="A245" s="23"/>
      <c r="B245" s="53" t="s">
        <v>673</v>
      </c>
      <c r="C245" s="54"/>
      <c r="D245" s="55">
        <f aca="true" t="shared" si="1" ref="D245:V245">SUM(D19:D244)</f>
        <v>28873696160</v>
      </c>
      <c r="E245" s="56">
        <f t="shared" si="1"/>
        <v>24218750971</v>
      </c>
      <c r="F245" s="56">
        <f t="shared" si="1"/>
        <v>4651447509</v>
      </c>
      <c r="G245" s="56">
        <f t="shared" si="1"/>
        <v>104598886</v>
      </c>
      <c r="H245" s="56">
        <f t="shared" si="1"/>
        <v>3000333</v>
      </c>
      <c r="I245" s="56">
        <f t="shared" si="1"/>
        <v>1480234672</v>
      </c>
      <c r="J245" s="56">
        <f t="shared" si="1"/>
        <v>6576757897</v>
      </c>
      <c r="K245" s="56">
        <f t="shared" si="1"/>
        <v>41349515402</v>
      </c>
      <c r="L245" s="57">
        <f t="shared" si="1"/>
        <v>107258001830</v>
      </c>
      <c r="M245" s="58">
        <f t="shared" si="1"/>
        <v>14829151407</v>
      </c>
      <c r="N245" s="59">
        <f t="shared" si="1"/>
        <v>32688703383</v>
      </c>
      <c r="O245" s="56">
        <f t="shared" si="1"/>
        <v>9483441398</v>
      </c>
      <c r="P245" s="59">
        <f t="shared" si="1"/>
        <v>3719216473</v>
      </c>
      <c r="Q245" s="59">
        <f t="shared" si="1"/>
        <v>3550721889</v>
      </c>
      <c r="R245" s="59">
        <f t="shared" si="1"/>
        <v>329006132</v>
      </c>
      <c r="S245" s="59">
        <f t="shared" si="1"/>
        <v>42889004781</v>
      </c>
      <c r="T245" s="59">
        <f t="shared" si="1"/>
        <v>9754586507</v>
      </c>
      <c r="U245" s="57">
        <f t="shared" si="1"/>
        <v>117243831970</v>
      </c>
      <c r="V245" s="51">
        <f t="shared" si="1"/>
        <v>13341543637</v>
      </c>
    </row>
    <row r="246" spans="1:22" s="7" customFormat="1" ht="12.75" customHeight="1">
      <c r="A246" s="22"/>
      <c r="B246" s="44"/>
      <c r="C246" s="45"/>
      <c r="D246" s="46"/>
      <c r="E246" s="47"/>
      <c r="F246" s="47"/>
      <c r="G246" s="47"/>
      <c r="H246" s="47"/>
      <c r="I246" s="47"/>
      <c r="J246" s="47"/>
      <c r="K246" s="47"/>
      <c r="L246" s="48"/>
      <c r="M246" s="49"/>
      <c r="N246" s="50"/>
      <c r="O246" s="47"/>
      <c r="P246" s="50"/>
      <c r="Q246" s="50"/>
      <c r="R246" s="50"/>
      <c r="S246" s="50"/>
      <c r="T246" s="50"/>
      <c r="U246" s="48"/>
      <c r="V246" s="51"/>
    </row>
    <row r="247" spans="1:22" s="7" customFormat="1" ht="12.75" customHeight="1">
      <c r="A247" s="16"/>
      <c r="B247" s="86" t="s">
        <v>516</v>
      </c>
      <c r="C247" s="87"/>
      <c r="D247" s="88"/>
      <c r="E247" s="89"/>
      <c r="F247" s="89"/>
      <c r="G247" s="89"/>
      <c r="H247" s="89"/>
      <c r="I247" s="89"/>
      <c r="J247" s="89"/>
      <c r="K247" s="89"/>
      <c r="L247" s="90"/>
      <c r="M247" s="88"/>
      <c r="N247" s="89"/>
      <c r="O247" s="89"/>
      <c r="P247" s="89"/>
      <c r="Q247" s="89"/>
      <c r="R247" s="89"/>
      <c r="S247" s="89"/>
      <c r="T247" s="89"/>
      <c r="U247" s="90"/>
      <c r="V247" s="51"/>
    </row>
    <row r="248" spans="1:22" s="7" customFormat="1" ht="12.75" customHeight="1">
      <c r="A248" s="22"/>
      <c r="B248" s="44"/>
      <c r="C248" s="45"/>
      <c r="D248" s="46"/>
      <c r="E248" s="47"/>
      <c r="F248" s="47"/>
      <c r="G248" s="47"/>
      <c r="H248" s="47"/>
      <c r="I248" s="47"/>
      <c r="J248" s="47"/>
      <c r="K248" s="47"/>
      <c r="L248" s="48"/>
      <c r="M248" s="49"/>
      <c r="N248" s="50"/>
      <c r="O248" s="47"/>
      <c r="P248" s="50"/>
      <c r="Q248" s="50"/>
      <c r="R248" s="50"/>
      <c r="S248" s="50"/>
      <c r="T248" s="50"/>
      <c r="U248" s="48"/>
      <c r="V248" s="51"/>
    </row>
    <row r="249" spans="1:22" s="7" customFormat="1" ht="12.75" customHeight="1">
      <c r="A249" s="22"/>
      <c r="B249" s="44" t="s">
        <v>517</v>
      </c>
      <c r="C249" s="45" t="s">
        <v>518</v>
      </c>
      <c r="D249" s="46">
        <v>154255500</v>
      </c>
      <c r="E249" s="47">
        <v>0</v>
      </c>
      <c r="F249" s="47">
        <v>10300000</v>
      </c>
      <c r="G249" s="47">
        <v>0</v>
      </c>
      <c r="H249" s="47">
        <v>0</v>
      </c>
      <c r="I249" s="47">
        <v>10663900</v>
      </c>
      <c r="J249" s="47">
        <v>750000</v>
      </c>
      <c r="K249" s="47">
        <v>156612120</v>
      </c>
      <c r="L249" s="48">
        <v>332581520</v>
      </c>
      <c r="M249" s="49">
        <v>0</v>
      </c>
      <c r="N249" s="50">
        <v>0</v>
      </c>
      <c r="O249" s="47">
        <v>110507800</v>
      </c>
      <c r="P249" s="50">
        <v>0</v>
      </c>
      <c r="Q249" s="50">
        <v>0</v>
      </c>
      <c r="R249" s="50">
        <v>200000</v>
      </c>
      <c r="S249" s="50">
        <v>86057000</v>
      </c>
      <c r="T249" s="50">
        <v>141934160</v>
      </c>
      <c r="U249" s="48">
        <v>338698960</v>
      </c>
      <c r="V249" s="51">
        <v>0</v>
      </c>
    </row>
    <row r="250" spans="1:22" s="7" customFormat="1" ht="12.75" customHeight="1">
      <c r="A250" s="22"/>
      <c r="B250" s="44" t="s">
        <v>519</v>
      </c>
      <c r="C250" s="45" t="s">
        <v>520</v>
      </c>
      <c r="D250" s="46">
        <v>47705300</v>
      </c>
      <c r="E250" s="47">
        <v>0</v>
      </c>
      <c r="F250" s="47">
        <v>0</v>
      </c>
      <c r="G250" s="47">
        <v>0</v>
      </c>
      <c r="H250" s="47">
        <v>0</v>
      </c>
      <c r="I250" s="47">
        <v>0</v>
      </c>
      <c r="J250" s="47">
        <v>0</v>
      </c>
      <c r="K250" s="47">
        <v>97688000</v>
      </c>
      <c r="L250" s="48">
        <v>145393300</v>
      </c>
      <c r="M250" s="49">
        <v>0</v>
      </c>
      <c r="N250" s="50">
        <v>0</v>
      </c>
      <c r="O250" s="47">
        <v>0</v>
      </c>
      <c r="P250" s="50">
        <v>0</v>
      </c>
      <c r="Q250" s="50">
        <v>0</v>
      </c>
      <c r="R250" s="50">
        <v>0</v>
      </c>
      <c r="S250" s="50">
        <v>91265000</v>
      </c>
      <c r="T250" s="50">
        <v>54128300</v>
      </c>
      <c r="U250" s="48">
        <v>145393300</v>
      </c>
      <c r="V250" s="51">
        <v>0</v>
      </c>
    </row>
    <row r="251" spans="1:22" s="7" customFormat="1" ht="12.75" customHeight="1">
      <c r="A251" s="22"/>
      <c r="B251" s="44" t="s">
        <v>521</v>
      </c>
      <c r="C251" s="45" t="s">
        <v>522</v>
      </c>
      <c r="D251" s="46">
        <v>621668275</v>
      </c>
      <c r="E251" s="47">
        <v>0</v>
      </c>
      <c r="F251" s="47">
        <v>75000000</v>
      </c>
      <c r="G251" s="47">
        <v>0</v>
      </c>
      <c r="H251" s="47">
        <v>0</v>
      </c>
      <c r="I251" s="47">
        <v>53864739</v>
      </c>
      <c r="J251" s="47">
        <v>162127101</v>
      </c>
      <c r="K251" s="47">
        <v>601016481</v>
      </c>
      <c r="L251" s="48">
        <v>1513676596</v>
      </c>
      <c r="M251" s="49">
        <v>0</v>
      </c>
      <c r="N251" s="50">
        <v>0</v>
      </c>
      <c r="O251" s="47">
        <v>171129499</v>
      </c>
      <c r="P251" s="50">
        <v>71303178</v>
      </c>
      <c r="Q251" s="50">
        <v>286519</v>
      </c>
      <c r="R251" s="50">
        <v>9093</v>
      </c>
      <c r="S251" s="50">
        <v>1153733987</v>
      </c>
      <c r="T251" s="50">
        <v>557854057</v>
      </c>
      <c r="U251" s="48">
        <v>1954316333</v>
      </c>
      <c r="V251" s="51">
        <v>417606409</v>
      </c>
    </row>
    <row r="252" spans="1:22" s="7" customFormat="1" ht="12.75" customHeight="1">
      <c r="A252" s="22"/>
      <c r="B252" s="44" t="s">
        <v>523</v>
      </c>
      <c r="C252" s="45" t="s">
        <v>524</v>
      </c>
      <c r="D252" s="46">
        <v>259219996</v>
      </c>
      <c r="E252" s="47">
        <v>0</v>
      </c>
      <c r="F252" s="47">
        <v>25821600</v>
      </c>
      <c r="G252" s="47">
        <v>0</v>
      </c>
      <c r="H252" s="47">
        <v>0</v>
      </c>
      <c r="I252" s="47">
        <v>700897</v>
      </c>
      <c r="J252" s="47">
        <v>100065240</v>
      </c>
      <c r="K252" s="47">
        <v>576639088</v>
      </c>
      <c r="L252" s="48">
        <v>962446821</v>
      </c>
      <c r="M252" s="49">
        <v>0</v>
      </c>
      <c r="N252" s="50">
        <v>0</v>
      </c>
      <c r="O252" s="47">
        <v>179997400</v>
      </c>
      <c r="P252" s="50">
        <v>42369800</v>
      </c>
      <c r="Q252" s="50">
        <v>0</v>
      </c>
      <c r="R252" s="50">
        <v>0</v>
      </c>
      <c r="S252" s="50">
        <v>1238131587</v>
      </c>
      <c r="T252" s="50">
        <v>78301859</v>
      </c>
      <c r="U252" s="48">
        <v>1538800646</v>
      </c>
      <c r="V252" s="51">
        <v>664253343</v>
      </c>
    </row>
    <row r="253" spans="1:22" s="7" customFormat="1" ht="12.75" customHeight="1">
      <c r="A253" s="22"/>
      <c r="B253" s="52" t="s">
        <v>525</v>
      </c>
      <c r="C253" s="45" t="s">
        <v>526</v>
      </c>
      <c r="D253" s="46">
        <v>176370911</v>
      </c>
      <c r="E253" s="47">
        <v>0</v>
      </c>
      <c r="F253" s="47">
        <v>10479853</v>
      </c>
      <c r="G253" s="47">
        <v>0</v>
      </c>
      <c r="H253" s="47">
        <v>0</v>
      </c>
      <c r="I253" s="47">
        <v>2293887</v>
      </c>
      <c r="J253" s="47">
        <v>19582685</v>
      </c>
      <c r="K253" s="47">
        <v>252927280</v>
      </c>
      <c r="L253" s="48">
        <v>461654616</v>
      </c>
      <c r="M253" s="49">
        <v>0</v>
      </c>
      <c r="N253" s="50">
        <v>0</v>
      </c>
      <c r="O253" s="47">
        <v>50270549</v>
      </c>
      <c r="P253" s="50">
        <v>12010035</v>
      </c>
      <c r="Q253" s="50">
        <v>0</v>
      </c>
      <c r="R253" s="50">
        <v>0</v>
      </c>
      <c r="S253" s="50">
        <v>584224400</v>
      </c>
      <c r="T253" s="50">
        <v>8124292</v>
      </c>
      <c r="U253" s="48">
        <v>654629276</v>
      </c>
      <c r="V253" s="51">
        <v>238814000</v>
      </c>
    </row>
    <row r="254" spans="1:22" s="7" customFormat="1" ht="12.75" customHeight="1">
      <c r="A254" s="22"/>
      <c r="B254" s="44" t="s">
        <v>527</v>
      </c>
      <c r="C254" s="45" t="s">
        <v>528</v>
      </c>
      <c r="D254" s="46">
        <v>362992506</v>
      </c>
      <c r="E254" s="47">
        <v>0</v>
      </c>
      <c r="F254" s="47">
        <v>43706000</v>
      </c>
      <c r="G254" s="47">
        <v>0</v>
      </c>
      <c r="H254" s="47">
        <v>0</v>
      </c>
      <c r="I254" s="47">
        <v>5500</v>
      </c>
      <c r="J254" s="47">
        <v>42500000</v>
      </c>
      <c r="K254" s="47">
        <v>1075462384</v>
      </c>
      <c r="L254" s="48">
        <v>1524666390</v>
      </c>
      <c r="M254" s="49">
        <v>0</v>
      </c>
      <c r="N254" s="50">
        <v>0</v>
      </c>
      <c r="O254" s="47">
        <v>748568590</v>
      </c>
      <c r="P254" s="50">
        <v>0</v>
      </c>
      <c r="Q254" s="50">
        <v>0</v>
      </c>
      <c r="R254" s="50">
        <v>0</v>
      </c>
      <c r="S254" s="50">
        <v>1387608070</v>
      </c>
      <c r="T254" s="50">
        <v>152510230</v>
      </c>
      <c r="U254" s="48">
        <v>2288686890</v>
      </c>
      <c r="V254" s="51">
        <v>756226500</v>
      </c>
    </row>
    <row r="255" spans="1:22" s="7" customFormat="1" ht="12.75" customHeight="1">
      <c r="A255" s="22"/>
      <c r="B255" s="44" t="s">
        <v>529</v>
      </c>
      <c r="C255" s="45" t="s">
        <v>530</v>
      </c>
      <c r="D255" s="46">
        <v>37155090</v>
      </c>
      <c r="E255" s="47">
        <v>0</v>
      </c>
      <c r="F255" s="47">
        <v>0</v>
      </c>
      <c r="G255" s="47">
        <v>0</v>
      </c>
      <c r="H255" s="47">
        <v>0</v>
      </c>
      <c r="I255" s="47">
        <v>0</v>
      </c>
      <c r="J255" s="47">
        <v>0</v>
      </c>
      <c r="K255" s="47">
        <v>18481975</v>
      </c>
      <c r="L255" s="48">
        <v>55637065</v>
      </c>
      <c r="M255" s="49">
        <v>0</v>
      </c>
      <c r="N255" s="50">
        <v>0</v>
      </c>
      <c r="O255" s="47">
        <v>0</v>
      </c>
      <c r="P255" s="50">
        <v>0</v>
      </c>
      <c r="Q255" s="50">
        <v>0</v>
      </c>
      <c r="R255" s="50">
        <v>0</v>
      </c>
      <c r="S255" s="50">
        <v>51774000</v>
      </c>
      <c r="T255" s="50">
        <v>563065</v>
      </c>
      <c r="U255" s="48">
        <v>52337065</v>
      </c>
      <c r="V255" s="51">
        <v>0</v>
      </c>
    </row>
    <row r="256" spans="1:22" s="7" customFormat="1" ht="12.75" customHeight="1">
      <c r="A256" s="22"/>
      <c r="B256" s="44" t="s">
        <v>531</v>
      </c>
      <c r="C256" s="45" t="s">
        <v>532</v>
      </c>
      <c r="D256" s="46">
        <v>61455000</v>
      </c>
      <c r="E256" s="47">
        <v>0</v>
      </c>
      <c r="F256" s="47">
        <v>0</v>
      </c>
      <c r="G256" s="47">
        <v>0</v>
      </c>
      <c r="H256" s="47">
        <v>0</v>
      </c>
      <c r="I256" s="47">
        <v>2022000</v>
      </c>
      <c r="J256" s="47">
        <v>0</v>
      </c>
      <c r="K256" s="47">
        <v>55961323</v>
      </c>
      <c r="L256" s="48">
        <v>119438323</v>
      </c>
      <c r="M256" s="49">
        <v>0</v>
      </c>
      <c r="N256" s="50">
        <v>0</v>
      </c>
      <c r="O256" s="47">
        <v>0</v>
      </c>
      <c r="P256" s="50">
        <v>0</v>
      </c>
      <c r="Q256" s="50">
        <v>0</v>
      </c>
      <c r="R256" s="50">
        <v>0</v>
      </c>
      <c r="S256" s="50">
        <v>115675000</v>
      </c>
      <c r="T256" s="50">
        <v>2085000</v>
      </c>
      <c r="U256" s="48">
        <v>117760000</v>
      </c>
      <c r="V256" s="51">
        <v>0</v>
      </c>
    </row>
    <row r="257" spans="1:22" s="7" customFormat="1" ht="12.75" customHeight="1">
      <c r="A257" s="22"/>
      <c r="B257" s="44" t="s">
        <v>533</v>
      </c>
      <c r="C257" s="45" t="s">
        <v>534</v>
      </c>
      <c r="D257" s="46">
        <v>47626750</v>
      </c>
      <c r="E257" s="47">
        <v>0</v>
      </c>
      <c r="F257" s="47">
        <v>0</v>
      </c>
      <c r="G257" s="47">
        <v>0</v>
      </c>
      <c r="H257" s="47">
        <v>0</v>
      </c>
      <c r="I257" s="47">
        <v>75040</v>
      </c>
      <c r="J257" s="47">
        <v>0</v>
      </c>
      <c r="K257" s="47">
        <v>61142691</v>
      </c>
      <c r="L257" s="48">
        <v>108844481</v>
      </c>
      <c r="M257" s="49">
        <v>0</v>
      </c>
      <c r="N257" s="50">
        <v>0</v>
      </c>
      <c r="O257" s="47">
        <v>0</v>
      </c>
      <c r="P257" s="50">
        <v>0</v>
      </c>
      <c r="Q257" s="50">
        <v>0</v>
      </c>
      <c r="R257" s="50">
        <v>0</v>
      </c>
      <c r="S257" s="50">
        <v>102591000</v>
      </c>
      <c r="T257" s="50">
        <v>6253333</v>
      </c>
      <c r="U257" s="48">
        <v>108844333</v>
      </c>
      <c r="V257" s="51">
        <v>0</v>
      </c>
    </row>
    <row r="258" spans="1:22" s="7" customFormat="1" ht="12.75" customHeight="1">
      <c r="A258" s="22"/>
      <c r="B258" s="44" t="s">
        <v>535</v>
      </c>
      <c r="C258" s="45" t="s">
        <v>536</v>
      </c>
      <c r="D258" s="46">
        <v>184949996</v>
      </c>
      <c r="E258" s="47">
        <v>0</v>
      </c>
      <c r="F258" s="47">
        <v>0</v>
      </c>
      <c r="G258" s="47">
        <v>0</v>
      </c>
      <c r="H258" s="47">
        <v>0</v>
      </c>
      <c r="I258" s="47">
        <v>28590</v>
      </c>
      <c r="J258" s="47">
        <v>125800</v>
      </c>
      <c r="K258" s="47">
        <v>183184314</v>
      </c>
      <c r="L258" s="48">
        <v>368288700</v>
      </c>
      <c r="M258" s="49">
        <v>0</v>
      </c>
      <c r="N258" s="50">
        <v>0</v>
      </c>
      <c r="O258" s="47">
        <v>0</v>
      </c>
      <c r="P258" s="50">
        <v>0</v>
      </c>
      <c r="Q258" s="50">
        <v>0</v>
      </c>
      <c r="R258" s="50">
        <v>164800</v>
      </c>
      <c r="S258" s="50">
        <v>226448240</v>
      </c>
      <c r="T258" s="50">
        <v>141675660</v>
      </c>
      <c r="U258" s="48">
        <v>368288700</v>
      </c>
      <c r="V258" s="51">
        <v>0</v>
      </c>
    </row>
    <row r="259" spans="1:22" s="7" customFormat="1" ht="12.75" customHeight="1">
      <c r="A259" s="22"/>
      <c r="B259" s="44" t="s">
        <v>537</v>
      </c>
      <c r="C259" s="45" t="s">
        <v>538</v>
      </c>
      <c r="D259" s="46">
        <v>88190600</v>
      </c>
      <c r="E259" s="47">
        <v>0</v>
      </c>
      <c r="F259" s="47">
        <v>0</v>
      </c>
      <c r="G259" s="47">
        <v>0</v>
      </c>
      <c r="H259" s="47">
        <v>0</v>
      </c>
      <c r="I259" s="47">
        <v>0</v>
      </c>
      <c r="J259" s="47">
        <v>0</v>
      </c>
      <c r="K259" s="47">
        <v>78592908</v>
      </c>
      <c r="L259" s="48">
        <v>166783508</v>
      </c>
      <c r="M259" s="49">
        <v>0</v>
      </c>
      <c r="N259" s="50">
        <v>0</v>
      </c>
      <c r="O259" s="47">
        <v>0</v>
      </c>
      <c r="P259" s="50">
        <v>0</v>
      </c>
      <c r="Q259" s="50">
        <v>0</v>
      </c>
      <c r="R259" s="50">
        <v>0</v>
      </c>
      <c r="S259" s="50">
        <v>145354000</v>
      </c>
      <c r="T259" s="50">
        <v>4386512</v>
      </c>
      <c r="U259" s="48">
        <v>149740512</v>
      </c>
      <c r="V259" s="51">
        <v>0</v>
      </c>
    </row>
    <row r="260" spans="1:22" s="7" customFormat="1" ht="12.75" customHeight="1">
      <c r="A260" s="22"/>
      <c r="B260" s="44" t="s">
        <v>539</v>
      </c>
      <c r="C260" s="45" t="s">
        <v>540</v>
      </c>
      <c r="D260" s="46">
        <v>290323934</v>
      </c>
      <c r="E260" s="47">
        <v>0</v>
      </c>
      <c r="F260" s="47">
        <v>69255000</v>
      </c>
      <c r="G260" s="47">
        <v>0</v>
      </c>
      <c r="H260" s="47">
        <v>0</v>
      </c>
      <c r="I260" s="47">
        <v>18951934</v>
      </c>
      <c r="J260" s="47">
        <v>23071655</v>
      </c>
      <c r="K260" s="47">
        <v>402985818</v>
      </c>
      <c r="L260" s="48">
        <v>804588341</v>
      </c>
      <c r="M260" s="49">
        <v>0</v>
      </c>
      <c r="N260" s="50">
        <v>0</v>
      </c>
      <c r="O260" s="47">
        <v>300751141</v>
      </c>
      <c r="P260" s="50">
        <v>107109981</v>
      </c>
      <c r="Q260" s="50">
        <v>0</v>
      </c>
      <c r="R260" s="50">
        <v>0</v>
      </c>
      <c r="S260" s="50">
        <v>736542234</v>
      </c>
      <c r="T260" s="50">
        <v>18448668</v>
      </c>
      <c r="U260" s="48">
        <v>1162852024</v>
      </c>
      <c r="V260" s="51">
        <v>354998420</v>
      </c>
    </row>
    <row r="261" spans="1:22" s="7" customFormat="1" ht="12.75" customHeight="1">
      <c r="A261" s="22"/>
      <c r="B261" s="44" t="s">
        <v>541</v>
      </c>
      <c r="C261" s="45" t="s">
        <v>542</v>
      </c>
      <c r="D261" s="46">
        <v>218051565</v>
      </c>
      <c r="E261" s="47">
        <v>0</v>
      </c>
      <c r="F261" s="47">
        <v>95592800</v>
      </c>
      <c r="G261" s="47">
        <v>0</v>
      </c>
      <c r="H261" s="47">
        <v>0</v>
      </c>
      <c r="I261" s="47">
        <v>13284198</v>
      </c>
      <c r="J261" s="47">
        <v>37926381</v>
      </c>
      <c r="K261" s="47">
        <v>212063437</v>
      </c>
      <c r="L261" s="48">
        <v>576918381</v>
      </c>
      <c r="M261" s="49">
        <v>0</v>
      </c>
      <c r="N261" s="50">
        <v>0</v>
      </c>
      <c r="O261" s="47">
        <v>145048185</v>
      </c>
      <c r="P261" s="50">
        <v>7983158</v>
      </c>
      <c r="Q261" s="50">
        <v>0</v>
      </c>
      <c r="R261" s="50">
        <v>0</v>
      </c>
      <c r="S261" s="50">
        <v>591869000</v>
      </c>
      <c r="T261" s="50">
        <v>20232237</v>
      </c>
      <c r="U261" s="48">
        <v>765132580</v>
      </c>
      <c r="V261" s="51">
        <v>186132000</v>
      </c>
    </row>
    <row r="262" spans="1:22" s="7" customFormat="1" ht="12.75" customHeight="1">
      <c r="A262" s="22"/>
      <c r="B262" s="44" t="s">
        <v>543</v>
      </c>
      <c r="C262" s="45" t="s">
        <v>544</v>
      </c>
      <c r="D262" s="46">
        <v>219377055</v>
      </c>
      <c r="E262" s="47">
        <v>0</v>
      </c>
      <c r="F262" s="47">
        <v>6376934</v>
      </c>
      <c r="G262" s="47">
        <v>0</v>
      </c>
      <c r="H262" s="47">
        <v>0</v>
      </c>
      <c r="I262" s="47">
        <v>60000</v>
      </c>
      <c r="J262" s="47">
        <v>28221500</v>
      </c>
      <c r="K262" s="47">
        <v>326516842</v>
      </c>
      <c r="L262" s="48">
        <v>580552331</v>
      </c>
      <c r="M262" s="49">
        <v>0</v>
      </c>
      <c r="N262" s="50">
        <v>0</v>
      </c>
      <c r="O262" s="47">
        <v>147050078</v>
      </c>
      <c r="P262" s="50">
        <v>18057088</v>
      </c>
      <c r="Q262" s="50">
        <v>0</v>
      </c>
      <c r="R262" s="50">
        <v>0</v>
      </c>
      <c r="S262" s="50">
        <v>556311000</v>
      </c>
      <c r="T262" s="50">
        <v>34934043</v>
      </c>
      <c r="U262" s="48">
        <v>756352209</v>
      </c>
      <c r="V262" s="51">
        <v>237940000</v>
      </c>
    </row>
    <row r="263" spans="1:22" s="7" customFormat="1" ht="12.75" customHeight="1">
      <c r="A263" s="22"/>
      <c r="B263" s="44" t="s">
        <v>545</v>
      </c>
      <c r="C263" s="45" t="s">
        <v>546</v>
      </c>
      <c r="D263" s="46">
        <v>120582511</v>
      </c>
      <c r="E263" s="47">
        <v>0</v>
      </c>
      <c r="F263" s="47">
        <v>16157339</v>
      </c>
      <c r="G263" s="47">
        <v>0</v>
      </c>
      <c r="H263" s="47">
        <v>0</v>
      </c>
      <c r="I263" s="47">
        <v>999650</v>
      </c>
      <c r="J263" s="47">
        <v>33127080</v>
      </c>
      <c r="K263" s="47">
        <v>234160736</v>
      </c>
      <c r="L263" s="48">
        <v>405027316</v>
      </c>
      <c r="M263" s="49">
        <v>0</v>
      </c>
      <c r="N263" s="50">
        <v>0</v>
      </c>
      <c r="O263" s="47">
        <v>43434868</v>
      </c>
      <c r="P263" s="50">
        <v>11403000</v>
      </c>
      <c r="Q263" s="50">
        <v>0</v>
      </c>
      <c r="R263" s="50">
        <v>0</v>
      </c>
      <c r="S263" s="50">
        <v>665657000</v>
      </c>
      <c r="T263" s="50">
        <v>9327519</v>
      </c>
      <c r="U263" s="48">
        <v>729822387</v>
      </c>
      <c r="V263" s="51">
        <v>419159000</v>
      </c>
    </row>
    <row r="264" spans="1:22" s="7" customFormat="1" ht="12.75" customHeight="1">
      <c r="A264" s="22"/>
      <c r="B264" s="44" t="s">
        <v>547</v>
      </c>
      <c r="C264" s="45" t="s">
        <v>548</v>
      </c>
      <c r="D264" s="46">
        <v>81241640</v>
      </c>
      <c r="E264" s="47">
        <v>0</v>
      </c>
      <c r="F264" s="47">
        <v>9509470</v>
      </c>
      <c r="G264" s="47">
        <v>0</v>
      </c>
      <c r="H264" s="47">
        <v>0</v>
      </c>
      <c r="I264" s="47">
        <v>3685683</v>
      </c>
      <c r="J264" s="47">
        <v>1800000</v>
      </c>
      <c r="K264" s="47">
        <v>65414961</v>
      </c>
      <c r="L264" s="48">
        <v>161651754</v>
      </c>
      <c r="M264" s="49">
        <v>0</v>
      </c>
      <c r="N264" s="50">
        <v>0</v>
      </c>
      <c r="O264" s="47">
        <v>16283844</v>
      </c>
      <c r="P264" s="50">
        <v>3382207</v>
      </c>
      <c r="Q264" s="50">
        <v>0</v>
      </c>
      <c r="R264" s="50">
        <v>0</v>
      </c>
      <c r="S264" s="50">
        <v>199319000</v>
      </c>
      <c r="T264" s="50">
        <v>14878036</v>
      </c>
      <c r="U264" s="48">
        <v>233863087</v>
      </c>
      <c r="V264" s="51">
        <v>70695000</v>
      </c>
    </row>
    <row r="265" spans="1:22" s="7" customFormat="1" ht="12.75" customHeight="1">
      <c r="A265" s="22"/>
      <c r="B265" s="44" t="s">
        <v>549</v>
      </c>
      <c r="C265" s="45" t="s">
        <v>550</v>
      </c>
      <c r="D265" s="46">
        <v>149580695</v>
      </c>
      <c r="E265" s="47">
        <v>0</v>
      </c>
      <c r="F265" s="47">
        <v>79540000</v>
      </c>
      <c r="G265" s="47">
        <v>5328000</v>
      </c>
      <c r="H265" s="47">
        <v>0</v>
      </c>
      <c r="I265" s="47">
        <v>0</v>
      </c>
      <c r="J265" s="47">
        <v>3594000</v>
      </c>
      <c r="K265" s="47">
        <v>220953495</v>
      </c>
      <c r="L265" s="48">
        <v>458996190</v>
      </c>
      <c r="M265" s="49">
        <v>0</v>
      </c>
      <c r="N265" s="50">
        <v>0</v>
      </c>
      <c r="O265" s="47">
        <v>22768302</v>
      </c>
      <c r="P265" s="50">
        <v>8900104</v>
      </c>
      <c r="Q265" s="50">
        <v>0</v>
      </c>
      <c r="R265" s="50">
        <v>0</v>
      </c>
      <c r="S265" s="50">
        <v>834199000</v>
      </c>
      <c r="T265" s="50">
        <v>96514784</v>
      </c>
      <c r="U265" s="48">
        <v>962382190</v>
      </c>
      <c r="V265" s="51">
        <v>497438000</v>
      </c>
    </row>
    <row r="266" spans="1:22" s="7" customFormat="1" ht="12.75" customHeight="1">
      <c r="A266" s="22"/>
      <c r="B266" s="44" t="s">
        <v>551</v>
      </c>
      <c r="C266" s="45" t="s">
        <v>552</v>
      </c>
      <c r="D266" s="46">
        <v>135491000</v>
      </c>
      <c r="E266" s="47">
        <v>19832000</v>
      </c>
      <c r="F266" s="47">
        <v>43405000</v>
      </c>
      <c r="G266" s="47">
        <v>0</v>
      </c>
      <c r="H266" s="47">
        <v>0</v>
      </c>
      <c r="I266" s="47">
        <v>317000</v>
      </c>
      <c r="J266" s="47">
        <v>38511000</v>
      </c>
      <c r="K266" s="47">
        <v>129268000</v>
      </c>
      <c r="L266" s="48">
        <v>366824000</v>
      </c>
      <c r="M266" s="49">
        <v>0</v>
      </c>
      <c r="N266" s="50">
        <v>6360000</v>
      </c>
      <c r="O266" s="47">
        <v>40144000</v>
      </c>
      <c r="P266" s="50">
        <v>1506000</v>
      </c>
      <c r="Q266" s="50">
        <v>0</v>
      </c>
      <c r="R266" s="50">
        <v>53000</v>
      </c>
      <c r="S266" s="50">
        <v>536560000</v>
      </c>
      <c r="T266" s="50">
        <v>34374000</v>
      </c>
      <c r="U266" s="48">
        <v>618997000</v>
      </c>
      <c r="V266" s="51">
        <v>252173000</v>
      </c>
    </row>
    <row r="267" spans="1:22" s="7" customFormat="1" ht="12.75" customHeight="1">
      <c r="A267" s="22"/>
      <c r="B267" s="44" t="s">
        <v>553</v>
      </c>
      <c r="C267" s="45" t="s">
        <v>554</v>
      </c>
      <c r="D267" s="46">
        <v>175274589</v>
      </c>
      <c r="E267" s="47">
        <v>0</v>
      </c>
      <c r="F267" s="47">
        <v>40532506</v>
      </c>
      <c r="G267" s="47">
        <v>0</v>
      </c>
      <c r="H267" s="47">
        <v>0</v>
      </c>
      <c r="I267" s="47">
        <v>16655926</v>
      </c>
      <c r="J267" s="47">
        <v>3636553</v>
      </c>
      <c r="K267" s="47">
        <v>407959190</v>
      </c>
      <c r="L267" s="48">
        <v>644058764</v>
      </c>
      <c r="M267" s="49">
        <v>0</v>
      </c>
      <c r="N267" s="50">
        <v>0</v>
      </c>
      <c r="O267" s="47">
        <v>45709094</v>
      </c>
      <c r="P267" s="50">
        <v>5420831</v>
      </c>
      <c r="Q267" s="50">
        <v>14326806</v>
      </c>
      <c r="R267" s="50">
        <v>290823</v>
      </c>
      <c r="S267" s="50">
        <v>980124000</v>
      </c>
      <c r="T267" s="50">
        <v>62804059</v>
      </c>
      <c r="U267" s="48">
        <v>1108675613</v>
      </c>
      <c r="V267" s="51">
        <v>489275200</v>
      </c>
    </row>
    <row r="268" spans="1:22" s="7" customFormat="1" ht="12.75" customHeight="1">
      <c r="A268" s="22"/>
      <c r="B268" s="44" t="s">
        <v>555</v>
      </c>
      <c r="C268" s="45" t="s">
        <v>556</v>
      </c>
      <c r="D268" s="46">
        <v>186175900</v>
      </c>
      <c r="E268" s="47">
        <v>0</v>
      </c>
      <c r="F268" s="47">
        <v>40319500</v>
      </c>
      <c r="G268" s="47">
        <v>0</v>
      </c>
      <c r="H268" s="47">
        <v>0</v>
      </c>
      <c r="I268" s="47">
        <v>10678680</v>
      </c>
      <c r="J268" s="47">
        <v>37713589</v>
      </c>
      <c r="K268" s="47">
        <v>316110361</v>
      </c>
      <c r="L268" s="48">
        <v>590998030</v>
      </c>
      <c r="M268" s="49">
        <v>0</v>
      </c>
      <c r="N268" s="50">
        <v>0</v>
      </c>
      <c r="O268" s="47">
        <v>118253915</v>
      </c>
      <c r="P268" s="50">
        <v>59438946</v>
      </c>
      <c r="Q268" s="50">
        <v>0</v>
      </c>
      <c r="R268" s="50">
        <v>3307478</v>
      </c>
      <c r="S268" s="50">
        <v>804092000</v>
      </c>
      <c r="T268" s="50">
        <v>45577032</v>
      </c>
      <c r="U268" s="48">
        <v>1030669371</v>
      </c>
      <c r="V268" s="51">
        <v>437502000</v>
      </c>
    </row>
    <row r="269" spans="1:22" s="7" customFormat="1" ht="12.75" customHeight="1">
      <c r="A269" s="22"/>
      <c r="B269" s="44" t="s">
        <v>557</v>
      </c>
      <c r="C269" s="45" t="s">
        <v>558</v>
      </c>
      <c r="D269" s="46">
        <v>85903874</v>
      </c>
      <c r="E269" s="47">
        <v>0</v>
      </c>
      <c r="F269" s="47">
        <v>0</v>
      </c>
      <c r="G269" s="47">
        <v>0</v>
      </c>
      <c r="H269" s="47">
        <v>0</v>
      </c>
      <c r="I269" s="47">
        <v>95500</v>
      </c>
      <c r="J269" s="47">
        <v>0</v>
      </c>
      <c r="K269" s="47">
        <v>60651497</v>
      </c>
      <c r="L269" s="48">
        <v>146650871</v>
      </c>
      <c r="M269" s="49">
        <v>0</v>
      </c>
      <c r="N269" s="50">
        <v>0</v>
      </c>
      <c r="O269" s="47">
        <v>0</v>
      </c>
      <c r="P269" s="50">
        <v>0</v>
      </c>
      <c r="Q269" s="50">
        <v>0</v>
      </c>
      <c r="R269" s="50">
        <v>679970</v>
      </c>
      <c r="S269" s="50">
        <v>116082638</v>
      </c>
      <c r="T269" s="50">
        <v>27938576</v>
      </c>
      <c r="U269" s="48">
        <v>144701184</v>
      </c>
      <c r="V269" s="51">
        <v>0</v>
      </c>
    </row>
    <row r="270" spans="1:22" s="7" customFormat="1" ht="12.75" customHeight="1">
      <c r="A270" s="22"/>
      <c r="B270" s="44" t="s">
        <v>559</v>
      </c>
      <c r="C270" s="45" t="s">
        <v>560</v>
      </c>
      <c r="D270" s="46">
        <v>111184292</v>
      </c>
      <c r="E270" s="47">
        <v>0</v>
      </c>
      <c r="F270" s="47">
        <v>0</v>
      </c>
      <c r="G270" s="47">
        <v>0</v>
      </c>
      <c r="H270" s="47">
        <v>0</v>
      </c>
      <c r="I270" s="47">
        <v>1500000</v>
      </c>
      <c r="J270" s="47">
        <v>0</v>
      </c>
      <c r="K270" s="47">
        <v>326496956</v>
      </c>
      <c r="L270" s="48">
        <v>439181248</v>
      </c>
      <c r="M270" s="49">
        <v>0</v>
      </c>
      <c r="N270" s="50">
        <v>0</v>
      </c>
      <c r="O270" s="47">
        <v>0</v>
      </c>
      <c r="P270" s="50">
        <v>0</v>
      </c>
      <c r="Q270" s="50">
        <v>0</v>
      </c>
      <c r="R270" s="50">
        <v>2050000</v>
      </c>
      <c r="S270" s="50">
        <v>397370000</v>
      </c>
      <c r="T270" s="50">
        <v>3242150</v>
      </c>
      <c r="U270" s="48">
        <v>402662150</v>
      </c>
      <c r="V270" s="51">
        <v>0</v>
      </c>
    </row>
    <row r="271" spans="1:22" s="7" customFormat="1" ht="12.75" customHeight="1">
      <c r="A271" s="22"/>
      <c r="B271" s="44" t="s">
        <v>561</v>
      </c>
      <c r="C271" s="45" t="s">
        <v>562</v>
      </c>
      <c r="D271" s="46">
        <v>106985611</v>
      </c>
      <c r="E271" s="47">
        <v>0</v>
      </c>
      <c r="F271" s="47">
        <v>0</v>
      </c>
      <c r="G271" s="47">
        <v>0</v>
      </c>
      <c r="H271" s="47">
        <v>0</v>
      </c>
      <c r="I271" s="47">
        <v>1988533</v>
      </c>
      <c r="J271" s="47">
        <v>0</v>
      </c>
      <c r="K271" s="47">
        <v>343275683</v>
      </c>
      <c r="L271" s="48">
        <v>452249827</v>
      </c>
      <c r="M271" s="49">
        <v>0</v>
      </c>
      <c r="N271" s="50">
        <v>0</v>
      </c>
      <c r="O271" s="47">
        <v>0</v>
      </c>
      <c r="P271" s="50">
        <v>0</v>
      </c>
      <c r="Q271" s="50">
        <v>0</v>
      </c>
      <c r="R271" s="50">
        <v>0</v>
      </c>
      <c r="S271" s="50">
        <v>336693000</v>
      </c>
      <c r="T271" s="50">
        <v>16754158</v>
      </c>
      <c r="U271" s="48">
        <v>353447158</v>
      </c>
      <c r="V271" s="51">
        <v>2010000</v>
      </c>
    </row>
    <row r="272" spans="1:22" s="7" customFormat="1" ht="12.75" customHeight="1">
      <c r="A272" s="22"/>
      <c r="B272" s="44" t="s">
        <v>563</v>
      </c>
      <c r="C272" s="45" t="s">
        <v>564</v>
      </c>
      <c r="D272" s="46">
        <v>94863000</v>
      </c>
      <c r="E272" s="47">
        <v>0</v>
      </c>
      <c r="F272" s="47">
        <v>0</v>
      </c>
      <c r="G272" s="47">
        <v>0</v>
      </c>
      <c r="H272" s="47">
        <v>0</v>
      </c>
      <c r="I272" s="47">
        <v>22312000</v>
      </c>
      <c r="J272" s="47">
        <v>0</v>
      </c>
      <c r="K272" s="47">
        <v>98059961</v>
      </c>
      <c r="L272" s="48">
        <v>215234961</v>
      </c>
      <c r="M272" s="49">
        <v>0</v>
      </c>
      <c r="N272" s="50">
        <v>0</v>
      </c>
      <c r="O272" s="47">
        <v>0</v>
      </c>
      <c r="P272" s="50">
        <v>0</v>
      </c>
      <c r="Q272" s="50">
        <v>0</v>
      </c>
      <c r="R272" s="50">
        <v>0</v>
      </c>
      <c r="S272" s="50">
        <v>252182000</v>
      </c>
      <c r="T272" s="50">
        <v>6396180</v>
      </c>
      <c r="U272" s="48">
        <v>258578180</v>
      </c>
      <c r="V272" s="51">
        <v>30393000</v>
      </c>
    </row>
    <row r="273" spans="1:22" s="7" customFormat="1" ht="12.75" customHeight="1">
      <c r="A273" s="22"/>
      <c r="B273" s="44" t="s">
        <v>565</v>
      </c>
      <c r="C273" s="45" t="s">
        <v>566</v>
      </c>
      <c r="D273" s="46">
        <v>369598972</v>
      </c>
      <c r="E273" s="47">
        <v>0</v>
      </c>
      <c r="F273" s="47">
        <v>193190801</v>
      </c>
      <c r="G273" s="47">
        <v>0</v>
      </c>
      <c r="H273" s="47">
        <v>0</v>
      </c>
      <c r="I273" s="47">
        <v>0</v>
      </c>
      <c r="J273" s="47">
        <v>12399835</v>
      </c>
      <c r="K273" s="47">
        <v>435088822</v>
      </c>
      <c r="L273" s="48">
        <v>1010278430</v>
      </c>
      <c r="M273" s="49">
        <v>0</v>
      </c>
      <c r="N273" s="50">
        <v>0</v>
      </c>
      <c r="O273" s="47">
        <v>107567441</v>
      </c>
      <c r="P273" s="50">
        <v>24201125</v>
      </c>
      <c r="Q273" s="50">
        <v>0</v>
      </c>
      <c r="R273" s="50">
        <v>200000</v>
      </c>
      <c r="S273" s="50">
        <v>1132768500</v>
      </c>
      <c r="T273" s="50">
        <v>86960811</v>
      </c>
      <c r="U273" s="48">
        <v>1351697877</v>
      </c>
      <c r="V273" s="51">
        <v>497320500</v>
      </c>
    </row>
    <row r="274" spans="1:22" s="7" customFormat="1" ht="12.75" customHeight="1">
      <c r="A274" s="22"/>
      <c r="B274" s="52" t="s">
        <v>567</v>
      </c>
      <c r="C274" s="45" t="s">
        <v>568</v>
      </c>
      <c r="D274" s="46">
        <v>458723412</v>
      </c>
      <c r="E274" s="47">
        <v>0</v>
      </c>
      <c r="F274" s="47">
        <v>0</v>
      </c>
      <c r="G274" s="47">
        <v>0</v>
      </c>
      <c r="H274" s="47">
        <v>0</v>
      </c>
      <c r="I274" s="47">
        <v>0</v>
      </c>
      <c r="J274" s="47">
        <v>0</v>
      </c>
      <c r="K274" s="47">
        <v>374201512</v>
      </c>
      <c r="L274" s="48">
        <v>832924924</v>
      </c>
      <c r="M274" s="49">
        <v>0</v>
      </c>
      <c r="N274" s="50">
        <v>0</v>
      </c>
      <c r="O274" s="47">
        <v>123976006</v>
      </c>
      <c r="P274" s="50">
        <v>0</v>
      </c>
      <c r="Q274" s="50">
        <v>0</v>
      </c>
      <c r="R274" s="50">
        <v>0</v>
      </c>
      <c r="S274" s="50">
        <v>1458740401</v>
      </c>
      <c r="T274" s="50">
        <v>17775543</v>
      </c>
      <c r="U274" s="48">
        <v>1600491950</v>
      </c>
      <c r="V274" s="51">
        <v>698707000</v>
      </c>
    </row>
    <row r="275" spans="1:22" s="7" customFormat="1" ht="12.75" customHeight="1">
      <c r="A275" s="22"/>
      <c r="B275" s="44" t="s">
        <v>569</v>
      </c>
      <c r="C275" s="45" t="s">
        <v>570</v>
      </c>
      <c r="D275" s="46">
        <v>263160000</v>
      </c>
      <c r="E275" s="47">
        <v>0</v>
      </c>
      <c r="F275" s="47">
        <v>52000000</v>
      </c>
      <c r="G275" s="47">
        <v>0</v>
      </c>
      <c r="H275" s="47">
        <v>0</v>
      </c>
      <c r="I275" s="47">
        <v>473000</v>
      </c>
      <c r="J275" s="47">
        <v>31930400</v>
      </c>
      <c r="K275" s="47">
        <v>361416600</v>
      </c>
      <c r="L275" s="48">
        <v>708980000</v>
      </c>
      <c r="M275" s="49">
        <v>0</v>
      </c>
      <c r="N275" s="50">
        <v>0</v>
      </c>
      <c r="O275" s="47">
        <v>39913000</v>
      </c>
      <c r="P275" s="50">
        <v>0</v>
      </c>
      <c r="Q275" s="50">
        <v>0</v>
      </c>
      <c r="R275" s="50">
        <v>0</v>
      </c>
      <c r="S275" s="50">
        <v>845741500</v>
      </c>
      <c r="T275" s="50">
        <v>22513000</v>
      </c>
      <c r="U275" s="48">
        <v>908167500</v>
      </c>
      <c r="V275" s="51">
        <v>280881500</v>
      </c>
    </row>
    <row r="276" spans="1:22" s="7" customFormat="1" ht="12.75" customHeight="1">
      <c r="A276" s="22"/>
      <c r="B276" s="44" t="s">
        <v>571</v>
      </c>
      <c r="C276" s="45" t="s">
        <v>572</v>
      </c>
      <c r="D276" s="46">
        <v>74335997</v>
      </c>
      <c r="E276" s="47">
        <v>0</v>
      </c>
      <c r="F276" s="47">
        <v>0</v>
      </c>
      <c r="G276" s="47">
        <v>0</v>
      </c>
      <c r="H276" s="47">
        <v>0</v>
      </c>
      <c r="I276" s="47">
        <v>0</v>
      </c>
      <c r="J276" s="47">
        <v>0</v>
      </c>
      <c r="K276" s="47">
        <v>92672100</v>
      </c>
      <c r="L276" s="48">
        <v>167008097</v>
      </c>
      <c r="M276" s="49">
        <v>0</v>
      </c>
      <c r="N276" s="50">
        <v>0</v>
      </c>
      <c r="O276" s="47">
        <v>0</v>
      </c>
      <c r="P276" s="50">
        <v>0</v>
      </c>
      <c r="Q276" s="50">
        <v>0</v>
      </c>
      <c r="R276" s="50">
        <v>2033500</v>
      </c>
      <c r="S276" s="50">
        <v>146381000</v>
      </c>
      <c r="T276" s="50">
        <v>5254100</v>
      </c>
      <c r="U276" s="48">
        <v>153668600</v>
      </c>
      <c r="V276" s="51">
        <v>0</v>
      </c>
    </row>
    <row r="277" spans="1:22" s="7" customFormat="1" ht="12.75" customHeight="1">
      <c r="A277" s="22"/>
      <c r="B277" s="44" t="s">
        <v>573</v>
      </c>
      <c r="C277" s="45" t="s">
        <v>574</v>
      </c>
      <c r="D277" s="46">
        <v>131057424</v>
      </c>
      <c r="E277" s="47">
        <v>0</v>
      </c>
      <c r="F277" s="47">
        <v>0</v>
      </c>
      <c r="G277" s="47">
        <v>0</v>
      </c>
      <c r="H277" s="47">
        <v>0</v>
      </c>
      <c r="I277" s="47">
        <v>318600</v>
      </c>
      <c r="J277" s="47">
        <v>0</v>
      </c>
      <c r="K277" s="47">
        <v>125766613</v>
      </c>
      <c r="L277" s="48">
        <v>257142637</v>
      </c>
      <c r="M277" s="49">
        <v>0</v>
      </c>
      <c r="N277" s="50">
        <v>0</v>
      </c>
      <c r="O277" s="47">
        <v>0</v>
      </c>
      <c r="P277" s="50">
        <v>0</v>
      </c>
      <c r="Q277" s="50">
        <v>0</v>
      </c>
      <c r="R277" s="50">
        <v>0</v>
      </c>
      <c r="S277" s="50">
        <v>299943270</v>
      </c>
      <c r="T277" s="50">
        <v>1150000</v>
      </c>
      <c r="U277" s="48">
        <v>301093270</v>
      </c>
      <c r="V277" s="51">
        <v>965270</v>
      </c>
    </row>
    <row r="278" spans="1:22" s="7" customFormat="1" ht="12.75" customHeight="1">
      <c r="A278" s="22"/>
      <c r="B278" s="44" t="s">
        <v>575</v>
      </c>
      <c r="C278" s="45" t="s">
        <v>576</v>
      </c>
      <c r="D278" s="46">
        <v>276643397</v>
      </c>
      <c r="E278" s="47">
        <v>0</v>
      </c>
      <c r="F278" s="47">
        <v>41000000</v>
      </c>
      <c r="G278" s="47">
        <v>0</v>
      </c>
      <c r="H278" s="47">
        <v>0</v>
      </c>
      <c r="I278" s="47">
        <v>3000000</v>
      </c>
      <c r="J278" s="47">
        <v>0</v>
      </c>
      <c r="K278" s="47">
        <v>143223136</v>
      </c>
      <c r="L278" s="48">
        <v>463866533</v>
      </c>
      <c r="M278" s="49">
        <v>0</v>
      </c>
      <c r="N278" s="50">
        <v>0</v>
      </c>
      <c r="O278" s="47">
        <v>0</v>
      </c>
      <c r="P278" s="50">
        <v>0</v>
      </c>
      <c r="Q278" s="50">
        <v>0</v>
      </c>
      <c r="R278" s="50">
        <v>0</v>
      </c>
      <c r="S278" s="50">
        <v>811115000</v>
      </c>
      <c r="T278" s="50">
        <v>5122155</v>
      </c>
      <c r="U278" s="48">
        <v>816237155</v>
      </c>
      <c r="V278" s="51">
        <v>296611000</v>
      </c>
    </row>
    <row r="279" spans="1:22" s="7" customFormat="1" ht="12.75" customHeight="1">
      <c r="A279" s="22"/>
      <c r="B279" s="44" t="s">
        <v>577</v>
      </c>
      <c r="C279" s="45" t="s">
        <v>578</v>
      </c>
      <c r="D279" s="46">
        <v>91373000</v>
      </c>
      <c r="E279" s="47">
        <v>0</v>
      </c>
      <c r="F279" s="47">
        <v>100800000</v>
      </c>
      <c r="G279" s="47">
        <v>0</v>
      </c>
      <c r="H279" s="47">
        <v>0</v>
      </c>
      <c r="I279" s="47">
        <v>111000</v>
      </c>
      <c r="J279" s="47">
        <v>320000</v>
      </c>
      <c r="K279" s="47">
        <v>420632000</v>
      </c>
      <c r="L279" s="48">
        <v>613236000</v>
      </c>
      <c r="M279" s="49">
        <v>0</v>
      </c>
      <c r="N279" s="50">
        <v>0</v>
      </c>
      <c r="O279" s="47">
        <v>0</v>
      </c>
      <c r="P279" s="50">
        <v>0</v>
      </c>
      <c r="Q279" s="50">
        <v>0</v>
      </c>
      <c r="R279" s="50">
        <v>0</v>
      </c>
      <c r="S279" s="50">
        <v>528171944</v>
      </c>
      <c r="T279" s="50">
        <v>48665000</v>
      </c>
      <c r="U279" s="48">
        <v>576836944</v>
      </c>
      <c r="V279" s="51">
        <v>260998944</v>
      </c>
    </row>
    <row r="280" spans="1:22" s="7" customFormat="1" ht="12.75" customHeight="1">
      <c r="A280" s="22"/>
      <c r="B280" s="44" t="s">
        <v>579</v>
      </c>
      <c r="C280" s="45" t="s">
        <v>580</v>
      </c>
      <c r="D280" s="46">
        <v>101398024</v>
      </c>
      <c r="E280" s="47">
        <v>0</v>
      </c>
      <c r="F280" s="47">
        <v>0</v>
      </c>
      <c r="G280" s="47">
        <v>0</v>
      </c>
      <c r="H280" s="47">
        <v>0</v>
      </c>
      <c r="I280" s="47">
        <v>664000</v>
      </c>
      <c r="J280" s="47">
        <v>1000000</v>
      </c>
      <c r="K280" s="47">
        <v>243517058</v>
      </c>
      <c r="L280" s="48">
        <v>346579082</v>
      </c>
      <c r="M280" s="49">
        <v>0</v>
      </c>
      <c r="N280" s="50">
        <v>0</v>
      </c>
      <c r="O280" s="47">
        <v>0</v>
      </c>
      <c r="P280" s="50">
        <v>0</v>
      </c>
      <c r="Q280" s="50">
        <v>0</v>
      </c>
      <c r="R280" s="50">
        <v>0</v>
      </c>
      <c r="S280" s="50">
        <v>186119000</v>
      </c>
      <c r="T280" s="50">
        <v>161496125</v>
      </c>
      <c r="U280" s="48">
        <v>347615125</v>
      </c>
      <c r="V280" s="51">
        <v>0</v>
      </c>
    </row>
    <row r="281" spans="1:22" s="7" customFormat="1" ht="12.75" customHeight="1">
      <c r="A281" s="22"/>
      <c r="B281" s="44" t="s">
        <v>581</v>
      </c>
      <c r="C281" s="45" t="s">
        <v>582</v>
      </c>
      <c r="D281" s="46">
        <v>93582508</v>
      </c>
      <c r="E281" s="47">
        <v>0</v>
      </c>
      <c r="F281" s="47">
        <v>0</v>
      </c>
      <c r="G281" s="47">
        <v>0</v>
      </c>
      <c r="H281" s="47">
        <v>0</v>
      </c>
      <c r="I281" s="47">
        <v>0</v>
      </c>
      <c r="J281" s="47">
        <v>0</v>
      </c>
      <c r="K281" s="47">
        <v>225723208</v>
      </c>
      <c r="L281" s="48">
        <v>319305716</v>
      </c>
      <c r="M281" s="49">
        <v>0</v>
      </c>
      <c r="N281" s="50">
        <v>0</v>
      </c>
      <c r="O281" s="47">
        <v>0</v>
      </c>
      <c r="P281" s="50">
        <v>0</v>
      </c>
      <c r="Q281" s="50">
        <v>0</v>
      </c>
      <c r="R281" s="50">
        <v>0</v>
      </c>
      <c r="S281" s="50">
        <v>178726600</v>
      </c>
      <c r="T281" s="50">
        <v>6918000</v>
      </c>
      <c r="U281" s="48">
        <v>185644600</v>
      </c>
      <c r="V281" s="51">
        <v>4077000</v>
      </c>
    </row>
    <row r="282" spans="1:22" s="7" customFormat="1" ht="12.75" customHeight="1">
      <c r="A282" s="22"/>
      <c r="B282" s="44" t="s">
        <v>583</v>
      </c>
      <c r="C282" s="45" t="s">
        <v>584</v>
      </c>
      <c r="D282" s="46">
        <v>210039698</v>
      </c>
      <c r="E282" s="47">
        <v>0</v>
      </c>
      <c r="F282" s="47">
        <v>0</v>
      </c>
      <c r="G282" s="47">
        <v>0</v>
      </c>
      <c r="H282" s="47">
        <v>0</v>
      </c>
      <c r="I282" s="47">
        <v>0</v>
      </c>
      <c r="J282" s="47">
        <v>0</v>
      </c>
      <c r="K282" s="47">
        <v>149601308</v>
      </c>
      <c r="L282" s="48">
        <v>359641006</v>
      </c>
      <c r="M282" s="49">
        <v>0</v>
      </c>
      <c r="N282" s="50">
        <v>0</v>
      </c>
      <c r="O282" s="47">
        <v>0</v>
      </c>
      <c r="P282" s="50">
        <v>0</v>
      </c>
      <c r="Q282" s="50">
        <v>0</v>
      </c>
      <c r="R282" s="50">
        <v>0</v>
      </c>
      <c r="S282" s="50">
        <v>262738000</v>
      </c>
      <c r="T282" s="50">
        <v>97028000</v>
      </c>
      <c r="U282" s="48">
        <v>359766000</v>
      </c>
      <c r="V282" s="51">
        <v>0</v>
      </c>
    </row>
    <row r="283" spans="1:22" s="7" customFormat="1" ht="12.75" customHeight="1">
      <c r="A283" s="22"/>
      <c r="B283" s="44" t="s">
        <v>585</v>
      </c>
      <c r="C283" s="45" t="s">
        <v>586</v>
      </c>
      <c r="D283" s="46">
        <v>122390409</v>
      </c>
      <c r="E283" s="47">
        <v>0</v>
      </c>
      <c r="F283" s="47">
        <v>8705737</v>
      </c>
      <c r="G283" s="47">
        <v>0</v>
      </c>
      <c r="H283" s="47">
        <v>0</v>
      </c>
      <c r="I283" s="47">
        <v>2278389</v>
      </c>
      <c r="J283" s="47">
        <v>24691673</v>
      </c>
      <c r="K283" s="47">
        <v>239514658</v>
      </c>
      <c r="L283" s="48">
        <v>397580866</v>
      </c>
      <c r="M283" s="49">
        <v>0</v>
      </c>
      <c r="N283" s="50">
        <v>0</v>
      </c>
      <c r="O283" s="47">
        <v>38409000</v>
      </c>
      <c r="P283" s="50">
        <v>16461000</v>
      </c>
      <c r="Q283" s="50">
        <v>0</v>
      </c>
      <c r="R283" s="50">
        <v>1032000</v>
      </c>
      <c r="S283" s="50">
        <v>600613000</v>
      </c>
      <c r="T283" s="50">
        <v>11773000</v>
      </c>
      <c r="U283" s="48">
        <v>668288000</v>
      </c>
      <c r="V283" s="51">
        <v>298289875</v>
      </c>
    </row>
    <row r="284" spans="1:22" s="7" customFormat="1" ht="12.75" customHeight="1">
      <c r="A284" s="22"/>
      <c r="B284" s="44" t="s">
        <v>587</v>
      </c>
      <c r="C284" s="45" t="s">
        <v>588</v>
      </c>
      <c r="D284" s="46">
        <v>195321762</v>
      </c>
      <c r="E284" s="47">
        <v>0</v>
      </c>
      <c r="F284" s="47">
        <v>3500000</v>
      </c>
      <c r="G284" s="47">
        <v>0</v>
      </c>
      <c r="H284" s="47">
        <v>0</v>
      </c>
      <c r="I284" s="47">
        <v>1140000</v>
      </c>
      <c r="J284" s="47">
        <v>15000000</v>
      </c>
      <c r="K284" s="47">
        <v>279870285</v>
      </c>
      <c r="L284" s="48">
        <v>494832047</v>
      </c>
      <c r="M284" s="49">
        <v>0</v>
      </c>
      <c r="N284" s="50">
        <v>0</v>
      </c>
      <c r="O284" s="47">
        <v>30700000</v>
      </c>
      <c r="P284" s="50">
        <v>3459000</v>
      </c>
      <c r="Q284" s="50">
        <v>0</v>
      </c>
      <c r="R284" s="50">
        <v>0</v>
      </c>
      <c r="S284" s="50">
        <v>1010602000</v>
      </c>
      <c r="T284" s="50">
        <v>173472144</v>
      </c>
      <c r="U284" s="48">
        <v>1218233144</v>
      </c>
      <c r="V284" s="51">
        <v>600869000</v>
      </c>
    </row>
    <row r="285" spans="1:22" s="7" customFormat="1" ht="12.75" customHeight="1">
      <c r="A285" s="22"/>
      <c r="B285" s="44" t="s">
        <v>589</v>
      </c>
      <c r="C285" s="45" t="s">
        <v>590</v>
      </c>
      <c r="D285" s="46">
        <v>53811000</v>
      </c>
      <c r="E285" s="47">
        <v>0</v>
      </c>
      <c r="F285" s="47">
        <v>0</v>
      </c>
      <c r="G285" s="47">
        <v>0</v>
      </c>
      <c r="H285" s="47">
        <v>0</v>
      </c>
      <c r="I285" s="47">
        <v>279000</v>
      </c>
      <c r="J285" s="47">
        <v>0</v>
      </c>
      <c r="K285" s="47">
        <v>45439000</v>
      </c>
      <c r="L285" s="48">
        <v>99529000</v>
      </c>
      <c r="M285" s="49">
        <v>0</v>
      </c>
      <c r="N285" s="50">
        <v>0</v>
      </c>
      <c r="O285" s="47">
        <v>0</v>
      </c>
      <c r="P285" s="50">
        <v>0</v>
      </c>
      <c r="Q285" s="50">
        <v>0</v>
      </c>
      <c r="R285" s="50">
        <v>0</v>
      </c>
      <c r="S285" s="50">
        <v>72318000</v>
      </c>
      <c r="T285" s="50">
        <v>9608579</v>
      </c>
      <c r="U285" s="48">
        <v>81926579</v>
      </c>
      <c r="V285" s="51">
        <v>0</v>
      </c>
    </row>
    <row r="286" spans="1:22" s="7" customFormat="1" ht="12.75" customHeight="1">
      <c r="A286" s="22"/>
      <c r="B286" s="44" t="s">
        <v>591</v>
      </c>
      <c r="C286" s="45" t="s">
        <v>592</v>
      </c>
      <c r="D286" s="46">
        <v>297433000</v>
      </c>
      <c r="E286" s="47">
        <v>0</v>
      </c>
      <c r="F286" s="47">
        <v>116935000</v>
      </c>
      <c r="G286" s="47">
        <v>0</v>
      </c>
      <c r="H286" s="47">
        <v>0</v>
      </c>
      <c r="I286" s="47">
        <v>758006</v>
      </c>
      <c r="J286" s="47">
        <v>9872000</v>
      </c>
      <c r="K286" s="47">
        <v>282527741</v>
      </c>
      <c r="L286" s="48">
        <v>707525747</v>
      </c>
      <c r="M286" s="49">
        <v>0</v>
      </c>
      <c r="N286" s="50">
        <v>0</v>
      </c>
      <c r="O286" s="47">
        <v>38910000</v>
      </c>
      <c r="P286" s="50">
        <v>9600000</v>
      </c>
      <c r="Q286" s="50">
        <v>0</v>
      </c>
      <c r="R286" s="50">
        <v>0</v>
      </c>
      <c r="S286" s="50">
        <v>1619678000</v>
      </c>
      <c r="T286" s="50">
        <v>63598000</v>
      </c>
      <c r="U286" s="48">
        <v>1731786000</v>
      </c>
      <c r="V286" s="51">
        <v>1046468000</v>
      </c>
    </row>
    <row r="287" spans="1:22" s="7" customFormat="1" ht="12.75" customHeight="1">
      <c r="A287" s="22"/>
      <c r="B287" s="44" t="s">
        <v>593</v>
      </c>
      <c r="C287" s="45" t="s">
        <v>594</v>
      </c>
      <c r="D287" s="46">
        <v>169429222</v>
      </c>
      <c r="E287" s="47">
        <v>0</v>
      </c>
      <c r="F287" s="47">
        <v>0</v>
      </c>
      <c r="G287" s="47">
        <v>0</v>
      </c>
      <c r="H287" s="47">
        <v>0</v>
      </c>
      <c r="I287" s="47">
        <v>94942</v>
      </c>
      <c r="J287" s="47">
        <v>0</v>
      </c>
      <c r="K287" s="47">
        <v>121008661</v>
      </c>
      <c r="L287" s="48">
        <v>290532825</v>
      </c>
      <c r="M287" s="49">
        <v>0</v>
      </c>
      <c r="N287" s="50">
        <v>0</v>
      </c>
      <c r="O287" s="47">
        <v>0</v>
      </c>
      <c r="P287" s="50">
        <v>0</v>
      </c>
      <c r="Q287" s="50">
        <v>0</v>
      </c>
      <c r="R287" s="50">
        <v>4012633</v>
      </c>
      <c r="S287" s="50">
        <v>216638910</v>
      </c>
      <c r="T287" s="50">
        <v>89981146</v>
      </c>
      <c r="U287" s="48">
        <v>310632689</v>
      </c>
      <c r="V287" s="51">
        <v>12204000</v>
      </c>
    </row>
    <row r="288" spans="1:22" s="7" customFormat="1" ht="12.75" customHeight="1">
      <c r="A288" s="22"/>
      <c r="B288" s="44" t="s">
        <v>595</v>
      </c>
      <c r="C288" s="45" t="s">
        <v>596</v>
      </c>
      <c r="D288" s="46">
        <v>14415478</v>
      </c>
      <c r="E288" s="47">
        <v>0</v>
      </c>
      <c r="F288" s="47">
        <v>0</v>
      </c>
      <c r="G288" s="47">
        <v>0</v>
      </c>
      <c r="H288" s="47">
        <v>0</v>
      </c>
      <c r="I288" s="47">
        <v>139000</v>
      </c>
      <c r="J288" s="47">
        <v>0</v>
      </c>
      <c r="K288" s="47">
        <v>63647336</v>
      </c>
      <c r="L288" s="48">
        <v>78201814</v>
      </c>
      <c r="M288" s="49">
        <v>0</v>
      </c>
      <c r="N288" s="50">
        <v>0</v>
      </c>
      <c r="O288" s="47">
        <v>0</v>
      </c>
      <c r="P288" s="50">
        <v>0</v>
      </c>
      <c r="Q288" s="50">
        <v>0</v>
      </c>
      <c r="R288" s="50">
        <v>0</v>
      </c>
      <c r="S288" s="50">
        <v>36301000</v>
      </c>
      <c r="T288" s="50">
        <v>42196523</v>
      </c>
      <c r="U288" s="48">
        <v>78497523</v>
      </c>
      <c r="V288" s="51">
        <v>0</v>
      </c>
    </row>
    <row r="289" spans="1:22" s="7" customFormat="1" ht="12.75" customHeight="1">
      <c r="A289" s="22"/>
      <c r="B289" s="44" t="s">
        <v>597</v>
      </c>
      <c r="C289" s="45" t="s">
        <v>598</v>
      </c>
      <c r="D289" s="46">
        <v>32352024</v>
      </c>
      <c r="E289" s="47">
        <v>0</v>
      </c>
      <c r="F289" s="47">
        <v>0</v>
      </c>
      <c r="G289" s="47">
        <v>0</v>
      </c>
      <c r="H289" s="47">
        <v>0</v>
      </c>
      <c r="I289" s="47">
        <v>1559614</v>
      </c>
      <c r="J289" s="47">
        <v>0</v>
      </c>
      <c r="K289" s="47">
        <v>72960508</v>
      </c>
      <c r="L289" s="48">
        <v>106872146</v>
      </c>
      <c r="M289" s="49">
        <v>0</v>
      </c>
      <c r="N289" s="50">
        <v>0</v>
      </c>
      <c r="O289" s="47">
        <v>0</v>
      </c>
      <c r="P289" s="50">
        <v>0</v>
      </c>
      <c r="Q289" s="50">
        <v>0</v>
      </c>
      <c r="R289" s="50">
        <v>0</v>
      </c>
      <c r="S289" s="50">
        <v>81602369</v>
      </c>
      <c r="T289" s="50">
        <v>16903336</v>
      </c>
      <c r="U289" s="48">
        <v>98505705</v>
      </c>
      <c r="V289" s="51">
        <v>0</v>
      </c>
    </row>
    <row r="290" spans="1:22" s="7" customFormat="1" ht="12.75" customHeight="1">
      <c r="A290" s="22"/>
      <c r="B290" s="44" t="s">
        <v>599</v>
      </c>
      <c r="C290" s="45" t="s">
        <v>600</v>
      </c>
      <c r="D290" s="46">
        <v>28138146</v>
      </c>
      <c r="E290" s="47">
        <v>0</v>
      </c>
      <c r="F290" s="47">
        <v>0</v>
      </c>
      <c r="G290" s="47">
        <v>0</v>
      </c>
      <c r="H290" s="47">
        <v>0</v>
      </c>
      <c r="I290" s="47">
        <v>1460000</v>
      </c>
      <c r="J290" s="47">
        <v>1005000</v>
      </c>
      <c r="K290" s="47">
        <v>19469640</v>
      </c>
      <c r="L290" s="48">
        <v>50072786</v>
      </c>
      <c r="M290" s="49">
        <v>0</v>
      </c>
      <c r="N290" s="50">
        <v>0</v>
      </c>
      <c r="O290" s="47">
        <v>0</v>
      </c>
      <c r="P290" s="50">
        <v>0</v>
      </c>
      <c r="Q290" s="50">
        <v>0</v>
      </c>
      <c r="R290" s="50">
        <v>0</v>
      </c>
      <c r="S290" s="50">
        <v>41807000</v>
      </c>
      <c r="T290" s="50">
        <v>4927875</v>
      </c>
      <c r="U290" s="48">
        <v>46734875</v>
      </c>
      <c r="V290" s="51">
        <v>0</v>
      </c>
    </row>
    <row r="291" spans="1:22" s="7" customFormat="1" ht="12.75" customHeight="1">
      <c r="A291" s="22"/>
      <c r="B291" s="44" t="s">
        <v>601</v>
      </c>
      <c r="C291" s="45" t="s">
        <v>602</v>
      </c>
      <c r="D291" s="46">
        <v>40764769</v>
      </c>
      <c r="E291" s="47">
        <v>0</v>
      </c>
      <c r="F291" s="47">
        <v>0</v>
      </c>
      <c r="G291" s="47">
        <v>0</v>
      </c>
      <c r="H291" s="47">
        <v>0</v>
      </c>
      <c r="I291" s="47">
        <v>134250</v>
      </c>
      <c r="J291" s="47">
        <v>0</v>
      </c>
      <c r="K291" s="47">
        <v>20353043</v>
      </c>
      <c r="L291" s="48">
        <v>61252062</v>
      </c>
      <c r="M291" s="49">
        <v>0</v>
      </c>
      <c r="N291" s="50">
        <v>0</v>
      </c>
      <c r="O291" s="47">
        <v>0</v>
      </c>
      <c r="P291" s="50">
        <v>0</v>
      </c>
      <c r="Q291" s="50">
        <v>0</v>
      </c>
      <c r="R291" s="50">
        <v>0</v>
      </c>
      <c r="S291" s="50">
        <v>56464000</v>
      </c>
      <c r="T291" s="50">
        <v>6070000</v>
      </c>
      <c r="U291" s="48">
        <v>62534000</v>
      </c>
      <c r="V291" s="51">
        <v>0</v>
      </c>
    </row>
    <row r="292" spans="1:22" s="7" customFormat="1" ht="12.75" customHeight="1">
      <c r="A292" s="22"/>
      <c r="B292" s="44" t="s">
        <v>603</v>
      </c>
      <c r="C292" s="45" t="s">
        <v>604</v>
      </c>
      <c r="D292" s="46">
        <v>57549150</v>
      </c>
      <c r="E292" s="47">
        <v>0</v>
      </c>
      <c r="F292" s="47">
        <v>0</v>
      </c>
      <c r="G292" s="47">
        <v>0</v>
      </c>
      <c r="H292" s="47">
        <v>0</v>
      </c>
      <c r="I292" s="47">
        <v>3054000</v>
      </c>
      <c r="J292" s="47">
        <v>3000</v>
      </c>
      <c r="K292" s="47">
        <v>94495758</v>
      </c>
      <c r="L292" s="48">
        <v>155101908</v>
      </c>
      <c r="M292" s="49">
        <v>0</v>
      </c>
      <c r="N292" s="50">
        <v>0</v>
      </c>
      <c r="O292" s="47">
        <v>0</v>
      </c>
      <c r="P292" s="50">
        <v>0</v>
      </c>
      <c r="Q292" s="50">
        <v>0</v>
      </c>
      <c r="R292" s="50">
        <v>0</v>
      </c>
      <c r="S292" s="50">
        <v>106509000</v>
      </c>
      <c r="T292" s="50">
        <v>10628150</v>
      </c>
      <c r="U292" s="48">
        <v>117137150</v>
      </c>
      <c r="V292" s="51">
        <v>0</v>
      </c>
    </row>
    <row r="293" spans="1:22" s="7" customFormat="1" ht="12.75" customHeight="1">
      <c r="A293" s="23"/>
      <c r="B293" s="53" t="s">
        <v>674</v>
      </c>
      <c r="C293" s="54"/>
      <c r="D293" s="55">
        <f aca="true" t="shared" si="2" ref="D293:V293">SUM(D249:D292)</f>
        <v>7098142982</v>
      </c>
      <c r="E293" s="56">
        <f t="shared" si="2"/>
        <v>19832000</v>
      </c>
      <c r="F293" s="56">
        <f t="shared" si="2"/>
        <v>1082127540</v>
      </c>
      <c r="G293" s="56">
        <f t="shared" si="2"/>
        <v>5328000</v>
      </c>
      <c r="H293" s="56">
        <f t="shared" si="2"/>
        <v>0</v>
      </c>
      <c r="I293" s="56">
        <f t="shared" si="2"/>
        <v>175647458</v>
      </c>
      <c r="J293" s="56">
        <f t="shared" si="2"/>
        <v>628974492</v>
      </c>
      <c r="K293" s="56">
        <f t="shared" si="2"/>
        <v>10112754488</v>
      </c>
      <c r="L293" s="57">
        <f t="shared" si="2"/>
        <v>19122806960</v>
      </c>
      <c r="M293" s="58">
        <f t="shared" si="2"/>
        <v>0</v>
      </c>
      <c r="N293" s="59">
        <f t="shared" si="2"/>
        <v>6360000</v>
      </c>
      <c r="O293" s="56">
        <f t="shared" si="2"/>
        <v>2519392712</v>
      </c>
      <c r="P293" s="59">
        <f t="shared" si="2"/>
        <v>402605453</v>
      </c>
      <c r="Q293" s="59">
        <f t="shared" si="2"/>
        <v>14613325</v>
      </c>
      <c r="R293" s="59">
        <f t="shared" si="2"/>
        <v>14033297</v>
      </c>
      <c r="S293" s="59">
        <f t="shared" si="2"/>
        <v>21882841650</v>
      </c>
      <c r="T293" s="59">
        <f t="shared" si="2"/>
        <v>2421279397</v>
      </c>
      <c r="U293" s="57">
        <f t="shared" si="2"/>
        <v>27261125834</v>
      </c>
      <c r="V293" s="51">
        <f t="shared" si="2"/>
        <v>9052007961</v>
      </c>
    </row>
    <row r="294" spans="1:22" s="7" customFormat="1" ht="12.75" customHeight="1">
      <c r="A294" s="24"/>
      <c r="B294" s="60"/>
      <c r="C294" s="61"/>
      <c r="D294" s="62"/>
      <c r="E294" s="63"/>
      <c r="F294" s="63"/>
      <c r="G294" s="63"/>
      <c r="H294" s="63"/>
      <c r="I294" s="63"/>
      <c r="J294" s="63"/>
      <c r="K294" s="63"/>
      <c r="L294" s="64"/>
      <c r="M294" s="62"/>
      <c r="N294" s="63"/>
      <c r="O294" s="63"/>
      <c r="P294" s="63"/>
      <c r="Q294" s="63"/>
      <c r="R294" s="63"/>
      <c r="S294" s="63"/>
      <c r="T294" s="63"/>
      <c r="U294" s="64"/>
      <c r="V294" s="51"/>
    </row>
    <row r="295" spans="1:22" s="7" customFormat="1" ht="12.75" customHeight="1">
      <c r="A295" s="25"/>
      <c r="B295" s="109" t="s">
        <v>43</v>
      </c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  <c r="V295" s="51"/>
    </row>
    <row r="296" spans="1:22" ht="12.75" customHeight="1">
      <c r="A296" s="1"/>
      <c r="B296" s="102" t="s">
        <v>675</v>
      </c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6"/>
    </row>
    <row r="297" spans="1:22" ht="12.75" customHeight="1">
      <c r="A297" s="1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6"/>
    </row>
    <row r="298" spans="1:22" ht="12.75" customHeight="1">
      <c r="A298" s="1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6"/>
    </row>
    <row r="299" spans="1:2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</sheetData>
  <sheetProtection password="F954" sheet="1" objects="1" scenarios="1"/>
  <mergeCells count="4">
    <mergeCell ref="D2:L2"/>
    <mergeCell ref="B1:U1"/>
    <mergeCell ref="M2:U2"/>
    <mergeCell ref="B295:U295"/>
  </mergeCells>
  <printOptions horizontalCentered="1"/>
  <pageMargins left="0.03937007874015748" right="0.03937007874015748" top="0.31496062992125984" bottom="0.15748031496062992" header="0.31496062992125984" footer="0.15748031496062992"/>
  <pageSetup horizontalDpi="600" verticalDpi="600" orientation="landscape" paperSize="9" scale="50" r:id="rId1"/>
  <rowBreaks count="3" manualBreakCount="3">
    <brk id="81" max="20" man="1"/>
    <brk id="156" max="20" man="1"/>
    <brk id="220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29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0.7109375" style="2" customWidth="1"/>
    <col min="3" max="3" width="6.7109375" style="2" customWidth="1"/>
    <col min="4" max="10" width="10.7109375" style="2" customWidth="1"/>
    <col min="11" max="11" width="11.7109375" style="2" customWidth="1"/>
    <col min="12" max="14" width="10.7109375" style="2" customWidth="1"/>
    <col min="15" max="15" width="11.7109375" style="2" customWidth="1"/>
    <col min="16" max="21" width="10.7109375" style="2" customWidth="1"/>
    <col min="22" max="22" width="0" style="2" hidden="1" customWidth="1"/>
    <col min="23" max="16384" width="9.140625" style="2" customWidth="1"/>
  </cols>
  <sheetData>
    <row r="1" spans="1:21" ht="15.75" customHeight="1">
      <c r="A1" s="3"/>
      <c r="B1" s="106" t="s">
        <v>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</row>
    <row r="2" spans="1:21" s="7" customFormat="1" ht="16.5" customHeight="1">
      <c r="A2" s="4"/>
      <c r="B2" s="5"/>
      <c r="C2" s="6"/>
      <c r="D2" s="103" t="s">
        <v>1</v>
      </c>
      <c r="E2" s="104"/>
      <c r="F2" s="104"/>
      <c r="G2" s="104"/>
      <c r="H2" s="104"/>
      <c r="I2" s="104"/>
      <c r="J2" s="104"/>
      <c r="K2" s="104"/>
      <c r="L2" s="105"/>
      <c r="M2" s="108" t="s">
        <v>2</v>
      </c>
      <c r="N2" s="104"/>
      <c r="O2" s="104"/>
      <c r="P2" s="104"/>
      <c r="Q2" s="104"/>
      <c r="R2" s="104"/>
      <c r="S2" s="104"/>
      <c r="T2" s="104"/>
      <c r="U2" s="105"/>
    </row>
    <row r="3" spans="1:22" s="7" customFormat="1" ht="81.75" customHeight="1">
      <c r="A3" s="8"/>
      <c r="B3" s="9" t="s">
        <v>3</v>
      </c>
      <c r="C3" s="10" t="s">
        <v>4</v>
      </c>
      <c r="D3" s="26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7" t="s">
        <v>12</v>
      </c>
      <c r="L3" s="28" t="s">
        <v>13</v>
      </c>
      <c r="M3" s="27" t="s">
        <v>14</v>
      </c>
      <c r="N3" s="27" t="s">
        <v>15</v>
      </c>
      <c r="O3" s="27" t="s">
        <v>16</v>
      </c>
      <c r="P3" s="27" t="s">
        <v>17</v>
      </c>
      <c r="Q3" s="27" t="s">
        <v>18</v>
      </c>
      <c r="R3" s="27" t="s">
        <v>19</v>
      </c>
      <c r="S3" s="27" t="s">
        <v>20</v>
      </c>
      <c r="T3" s="27" t="s">
        <v>21</v>
      </c>
      <c r="U3" s="28" t="s">
        <v>22</v>
      </c>
      <c r="V3" s="7" t="s">
        <v>23</v>
      </c>
    </row>
    <row r="4" spans="1:21" s="7" customFormat="1" ht="12.75">
      <c r="A4" s="4"/>
      <c r="B4" s="30"/>
      <c r="C4" s="12"/>
      <c r="D4" s="31"/>
      <c r="E4" s="32"/>
      <c r="F4" s="32"/>
      <c r="G4" s="32"/>
      <c r="H4" s="32"/>
      <c r="I4" s="32"/>
      <c r="J4" s="32"/>
      <c r="K4" s="32"/>
      <c r="L4" s="33"/>
      <c r="M4" s="31"/>
      <c r="N4" s="32"/>
      <c r="O4" s="32"/>
      <c r="P4" s="32"/>
      <c r="Q4" s="32"/>
      <c r="R4" s="32"/>
      <c r="S4" s="32"/>
      <c r="T4" s="32"/>
      <c r="U4" s="33"/>
    </row>
    <row r="5" spans="1:21" s="7" customFormat="1" ht="12.75">
      <c r="A5" s="16"/>
      <c r="B5" s="34" t="s">
        <v>605</v>
      </c>
      <c r="C5" s="12"/>
      <c r="D5" s="35"/>
      <c r="E5" s="36"/>
      <c r="F5" s="36"/>
      <c r="G5" s="36"/>
      <c r="H5" s="36"/>
      <c r="I5" s="36"/>
      <c r="J5" s="36"/>
      <c r="K5" s="36"/>
      <c r="L5" s="37"/>
      <c r="M5" s="35"/>
      <c r="N5" s="36"/>
      <c r="O5" s="36"/>
      <c r="P5" s="36"/>
      <c r="Q5" s="36"/>
      <c r="R5" s="36"/>
      <c r="S5" s="36"/>
      <c r="T5" s="36"/>
      <c r="U5" s="37"/>
    </row>
    <row r="6" spans="1:21" s="7" customFormat="1" ht="12.75">
      <c r="A6" s="16"/>
      <c r="B6" s="12"/>
      <c r="C6" s="12"/>
      <c r="D6" s="35"/>
      <c r="E6" s="36"/>
      <c r="F6" s="36"/>
      <c r="G6" s="36"/>
      <c r="H6" s="36"/>
      <c r="I6" s="36"/>
      <c r="J6" s="36"/>
      <c r="K6" s="36"/>
      <c r="L6" s="37"/>
      <c r="M6" s="35"/>
      <c r="N6" s="36"/>
      <c r="O6" s="36"/>
      <c r="P6" s="36"/>
      <c r="Q6" s="36"/>
      <c r="R6" s="36"/>
      <c r="S6" s="36"/>
      <c r="T6" s="36"/>
      <c r="U6" s="37"/>
    </row>
    <row r="7" spans="1:22" s="7" customFormat="1" ht="12.75">
      <c r="A7" s="22" t="s">
        <v>606</v>
      </c>
      <c r="B7" s="67" t="s">
        <v>45</v>
      </c>
      <c r="C7" s="45" t="s">
        <v>46</v>
      </c>
      <c r="D7" s="46">
        <v>1387618913</v>
      </c>
      <c r="E7" s="47">
        <v>1190815485</v>
      </c>
      <c r="F7" s="47">
        <v>186196228</v>
      </c>
      <c r="G7" s="47">
        <v>0</v>
      </c>
      <c r="H7" s="47">
        <v>0</v>
      </c>
      <c r="I7" s="47">
        <v>54312999</v>
      </c>
      <c r="J7" s="47">
        <v>245009326</v>
      </c>
      <c r="K7" s="47">
        <v>2654732371</v>
      </c>
      <c r="L7" s="48">
        <v>5718685322</v>
      </c>
      <c r="M7" s="49">
        <v>903413150</v>
      </c>
      <c r="N7" s="50">
        <v>1658671213</v>
      </c>
      <c r="O7" s="47">
        <v>411380727</v>
      </c>
      <c r="P7" s="50">
        <v>314570625</v>
      </c>
      <c r="Q7" s="50">
        <v>286062521</v>
      </c>
      <c r="R7" s="50">
        <v>16055935</v>
      </c>
      <c r="S7" s="50">
        <v>2099685900</v>
      </c>
      <c r="T7" s="50">
        <v>880120021</v>
      </c>
      <c r="U7" s="48">
        <v>6569960092</v>
      </c>
      <c r="V7" s="51">
        <v>850352601</v>
      </c>
    </row>
    <row r="8" spans="1:22" s="7" customFormat="1" ht="12.75">
      <c r="A8" s="22" t="s">
        <v>606</v>
      </c>
      <c r="B8" s="67" t="s">
        <v>57</v>
      </c>
      <c r="C8" s="45" t="s">
        <v>58</v>
      </c>
      <c r="D8" s="46">
        <v>2289516510</v>
      </c>
      <c r="E8" s="47">
        <v>2638067560</v>
      </c>
      <c r="F8" s="47">
        <v>104101300</v>
      </c>
      <c r="G8" s="47">
        <v>0</v>
      </c>
      <c r="H8" s="47">
        <v>0</v>
      </c>
      <c r="I8" s="47">
        <v>168361460</v>
      </c>
      <c r="J8" s="47">
        <v>379383790</v>
      </c>
      <c r="K8" s="47">
        <v>3240408676</v>
      </c>
      <c r="L8" s="48">
        <v>8819839296</v>
      </c>
      <c r="M8" s="49">
        <v>1504945280</v>
      </c>
      <c r="N8" s="50">
        <v>3519221730</v>
      </c>
      <c r="O8" s="47">
        <v>639699040</v>
      </c>
      <c r="P8" s="50">
        <v>436337720</v>
      </c>
      <c r="Q8" s="50">
        <v>222075780</v>
      </c>
      <c r="R8" s="50">
        <v>0</v>
      </c>
      <c r="S8" s="50">
        <v>2289330902</v>
      </c>
      <c r="T8" s="50">
        <v>1235905250</v>
      </c>
      <c r="U8" s="48">
        <v>9847515702</v>
      </c>
      <c r="V8" s="51">
        <v>962059432</v>
      </c>
    </row>
    <row r="9" spans="1:22" s="29" customFormat="1" ht="12.75">
      <c r="A9" s="38"/>
      <c r="B9" s="68" t="s">
        <v>607</v>
      </c>
      <c r="C9" s="69"/>
      <c r="D9" s="55">
        <f aca="true" t="shared" si="0" ref="D9:V9">SUM(D7:D8)</f>
        <v>3677135423</v>
      </c>
      <c r="E9" s="56">
        <f t="shared" si="0"/>
        <v>3828883045</v>
      </c>
      <c r="F9" s="56">
        <f t="shared" si="0"/>
        <v>290297528</v>
      </c>
      <c r="G9" s="56">
        <f t="shared" si="0"/>
        <v>0</v>
      </c>
      <c r="H9" s="56">
        <f t="shared" si="0"/>
        <v>0</v>
      </c>
      <c r="I9" s="56">
        <f t="shared" si="0"/>
        <v>222674459</v>
      </c>
      <c r="J9" s="56">
        <f t="shared" si="0"/>
        <v>624393116</v>
      </c>
      <c r="K9" s="56">
        <f t="shared" si="0"/>
        <v>5895141047</v>
      </c>
      <c r="L9" s="70">
        <f t="shared" si="0"/>
        <v>14538524618</v>
      </c>
      <c r="M9" s="71">
        <f t="shared" si="0"/>
        <v>2408358430</v>
      </c>
      <c r="N9" s="72">
        <f t="shared" si="0"/>
        <v>5177892943</v>
      </c>
      <c r="O9" s="56">
        <f t="shared" si="0"/>
        <v>1051079767</v>
      </c>
      <c r="P9" s="72">
        <f t="shared" si="0"/>
        <v>750908345</v>
      </c>
      <c r="Q9" s="72">
        <f t="shared" si="0"/>
        <v>508138301</v>
      </c>
      <c r="R9" s="72">
        <f t="shared" si="0"/>
        <v>16055935</v>
      </c>
      <c r="S9" s="72">
        <f t="shared" si="0"/>
        <v>4389016802</v>
      </c>
      <c r="T9" s="72">
        <f t="shared" si="0"/>
        <v>2116025271</v>
      </c>
      <c r="U9" s="70">
        <f t="shared" si="0"/>
        <v>16417475794</v>
      </c>
      <c r="V9" s="73">
        <f t="shared" si="0"/>
        <v>1812412033</v>
      </c>
    </row>
    <row r="10" spans="1:22" s="7" customFormat="1" ht="12.75">
      <c r="A10" s="22" t="s">
        <v>608</v>
      </c>
      <c r="B10" s="67" t="s">
        <v>102</v>
      </c>
      <c r="C10" s="45" t="s">
        <v>103</v>
      </c>
      <c r="D10" s="46">
        <v>79005429</v>
      </c>
      <c r="E10" s="47">
        <v>56125091</v>
      </c>
      <c r="F10" s="47">
        <v>0</v>
      </c>
      <c r="G10" s="47">
        <v>0</v>
      </c>
      <c r="H10" s="47">
        <v>0</v>
      </c>
      <c r="I10" s="47">
        <v>0</v>
      </c>
      <c r="J10" s="47">
        <v>3467887</v>
      </c>
      <c r="K10" s="47">
        <v>116217348</v>
      </c>
      <c r="L10" s="48">
        <v>254815755</v>
      </c>
      <c r="M10" s="49">
        <v>24793105</v>
      </c>
      <c r="N10" s="50">
        <v>88493250</v>
      </c>
      <c r="O10" s="47">
        <v>23618239</v>
      </c>
      <c r="P10" s="50">
        <v>10374747</v>
      </c>
      <c r="Q10" s="50">
        <v>5811435</v>
      </c>
      <c r="R10" s="50">
        <v>896190</v>
      </c>
      <c r="S10" s="50">
        <v>80039183</v>
      </c>
      <c r="T10" s="50">
        <v>10479501</v>
      </c>
      <c r="U10" s="48">
        <v>244505650</v>
      </c>
      <c r="V10" s="51">
        <v>0</v>
      </c>
    </row>
    <row r="11" spans="1:22" s="7" customFormat="1" ht="12.75">
      <c r="A11" s="22" t="s">
        <v>608</v>
      </c>
      <c r="B11" s="67" t="s">
        <v>104</v>
      </c>
      <c r="C11" s="45" t="s">
        <v>105</v>
      </c>
      <c r="D11" s="46">
        <v>69727220</v>
      </c>
      <c r="E11" s="47">
        <v>59188010</v>
      </c>
      <c r="F11" s="47">
        <v>744200</v>
      </c>
      <c r="G11" s="47">
        <v>0</v>
      </c>
      <c r="H11" s="47">
        <v>0</v>
      </c>
      <c r="I11" s="47">
        <v>4121040</v>
      </c>
      <c r="J11" s="47">
        <v>6335000</v>
      </c>
      <c r="K11" s="47">
        <v>82221310</v>
      </c>
      <c r="L11" s="48">
        <v>222336780</v>
      </c>
      <c r="M11" s="49">
        <v>9988000</v>
      </c>
      <c r="N11" s="50">
        <v>82753090</v>
      </c>
      <c r="O11" s="47">
        <v>13131700</v>
      </c>
      <c r="P11" s="50">
        <v>6610160</v>
      </c>
      <c r="Q11" s="50">
        <v>8887000</v>
      </c>
      <c r="R11" s="50">
        <v>218000</v>
      </c>
      <c r="S11" s="50">
        <v>68052900</v>
      </c>
      <c r="T11" s="50">
        <v>8390380</v>
      </c>
      <c r="U11" s="48">
        <v>198031230</v>
      </c>
      <c r="V11" s="51">
        <v>16162900</v>
      </c>
    </row>
    <row r="12" spans="1:22" s="7" customFormat="1" ht="12.75">
      <c r="A12" s="22" t="s">
        <v>608</v>
      </c>
      <c r="B12" s="67" t="s">
        <v>106</v>
      </c>
      <c r="C12" s="45" t="s">
        <v>107</v>
      </c>
      <c r="D12" s="46">
        <v>22294794</v>
      </c>
      <c r="E12" s="47">
        <v>6320048</v>
      </c>
      <c r="F12" s="47">
        <v>0</v>
      </c>
      <c r="G12" s="47">
        <v>0</v>
      </c>
      <c r="H12" s="47">
        <v>0</v>
      </c>
      <c r="I12" s="47">
        <v>98219</v>
      </c>
      <c r="J12" s="47">
        <v>668458</v>
      </c>
      <c r="K12" s="47">
        <v>23983351</v>
      </c>
      <c r="L12" s="48">
        <v>53364870</v>
      </c>
      <c r="M12" s="49">
        <v>2045325</v>
      </c>
      <c r="N12" s="50">
        <v>10197824</v>
      </c>
      <c r="O12" s="47">
        <v>3167086</v>
      </c>
      <c r="P12" s="50">
        <v>1690794</v>
      </c>
      <c r="Q12" s="50">
        <v>1433421</v>
      </c>
      <c r="R12" s="50">
        <v>0</v>
      </c>
      <c r="S12" s="50">
        <v>42417000</v>
      </c>
      <c r="T12" s="50">
        <v>3812467</v>
      </c>
      <c r="U12" s="48">
        <v>64763917</v>
      </c>
      <c r="V12" s="51">
        <v>16072749</v>
      </c>
    </row>
    <row r="13" spans="1:22" s="7" customFormat="1" ht="12.75">
      <c r="A13" s="22" t="s">
        <v>608</v>
      </c>
      <c r="B13" s="67" t="s">
        <v>108</v>
      </c>
      <c r="C13" s="45" t="s">
        <v>109</v>
      </c>
      <c r="D13" s="46">
        <v>126773006</v>
      </c>
      <c r="E13" s="47">
        <v>87573632</v>
      </c>
      <c r="F13" s="47">
        <v>0</v>
      </c>
      <c r="G13" s="47">
        <v>0</v>
      </c>
      <c r="H13" s="47">
        <v>0</v>
      </c>
      <c r="I13" s="47">
        <v>478000</v>
      </c>
      <c r="J13" s="47">
        <v>0</v>
      </c>
      <c r="K13" s="47">
        <v>212812893</v>
      </c>
      <c r="L13" s="48">
        <v>427637531</v>
      </c>
      <c r="M13" s="49">
        <v>52694527</v>
      </c>
      <c r="N13" s="50">
        <v>168727426</v>
      </c>
      <c r="O13" s="47">
        <v>54899581</v>
      </c>
      <c r="P13" s="50">
        <v>26016083</v>
      </c>
      <c r="Q13" s="50">
        <v>10912523</v>
      </c>
      <c r="R13" s="50">
        <v>0</v>
      </c>
      <c r="S13" s="50">
        <v>84920190</v>
      </c>
      <c r="T13" s="50">
        <v>29466710</v>
      </c>
      <c r="U13" s="48">
        <v>427637040</v>
      </c>
      <c r="V13" s="51">
        <v>0</v>
      </c>
    </row>
    <row r="14" spans="1:22" s="7" customFormat="1" ht="12.75">
      <c r="A14" s="22" t="s">
        <v>608</v>
      </c>
      <c r="B14" s="67" t="s">
        <v>110</v>
      </c>
      <c r="C14" s="45" t="s">
        <v>111</v>
      </c>
      <c r="D14" s="46">
        <v>104096000</v>
      </c>
      <c r="E14" s="47">
        <v>39955352</v>
      </c>
      <c r="F14" s="47">
        <v>9840000</v>
      </c>
      <c r="G14" s="47">
        <v>0</v>
      </c>
      <c r="H14" s="47">
        <v>0</v>
      </c>
      <c r="I14" s="47">
        <v>2554320</v>
      </c>
      <c r="J14" s="47">
        <v>2359153</v>
      </c>
      <c r="K14" s="47">
        <v>168382043</v>
      </c>
      <c r="L14" s="48">
        <v>327186868</v>
      </c>
      <c r="M14" s="49">
        <v>93796781</v>
      </c>
      <c r="N14" s="50">
        <v>59716889</v>
      </c>
      <c r="O14" s="47">
        <v>34055545</v>
      </c>
      <c r="P14" s="50">
        <v>18441186</v>
      </c>
      <c r="Q14" s="50">
        <v>17771746</v>
      </c>
      <c r="R14" s="50">
        <v>4347741</v>
      </c>
      <c r="S14" s="50">
        <v>86500306</v>
      </c>
      <c r="T14" s="50">
        <v>86047207</v>
      </c>
      <c r="U14" s="48">
        <v>400677401</v>
      </c>
      <c r="V14" s="51">
        <v>10668306</v>
      </c>
    </row>
    <row r="15" spans="1:22" s="7" customFormat="1" ht="12.75">
      <c r="A15" s="22" t="s">
        <v>608</v>
      </c>
      <c r="B15" s="67" t="s">
        <v>112</v>
      </c>
      <c r="C15" s="45" t="s">
        <v>113</v>
      </c>
      <c r="D15" s="46">
        <v>47294472</v>
      </c>
      <c r="E15" s="47">
        <v>15519823</v>
      </c>
      <c r="F15" s="47">
        <v>3526872</v>
      </c>
      <c r="G15" s="47">
        <v>0</v>
      </c>
      <c r="H15" s="47">
        <v>0</v>
      </c>
      <c r="I15" s="47">
        <v>1053819</v>
      </c>
      <c r="J15" s="47">
        <v>18873183</v>
      </c>
      <c r="K15" s="47">
        <v>72949952</v>
      </c>
      <c r="L15" s="48">
        <v>159218121</v>
      </c>
      <c r="M15" s="49">
        <v>12780674</v>
      </c>
      <c r="N15" s="50">
        <v>20088819</v>
      </c>
      <c r="O15" s="47">
        <v>7624025</v>
      </c>
      <c r="P15" s="50">
        <v>2081125</v>
      </c>
      <c r="Q15" s="50">
        <v>4608313</v>
      </c>
      <c r="R15" s="50">
        <v>0</v>
      </c>
      <c r="S15" s="50">
        <v>85428568</v>
      </c>
      <c r="T15" s="50">
        <v>33370271</v>
      </c>
      <c r="U15" s="48">
        <v>165981795</v>
      </c>
      <c r="V15" s="51">
        <v>23619999</v>
      </c>
    </row>
    <row r="16" spans="1:22" s="7" customFormat="1" ht="12.75">
      <c r="A16" s="22" t="s">
        <v>608</v>
      </c>
      <c r="B16" s="67" t="s">
        <v>114</v>
      </c>
      <c r="C16" s="45" t="s">
        <v>115</v>
      </c>
      <c r="D16" s="46">
        <v>24695766</v>
      </c>
      <c r="E16" s="47">
        <v>10620000</v>
      </c>
      <c r="F16" s="47">
        <v>0</v>
      </c>
      <c r="G16" s="47">
        <v>0</v>
      </c>
      <c r="H16" s="47">
        <v>0</v>
      </c>
      <c r="I16" s="47">
        <v>1305000</v>
      </c>
      <c r="J16" s="47">
        <v>0</v>
      </c>
      <c r="K16" s="47">
        <v>41411574</v>
      </c>
      <c r="L16" s="48">
        <v>78032340</v>
      </c>
      <c r="M16" s="49">
        <v>4814167</v>
      </c>
      <c r="N16" s="50">
        <v>12637381</v>
      </c>
      <c r="O16" s="47">
        <v>4339180</v>
      </c>
      <c r="P16" s="50">
        <v>2770368</v>
      </c>
      <c r="Q16" s="50">
        <v>3183459</v>
      </c>
      <c r="R16" s="50">
        <v>0</v>
      </c>
      <c r="S16" s="50">
        <v>62103999</v>
      </c>
      <c r="T16" s="50">
        <v>2976493</v>
      </c>
      <c r="U16" s="48">
        <v>92825047</v>
      </c>
      <c r="V16" s="51">
        <v>34050500</v>
      </c>
    </row>
    <row r="17" spans="1:22" s="7" customFormat="1" ht="12.75">
      <c r="A17" s="22" t="s">
        <v>608</v>
      </c>
      <c r="B17" s="67" t="s">
        <v>116</v>
      </c>
      <c r="C17" s="45" t="s">
        <v>117</v>
      </c>
      <c r="D17" s="46">
        <v>212437084</v>
      </c>
      <c r="E17" s="47">
        <v>185525145</v>
      </c>
      <c r="F17" s="47">
        <v>15342814</v>
      </c>
      <c r="G17" s="47">
        <v>0</v>
      </c>
      <c r="H17" s="47">
        <v>0</v>
      </c>
      <c r="I17" s="47">
        <v>16111720</v>
      </c>
      <c r="J17" s="47">
        <v>52020541</v>
      </c>
      <c r="K17" s="47">
        <v>207807091</v>
      </c>
      <c r="L17" s="48">
        <v>689244395</v>
      </c>
      <c r="M17" s="49">
        <v>146959846</v>
      </c>
      <c r="N17" s="50">
        <v>232428708</v>
      </c>
      <c r="O17" s="47">
        <v>54836115</v>
      </c>
      <c r="P17" s="50">
        <v>40235662</v>
      </c>
      <c r="Q17" s="50">
        <v>27905361</v>
      </c>
      <c r="R17" s="50">
        <v>12689415</v>
      </c>
      <c r="S17" s="50">
        <v>92151392</v>
      </c>
      <c r="T17" s="50">
        <v>31534109</v>
      </c>
      <c r="U17" s="48">
        <v>638740608</v>
      </c>
      <c r="V17" s="51">
        <v>0</v>
      </c>
    </row>
    <row r="18" spans="1:22" s="7" customFormat="1" ht="12.75">
      <c r="A18" s="22" t="s">
        <v>608</v>
      </c>
      <c r="B18" s="67" t="s">
        <v>118</v>
      </c>
      <c r="C18" s="45" t="s">
        <v>119</v>
      </c>
      <c r="D18" s="46">
        <v>43273998</v>
      </c>
      <c r="E18" s="47">
        <v>3375233</v>
      </c>
      <c r="F18" s="47">
        <v>50000</v>
      </c>
      <c r="G18" s="47">
        <v>0</v>
      </c>
      <c r="H18" s="47">
        <v>0</v>
      </c>
      <c r="I18" s="47">
        <v>196100</v>
      </c>
      <c r="J18" s="47">
        <v>15387207</v>
      </c>
      <c r="K18" s="47">
        <v>68593822</v>
      </c>
      <c r="L18" s="48">
        <v>130876360</v>
      </c>
      <c r="M18" s="49">
        <v>15741795</v>
      </c>
      <c r="N18" s="50">
        <v>2030615</v>
      </c>
      <c r="O18" s="47">
        <v>9346637</v>
      </c>
      <c r="P18" s="50">
        <v>7500000</v>
      </c>
      <c r="Q18" s="50">
        <v>3878329</v>
      </c>
      <c r="R18" s="50">
        <v>0</v>
      </c>
      <c r="S18" s="50">
        <v>63187779</v>
      </c>
      <c r="T18" s="50">
        <v>26127595</v>
      </c>
      <c r="U18" s="48">
        <v>127812750</v>
      </c>
      <c r="V18" s="51">
        <v>19949000</v>
      </c>
    </row>
    <row r="19" spans="1:22" s="7" customFormat="1" ht="12.75">
      <c r="A19" s="22" t="s">
        <v>609</v>
      </c>
      <c r="B19" s="67" t="s">
        <v>519</v>
      </c>
      <c r="C19" s="45" t="s">
        <v>520</v>
      </c>
      <c r="D19" s="46">
        <v>47705300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97688000</v>
      </c>
      <c r="L19" s="48">
        <v>145393300</v>
      </c>
      <c r="M19" s="49">
        <v>0</v>
      </c>
      <c r="N19" s="50">
        <v>0</v>
      </c>
      <c r="O19" s="47">
        <v>0</v>
      </c>
      <c r="P19" s="50">
        <v>0</v>
      </c>
      <c r="Q19" s="50">
        <v>0</v>
      </c>
      <c r="R19" s="50">
        <v>0</v>
      </c>
      <c r="S19" s="50">
        <v>91265000</v>
      </c>
      <c r="T19" s="50">
        <v>54128300</v>
      </c>
      <c r="U19" s="48">
        <v>145393300</v>
      </c>
      <c r="V19" s="51">
        <v>0</v>
      </c>
    </row>
    <row r="20" spans="1:22" s="29" customFormat="1" ht="12.75">
      <c r="A20" s="38"/>
      <c r="B20" s="68" t="s">
        <v>610</v>
      </c>
      <c r="C20" s="69"/>
      <c r="D20" s="55">
        <f aca="true" t="shared" si="1" ref="D20:V20">SUM(D10:D19)</f>
        <v>777303069</v>
      </c>
      <c r="E20" s="56">
        <f t="shared" si="1"/>
        <v>464202334</v>
      </c>
      <c r="F20" s="56">
        <f t="shared" si="1"/>
        <v>29503886</v>
      </c>
      <c r="G20" s="56">
        <f t="shared" si="1"/>
        <v>0</v>
      </c>
      <c r="H20" s="56">
        <f t="shared" si="1"/>
        <v>0</v>
      </c>
      <c r="I20" s="56">
        <f t="shared" si="1"/>
        <v>25918218</v>
      </c>
      <c r="J20" s="56">
        <f t="shared" si="1"/>
        <v>99111429</v>
      </c>
      <c r="K20" s="56">
        <f t="shared" si="1"/>
        <v>1092067384</v>
      </c>
      <c r="L20" s="70">
        <f t="shared" si="1"/>
        <v>2488106320</v>
      </c>
      <c r="M20" s="71">
        <f t="shared" si="1"/>
        <v>363614220</v>
      </c>
      <c r="N20" s="72">
        <f t="shared" si="1"/>
        <v>677074002</v>
      </c>
      <c r="O20" s="56">
        <f t="shared" si="1"/>
        <v>205018108</v>
      </c>
      <c r="P20" s="72">
        <f t="shared" si="1"/>
        <v>115720125</v>
      </c>
      <c r="Q20" s="72">
        <f t="shared" si="1"/>
        <v>84391587</v>
      </c>
      <c r="R20" s="72">
        <f t="shared" si="1"/>
        <v>18151346</v>
      </c>
      <c r="S20" s="72">
        <f t="shared" si="1"/>
        <v>756066317</v>
      </c>
      <c r="T20" s="72">
        <f t="shared" si="1"/>
        <v>286333033</v>
      </c>
      <c r="U20" s="70">
        <f t="shared" si="1"/>
        <v>2506368738</v>
      </c>
      <c r="V20" s="73">
        <f t="shared" si="1"/>
        <v>120523454</v>
      </c>
    </row>
    <row r="21" spans="1:22" s="7" customFormat="1" ht="12.75">
      <c r="A21" s="22" t="s">
        <v>608</v>
      </c>
      <c r="B21" s="67" t="s">
        <v>120</v>
      </c>
      <c r="C21" s="45" t="s">
        <v>121</v>
      </c>
      <c r="D21" s="46">
        <v>80351207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1010344</v>
      </c>
      <c r="K21" s="47">
        <v>177573646</v>
      </c>
      <c r="L21" s="48">
        <v>258935197</v>
      </c>
      <c r="M21" s="49">
        <v>5957028</v>
      </c>
      <c r="N21" s="50">
        <v>0</v>
      </c>
      <c r="O21" s="47">
        <v>0</v>
      </c>
      <c r="P21" s="50">
        <v>0</v>
      </c>
      <c r="Q21" s="50">
        <v>807560</v>
      </c>
      <c r="R21" s="50">
        <v>0</v>
      </c>
      <c r="S21" s="50">
        <v>301824251</v>
      </c>
      <c r="T21" s="50">
        <v>59986308</v>
      </c>
      <c r="U21" s="48">
        <v>368575147</v>
      </c>
      <c r="V21" s="51">
        <v>73122019</v>
      </c>
    </row>
    <row r="22" spans="1:22" s="7" customFormat="1" ht="12.75">
      <c r="A22" s="22" t="s">
        <v>608</v>
      </c>
      <c r="B22" s="67" t="s">
        <v>122</v>
      </c>
      <c r="C22" s="45" t="s">
        <v>123</v>
      </c>
      <c r="D22" s="46">
        <v>146304231</v>
      </c>
      <c r="E22" s="47">
        <v>0</v>
      </c>
      <c r="F22" s="47">
        <v>0</v>
      </c>
      <c r="G22" s="47">
        <v>0</v>
      </c>
      <c r="H22" s="47">
        <v>0</v>
      </c>
      <c r="I22" s="47">
        <v>1200000</v>
      </c>
      <c r="J22" s="47">
        <v>3000000</v>
      </c>
      <c r="K22" s="47">
        <v>150848439</v>
      </c>
      <c r="L22" s="48">
        <v>301352670</v>
      </c>
      <c r="M22" s="49">
        <v>19472102</v>
      </c>
      <c r="N22" s="50">
        <v>0</v>
      </c>
      <c r="O22" s="47">
        <v>0</v>
      </c>
      <c r="P22" s="50">
        <v>0</v>
      </c>
      <c r="Q22" s="50">
        <v>4099866</v>
      </c>
      <c r="R22" s="50">
        <v>0</v>
      </c>
      <c r="S22" s="50">
        <v>315102000</v>
      </c>
      <c r="T22" s="50">
        <v>20387030</v>
      </c>
      <c r="U22" s="48">
        <v>359060998</v>
      </c>
      <c r="V22" s="51">
        <v>107806650</v>
      </c>
    </row>
    <row r="23" spans="1:22" s="7" customFormat="1" ht="12.75">
      <c r="A23" s="22" t="s">
        <v>608</v>
      </c>
      <c r="B23" s="67" t="s">
        <v>124</v>
      </c>
      <c r="C23" s="45" t="s">
        <v>125</v>
      </c>
      <c r="D23" s="46">
        <v>44595262</v>
      </c>
      <c r="E23" s="47">
        <v>7000000</v>
      </c>
      <c r="F23" s="47">
        <v>0</v>
      </c>
      <c r="G23" s="47">
        <v>0</v>
      </c>
      <c r="H23" s="47">
        <v>0</v>
      </c>
      <c r="I23" s="47">
        <v>738500</v>
      </c>
      <c r="J23" s="47">
        <v>4100000</v>
      </c>
      <c r="K23" s="47">
        <v>58041476</v>
      </c>
      <c r="L23" s="48">
        <v>114475238</v>
      </c>
      <c r="M23" s="49">
        <v>22500000</v>
      </c>
      <c r="N23" s="50">
        <v>6600000</v>
      </c>
      <c r="O23" s="47">
        <v>0</v>
      </c>
      <c r="P23" s="50">
        <v>0</v>
      </c>
      <c r="Q23" s="50">
        <v>5728023</v>
      </c>
      <c r="R23" s="50">
        <v>0</v>
      </c>
      <c r="S23" s="50">
        <v>77627837</v>
      </c>
      <c r="T23" s="50">
        <v>9971498</v>
      </c>
      <c r="U23" s="48">
        <v>122427358</v>
      </c>
      <c r="V23" s="51">
        <v>30210837</v>
      </c>
    </row>
    <row r="24" spans="1:22" s="7" customFormat="1" ht="12.75">
      <c r="A24" s="22" t="s">
        <v>608</v>
      </c>
      <c r="B24" s="67" t="s">
        <v>126</v>
      </c>
      <c r="C24" s="45" t="s">
        <v>127</v>
      </c>
      <c r="D24" s="46">
        <v>81638000</v>
      </c>
      <c r="E24" s="47">
        <v>22000000</v>
      </c>
      <c r="F24" s="47">
        <v>0</v>
      </c>
      <c r="G24" s="47">
        <v>0</v>
      </c>
      <c r="H24" s="47">
        <v>0</v>
      </c>
      <c r="I24" s="47">
        <v>0</v>
      </c>
      <c r="J24" s="47">
        <v>6298287</v>
      </c>
      <c r="K24" s="47">
        <v>136454845</v>
      </c>
      <c r="L24" s="48">
        <v>246391132</v>
      </c>
      <c r="M24" s="49">
        <v>15800000</v>
      </c>
      <c r="N24" s="50">
        <v>25606050</v>
      </c>
      <c r="O24" s="47">
        <v>0</v>
      </c>
      <c r="P24" s="50">
        <v>0</v>
      </c>
      <c r="Q24" s="50">
        <v>8663871</v>
      </c>
      <c r="R24" s="50">
        <v>0</v>
      </c>
      <c r="S24" s="50">
        <v>161042000</v>
      </c>
      <c r="T24" s="50">
        <v>65980258</v>
      </c>
      <c r="U24" s="48">
        <v>277092179</v>
      </c>
      <c r="V24" s="51">
        <v>30701150</v>
      </c>
    </row>
    <row r="25" spans="1:22" s="7" customFormat="1" ht="12.75">
      <c r="A25" s="22" t="s">
        <v>608</v>
      </c>
      <c r="B25" s="67" t="s">
        <v>128</v>
      </c>
      <c r="C25" s="45" t="s">
        <v>129</v>
      </c>
      <c r="D25" s="46">
        <v>50309950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14000000</v>
      </c>
      <c r="K25" s="47">
        <v>92017782</v>
      </c>
      <c r="L25" s="48">
        <v>156327732</v>
      </c>
      <c r="M25" s="49">
        <v>16840000</v>
      </c>
      <c r="N25" s="50">
        <v>0</v>
      </c>
      <c r="O25" s="47">
        <v>0</v>
      </c>
      <c r="P25" s="50">
        <v>0</v>
      </c>
      <c r="Q25" s="50">
        <v>418558</v>
      </c>
      <c r="R25" s="50">
        <v>77552</v>
      </c>
      <c r="S25" s="50">
        <v>110202164</v>
      </c>
      <c r="T25" s="50">
        <v>34788209</v>
      </c>
      <c r="U25" s="48">
        <v>162326483</v>
      </c>
      <c r="V25" s="51">
        <v>23309601</v>
      </c>
    </row>
    <row r="26" spans="1:22" s="7" customFormat="1" ht="12.75">
      <c r="A26" s="22" t="s">
        <v>608</v>
      </c>
      <c r="B26" s="67" t="s">
        <v>130</v>
      </c>
      <c r="C26" s="45" t="s">
        <v>131</v>
      </c>
      <c r="D26" s="46">
        <v>96495018</v>
      </c>
      <c r="E26" s="47">
        <v>40000000</v>
      </c>
      <c r="F26" s="47">
        <v>0</v>
      </c>
      <c r="G26" s="47">
        <v>0</v>
      </c>
      <c r="H26" s="47">
        <v>0</v>
      </c>
      <c r="I26" s="47">
        <v>800000</v>
      </c>
      <c r="J26" s="47">
        <v>12967604</v>
      </c>
      <c r="K26" s="47">
        <v>106320928</v>
      </c>
      <c r="L26" s="48">
        <v>256583550</v>
      </c>
      <c r="M26" s="49">
        <v>40000000</v>
      </c>
      <c r="N26" s="50">
        <v>35524648</v>
      </c>
      <c r="O26" s="47">
        <v>0</v>
      </c>
      <c r="P26" s="50">
        <v>0</v>
      </c>
      <c r="Q26" s="50">
        <v>3500000</v>
      </c>
      <c r="R26" s="50">
        <v>0</v>
      </c>
      <c r="S26" s="50">
        <v>180704002</v>
      </c>
      <c r="T26" s="50">
        <v>20796000</v>
      </c>
      <c r="U26" s="48">
        <v>280524650</v>
      </c>
      <c r="V26" s="51">
        <v>43754700</v>
      </c>
    </row>
    <row r="27" spans="1:22" s="7" customFormat="1" ht="12.75">
      <c r="A27" s="22" t="s">
        <v>608</v>
      </c>
      <c r="B27" s="67" t="s">
        <v>132</v>
      </c>
      <c r="C27" s="45" t="s">
        <v>133</v>
      </c>
      <c r="D27" s="46">
        <v>25424873</v>
      </c>
      <c r="E27" s="47">
        <v>22208000</v>
      </c>
      <c r="F27" s="47">
        <v>0</v>
      </c>
      <c r="G27" s="47">
        <v>0</v>
      </c>
      <c r="H27" s="47">
        <v>0</v>
      </c>
      <c r="I27" s="47">
        <v>0</v>
      </c>
      <c r="J27" s="47">
        <v>500000</v>
      </c>
      <c r="K27" s="47">
        <v>27314312</v>
      </c>
      <c r="L27" s="48">
        <v>75447185</v>
      </c>
      <c r="M27" s="49">
        <v>4190386</v>
      </c>
      <c r="N27" s="50">
        <v>30050000</v>
      </c>
      <c r="O27" s="47">
        <v>0</v>
      </c>
      <c r="P27" s="50">
        <v>0</v>
      </c>
      <c r="Q27" s="50">
        <v>4560000</v>
      </c>
      <c r="R27" s="50">
        <v>0</v>
      </c>
      <c r="S27" s="50">
        <v>45373100</v>
      </c>
      <c r="T27" s="50">
        <v>10236508</v>
      </c>
      <c r="U27" s="48">
        <v>94409994</v>
      </c>
      <c r="V27" s="51">
        <v>9560000</v>
      </c>
    </row>
    <row r="28" spans="1:22" s="7" customFormat="1" ht="12.75">
      <c r="A28" s="22" t="s">
        <v>609</v>
      </c>
      <c r="B28" s="67" t="s">
        <v>521</v>
      </c>
      <c r="C28" s="45" t="s">
        <v>522</v>
      </c>
      <c r="D28" s="46">
        <v>621668275</v>
      </c>
      <c r="E28" s="47">
        <v>0</v>
      </c>
      <c r="F28" s="47">
        <v>75000000</v>
      </c>
      <c r="G28" s="47">
        <v>0</v>
      </c>
      <c r="H28" s="47">
        <v>0</v>
      </c>
      <c r="I28" s="47">
        <v>53864739</v>
      </c>
      <c r="J28" s="47">
        <v>162127101</v>
      </c>
      <c r="K28" s="47">
        <v>601016481</v>
      </c>
      <c r="L28" s="48">
        <v>1513676596</v>
      </c>
      <c r="M28" s="49">
        <v>0</v>
      </c>
      <c r="N28" s="50">
        <v>0</v>
      </c>
      <c r="O28" s="47">
        <v>171129499</v>
      </c>
      <c r="P28" s="50">
        <v>71303178</v>
      </c>
      <c r="Q28" s="50">
        <v>286519</v>
      </c>
      <c r="R28" s="50">
        <v>9093</v>
      </c>
      <c r="S28" s="50">
        <v>1153733987</v>
      </c>
      <c r="T28" s="50">
        <v>557854057</v>
      </c>
      <c r="U28" s="48">
        <v>1954316333</v>
      </c>
      <c r="V28" s="51">
        <v>417606409</v>
      </c>
    </row>
    <row r="29" spans="1:22" s="29" customFormat="1" ht="12.75">
      <c r="A29" s="38"/>
      <c r="B29" s="68" t="s">
        <v>611</v>
      </c>
      <c r="C29" s="69"/>
      <c r="D29" s="55">
        <f aca="true" t="shared" si="2" ref="D29:V29">SUM(D21:D28)</f>
        <v>1146786816</v>
      </c>
      <c r="E29" s="56">
        <f t="shared" si="2"/>
        <v>91208000</v>
      </c>
      <c r="F29" s="56">
        <f t="shared" si="2"/>
        <v>75000000</v>
      </c>
      <c r="G29" s="56">
        <f t="shared" si="2"/>
        <v>0</v>
      </c>
      <c r="H29" s="56">
        <f t="shared" si="2"/>
        <v>0</v>
      </c>
      <c r="I29" s="56">
        <f t="shared" si="2"/>
        <v>56603239</v>
      </c>
      <c r="J29" s="56">
        <f t="shared" si="2"/>
        <v>204003336</v>
      </c>
      <c r="K29" s="56">
        <f t="shared" si="2"/>
        <v>1349587909</v>
      </c>
      <c r="L29" s="70">
        <f t="shared" si="2"/>
        <v>2923189300</v>
      </c>
      <c r="M29" s="71">
        <f t="shared" si="2"/>
        <v>124759516</v>
      </c>
      <c r="N29" s="72">
        <f t="shared" si="2"/>
        <v>97780698</v>
      </c>
      <c r="O29" s="56">
        <f t="shared" si="2"/>
        <v>171129499</v>
      </c>
      <c r="P29" s="72">
        <f t="shared" si="2"/>
        <v>71303178</v>
      </c>
      <c r="Q29" s="72">
        <f t="shared" si="2"/>
        <v>28064397</v>
      </c>
      <c r="R29" s="72">
        <f t="shared" si="2"/>
        <v>86645</v>
      </c>
      <c r="S29" s="72">
        <f t="shared" si="2"/>
        <v>2345609341</v>
      </c>
      <c r="T29" s="72">
        <f t="shared" si="2"/>
        <v>779999868</v>
      </c>
      <c r="U29" s="70">
        <f t="shared" si="2"/>
        <v>3618733142</v>
      </c>
      <c r="V29" s="73">
        <f t="shared" si="2"/>
        <v>736071366</v>
      </c>
    </row>
    <row r="30" spans="1:22" s="7" customFormat="1" ht="12.75">
      <c r="A30" s="22" t="s">
        <v>608</v>
      </c>
      <c r="B30" s="67" t="s">
        <v>134</v>
      </c>
      <c r="C30" s="45" t="s">
        <v>135</v>
      </c>
      <c r="D30" s="46">
        <v>73499122</v>
      </c>
      <c r="E30" s="47">
        <v>67000000</v>
      </c>
      <c r="F30" s="47">
        <v>0</v>
      </c>
      <c r="G30" s="47">
        <v>0</v>
      </c>
      <c r="H30" s="47">
        <v>0</v>
      </c>
      <c r="I30" s="47">
        <v>0</v>
      </c>
      <c r="J30" s="47">
        <v>6712776</v>
      </c>
      <c r="K30" s="47">
        <v>111829608</v>
      </c>
      <c r="L30" s="48">
        <v>259041506</v>
      </c>
      <c r="M30" s="49">
        <v>27560130</v>
      </c>
      <c r="N30" s="50">
        <v>102307740</v>
      </c>
      <c r="O30" s="47">
        <v>0</v>
      </c>
      <c r="P30" s="50">
        <v>0</v>
      </c>
      <c r="Q30" s="50">
        <v>17909582</v>
      </c>
      <c r="R30" s="50">
        <v>0</v>
      </c>
      <c r="S30" s="50">
        <v>57218354</v>
      </c>
      <c r="T30" s="50">
        <v>13322126</v>
      </c>
      <c r="U30" s="48">
        <v>218317932</v>
      </c>
      <c r="V30" s="51">
        <v>164000</v>
      </c>
    </row>
    <row r="31" spans="1:22" s="7" customFormat="1" ht="12.75">
      <c r="A31" s="22" t="s">
        <v>608</v>
      </c>
      <c r="B31" s="67" t="s">
        <v>136</v>
      </c>
      <c r="C31" s="45" t="s">
        <v>137</v>
      </c>
      <c r="D31" s="46">
        <v>27775748</v>
      </c>
      <c r="E31" s="47">
        <v>0</v>
      </c>
      <c r="F31" s="47">
        <v>162220</v>
      </c>
      <c r="G31" s="47">
        <v>0</v>
      </c>
      <c r="H31" s="47">
        <v>0</v>
      </c>
      <c r="I31" s="47">
        <v>120000</v>
      </c>
      <c r="J31" s="47">
        <v>1450000</v>
      </c>
      <c r="K31" s="47">
        <v>57516453</v>
      </c>
      <c r="L31" s="48">
        <v>87024421</v>
      </c>
      <c r="M31" s="49">
        <v>3576470</v>
      </c>
      <c r="N31" s="50">
        <v>9754902</v>
      </c>
      <c r="O31" s="47">
        <v>0</v>
      </c>
      <c r="P31" s="50">
        <v>0</v>
      </c>
      <c r="Q31" s="50">
        <v>3000000</v>
      </c>
      <c r="R31" s="50">
        <v>0</v>
      </c>
      <c r="S31" s="50">
        <v>81460550</v>
      </c>
      <c r="T31" s="50">
        <v>13054770</v>
      </c>
      <c r="U31" s="48">
        <v>110846692</v>
      </c>
      <c r="V31" s="51">
        <v>12057350</v>
      </c>
    </row>
    <row r="32" spans="1:22" s="7" customFormat="1" ht="12.75">
      <c r="A32" s="22" t="s">
        <v>608</v>
      </c>
      <c r="B32" s="67" t="s">
        <v>138</v>
      </c>
      <c r="C32" s="45" t="s">
        <v>139</v>
      </c>
      <c r="D32" s="46">
        <v>28117213</v>
      </c>
      <c r="E32" s="47">
        <v>7082880</v>
      </c>
      <c r="F32" s="47">
        <v>0</v>
      </c>
      <c r="G32" s="47">
        <v>0</v>
      </c>
      <c r="H32" s="47">
        <v>0</v>
      </c>
      <c r="I32" s="47">
        <v>138060</v>
      </c>
      <c r="J32" s="47">
        <v>6828717</v>
      </c>
      <c r="K32" s="47">
        <v>26631229</v>
      </c>
      <c r="L32" s="48">
        <v>68798099</v>
      </c>
      <c r="M32" s="49">
        <v>6000256</v>
      </c>
      <c r="N32" s="50">
        <v>6000300</v>
      </c>
      <c r="O32" s="47">
        <v>0</v>
      </c>
      <c r="P32" s="50">
        <v>0</v>
      </c>
      <c r="Q32" s="50">
        <v>3009512</v>
      </c>
      <c r="R32" s="50">
        <v>0</v>
      </c>
      <c r="S32" s="50">
        <v>39298000</v>
      </c>
      <c r="T32" s="50">
        <v>10581693</v>
      </c>
      <c r="U32" s="48">
        <v>64889761</v>
      </c>
      <c r="V32" s="51">
        <v>9350000</v>
      </c>
    </row>
    <row r="33" spans="1:22" s="7" customFormat="1" ht="12.75">
      <c r="A33" s="22" t="s">
        <v>608</v>
      </c>
      <c r="B33" s="67" t="s">
        <v>140</v>
      </c>
      <c r="C33" s="45" t="s">
        <v>141</v>
      </c>
      <c r="D33" s="46">
        <v>172983838</v>
      </c>
      <c r="E33" s="47">
        <v>188770176</v>
      </c>
      <c r="F33" s="47">
        <v>0</v>
      </c>
      <c r="G33" s="47">
        <v>0</v>
      </c>
      <c r="H33" s="47">
        <v>0</v>
      </c>
      <c r="I33" s="47">
        <v>57428</v>
      </c>
      <c r="J33" s="47">
        <v>57972818</v>
      </c>
      <c r="K33" s="47">
        <v>141018072</v>
      </c>
      <c r="L33" s="48">
        <v>560802332</v>
      </c>
      <c r="M33" s="49">
        <v>80146512</v>
      </c>
      <c r="N33" s="50">
        <v>202832200</v>
      </c>
      <c r="O33" s="47">
        <v>0</v>
      </c>
      <c r="P33" s="50">
        <v>0</v>
      </c>
      <c r="Q33" s="50">
        <v>33002311</v>
      </c>
      <c r="R33" s="50">
        <v>0</v>
      </c>
      <c r="S33" s="50">
        <v>171789550</v>
      </c>
      <c r="T33" s="50">
        <v>114002332</v>
      </c>
      <c r="U33" s="48">
        <v>601772905</v>
      </c>
      <c r="V33" s="51">
        <v>40971000</v>
      </c>
    </row>
    <row r="34" spans="1:22" s="7" customFormat="1" ht="12.75">
      <c r="A34" s="22" t="s">
        <v>608</v>
      </c>
      <c r="B34" s="67" t="s">
        <v>142</v>
      </c>
      <c r="C34" s="45" t="s">
        <v>143</v>
      </c>
      <c r="D34" s="46">
        <v>63839431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203296001</v>
      </c>
      <c r="L34" s="48">
        <v>267135432</v>
      </c>
      <c r="M34" s="49">
        <v>3919150</v>
      </c>
      <c r="N34" s="50">
        <v>0</v>
      </c>
      <c r="O34" s="47">
        <v>0</v>
      </c>
      <c r="P34" s="50">
        <v>0</v>
      </c>
      <c r="Q34" s="50">
        <v>404940</v>
      </c>
      <c r="R34" s="50">
        <v>10015548</v>
      </c>
      <c r="S34" s="50">
        <v>149850000</v>
      </c>
      <c r="T34" s="50">
        <v>64117160</v>
      </c>
      <c r="U34" s="48">
        <v>228306798</v>
      </c>
      <c r="V34" s="51">
        <v>0</v>
      </c>
    </row>
    <row r="35" spans="1:22" s="7" customFormat="1" ht="12.75">
      <c r="A35" s="22" t="s">
        <v>608</v>
      </c>
      <c r="B35" s="67" t="s">
        <v>144</v>
      </c>
      <c r="C35" s="45" t="s">
        <v>145</v>
      </c>
      <c r="D35" s="46">
        <v>59213779</v>
      </c>
      <c r="E35" s="47">
        <v>17391997</v>
      </c>
      <c r="F35" s="47">
        <v>0</v>
      </c>
      <c r="G35" s="47">
        <v>0</v>
      </c>
      <c r="H35" s="47">
        <v>0</v>
      </c>
      <c r="I35" s="47">
        <v>730000</v>
      </c>
      <c r="J35" s="47">
        <v>1303000</v>
      </c>
      <c r="K35" s="47">
        <v>122442108</v>
      </c>
      <c r="L35" s="48">
        <v>201080884</v>
      </c>
      <c r="M35" s="49">
        <v>2851000</v>
      </c>
      <c r="N35" s="50">
        <v>13482761</v>
      </c>
      <c r="O35" s="47">
        <v>0</v>
      </c>
      <c r="P35" s="50">
        <v>0</v>
      </c>
      <c r="Q35" s="50">
        <v>2532640</v>
      </c>
      <c r="R35" s="50">
        <v>0</v>
      </c>
      <c r="S35" s="50">
        <v>162088000</v>
      </c>
      <c r="T35" s="50">
        <v>7952265</v>
      </c>
      <c r="U35" s="48">
        <v>188906666</v>
      </c>
      <c r="V35" s="51">
        <v>30614700</v>
      </c>
    </row>
    <row r="36" spans="1:22" s="7" customFormat="1" ht="12.75">
      <c r="A36" s="22" t="s">
        <v>608</v>
      </c>
      <c r="B36" s="67" t="s">
        <v>146</v>
      </c>
      <c r="C36" s="45" t="s">
        <v>147</v>
      </c>
      <c r="D36" s="46">
        <v>46324598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2000000</v>
      </c>
      <c r="K36" s="47">
        <v>120656301</v>
      </c>
      <c r="L36" s="48">
        <v>168980899</v>
      </c>
      <c r="M36" s="49">
        <v>4000000</v>
      </c>
      <c r="N36" s="50">
        <v>0</v>
      </c>
      <c r="O36" s="47">
        <v>0</v>
      </c>
      <c r="P36" s="50">
        <v>0</v>
      </c>
      <c r="Q36" s="50">
        <v>1000000</v>
      </c>
      <c r="R36" s="50">
        <v>0</v>
      </c>
      <c r="S36" s="50">
        <v>196350000</v>
      </c>
      <c r="T36" s="50">
        <v>10755110</v>
      </c>
      <c r="U36" s="48">
        <v>212105110</v>
      </c>
      <c r="V36" s="51">
        <v>57304000</v>
      </c>
    </row>
    <row r="37" spans="1:22" s="7" customFormat="1" ht="12.75">
      <c r="A37" s="22" t="s">
        <v>608</v>
      </c>
      <c r="B37" s="67" t="s">
        <v>148</v>
      </c>
      <c r="C37" s="45" t="s">
        <v>149</v>
      </c>
      <c r="D37" s="46">
        <v>33372930</v>
      </c>
      <c r="E37" s="47">
        <v>9293160</v>
      </c>
      <c r="F37" s="47">
        <v>0</v>
      </c>
      <c r="G37" s="47">
        <v>0</v>
      </c>
      <c r="H37" s="47">
        <v>0</v>
      </c>
      <c r="I37" s="47">
        <v>396636</v>
      </c>
      <c r="J37" s="47">
        <v>4180000</v>
      </c>
      <c r="K37" s="47">
        <v>46100659</v>
      </c>
      <c r="L37" s="48">
        <v>93343385</v>
      </c>
      <c r="M37" s="49">
        <v>4735000</v>
      </c>
      <c r="N37" s="50">
        <v>11558600</v>
      </c>
      <c r="O37" s="47">
        <v>0</v>
      </c>
      <c r="P37" s="50">
        <v>0</v>
      </c>
      <c r="Q37" s="50">
        <v>3482000</v>
      </c>
      <c r="R37" s="50">
        <v>0</v>
      </c>
      <c r="S37" s="50">
        <v>85845050</v>
      </c>
      <c r="T37" s="50">
        <v>8563150</v>
      </c>
      <c r="U37" s="48">
        <v>114183800</v>
      </c>
      <c r="V37" s="51">
        <v>21136050</v>
      </c>
    </row>
    <row r="38" spans="1:22" s="7" customFormat="1" ht="12.75">
      <c r="A38" s="22" t="s">
        <v>609</v>
      </c>
      <c r="B38" s="67" t="s">
        <v>523</v>
      </c>
      <c r="C38" s="45" t="s">
        <v>524</v>
      </c>
      <c r="D38" s="46">
        <v>259219996</v>
      </c>
      <c r="E38" s="47">
        <v>0</v>
      </c>
      <c r="F38" s="47">
        <v>25821600</v>
      </c>
      <c r="G38" s="47">
        <v>0</v>
      </c>
      <c r="H38" s="47">
        <v>0</v>
      </c>
      <c r="I38" s="47">
        <v>700897</v>
      </c>
      <c r="J38" s="47">
        <v>100065240</v>
      </c>
      <c r="K38" s="47">
        <v>576639088</v>
      </c>
      <c r="L38" s="48">
        <v>962446821</v>
      </c>
      <c r="M38" s="49">
        <v>0</v>
      </c>
      <c r="N38" s="50">
        <v>0</v>
      </c>
      <c r="O38" s="47">
        <v>179997400</v>
      </c>
      <c r="P38" s="50">
        <v>42369800</v>
      </c>
      <c r="Q38" s="50">
        <v>0</v>
      </c>
      <c r="R38" s="50">
        <v>0</v>
      </c>
      <c r="S38" s="50">
        <v>1238131587</v>
      </c>
      <c r="T38" s="50">
        <v>78301859</v>
      </c>
      <c r="U38" s="48">
        <v>1538800646</v>
      </c>
      <c r="V38" s="51">
        <v>664253343</v>
      </c>
    </row>
    <row r="39" spans="1:22" s="29" customFormat="1" ht="12.75">
      <c r="A39" s="38"/>
      <c r="B39" s="68" t="s">
        <v>612</v>
      </c>
      <c r="C39" s="69"/>
      <c r="D39" s="55">
        <f aca="true" t="shared" si="3" ref="D39:V39">SUM(D30:D38)</f>
        <v>764346655</v>
      </c>
      <c r="E39" s="56">
        <f t="shared" si="3"/>
        <v>289538213</v>
      </c>
      <c r="F39" s="56">
        <f t="shared" si="3"/>
        <v>25983820</v>
      </c>
      <c r="G39" s="56">
        <f t="shared" si="3"/>
        <v>0</v>
      </c>
      <c r="H39" s="56">
        <f t="shared" si="3"/>
        <v>0</v>
      </c>
      <c r="I39" s="56">
        <f t="shared" si="3"/>
        <v>2143021</v>
      </c>
      <c r="J39" s="56">
        <f t="shared" si="3"/>
        <v>180512551</v>
      </c>
      <c r="K39" s="56">
        <f t="shared" si="3"/>
        <v>1406129519</v>
      </c>
      <c r="L39" s="70">
        <f t="shared" si="3"/>
        <v>2668653779</v>
      </c>
      <c r="M39" s="71">
        <f t="shared" si="3"/>
        <v>132788518</v>
      </c>
      <c r="N39" s="72">
        <f t="shared" si="3"/>
        <v>345936503</v>
      </c>
      <c r="O39" s="56">
        <f t="shared" si="3"/>
        <v>179997400</v>
      </c>
      <c r="P39" s="72">
        <f t="shared" si="3"/>
        <v>42369800</v>
      </c>
      <c r="Q39" s="72">
        <f t="shared" si="3"/>
        <v>64340985</v>
      </c>
      <c r="R39" s="72">
        <f t="shared" si="3"/>
        <v>10015548</v>
      </c>
      <c r="S39" s="72">
        <f t="shared" si="3"/>
        <v>2182031091</v>
      </c>
      <c r="T39" s="72">
        <f t="shared" si="3"/>
        <v>320650465</v>
      </c>
      <c r="U39" s="70">
        <f t="shared" si="3"/>
        <v>3278130310</v>
      </c>
      <c r="V39" s="73">
        <f t="shared" si="3"/>
        <v>835850443</v>
      </c>
    </row>
    <row r="40" spans="1:22" s="7" customFormat="1" ht="12.75">
      <c r="A40" s="22" t="s">
        <v>608</v>
      </c>
      <c r="B40" s="67" t="s">
        <v>150</v>
      </c>
      <c r="C40" s="45" t="s">
        <v>151</v>
      </c>
      <c r="D40" s="46">
        <v>62850185</v>
      </c>
      <c r="E40" s="47">
        <v>21178448</v>
      </c>
      <c r="F40" s="47">
        <v>0</v>
      </c>
      <c r="G40" s="47">
        <v>0</v>
      </c>
      <c r="H40" s="47">
        <v>0</v>
      </c>
      <c r="I40" s="47">
        <v>93386</v>
      </c>
      <c r="J40" s="47">
        <v>8289457</v>
      </c>
      <c r="K40" s="47">
        <v>174835331</v>
      </c>
      <c r="L40" s="48">
        <v>267246807</v>
      </c>
      <c r="M40" s="49">
        <v>15120550</v>
      </c>
      <c r="N40" s="50">
        <v>23684994</v>
      </c>
      <c r="O40" s="47">
        <v>0</v>
      </c>
      <c r="P40" s="50">
        <v>0</v>
      </c>
      <c r="Q40" s="50">
        <v>4454238</v>
      </c>
      <c r="R40" s="50">
        <v>0</v>
      </c>
      <c r="S40" s="50">
        <v>222456129</v>
      </c>
      <c r="T40" s="50">
        <v>56021508</v>
      </c>
      <c r="U40" s="48">
        <v>321737419</v>
      </c>
      <c r="V40" s="51">
        <v>37992000</v>
      </c>
    </row>
    <row r="41" spans="1:22" s="7" customFormat="1" ht="12.75">
      <c r="A41" s="22" t="s">
        <v>608</v>
      </c>
      <c r="B41" s="67" t="s">
        <v>152</v>
      </c>
      <c r="C41" s="45" t="s">
        <v>153</v>
      </c>
      <c r="D41" s="46">
        <v>72098604</v>
      </c>
      <c r="E41" s="47">
        <v>31200000</v>
      </c>
      <c r="F41" s="47">
        <v>0</v>
      </c>
      <c r="G41" s="47">
        <v>0</v>
      </c>
      <c r="H41" s="47">
        <v>0</v>
      </c>
      <c r="I41" s="47">
        <v>1221014</v>
      </c>
      <c r="J41" s="47">
        <v>4610000</v>
      </c>
      <c r="K41" s="47">
        <v>88392657</v>
      </c>
      <c r="L41" s="48">
        <v>197522275</v>
      </c>
      <c r="M41" s="49">
        <v>6856119</v>
      </c>
      <c r="N41" s="50">
        <v>26936681</v>
      </c>
      <c r="O41" s="47">
        <v>0</v>
      </c>
      <c r="P41" s="50">
        <v>0</v>
      </c>
      <c r="Q41" s="50">
        <v>2444434</v>
      </c>
      <c r="R41" s="50">
        <v>0</v>
      </c>
      <c r="S41" s="50">
        <v>179036000</v>
      </c>
      <c r="T41" s="50">
        <v>15853722</v>
      </c>
      <c r="U41" s="48">
        <v>231126956</v>
      </c>
      <c r="V41" s="51">
        <v>35398900</v>
      </c>
    </row>
    <row r="42" spans="1:22" s="7" customFormat="1" ht="12.75">
      <c r="A42" s="22" t="s">
        <v>608</v>
      </c>
      <c r="B42" s="67" t="s">
        <v>154</v>
      </c>
      <c r="C42" s="45" t="s">
        <v>155</v>
      </c>
      <c r="D42" s="46">
        <v>49488500</v>
      </c>
      <c r="E42" s="47">
        <v>51027100</v>
      </c>
      <c r="F42" s="47">
        <v>0</v>
      </c>
      <c r="G42" s="47">
        <v>0</v>
      </c>
      <c r="H42" s="47">
        <v>0</v>
      </c>
      <c r="I42" s="47">
        <v>580200</v>
      </c>
      <c r="J42" s="47">
        <v>350000</v>
      </c>
      <c r="K42" s="47">
        <v>51941300</v>
      </c>
      <c r="L42" s="48">
        <v>153387100</v>
      </c>
      <c r="M42" s="49">
        <v>18797000</v>
      </c>
      <c r="N42" s="50">
        <v>75918200</v>
      </c>
      <c r="O42" s="47">
        <v>0</v>
      </c>
      <c r="P42" s="50">
        <v>0</v>
      </c>
      <c r="Q42" s="50">
        <v>14110000</v>
      </c>
      <c r="R42" s="50">
        <v>0</v>
      </c>
      <c r="S42" s="50">
        <v>45761300</v>
      </c>
      <c r="T42" s="50">
        <v>12884100</v>
      </c>
      <c r="U42" s="48">
        <v>167470600</v>
      </c>
      <c r="V42" s="51">
        <v>13319700</v>
      </c>
    </row>
    <row r="43" spans="1:22" s="7" customFormat="1" ht="12.75">
      <c r="A43" s="22" t="s">
        <v>608</v>
      </c>
      <c r="B43" s="67" t="s">
        <v>156</v>
      </c>
      <c r="C43" s="45" t="s">
        <v>157</v>
      </c>
      <c r="D43" s="46">
        <v>38886634</v>
      </c>
      <c r="E43" s="47">
        <v>27328981</v>
      </c>
      <c r="F43" s="47">
        <v>0</v>
      </c>
      <c r="G43" s="47">
        <v>0</v>
      </c>
      <c r="H43" s="47">
        <v>0</v>
      </c>
      <c r="I43" s="47">
        <v>1065917</v>
      </c>
      <c r="J43" s="47">
        <v>2804908</v>
      </c>
      <c r="K43" s="47">
        <v>64647517</v>
      </c>
      <c r="L43" s="48">
        <v>134733957</v>
      </c>
      <c r="M43" s="49">
        <v>7995550</v>
      </c>
      <c r="N43" s="50">
        <v>50250897</v>
      </c>
      <c r="O43" s="47">
        <v>0</v>
      </c>
      <c r="P43" s="50">
        <v>0</v>
      </c>
      <c r="Q43" s="50">
        <v>7834971</v>
      </c>
      <c r="R43" s="50">
        <v>0</v>
      </c>
      <c r="S43" s="50">
        <v>43207934</v>
      </c>
      <c r="T43" s="50">
        <v>12403477</v>
      </c>
      <c r="U43" s="48">
        <v>121692829</v>
      </c>
      <c r="V43" s="51">
        <v>10629550</v>
      </c>
    </row>
    <row r="44" spans="1:22" s="7" customFormat="1" ht="12.75">
      <c r="A44" s="22" t="s">
        <v>609</v>
      </c>
      <c r="B44" s="67" t="s">
        <v>525</v>
      </c>
      <c r="C44" s="45" t="s">
        <v>526</v>
      </c>
      <c r="D44" s="46">
        <v>176370911</v>
      </c>
      <c r="E44" s="47">
        <v>0</v>
      </c>
      <c r="F44" s="47">
        <v>10479853</v>
      </c>
      <c r="G44" s="47">
        <v>0</v>
      </c>
      <c r="H44" s="47">
        <v>0</v>
      </c>
      <c r="I44" s="47">
        <v>2293887</v>
      </c>
      <c r="J44" s="47">
        <v>19582685</v>
      </c>
      <c r="K44" s="47">
        <v>252927280</v>
      </c>
      <c r="L44" s="48">
        <v>461654616</v>
      </c>
      <c r="M44" s="49">
        <v>0</v>
      </c>
      <c r="N44" s="50">
        <v>0</v>
      </c>
      <c r="O44" s="47">
        <v>50270549</v>
      </c>
      <c r="P44" s="50">
        <v>12010035</v>
      </c>
      <c r="Q44" s="50">
        <v>0</v>
      </c>
      <c r="R44" s="50">
        <v>0</v>
      </c>
      <c r="S44" s="50">
        <v>584224400</v>
      </c>
      <c r="T44" s="50">
        <v>8124292</v>
      </c>
      <c r="U44" s="48">
        <v>654629276</v>
      </c>
      <c r="V44" s="51">
        <v>238814000</v>
      </c>
    </row>
    <row r="45" spans="1:22" s="29" customFormat="1" ht="12.75">
      <c r="A45" s="38"/>
      <c r="B45" s="68" t="s">
        <v>613</v>
      </c>
      <c r="C45" s="69"/>
      <c r="D45" s="55">
        <f aca="true" t="shared" si="4" ref="D45:V45">SUM(D40:D44)</f>
        <v>399694834</v>
      </c>
      <c r="E45" s="56">
        <f t="shared" si="4"/>
        <v>130734529</v>
      </c>
      <c r="F45" s="56">
        <f t="shared" si="4"/>
        <v>10479853</v>
      </c>
      <c r="G45" s="56">
        <f t="shared" si="4"/>
        <v>0</v>
      </c>
      <c r="H45" s="56">
        <f t="shared" si="4"/>
        <v>0</v>
      </c>
      <c r="I45" s="56">
        <f t="shared" si="4"/>
        <v>5254404</v>
      </c>
      <c r="J45" s="56">
        <f t="shared" si="4"/>
        <v>35637050</v>
      </c>
      <c r="K45" s="56">
        <f t="shared" si="4"/>
        <v>632744085</v>
      </c>
      <c r="L45" s="70">
        <f t="shared" si="4"/>
        <v>1214544755</v>
      </c>
      <c r="M45" s="71">
        <f t="shared" si="4"/>
        <v>48769219</v>
      </c>
      <c r="N45" s="72">
        <f t="shared" si="4"/>
        <v>176790772</v>
      </c>
      <c r="O45" s="56">
        <f t="shared" si="4"/>
        <v>50270549</v>
      </c>
      <c r="P45" s="72">
        <f t="shared" si="4"/>
        <v>12010035</v>
      </c>
      <c r="Q45" s="72">
        <f t="shared" si="4"/>
        <v>28843643</v>
      </c>
      <c r="R45" s="72">
        <f t="shared" si="4"/>
        <v>0</v>
      </c>
      <c r="S45" s="72">
        <f t="shared" si="4"/>
        <v>1074685763</v>
      </c>
      <c r="T45" s="72">
        <f t="shared" si="4"/>
        <v>105287099</v>
      </c>
      <c r="U45" s="70">
        <f t="shared" si="4"/>
        <v>1496657080</v>
      </c>
      <c r="V45" s="73">
        <f t="shared" si="4"/>
        <v>336154150</v>
      </c>
    </row>
    <row r="46" spans="1:22" s="7" customFormat="1" ht="12.75">
      <c r="A46" s="22" t="s">
        <v>608</v>
      </c>
      <c r="B46" s="67" t="s">
        <v>158</v>
      </c>
      <c r="C46" s="45" t="s">
        <v>159</v>
      </c>
      <c r="D46" s="46">
        <v>95374553</v>
      </c>
      <c r="E46" s="47">
        <v>0</v>
      </c>
      <c r="F46" s="47">
        <v>0</v>
      </c>
      <c r="G46" s="47">
        <v>0</v>
      </c>
      <c r="H46" s="47">
        <v>441815</v>
      </c>
      <c r="I46" s="47">
        <v>104300</v>
      </c>
      <c r="J46" s="47">
        <v>0</v>
      </c>
      <c r="K46" s="47">
        <v>241522585</v>
      </c>
      <c r="L46" s="48">
        <v>337443253</v>
      </c>
      <c r="M46" s="49">
        <v>12000000</v>
      </c>
      <c r="N46" s="50">
        <v>0</v>
      </c>
      <c r="O46" s="47">
        <v>0</v>
      </c>
      <c r="P46" s="50">
        <v>0</v>
      </c>
      <c r="Q46" s="50">
        <v>0</v>
      </c>
      <c r="R46" s="50">
        <v>881126</v>
      </c>
      <c r="S46" s="50">
        <v>275191000</v>
      </c>
      <c r="T46" s="50">
        <v>50838628</v>
      </c>
      <c r="U46" s="48">
        <v>338910754</v>
      </c>
      <c r="V46" s="51">
        <v>70704000</v>
      </c>
    </row>
    <row r="47" spans="1:22" s="7" customFormat="1" ht="12.75">
      <c r="A47" s="22" t="s">
        <v>608</v>
      </c>
      <c r="B47" s="67" t="s">
        <v>160</v>
      </c>
      <c r="C47" s="45" t="s">
        <v>161</v>
      </c>
      <c r="D47" s="46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8">
        <v>0</v>
      </c>
      <c r="M47" s="49">
        <v>0</v>
      </c>
      <c r="N47" s="50">
        <v>0</v>
      </c>
      <c r="O47" s="47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48">
        <v>0</v>
      </c>
      <c r="V47" s="51">
        <v>0</v>
      </c>
    </row>
    <row r="48" spans="1:22" s="7" customFormat="1" ht="12.75">
      <c r="A48" s="22" t="s">
        <v>608</v>
      </c>
      <c r="B48" s="67" t="s">
        <v>162</v>
      </c>
      <c r="C48" s="45" t="s">
        <v>163</v>
      </c>
      <c r="D48" s="46">
        <v>107017453</v>
      </c>
      <c r="E48" s="47">
        <v>0</v>
      </c>
      <c r="F48" s="47">
        <v>0</v>
      </c>
      <c r="G48" s="47">
        <v>0</v>
      </c>
      <c r="H48" s="47">
        <v>0</v>
      </c>
      <c r="I48" s="47">
        <v>110459</v>
      </c>
      <c r="J48" s="47">
        <v>3668000</v>
      </c>
      <c r="K48" s="47">
        <v>265772949</v>
      </c>
      <c r="L48" s="48">
        <v>376568861</v>
      </c>
      <c r="M48" s="49">
        <v>5317061</v>
      </c>
      <c r="N48" s="50">
        <v>0</v>
      </c>
      <c r="O48" s="47">
        <v>0</v>
      </c>
      <c r="P48" s="50">
        <v>0</v>
      </c>
      <c r="Q48" s="50">
        <v>212000</v>
      </c>
      <c r="R48" s="50">
        <v>0</v>
      </c>
      <c r="S48" s="50">
        <v>304626000</v>
      </c>
      <c r="T48" s="50">
        <v>15819800</v>
      </c>
      <c r="U48" s="48">
        <v>325974861</v>
      </c>
      <c r="V48" s="51">
        <v>58809000</v>
      </c>
    </row>
    <row r="49" spans="1:22" s="7" customFormat="1" ht="12.75">
      <c r="A49" s="22" t="s">
        <v>608</v>
      </c>
      <c r="B49" s="67" t="s">
        <v>164</v>
      </c>
      <c r="C49" s="45" t="s">
        <v>165</v>
      </c>
      <c r="D49" s="46">
        <v>79999484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5350000</v>
      </c>
      <c r="K49" s="47">
        <v>119540496</v>
      </c>
      <c r="L49" s="48">
        <v>204889980</v>
      </c>
      <c r="M49" s="49">
        <v>15662648</v>
      </c>
      <c r="N49" s="50">
        <v>0</v>
      </c>
      <c r="O49" s="47">
        <v>0</v>
      </c>
      <c r="P49" s="50">
        <v>0</v>
      </c>
      <c r="Q49" s="50">
        <v>975643</v>
      </c>
      <c r="R49" s="50">
        <v>0</v>
      </c>
      <c r="S49" s="50">
        <v>218572000</v>
      </c>
      <c r="T49" s="50">
        <v>3625709</v>
      </c>
      <c r="U49" s="48">
        <v>238836000</v>
      </c>
      <c r="V49" s="51">
        <v>36866220</v>
      </c>
    </row>
    <row r="50" spans="1:22" s="7" customFormat="1" ht="12.75">
      <c r="A50" s="22" t="s">
        <v>608</v>
      </c>
      <c r="B50" s="67" t="s">
        <v>166</v>
      </c>
      <c r="C50" s="45" t="s">
        <v>167</v>
      </c>
      <c r="D50" s="46">
        <v>342445261</v>
      </c>
      <c r="E50" s="47">
        <v>224883000</v>
      </c>
      <c r="F50" s="47">
        <v>0</v>
      </c>
      <c r="G50" s="47">
        <v>0</v>
      </c>
      <c r="H50" s="47">
        <v>0</v>
      </c>
      <c r="I50" s="47">
        <v>5400000</v>
      </c>
      <c r="J50" s="47">
        <v>30050000</v>
      </c>
      <c r="K50" s="47">
        <v>465368095</v>
      </c>
      <c r="L50" s="48">
        <v>1068146356</v>
      </c>
      <c r="M50" s="49">
        <v>169602451</v>
      </c>
      <c r="N50" s="50">
        <v>291449000</v>
      </c>
      <c r="O50" s="47">
        <v>0</v>
      </c>
      <c r="P50" s="50">
        <v>0</v>
      </c>
      <c r="Q50" s="50">
        <v>29868000</v>
      </c>
      <c r="R50" s="50">
        <v>10011302</v>
      </c>
      <c r="S50" s="50">
        <v>501255470</v>
      </c>
      <c r="T50" s="50">
        <v>88182133</v>
      </c>
      <c r="U50" s="48">
        <v>1090368356</v>
      </c>
      <c r="V50" s="51">
        <v>228111277</v>
      </c>
    </row>
    <row r="51" spans="1:22" s="7" customFormat="1" ht="12.75">
      <c r="A51" s="22" t="s">
        <v>609</v>
      </c>
      <c r="B51" s="67" t="s">
        <v>527</v>
      </c>
      <c r="C51" s="45" t="s">
        <v>528</v>
      </c>
      <c r="D51" s="46">
        <v>362992506</v>
      </c>
      <c r="E51" s="47">
        <v>0</v>
      </c>
      <c r="F51" s="47">
        <v>43706000</v>
      </c>
      <c r="G51" s="47">
        <v>0</v>
      </c>
      <c r="H51" s="47">
        <v>0</v>
      </c>
      <c r="I51" s="47">
        <v>5500</v>
      </c>
      <c r="J51" s="47">
        <v>42500000</v>
      </c>
      <c r="K51" s="47">
        <v>1075462384</v>
      </c>
      <c r="L51" s="48">
        <v>1524666390</v>
      </c>
      <c r="M51" s="49">
        <v>0</v>
      </c>
      <c r="N51" s="50">
        <v>0</v>
      </c>
      <c r="O51" s="47">
        <v>748568590</v>
      </c>
      <c r="P51" s="50">
        <v>0</v>
      </c>
      <c r="Q51" s="50">
        <v>0</v>
      </c>
      <c r="R51" s="50">
        <v>0</v>
      </c>
      <c r="S51" s="50">
        <v>1387608070</v>
      </c>
      <c r="T51" s="50">
        <v>152510230</v>
      </c>
      <c r="U51" s="48">
        <v>2288686890</v>
      </c>
      <c r="V51" s="51">
        <v>756226500</v>
      </c>
    </row>
    <row r="52" spans="1:22" s="29" customFormat="1" ht="12.75">
      <c r="A52" s="38"/>
      <c r="B52" s="68" t="s">
        <v>614</v>
      </c>
      <c r="C52" s="69"/>
      <c r="D52" s="55">
        <f aca="true" t="shared" si="5" ref="D52:V52">SUM(D46:D51)</f>
        <v>987829257</v>
      </c>
      <c r="E52" s="56">
        <f t="shared" si="5"/>
        <v>224883000</v>
      </c>
      <c r="F52" s="56">
        <f t="shared" si="5"/>
        <v>43706000</v>
      </c>
      <c r="G52" s="56">
        <f t="shared" si="5"/>
        <v>0</v>
      </c>
      <c r="H52" s="56">
        <f t="shared" si="5"/>
        <v>441815</v>
      </c>
      <c r="I52" s="56">
        <f t="shared" si="5"/>
        <v>5620259</v>
      </c>
      <c r="J52" s="56">
        <f t="shared" si="5"/>
        <v>81568000</v>
      </c>
      <c r="K52" s="56">
        <f t="shared" si="5"/>
        <v>2167666509</v>
      </c>
      <c r="L52" s="70">
        <f t="shared" si="5"/>
        <v>3511714840</v>
      </c>
      <c r="M52" s="71">
        <f t="shared" si="5"/>
        <v>202582160</v>
      </c>
      <c r="N52" s="72">
        <f t="shared" si="5"/>
        <v>291449000</v>
      </c>
      <c r="O52" s="56">
        <f t="shared" si="5"/>
        <v>748568590</v>
      </c>
      <c r="P52" s="72">
        <f t="shared" si="5"/>
        <v>0</v>
      </c>
      <c r="Q52" s="72">
        <f t="shared" si="5"/>
        <v>31055643</v>
      </c>
      <c r="R52" s="72">
        <f t="shared" si="5"/>
        <v>10892428</v>
      </c>
      <c r="S52" s="72">
        <f t="shared" si="5"/>
        <v>2687252540</v>
      </c>
      <c r="T52" s="72">
        <f t="shared" si="5"/>
        <v>310976500</v>
      </c>
      <c r="U52" s="70">
        <f t="shared" si="5"/>
        <v>4282776861</v>
      </c>
      <c r="V52" s="73">
        <f t="shared" si="5"/>
        <v>1150716997</v>
      </c>
    </row>
    <row r="53" spans="1:22" s="7" customFormat="1" ht="12.75">
      <c r="A53" s="22" t="s">
        <v>608</v>
      </c>
      <c r="B53" s="67" t="s">
        <v>168</v>
      </c>
      <c r="C53" s="45" t="s">
        <v>169</v>
      </c>
      <c r="D53" s="46">
        <v>96710568</v>
      </c>
      <c r="E53" s="47">
        <v>34000000</v>
      </c>
      <c r="F53" s="47">
        <v>0</v>
      </c>
      <c r="G53" s="47">
        <v>0</v>
      </c>
      <c r="H53" s="47">
        <v>0</v>
      </c>
      <c r="I53" s="47">
        <v>0</v>
      </c>
      <c r="J53" s="47">
        <v>12610000</v>
      </c>
      <c r="K53" s="47">
        <v>146658438</v>
      </c>
      <c r="L53" s="48">
        <v>289979006</v>
      </c>
      <c r="M53" s="49">
        <v>34365482</v>
      </c>
      <c r="N53" s="50">
        <v>46895000</v>
      </c>
      <c r="O53" s="47">
        <v>0</v>
      </c>
      <c r="P53" s="50">
        <v>0</v>
      </c>
      <c r="Q53" s="50">
        <v>7549925</v>
      </c>
      <c r="R53" s="50">
        <v>0</v>
      </c>
      <c r="S53" s="50">
        <v>258435000</v>
      </c>
      <c r="T53" s="50">
        <v>18003152</v>
      </c>
      <c r="U53" s="48">
        <v>365248559</v>
      </c>
      <c r="V53" s="51">
        <v>75261800</v>
      </c>
    </row>
    <row r="54" spans="1:22" s="7" customFormat="1" ht="12.75">
      <c r="A54" s="22" t="s">
        <v>608</v>
      </c>
      <c r="B54" s="67" t="s">
        <v>170</v>
      </c>
      <c r="C54" s="45" t="s">
        <v>171</v>
      </c>
      <c r="D54" s="46">
        <v>53544489</v>
      </c>
      <c r="E54" s="47">
        <v>0</v>
      </c>
      <c r="F54" s="47">
        <v>0</v>
      </c>
      <c r="G54" s="47">
        <v>0</v>
      </c>
      <c r="H54" s="47">
        <v>0</v>
      </c>
      <c r="I54" s="47">
        <v>2000000</v>
      </c>
      <c r="J54" s="47">
        <v>30000000</v>
      </c>
      <c r="K54" s="47">
        <v>174173853</v>
      </c>
      <c r="L54" s="48">
        <v>259718342</v>
      </c>
      <c r="M54" s="49">
        <v>10430000</v>
      </c>
      <c r="N54" s="50">
        <v>0</v>
      </c>
      <c r="O54" s="47">
        <v>0</v>
      </c>
      <c r="P54" s="50">
        <v>0</v>
      </c>
      <c r="Q54" s="50">
        <v>2000000</v>
      </c>
      <c r="R54" s="50">
        <v>0</v>
      </c>
      <c r="S54" s="50">
        <v>257392837</v>
      </c>
      <c r="T54" s="50">
        <v>31847432</v>
      </c>
      <c r="U54" s="48">
        <v>301670269</v>
      </c>
      <c r="V54" s="51">
        <v>78277000</v>
      </c>
    </row>
    <row r="55" spans="1:22" s="7" customFormat="1" ht="12.75">
      <c r="A55" s="22" t="s">
        <v>608</v>
      </c>
      <c r="B55" s="67" t="s">
        <v>172</v>
      </c>
      <c r="C55" s="45" t="s">
        <v>173</v>
      </c>
      <c r="D55" s="46">
        <v>79768377</v>
      </c>
      <c r="E55" s="47">
        <v>22120626</v>
      </c>
      <c r="F55" s="47">
        <v>0</v>
      </c>
      <c r="G55" s="47">
        <v>0</v>
      </c>
      <c r="H55" s="47">
        <v>0</v>
      </c>
      <c r="I55" s="47">
        <v>1428300</v>
      </c>
      <c r="J55" s="47">
        <v>2000000</v>
      </c>
      <c r="K55" s="47">
        <v>239004577</v>
      </c>
      <c r="L55" s="48">
        <v>344321880</v>
      </c>
      <c r="M55" s="49">
        <v>23320000</v>
      </c>
      <c r="N55" s="50">
        <v>25689000</v>
      </c>
      <c r="O55" s="47">
        <v>0</v>
      </c>
      <c r="P55" s="50">
        <v>0</v>
      </c>
      <c r="Q55" s="50">
        <v>2001251</v>
      </c>
      <c r="R55" s="50">
        <v>11731</v>
      </c>
      <c r="S55" s="50">
        <v>257057000</v>
      </c>
      <c r="T55" s="50">
        <v>13742898</v>
      </c>
      <c r="U55" s="48">
        <v>321821880</v>
      </c>
      <c r="V55" s="51">
        <v>69443850</v>
      </c>
    </row>
    <row r="56" spans="1:22" s="7" customFormat="1" ht="12.75">
      <c r="A56" s="22" t="s">
        <v>608</v>
      </c>
      <c r="B56" s="67" t="s">
        <v>174</v>
      </c>
      <c r="C56" s="45" t="s">
        <v>175</v>
      </c>
      <c r="D56" s="46">
        <v>45887861</v>
      </c>
      <c r="E56" s="47">
        <v>0</v>
      </c>
      <c r="F56" s="47">
        <v>0</v>
      </c>
      <c r="G56" s="47">
        <v>0</v>
      </c>
      <c r="H56" s="47">
        <v>0</v>
      </c>
      <c r="I56" s="47">
        <v>100000</v>
      </c>
      <c r="J56" s="47">
        <v>529000</v>
      </c>
      <c r="K56" s="47">
        <v>62857211</v>
      </c>
      <c r="L56" s="48">
        <v>109374072</v>
      </c>
      <c r="M56" s="49">
        <v>2844360</v>
      </c>
      <c r="N56" s="50">
        <v>0</v>
      </c>
      <c r="O56" s="47">
        <v>0</v>
      </c>
      <c r="P56" s="50">
        <v>0</v>
      </c>
      <c r="Q56" s="50">
        <v>279947</v>
      </c>
      <c r="R56" s="50">
        <v>0</v>
      </c>
      <c r="S56" s="50">
        <v>206597000</v>
      </c>
      <c r="T56" s="50">
        <v>11188916</v>
      </c>
      <c r="U56" s="48">
        <v>220910223</v>
      </c>
      <c r="V56" s="51">
        <v>103245000</v>
      </c>
    </row>
    <row r="57" spans="1:22" s="7" customFormat="1" ht="12.75">
      <c r="A57" s="22" t="s">
        <v>609</v>
      </c>
      <c r="B57" s="67" t="s">
        <v>587</v>
      </c>
      <c r="C57" s="45" t="s">
        <v>588</v>
      </c>
      <c r="D57" s="46">
        <v>195321762</v>
      </c>
      <c r="E57" s="47">
        <v>0</v>
      </c>
      <c r="F57" s="47">
        <v>3500000</v>
      </c>
      <c r="G57" s="47">
        <v>0</v>
      </c>
      <c r="H57" s="47">
        <v>0</v>
      </c>
      <c r="I57" s="47">
        <v>1140000</v>
      </c>
      <c r="J57" s="47">
        <v>15000000</v>
      </c>
      <c r="K57" s="47">
        <v>279870285</v>
      </c>
      <c r="L57" s="48">
        <v>494832047</v>
      </c>
      <c r="M57" s="49">
        <v>0</v>
      </c>
      <c r="N57" s="50">
        <v>0</v>
      </c>
      <c r="O57" s="47">
        <v>30700000</v>
      </c>
      <c r="P57" s="50">
        <v>3459000</v>
      </c>
      <c r="Q57" s="50">
        <v>0</v>
      </c>
      <c r="R57" s="50">
        <v>0</v>
      </c>
      <c r="S57" s="50">
        <v>1010602000</v>
      </c>
      <c r="T57" s="50">
        <v>173472144</v>
      </c>
      <c r="U57" s="48">
        <v>1218233144</v>
      </c>
      <c r="V57" s="51">
        <v>600869000</v>
      </c>
    </row>
    <row r="58" spans="1:22" s="29" customFormat="1" ht="12.75">
      <c r="A58" s="38"/>
      <c r="B58" s="68" t="s">
        <v>615</v>
      </c>
      <c r="C58" s="69"/>
      <c r="D58" s="55">
        <f aca="true" t="shared" si="6" ref="D58:V58">SUM(D53:D57)</f>
        <v>471233057</v>
      </c>
      <c r="E58" s="56">
        <f t="shared" si="6"/>
        <v>56120626</v>
      </c>
      <c r="F58" s="56">
        <f t="shared" si="6"/>
        <v>3500000</v>
      </c>
      <c r="G58" s="56">
        <f t="shared" si="6"/>
        <v>0</v>
      </c>
      <c r="H58" s="56">
        <f t="shared" si="6"/>
        <v>0</v>
      </c>
      <c r="I58" s="56">
        <f t="shared" si="6"/>
        <v>4668300</v>
      </c>
      <c r="J58" s="56">
        <f t="shared" si="6"/>
        <v>60139000</v>
      </c>
      <c r="K58" s="56">
        <f t="shared" si="6"/>
        <v>902564364</v>
      </c>
      <c r="L58" s="70">
        <f t="shared" si="6"/>
        <v>1498225347</v>
      </c>
      <c r="M58" s="71">
        <f t="shared" si="6"/>
        <v>70959842</v>
      </c>
      <c r="N58" s="72">
        <f t="shared" si="6"/>
        <v>72584000</v>
      </c>
      <c r="O58" s="56">
        <f t="shared" si="6"/>
        <v>30700000</v>
      </c>
      <c r="P58" s="72">
        <f t="shared" si="6"/>
        <v>3459000</v>
      </c>
      <c r="Q58" s="72">
        <f t="shared" si="6"/>
        <v>11831123</v>
      </c>
      <c r="R58" s="72">
        <f t="shared" si="6"/>
        <v>11731</v>
      </c>
      <c r="S58" s="72">
        <f t="shared" si="6"/>
        <v>1990083837</v>
      </c>
      <c r="T58" s="72">
        <f t="shared" si="6"/>
        <v>248254542</v>
      </c>
      <c r="U58" s="70">
        <f t="shared" si="6"/>
        <v>2427884075</v>
      </c>
      <c r="V58" s="73">
        <f t="shared" si="6"/>
        <v>927096650</v>
      </c>
    </row>
    <row r="59" spans="1:22" s="29" customFormat="1" ht="12.75">
      <c r="A59" s="38"/>
      <c r="B59" s="68" t="s">
        <v>616</v>
      </c>
      <c r="C59" s="69"/>
      <c r="D59" s="55">
        <f aca="true" t="shared" si="7" ref="D59:V59">SUM(D7:D8,D10:D19,D21:D28,D30:D38,D40:D44,D46:D51,D53:D57)</f>
        <v>8224329111</v>
      </c>
      <c r="E59" s="56">
        <f t="shared" si="7"/>
        <v>5085569747</v>
      </c>
      <c r="F59" s="56">
        <f t="shared" si="7"/>
        <v>478471087</v>
      </c>
      <c r="G59" s="56">
        <f t="shared" si="7"/>
        <v>0</v>
      </c>
      <c r="H59" s="56">
        <f t="shared" si="7"/>
        <v>441815</v>
      </c>
      <c r="I59" s="56">
        <f t="shared" si="7"/>
        <v>322881900</v>
      </c>
      <c r="J59" s="56">
        <f t="shared" si="7"/>
        <v>1285364482</v>
      </c>
      <c r="K59" s="56">
        <f t="shared" si="7"/>
        <v>13445900817</v>
      </c>
      <c r="L59" s="70">
        <f t="shared" si="7"/>
        <v>28842958959</v>
      </c>
      <c r="M59" s="71">
        <f t="shared" si="7"/>
        <v>3351831905</v>
      </c>
      <c r="N59" s="72">
        <f t="shared" si="7"/>
        <v>6839507918</v>
      </c>
      <c r="O59" s="56">
        <f t="shared" si="7"/>
        <v>2436763913</v>
      </c>
      <c r="P59" s="72">
        <f t="shared" si="7"/>
        <v>995770483</v>
      </c>
      <c r="Q59" s="72">
        <f t="shared" si="7"/>
        <v>756665679</v>
      </c>
      <c r="R59" s="72">
        <f t="shared" si="7"/>
        <v>55213633</v>
      </c>
      <c r="S59" s="72">
        <f t="shared" si="7"/>
        <v>15424745691</v>
      </c>
      <c r="T59" s="72">
        <f t="shared" si="7"/>
        <v>4167526778</v>
      </c>
      <c r="U59" s="70">
        <f t="shared" si="7"/>
        <v>34028026000</v>
      </c>
      <c r="V59" s="73">
        <f t="shared" si="7"/>
        <v>5918825093</v>
      </c>
    </row>
    <row r="60" spans="1:22" s="7" customFormat="1" ht="12.75">
      <c r="A60" s="39"/>
      <c r="B60" s="74"/>
      <c r="C60" s="75"/>
      <c r="D60" s="76"/>
      <c r="E60" s="77"/>
      <c r="F60" s="77"/>
      <c r="G60" s="77"/>
      <c r="H60" s="77"/>
      <c r="I60" s="77"/>
      <c r="J60" s="77"/>
      <c r="K60" s="77"/>
      <c r="L60" s="78"/>
      <c r="M60" s="76"/>
      <c r="N60" s="77"/>
      <c r="O60" s="77"/>
      <c r="P60" s="77"/>
      <c r="Q60" s="77"/>
      <c r="R60" s="77"/>
      <c r="S60" s="77"/>
      <c r="T60" s="77"/>
      <c r="U60" s="78"/>
      <c r="V60" s="51"/>
    </row>
    <row r="61" spans="1:22" s="7" customFormat="1" ht="12.75" customHeight="1">
      <c r="A61" s="25"/>
      <c r="B61" s="109" t="s">
        <v>43</v>
      </c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51"/>
    </row>
    <row r="62" spans="1:22" ht="12.75" customHeight="1">
      <c r="A62" s="1"/>
      <c r="B62" s="102" t="s">
        <v>675</v>
      </c>
      <c r="C62" s="84"/>
      <c r="D62" s="84"/>
      <c r="E62" s="84"/>
      <c r="F62" s="84"/>
      <c r="G62" s="84"/>
      <c r="H62" s="8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6"/>
    </row>
    <row r="63" spans="1:22" ht="12.75">
      <c r="A63" s="1"/>
      <c r="B63" s="8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6"/>
    </row>
    <row r="64" spans="1:22" ht="12.75">
      <c r="A64" s="1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6"/>
    </row>
    <row r="65" spans="1:22" ht="12.75">
      <c r="A65" s="1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6"/>
    </row>
    <row r="66" spans="1:22" ht="12.75">
      <c r="A66" s="1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6"/>
    </row>
    <row r="67" spans="1:22" ht="12.75">
      <c r="A67" s="1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6"/>
    </row>
    <row r="68" spans="1:22" ht="12.75">
      <c r="A68" s="1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6"/>
    </row>
    <row r="69" spans="1:22" ht="12.75">
      <c r="A69" s="1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6"/>
    </row>
    <row r="70" spans="1:22" ht="12.75">
      <c r="A70" s="1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6"/>
    </row>
    <row r="71" spans="1:22" ht="12.75">
      <c r="A71" s="1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6"/>
    </row>
    <row r="72" spans="1:22" ht="12.75">
      <c r="A72" s="1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6"/>
    </row>
    <row r="73" spans="1:22" ht="12.75">
      <c r="A73" s="1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6"/>
    </row>
    <row r="74" spans="1:22" ht="12.75">
      <c r="A74" s="1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6"/>
    </row>
    <row r="75" spans="1:22" ht="12.75">
      <c r="A75" s="1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6"/>
    </row>
    <row r="76" spans="1:22" ht="12.75">
      <c r="A76" s="1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6"/>
    </row>
    <row r="77" spans="1:22" ht="12.75">
      <c r="A77" s="1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6"/>
    </row>
    <row r="78" spans="1:22" ht="12.75">
      <c r="A78" s="1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6"/>
    </row>
    <row r="79" spans="1:22" ht="12.75">
      <c r="A79" s="1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6"/>
    </row>
    <row r="80" spans="1:22" ht="12.75">
      <c r="A80" s="1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6"/>
    </row>
    <row r="81" spans="1:22" ht="12.75">
      <c r="A81" s="1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6"/>
    </row>
    <row r="82" spans="2:22" ht="12.75"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</row>
    <row r="83" spans="2:22" ht="12.75"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</row>
    <row r="84" spans="2:22" ht="12.75"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</row>
    <row r="85" spans="2:22" ht="12.75"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</row>
    <row r="86" spans="2:22" ht="12.75"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</row>
    <row r="87" spans="2:22" ht="12.75"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</row>
    <row r="88" spans="2:22" ht="12.75"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</row>
    <row r="89" spans="2:22" ht="12.75"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</row>
    <row r="90" spans="2:22" ht="12.75"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</row>
    <row r="91" spans="2:22" ht="12.75"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</row>
    <row r="92" spans="2:22" ht="12.75"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</row>
    <row r="93" spans="2:22" ht="12.75"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</row>
    <row r="94" spans="2:22" ht="12.75"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</row>
    <row r="95" spans="2:22" ht="12.75"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</row>
    <row r="96" spans="2:22" ht="12.75"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</row>
    <row r="97" spans="2:22" ht="12.75"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</row>
    <row r="98" spans="2:22" ht="12.75"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</row>
    <row r="99" spans="2:22" ht="12.75"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</row>
    <row r="100" spans="2:22" ht="12.75"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</row>
    <row r="101" spans="2:22" ht="12.75"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</row>
    <row r="102" spans="2:22" ht="12.75"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</row>
    <row r="103" spans="2:22" ht="12.75"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</row>
    <row r="104" spans="2:22" ht="12.75"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</row>
    <row r="105" spans="2:22" ht="12.75"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</row>
    <row r="106" spans="2:22" ht="12.75"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</row>
    <row r="107" spans="2:22" ht="12.75"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</row>
    <row r="108" spans="2:22" ht="12.75"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</row>
    <row r="109" spans="2:22" ht="12.75"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</row>
    <row r="110" spans="2:22" ht="12.75"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</row>
    <row r="111" spans="2:22" ht="12.75"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</row>
    <row r="112" spans="2:22" ht="12.75"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</row>
    <row r="113" spans="2:22" ht="12.75"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</row>
    <row r="114" spans="2:22" ht="12.75"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</row>
    <row r="115" spans="2:22" ht="12.75"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</row>
    <row r="116" spans="2:22" ht="12.75"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</row>
    <row r="117" spans="2:22" ht="12.75"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</row>
    <row r="118" spans="2:22" ht="12.75"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</row>
    <row r="119" spans="2:22" ht="12.75"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</row>
    <row r="120" spans="2:22" ht="12.75"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</row>
    <row r="121" spans="2:22" ht="12.75"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</row>
    <row r="122" spans="2:22" ht="12.75"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</row>
    <row r="123" spans="2:22" ht="12.75"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</row>
    <row r="124" spans="2:22" ht="12.75"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</row>
    <row r="125" spans="2:22" ht="12.75"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</row>
    <row r="126" spans="2:22" ht="12.75"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</row>
    <row r="127" spans="2:22" ht="12.75"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</row>
    <row r="128" spans="2:22" ht="12.75"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</row>
    <row r="129" spans="2:22" ht="12.75"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</row>
    <row r="130" spans="2:22" ht="12.75"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</row>
    <row r="131" spans="2:22" ht="12.75"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</row>
    <row r="132" spans="2:22" ht="12.75"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</row>
    <row r="133" spans="2:22" ht="12.75"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</row>
    <row r="134" spans="2:22" ht="12.75"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</row>
    <row r="135" spans="2:22" ht="12.75"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</row>
    <row r="136" spans="2:22" ht="12.75"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</row>
    <row r="137" spans="2:22" ht="12.75"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</row>
    <row r="138" spans="2:22" ht="12.75"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</row>
    <row r="139" spans="2:22" ht="12.75"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</row>
    <row r="140" spans="2:22" ht="12.75"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</row>
    <row r="141" spans="2:22" ht="12.75"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</row>
    <row r="142" spans="2:22" ht="12.75"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</row>
    <row r="143" spans="2:22" ht="12.75"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</row>
    <row r="144" spans="2:22" ht="12.75"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</row>
    <row r="145" spans="2:22" ht="12.75"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</row>
    <row r="146" spans="2:22" ht="12.75"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</row>
    <row r="147" spans="2:22" ht="12.75"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</row>
    <row r="148" spans="2:22" ht="12.75"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</row>
    <row r="149" spans="2:22" ht="12.75"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</row>
    <row r="150" spans="2:22" ht="12.75"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</row>
    <row r="151" spans="2:22" ht="12.75"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</row>
    <row r="152" spans="2:22" ht="12.75"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</row>
    <row r="153" spans="2:22" ht="12.75"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</row>
    <row r="154" spans="2:22" ht="12.75"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</row>
    <row r="155" spans="2:22" ht="12.75"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</row>
    <row r="156" spans="2:22" ht="12.75"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</row>
    <row r="157" spans="2:22" ht="12.75"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</row>
    <row r="158" spans="2:22" ht="12.75"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</row>
    <row r="159" spans="2:22" ht="12.75"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</row>
    <row r="160" spans="2:22" ht="12.75"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</row>
    <row r="161" spans="2:22" ht="12.75"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</row>
    <row r="162" spans="2:22" ht="12.75"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</row>
    <row r="163" spans="2:22" ht="12.75"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</row>
    <row r="164" spans="2:22" ht="12.75"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</row>
    <row r="165" spans="2:22" ht="12.75"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</row>
    <row r="166" spans="2:22" ht="12.75"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</row>
    <row r="167" spans="2:22" ht="12.75"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</row>
    <row r="168" spans="2:22" ht="12.75"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</row>
    <row r="169" spans="2:22" ht="12.75"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</row>
    <row r="170" spans="2:22" ht="12.75"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</row>
    <row r="171" spans="2:22" ht="12.75"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</row>
    <row r="172" spans="2:22" ht="12.75"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</row>
    <row r="173" spans="2:22" ht="12.75"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</row>
    <row r="174" spans="2:22" ht="12.75"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</row>
    <row r="175" spans="2:22" ht="12.75"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</row>
    <row r="176" spans="2:22" ht="12.75"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</row>
    <row r="177" spans="2:22" ht="12.75"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</row>
    <row r="178" spans="2:22" ht="12.75"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</row>
    <row r="179" spans="2:22" ht="12.75"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</row>
    <row r="180" spans="2:22" ht="12.75"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</row>
    <row r="181" spans="2:22" ht="12.75"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</row>
    <row r="182" spans="2:22" ht="12.75"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</row>
    <row r="183" spans="2:22" ht="12.75"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</row>
    <row r="184" spans="2:22" ht="12.75"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</row>
    <row r="185" spans="2:22" ht="12.75"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</row>
    <row r="186" spans="2:22" ht="12.75"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</row>
    <row r="187" spans="2:22" ht="12.75"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</row>
    <row r="188" spans="2:22" ht="12.75"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</row>
    <row r="189" spans="2:22" ht="12.75"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</row>
    <row r="190" spans="2:22" ht="12.75"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</row>
    <row r="191" spans="2:22" ht="12.75"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</row>
    <row r="192" spans="2:22" ht="12.75"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</row>
    <row r="193" spans="2:22" ht="12.75"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</row>
    <row r="194" spans="2:22" ht="12.75"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</row>
    <row r="195" spans="2:22" ht="12.75"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</row>
    <row r="196" spans="2:22" ht="12.75"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</row>
    <row r="197" spans="2:22" ht="12.75"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</row>
    <row r="198" spans="2:22" ht="12.75"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</row>
    <row r="199" spans="2:22" ht="12.75"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</row>
    <row r="200" spans="2:22" ht="12.75"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</row>
    <row r="201" spans="2:22" ht="12.75"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</row>
    <row r="202" spans="2:22" ht="12.75"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</row>
    <row r="203" spans="2:22" ht="12.75"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</row>
    <row r="204" spans="2:22" ht="12.75"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</row>
    <row r="205" spans="2:22" ht="12.75"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</row>
    <row r="206" spans="2:22" ht="12.75"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</row>
    <row r="207" spans="2:22" ht="12.75"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</row>
    <row r="208" spans="2:22" ht="12.75"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</row>
    <row r="209" spans="2:22" ht="12.75"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</row>
    <row r="210" spans="2:22" ht="12.75"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</row>
    <row r="211" spans="2:22" ht="12.75"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</row>
    <row r="212" spans="2:22" ht="12.75"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</row>
    <row r="213" spans="2:22" ht="12.75"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</row>
    <row r="214" spans="2:22" ht="12.75"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</row>
    <row r="215" spans="2:22" ht="12.75"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</row>
    <row r="216" spans="2:22" ht="12.75"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</row>
    <row r="217" spans="2:22" ht="12.75"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</row>
    <row r="218" spans="2:22" ht="12.75"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</row>
    <row r="219" spans="2:22" ht="12.75"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</row>
    <row r="220" spans="2:22" ht="12.75"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</row>
    <row r="221" spans="2:22" ht="12.75"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</row>
    <row r="222" spans="2:22" ht="12.75"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</row>
    <row r="223" spans="2:22" ht="12.75"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</row>
    <row r="224" spans="2:22" ht="12.75"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</row>
    <row r="225" spans="2:22" ht="12.75"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</row>
    <row r="226" spans="2:22" ht="12.75"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</row>
    <row r="227" spans="2:22" ht="12.75"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</row>
    <row r="228" spans="2:22" ht="12.75"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</row>
    <row r="229" spans="2:22" ht="12.75"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</row>
    <row r="230" spans="2:22" ht="12.75"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</row>
    <row r="231" spans="2:22" ht="12.75"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</row>
    <row r="232" spans="2:22" ht="12.75"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</row>
    <row r="233" spans="2:22" ht="12.75"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</row>
    <row r="234" spans="2:22" ht="12.75"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</row>
    <row r="235" spans="2:22" ht="12.75"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</row>
    <row r="236" spans="2:22" ht="12.75"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</row>
    <row r="237" spans="2:22" ht="12.75"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</row>
    <row r="238" spans="2:22" ht="12.75"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</row>
    <row r="239" spans="2:22" ht="12.75"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</row>
    <row r="240" spans="2:22" ht="12.75"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</row>
    <row r="241" spans="2:22" ht="12.75"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</row>
    <row r="242" spans="2:22" ht="12.75"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</row>
    <row r="243" spans="2:22" ht="12.75"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</row>
    <row r="244" spans="2:22" ht="12.75"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</row>
    <row r="245" spans="2:22" ht="12.75"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</row>
    <row r="246" spans="2:22" ht="12.75"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</row>
    <row r="247" spans="2:22" ht="12.75"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</row>
    <row r="248" spans="2:22" ht="12.75"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</row>
    <row r="249" spans="2:22" ht="12.75"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</row>
    <row r="250" spans="2:22" ht="12.75"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</row>
    <row r="251" spans="2:22" ht="12.75"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</row>
    <row r="252" spans="2:22" ht="12.75"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</row>
    <row r="253" spans="2:22" ht="12.75"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</row>
    <row r="254" spans="2:22" ht="12.75"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</row>
    <row r="255" spans="2:22" ht="12.75"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</row>
    <row r="256" spans="2:22" ht="12.75"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</row>
    <row r="257" spans="2:22" ht="12.75"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</row>
    <row r="258" spans="2:22" ht="12.75"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</row>
    <row r="259" spans="2:22" ht="12.75"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</row>
    <row r="260" spans="2:22" ht="12.75"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</row>
    <row r="261" spans="2:22" ht="12.75"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</row>
    <row r="262" spans="2:22" ht="12.75"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</row>
    <row r="263" spans="2:22" ht="12.75"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</row>
    <row r="264" spans="2:22" ht="12.75"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</row>
    <row r="265" spans="2:22" ht="12.75"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</row>
    <row r="266" spans="2:22" ht="12.75"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</row>
    <row r="267" spans="2:22" ht="12.75"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</row>
    <row r="268" spans="2:22" ht="12.75"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</row>
    <row r="269" spans="2:22" ht="12.75"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</row>
    <row r="270" spans="2:22" ht="12.75"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</row>
    <row r="271" spans="2:22" ht="12.75"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</row>
    <row r="272" spans="2:22" ht="12.75"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</row>
    <row r="273" spans="2:22" ht="12.75"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</row>
    <row r="274" spans="2:22" ht="12.75"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</row>
    <row r="275" spans="2:22" ht="12.75"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</row>
    <row r="276" spans="2:22" ht="12.75"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</row>
    <row r="277" spans="2:22" ht="12.75"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</row>
    <row r="278" spans="2:22" ht="12.75"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</row>
    <row r="279" spans="2:22" ht="12.75"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</row>
    <row r="280" spans="2:22" ht="12.75"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</row>
    <row r="281" spans="2:22" ht="12.75"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</row>
    <row r="282" spans="2:22" ht="12.75"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</row>
    <row r="283" spans="2:22" ht="12.75"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</row>
    <row r="284" spans="2:22" ht="12.75"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</row>
    <row r="285" spans="2:22" ht="12.75"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</row>
    <row r="286" spans="2:22" ht="12.75"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</row>
    <row r="287" spans="2:22" ht="12.75"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</row>
    <row r="288" spans="2:22" ht="12.75"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</row>
    <row r="289" spans="2:22" ht="12.75"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</row>
    <row r="290" spans="2:22" ht="12.75"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</row>
    <row r="291" spans="2:22" ht="12.75"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</row>
    <row r="292" spans="2:22" ht="12.75"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</row>
    <row r="293" spans="2:22" ht="12.75"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</row>
    <row r="294" spans="2:22" ht="12.75"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</row>
    <row r="295" spans="2:22" ht="12.75"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</row>
    <row r="296" spans="2:22" ht="12.75"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</row>
    <row r="297" spans="2:22" ht="12.75"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</row>
    <row r="298" spans="2:22" ht="12.75"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</row>
  </sheetData>
  <sheetProtection password="F954" sheet="1" objects="1" scenarios="1"/>
  <mergeCells count="4">
    <mergeCell ref="D2:L2"/>
    <mergeCell ref="B1:U1"/>
    <mergeCell ref="M2:U2"/>
    <mergeCell ref="B61:U6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9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0.7109375" style="2" customWidth="1"/>
    <col min="3" max="3" width="6.7109375" style="2" customWidth="1"/>
    <col min="4" max="10" width="10.7109375" style="2" customWidth="1"/>
    <col min="11" max="11" width="11.7109375" style="2" customWidth="1"/>
    <col min="12" max="21" width="10.7109375" style="2" customWidth="1"/>
    <col min="22" max="22" width="0" style="2" hidden="1" customWidth="1"/>
    <col min="23" max="16384" width="9.140625" style="2" customWidth="1"/>
  </cols>
  <sheetData>
    <row r="1" spans="1:21" ht="15.75" customHeight="1">
      <c r="A1" s="3"/>
      <c r="B1" s="106" t="s">
        <v>0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1" s="7" customFormat="1" ht="16.5" customHeight="1">
      <c r="A2" s="4"/>
      <c r="B2" s="5"/>
      <c r="C2" s="6"/>
      <c r="D2" s="103" t="s">
        <v>1</v>
      </c>
      <c r="E2" s="104"/>
      <c r="F2" s="104"/>
      <c r="G2" s="104"/>
      <c r="H2" s="104"/>
      <c r="I2" s="104"/>
      <c r="J2" s="104"/>
      <c r="K2" s="104"/>
      <c r="L2" s="105"/>
      <c r="M2" s="108" t="s">
        <v>2</v>
      </c>
      <c r="N2" s="104"/>
      <c r="O2" s="104"/>
      <c r="P2" s="104"/>
      <c r="Q2" s="104"/>
      <c r="R2" s="104"/>
      <c r="S2" s="104"/>
      <c r="T2" s="104"/>
      <c r="U2" s="105"/>
    </row>
    <row r="3" spans="1:22" s="7" customFormat="1" ht="81.75" customHeight="1">
      <c r="A3" s="8"/>
      <c r="B3" s="9" t="s">
        <v>3</v>
      </c>
      <c r="C3" s="10" t="s">
        <v>4</v>
      </c>
      <c r="D3" s="26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7" t="s">
        <v>12</v>
      </c>
      <c r="L3" s="28" t="s">
        <v>13</v>
      </c>
      <c r="M3" s="27" t="s">
        <v>14</v>
      </c>
      <c r="N3" s="27" t="s">
        <v>15</v>
      </c>
      <c r="O3" s="27" t="s">
        <v>16</v>
      </c>
      <c r="P3" s="27" t="s">
        <v>17</v>
      </c>
      <c r="Q3" s="27" t="s">
        <v>18</v>
      </c>
      <c r="R3" s="27" t="s">
        <v>19</v>
      </c>
      <c r="S3" s="27" t="s">
        <v>20</v>
      </c>
      <c r="T3" s="27" t="s">
        <v>21</v>
      </c>
      <c r="U3" s="28" t="s">
        <v>22</v>
      </c>
      <c r="V3" s="7" t="s">
        <v>23</v>
      </c>
    </row>
    <row r="4" spans="1:21" s="7" customFormat="1" ht="12.75">
      <c r="A4" s="4"/>
      <c r="B4" s="30"/>
      <c r="C4" s="12"/>
      <c r="D4" s="13"/>
      <c r="E4" s="14"/>
      <c r="F4" s="14"/>
      <c r="G4" s="14"/>
      <c r="H4" s="14"/>
      <c r="I4" s="14"/>
      <c r="J4" s="14"/>
      <c r="K4" s="14"/>
      <c r="L4" s="15"/>
      <c r="M4" s="13"/>
      <c r="N4" s="14"/>
      <c r="O4" s="14"/>
      <c r="P4" s="14"/>
      <c r="Q4" s="14"/>
      <c r="R4" s="14"/>
      <c r="S4" s="14"/>
      <c r="T4" s="14"/>
      <c r="U4" s="15"/>
    </row>
    <row r="5" spans="1:21" s="7" customFormat="1" ht="12.75">
      <c r="A5" s="16"/>
      <c r="B5" s="34" t="s">
        <v>617</v>
      </c>
      <c r="C5" s="12"/>
      <c r="D5" s="18"/>
      <c r="E5" s="19"/>
      <c r="F5" s="19"/>
      <c r="G5" s="19"/>
      <c r="H5" s="19"/>
      <c r="I5" s="19"/>
      <c r="J5" s="19"/>
      <c r="K5" s="19"/>
      <c r="L5" s="20"/>
      <c r="M5" s="18"/>
      <c r="N5" s="19"/>
      <c r="O5" s="19"/>
      <c r="P5" s="19"/>
      <c r="Q5" s="19"/>
      <c r="R5" s="19"/>
      <c r="S5" s="19"/>
      <c r="T5" s="19"/>
      <c r="U5" s="20"/>
    </row>
    <row r="6" spans="1:21" s="7" customFormat="1" ht="12.75">
      <c r="A6" s="16"/>
      <c r="B6" s="12"/>
      <c r="C6" s="12"/>
      <c r="D6" s="18"/>
      <c r="E6" s="19"/>
      <c r="F6" s="19"/>
      <c r="G6" s="19"/>
      <c r="H6" s="19"/>
      <c r="I6" s="19"/>
      <c r="J6" s="19"/>
      <c r="K6" s="19"/>
      <c r="L6" s="20"/>
      <c r="M6" s="18"/>
      <c r="N6" s="19"/>
      <c r="O6" s="19"/>
      <c r="P6" s="19"/>
      <c r="Q6" s="19"/>
      <c r="R6" s="19"/>
      <c r="S6" s="19"/>
      <c r="T6" s="19"/>
      <c r="U6" s="20"/>
    </row>
    <row r="7" spans="1:22" s="7" customFormat="1" ht="12.75">
      <c r="A7" s="22" t="s">
        <v>606</v>
      </c>
      <c r="B7" s="67" t="s">
        <v>55</v>
      </c>
      <c r="C7" s="45" t="s">
        <v>56</v>
      </c>
      <c r="D7" s="46">
        <v>1711050897</v>
      </c>
      <c r="E7" s="47">
        <v>1277840872</v>
      </c>
      <c r="F7" s="47">
        <v>450572676</v>
      </c>
      <c r="G7" s="47">
        <v>0</v>
      </c>
      <c r="H7" s="47">
        <v>0</v>
      </c>
      <c r="I7" s="47">
        <v>224941236</v>
      </c>
      <c r="J7" s="47">
        <v>242626112</v>
      </c>
      <c r="K7" s="47">
        <v>2299893940</v>
      </c>
      <c r="L7" s="48">
        <v>6206925733</v>
      </c>
      <c r="M7" s="49">
        <v>913072817</v>
      </c>
      <c r="N7" s="50">
        <v>2411022917</v>
      </c>
      <c r="O7" s="50">
        <v>876184784</v>
      </c>
      <c r="P7" s="50">
        <v>235259401</v>
      </c>
      <c r="Q7" s="47">
        <v>93138251</v>
      </c>
      <c r="R7" s="50">
        <v>0</v>
      </c>
      <c r="S7" s="50">
        <v>1369259000</v>
      </c>
      <c r="T7" s="50">
        <v>1596313896</v>
      </c>
      <c r="U7" s="48">
        <v>7494251066</v>
      </c>
      <c r="V7" s="51">
        <v>754004000</v>
      </c>
    </row>
    <row r="8" spans="1:22" s="29" customFormat="1" ht="12.75">
      <c r="A8" s="38"/>
      <c r="B8" s="68" t="s">
        <v>607</v>
      </c>
      <c r="C8" s="69"/>
      <c r="D8" s="55">
        <f aca="true" t="shared" si="0" ref="D8:V8">D7</f>
        <v>1711050897</v>
      </c>
      <c r="E8" s="56">
        <f t="shared" si="0"/>
        <v>1277840872</v>
      </c>
      <c r="F8" s="56">
        <f t="shared" si="0"/>
        <v>450572676</v>
      </c>
      <c r="G8" s="56">
        <f t="shared" si="0"/>
        <v>0</v>
      </c>
      <c r="H8" s="56">
        <f t="shared" si="0"/>
        <v>0</v>
      </c>
      <c r="I8" s="56">
        <f t="shared" si="0"/>
        <v>224941236</v>
      </c>
      <c r="J8" s="56">
        <f t="shared" si="0"/>
        <v>242626112</v>
      </c>
      <c r="K8" s="56">
        <f t="shared" si="0"/>
        <v>2299893940</v>
      </c>
      <c r="L8" s="70">
        <f t="shared" si="0"/>
        <v>6206925733</v>
      </c>
      <c r="M8" s="71">
        <f t="shared" si="0"/>
        <v>913072817</v>
      </c>
      <c r="N8" s="72">
        <f t="shared" si="0"/>
        <v>2411022917</v>
      </c>
      <c r="O8" s="72">
        <f t="shared" si="0"/>
        <v>876184784</v>
      </c>
      <c r="P8" s="72">
        <f t="shared" si="0"/>
        <v>235259401</v>
      </c>
      <c r="Q8" s="56">
        <f t="shared" si="0"/>
        <v>93138251</v>
      </c>
      <c r="R8" s="72">
        <f t="shared" si="0"/>
        <v>0</v>
      </c>
      <c r="S8" s="72">
        <f t="shared" si="0"/>
        <v>1369259000</v>
      </c>
      <c r="T8" s="72">
        <f t="shared" si="0"/>
        <v>1596313896</v>
      </c>
      <c r="U8" s="70">
        <f t="shared" si="0"/>
        <v>7494251066</v>
      </c>
      <c r="V8" s="73">
        <f t="shared" si="0"/>
        <v>754004000</v>
      </c>
    </row>
    <row r="9" spans="1:22" s="7" customFormat="1" ht="12.75">
      <c r="A9" s="22" t="s">
        <v>608</v>
      </c>
      <c r="B9" s="67" t="s">
        <v>176</v>
      </c>
      <c r="C9" s="45" t="s">
        <v>177</v>
      </c>
      <c r="D9" s="46">
        <v>40667044</v>
      </c>
      <c r="E9" s="47">
        <v>21677182</v>
      </c>
      <c r="F9" s="47">
        <v>6305230</v>
      </c>
      <c r="G9" s="47">
        <v>0</v>
      </c>
      <c r="H9" s="47">
        <v>0</v>
      </c>
      <c r="I9" s="47">
        <v>0</v>
      </c>
      <c r="J9" s="47">
        <v>5677616</v>
      </c>
      <c r="K9" s="47">
        <v>58309355</v>
      </c>
      <c r="L9" s="48">
        <v>132636427</v>
      </c>
      <c r="M9" s="49">
        <v>15945566</v>
      </c>
      <c r="N9" s="50">
        <v>25591079</v>
      </c>
      <c r="O9" s="50">
        <v>8412541</v>
      </c>
      <c r="P9" s="50">
        <v>7780120</v>
      </c>
      <c r="Q9" s="47">
        <v>7540063</v>
      </c>
      <c r="R9" s="50">
        <v>0</v>
      </c>
      <c r="S9" s="50">
        <v>53514000</v>
      </c>
      <c r="T9" s="50">
        <v>14143187</v>
      </c>
      <c r="U9" s="48">
        <v>132926556</v>
      </c>
      <c r="V9" s="51">
        <v>0</v>
      </c>
    </row>
    <row r="10" spans="1:22" s="7" customFormat="1" ht="12.75">
      <c r="A10" s="22" t="s">
        <v>608</v>
      </c>
      <c r="B10" s="67" t="s">
        <v>178</v>
      </c>
      <c r="C10" s="45" t="s">
        <v>179</v>
      </c>
      <c r="D10" s="46">
        <v>85480500</v>
      </c>
      <c r="E10" s="47">
        <v>42729624</v>
      </c>
      <c r="F10" s="47">
        <v>26369025</v>
      </c>
      <c r="G10" s="47">
        <v>0</v>
      </c>
      <c r="H10" s="47">
        <v>0</v>
      </c>
      <c r="I10" s="47">
        <v>0</v>
      </c>
      <c r="J10" s="47">
        <v>26335036</v>
      </c>
      <c r="K10" s="47">
        <v>138043107</v>
      </c>
      <c r="L10" s="48">
        <v>318957292</v>
      </c>
      <c r="M10" s="49">
        <v>19567646</v>
      </c>
      <c r="N10" s="50">
        <v>54318730</v>
      </c>
      <c r="O10" s="50">
        <v>23637111</v>
      </c>
      <c r="P10" s="50">
        <v>12642182</v>
      </c>
      <c r="Q10" s="47">
        <v>9197918</v>
      </c>
      <c r="R10" s="50">
        <v>0</v>
      </c>
      <c r="S10" s="50">
        <v>82263000</v>
      </c>
      <c r="T10" s="50">
        <v>30172163</v>
      </c>
      <c r="U10" s="48">
        <v>231798750</v>
      </c>
      <c r="V10" s="51">
        <v>0</v>
      </c>
    </row>
    <row r="11" spans="1:22" s="7" customFormat="1" ht="12.75">
      <c r="A11" s="22" t="s">
        <v>608</v>
      </c>
      <c r="B11" s="67" t="s">
        <v>180</v>
      </c>
      <c r="C11" s="45" t="s">
        <v>181</v>
      </c>
      <c r="D11" s="46">
        <v>57045454</v>
      </c>
      <c r="E11" s="47">
        <v>20563200</v>
      </c>
      <c r="F11" s="47">
        <v>0</v>
      </c>
      <c r="G11" s="47">
        <v>0</v>
      </c>
      <c r="H11" s="47">
        <v>0</v>
      </c>
      <c r="I11" s="47">
        <v>2702779</v>
      </c>
      <c r="J11" s="47">
        <v>14347804</v>
      </c>
      <c r="K11" s="47">
        <v>73756771</v>
      </c>
      <c r="L11" s="48">
        <v>168416008</v>
      </c>
      <c r="M11" s="49">
        <v>11627153</v>
      </c>
      <c r="N11" s="50">
        <v>32420099</v>
      </c>
      <c r="O11" s="50">
        <v>10889673</v>
      </c>
      <c r="P11" s="50">
        <v>10831764</v>
      </c>
      <c r="Q11" s="47">
        <v>6750403</v>
      </c>
      <c r="R11" s="50">
        <v>237600</v>
      </c>
      <c r="S11" s="50">
        <v>148221859</v>
      </c>
      <c r="T11" s="50">
        <v>18624709</v>
      </c>
      <c r="U11" s="48">
        <v>239603260</v>
      </c>
      <c r="V11" s="51">
        <v>86254000</v>
      </c>
    </row>
    <row r="12" spans="1:22" s="7" customFormat="1" ht="12.75">
      <c r="A12" s="22" t="s">
        <v>608</v>
      </c>
      <c r="B12" s="67" t="s">
        <v>182</v>
      </c>
      <c r="C12" s="45" t="s">
        <v>183</v>
      </c>
      <c r="D12" s="46">
        <v>34419000</v>
      </c>
      <c r="E12" s="47">
        <v>19252622</v>
      </c>
      <c r="F12" s="47">
        <v>6000000</v>
      </c>
      <c r="G12" s="47">
        <v>0</v>
      </c>
      <c r="H12" s="47">
        <v>0</v>
      </c>
      <c r="I12" s="47">
        <v>77000</v>
      </c>
      <c r="J12" s="47">
        <v>1600000</v>
      </c>
      <c r="K12" s="47">
        <v>38238578</v>
      </c>
      <c r="L12" s="48">
        <v>99587200</v>
      </c>
      <c r="M12" s="49">
        <v>5381717</v>
      </c>
      <c r="N12" s="50">
        <v>26922000</v>
      </c>
      <c r="O12" s="50">
        <v>4771175</v>
      </c>
      <c r="P12" s="50">
        <v>4274663</v>
      </c>
      <c r="Q12" s="47">
        <v>3023741</v>
      </c>
      <c r="R12" s="50">
        <v>0</v>
      </c>
      <c r="S12" s="50">
        <v>58140500</v>
      </c>
      <c r="T12" s="50">
        <v>10935671</v>
      </c>
      <c r="U12" s="48">
        <v>113449467</v>
      </c>
      <c r="V12" s="51">
        <v>13368500</v>
      </c>
    </row>
    <row r="13" spans="1:22" s="7" customFormat="1" ht="12.75">
      <c r="A13" s="22" t="s">
        <v>609</v>
      </c>
      <c r="B13" s="67" t="s">
        <v>529</v>
      </c>
      <c r="C13" s="45" t="s">
        <v>530</v>
      </c>
      <c r="D13" s="46">
        <v>37155090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18481975</v>
      </c>
      <c r="L13" s="48">
        <v>55637065</v>
      </c>
      <c r="M13" s="49">
        <v>0</v>
      </c>
      <c r="N13" s="50">
        <v>0</v>
      </c>
      <c r="O13" s="50">
        <v>0</v>
      </c>
      <c r="P13" s="50">
        <v>0</v>
      </c>
      <c r="Q13" s="47">
        <v>0</v>
      </c>
      <c r="R13" s="50">
        <v>0</v>
      </c>
      <c r="S13" s="50">
        <v>51774000</v>
      </c>
      <c r="T13" s="50">
        <v>563065</v>
      </c>
      <c r="U13" s="48">
        <v>52337065</v>
      </c>
      <c r="V13" s="51">
        <v>0</v>
      </c>
    </row>
    <row r="14" spans="1:22" s="29" customFormat="1" ht="12.75">
      <c r="A14" s="38"/>
      <c r="B14" s="68" t="s">
        <v>618</v>
      </c>
      <c r="C14" s="69"/>
      <c r="D14" s="55">
        <f aca="true" t="shared" si="1" ref="D14:V14">SUM(D9:D13)</f>
        <v>254767088</v>
      </c>
      <c r="E14" s="56">
        <f t="shared" si="1"/>
        <v>104222628</v>
      </c>
      <c r="F14" s="56">
        <f t="shared" si="1"/>
        <v>38674255</v>
      </c>
      <c r="G14" s="56">
        <f t="shared" si="1"/>
        <v>0</v>
      </c>
      <c r="H14" s="56">
        <f t="shared" si="1"/>
        <v>0</v>
      </c>
      <c r="I14" s="56">
        <f t="shared" si="1"/>
        <v>2779779</v>
      </c>
      <c r="J14" s="56">
        <f t="shared" si="1"/>
        <v>47960456</v>
      </c>
      <c r="K14" s="56">
        <f t="shared" si="1"/>
        <v>326829786</v>
      </c>
      <c r="L14" s="70">
        <f t="shared" si="1"/>
        <v>775233992</v>
      </c>
      <c r="M14" s="71">
        <f t="shared" si="1"/>
        <v>52522082</v>
      </c>
      <c r="N14" s="72">
        <f t="shared" si="1"/>
        <v>139251908</v>
      </c>
      <c r="O14" s="72">
        <f t="shared" si="1"/>
        <v>47710500</v>
      </c>
      <c r="P14" s="72">
        <f t="shared" si="1"/>
        <v>35528729</v>
      </c>
      <c r="Q14" s="56">
        <f t="shared" si="1"/>
        <v>26512125</v>
      </c>
      <c r="R14" s="72">
        <f t="shared" si="1"/>
        <v>237600</v>
      </c>
      <c r="S14" s="72">
        <f t="shared" si="1"/>
        <v>393913359</v>
      </c>
      <c r="T14" s="72">
        <f t="shared" si="1"/>
        <v>74438795</v>
      </c>
      <c r="U14" s="70">
        <f t="shared" si="1"/>
        <v>770115098</v>
      </c>
      <c r="V14" s="73">
        <f t="shared" si="1"/>
        <v>99622500</v>
      </c>
    </row>
    <row r="15" spans="1:22" s="7" customFormat="1" ht="12.75">
      <c r="A15" s="22" t="s">
        <v>608</v>
      </c>
      <c r="B15" s="67" t="s">
        <v>184</v>
      </c>
      <c r="C15" s="45" t="s">
        <v>185</v>
      </c>
      <c r="D15" s="46">
        <v>67406947</v>
      </c>
      <c r="E15" s="47">
        <v>60958284</v>
      </c>
      <c r="F15" s="47">
        <v>5360200</v>
      </c>
      <c r="G15" s="47">
        <v>0</v>
      </c>
      <c r="H15" s="47">
        <v>0</v>
      </c>
      <c r="I15" s="47">
        <v>2882000</v>
      </c>
      <c r="J15" s="47">
        <v>27683500</v>
      </c>
      <c r="K15" s="47">
        <v>91579154</v>
      </c>
      <c r="L15" s="48">
        <v>255870085</v>
      </c>
      <c r="M15" s="49">
        <v>18946664</v>
      </c>
      <c r="N15" s="50">
        <v>27436540</v>
      </c>
      <c r="O15" s="50">
        <v>23448000</v>
      </c>
      <c r="P15" s="50">
        <v>19483540</v>
      </c>
      <c r="Q15" s="47">
        <v>11993000</v>
      </c>
      <c r="R15" s="50">
        <v>0</v>
      </c>
      <c r="S15" s="50">
        <v>117392900</v>
      </c>
      <c r="T15" s="50">
        <v>11595170</v>
      </c>
      <c r="U15" s="48">
        <v>230295814</v>
      </c>
      <c r="V15" s="51">
        <v>25230000</v>
      </c>
    </row>
    <row r="16" spans="1:22" s="7" customFormat="1" ht="12.75">
      <c r="A16" s="22" t="s">
        <v>608</v>
      </c>
      <c r="B16" s="67" t="s">
        <v>186</v>
      </c>
      <c r="C16" s="45" t="s">
        <v>187</v>
      </c>
      <c r="D16" s="46">
        <v>34967273</v>
      </c>
      <c r="E16" s="47">
        <v>24000000</v>
      </c>
      <c r="F16" s="47">
        <v>888227</v>
      </c>
      <c r="G16" s="47">
        <v>0</v>
      </c>
      <c r="H16" s="47">
        <v>0</v>
      </c>
      <c r="I16" s="47">
        <v>410542</v>
      </c>
      <c r="J16" s="47">
        <v>1875225</v>
      </c>
      <c r="K16" s="47">
        <v>25671185</v>
      </c>
      <c r="L16" s="48">
        <v>87812452</v>
      </c>
      <c r="M16" s="49">
        <v>5639872</v>
      </c>
      <c r="N16" s="50">
        <v>18059933</v>
      </c>
      <c r="O16" s="50">
        <v>2974800</v>
      </c>
      <c r="P16" s="50">
        <v>4931831</v>
      </c>
      <c r="Q16" s="47">
        <v>3632867</v>
      </c>
      <c r="R16" s="50">
        <v>0</v>
      </c>
      <c r="S16" s="50">
        <v>99723146</v>
      </c>
      <c r="T16" s="50">
        <v>3177759</v>
      </c>
      <c r="U16" s="48">
        <v>138140208</v>
      </c>
      <c r="V16" s="51">
        <v>50326000</v>
      </c>
    </row>
    <row r="17" spans="1:22" s="7" customFormat="1" ht="12.75">
      <c r="A17" s="22" t="s">
        <v>608</v>
      </c>
      <c r="B17" s="67" t="s">
        <v>188</v>
      </c>
      <c r="C17" s="45" t="s">
        <v>189</v>
      </c>
      <c r="D17" s="46">
        <v>50557219</v>
      </c>
      <c r="E17" s="47">
        <v>24000000</v>
      </c>
      <c r="F17" s="47">
        <v>2750000</v>
      </c>
      <c r="G17" s="47">
        <v>0</v>
      </c>
      <c r="H17" s="47">
        <v>0</v>
      </c>
      <c r="I17" s="47">
        <v>2008000</v>
      </c>
      <c r="J17" s="47">
        <v>2500500</v>
      </c>
      <c r="K17" s="47">
        <v>70745127</v>
      </c>
      <c r="L17" s="48">
        <v>152560846</v>
      </c>
      <c r="M17" s="49">
        <v>11100745</v>
      </c>
      <c r="N17" s="50">
        <v>31109320</v>
      </c>
      <c r="O17" s="50">
        <v>7413439</v>
      </c>
      <c r="P17" s="50">
        <v>6028299</v>
      </c>
      <c r="Q17" s="47">
        <v>3409509</v>
      </c>
      <c r="R17" s="50">
        <v>0</v>
      </c>
      <c r="S17" s="50">
        <v>86945117</v>
      </c>
      <c r="T17" s="50">
        <v>5332703</v>
      </c>
      <c r="U17" s="48">
        <v>151339132</v>
      </c>
      <c r="V17" s="51">
        <v>20571000</v>
      </c>
    </row>
    <row r="18" spans="1:22" s="7" customFormat="1" ht="12.75">
      <c r="A18" s="22" t="s">
        <v>608</v>
      </c>
      <c r="B18" s="67" t="s">
        <v>62</v>
      </c>
      <c r="C18" s="45" t="s">
        <v>63</v>
      </c>
      <c r="D18" s="46">
        <v>569262676</v>
      </c>
      <c r="E18" s="47">
        <v>347098503</v>
      </c>
      <c r="F18" s="47">
        <v>270711413</v>
      </c>
      <c r="G18" s="47">
        <v>0</v>
      </c>
      <c r="H18" s="47">
        <v>0</v>
      </c>
      <c r="I18" s="47">
        <v>168000000</v>
      </c>
      <c r="J18" s="47">
        <v>87982527</v>
      </c>
      <c r="K18" s="47">
        <v>625015595</v>
      </c>
      <c r="L18" s="48">
        <v>2068070714</v>
      </c>
      <c r="M18" s="49">
        <v>189178890</v>
      </c>
      <c r="N18" s="50">
        <v>746024548</v>
      </c>
      <c r="O18" s="50">
        <v>203889262</v>
      </c>
      <c r="P18" s="50">
        <v>120882381</v>
      </c>
      <c r="Q18" s="47">
        <v>68027311</v>
      </c>
      <c r="R18" s="50">
        <v>0</v>
      </c>
      <c r="S18" s="50">
        <v>523037000</v>
      </c>
      <c r="T18" s="50">
        <v>218132482</v>
      </c>
      <c r="U18" s="48">
        <v>2069171874</v>
      </c>
      <c r="V18" s="51">
        <v>116451000</v>
      </c>
    </row>
    <row r="19" spans="1:22" s="7" customFormat="1" ht="12.75">
      <c r="A19" s="22" t="s">
        <v>608</v>
      </c>
      <c r="B19" s="67" t="s">
        <v>190</v>
      </c>
      <c r="C19" s="45" t="s">
        <v>191</v>
      </c>
      <c r="D19" s="46">
        <v>121309000</v>
      </c>
      <c r="E19" s="47">
        <v>68571428</v>
      </c>
      <c r="F19" s="47">
        <v>37060000</v>
      </c>
      <c r="G19" s="47">
        <v>0</v>
      </c>
      <c r="H19" s="47">
        <v>0</v>
      </c>
      <c r="I19" s="47">
        <v>16000000</v>
      </c>
      <c r="J19" s="47">
        <v>48566000</v>
      </c>
      <c r="K19" s="47">
        <v>184024061</v>
      </c>
      <c r="L19" s="48">
        <v>475530489</v>
      </c>
      <c r="M19" s="49">
        <v>19994000</v>
      </c>
      <c r="N19" s="50">
        <v>87391624</v>
      </c>
      <c r="O19" s="50">
        <v>48859974</v>
      </c>
      <c r="P19" s="50">
        <v>26242638</v>
      </c>
      <c r="Q19" s="47">
        <v>29318130</v>
      </c>
      <c r="R19" s="50">
        <v>0</v>
      </c>
      <c r="S19" s="50">
        <v>125665000</v>
      </c>
      <c r="T19" s="50">
        <v>13933000</v>
      </c>
      <c r="U19" s="48">
        <v>351404366</v>
      </c>
      <c r="V19" s="51">
        <v>0</v>
      </c>
    </row>
    <row r="20" spans="1:22" s="7" customFormat="1" ht="12.75">
      <c r="A20" s="22" t="s">
        <v>609</v>
      </c>
      <c r="B20" s="67" t="s">
        <v>531</v>
      </c>
      <c r="C20" s="45" t="s">
        <v>532</v>
      </c>
      <c r="D20" s="46">
        <v>61455000</v>
      </c>
      <c r="E20" s="47">
        <v>0</v>
      </c>
      <c r="F20" s="47">
        <v>0</v>
      </c>
      <c r="G20" s="47">
        <v>0</v>
      </c>
      <c r="H20" s="47">
        <v>0</v>
      </c>
      <c r="I20" s="47">
        <v>2022000</v>
      </c>
      <c r="J20" s="47">
        <v>0</v>
      </c>
      <c r="K20" s="47">
        <v>55961323</v>
      </c>
      <c r="L20" s="48">
        <v>119438323</v>
      </c>
      <c r="M20" s="49">
        <v>0</v>
      </c>
      <c r="N20" s="50">
        <v>0</v>
      </c>
      <c r="O20" s="50">
        <v>0</v>
      </c>
      <c r="P20" s="50">
        <v>0</v>
      </c>
      <c r="Q20" s="47">
        <v>0</v>
      </c>
      <c r="R20" s="50">
        <v>0</v>
      </c>
      <c r="S20" s="50">
        <v>115675000</v>
      </c>
      <c r="T20" s="50">
        <v>2085000</v>
      </c>
      <c r="U20" s="48">
        <v>117760000</v>
      </c>
      <c r="V20" s="51">
        <v>0</v>
      </c>
    </row>
    <row r="21" spans="1:22" s="29" customFormat="1" ht="12.75">
      <c r="A21" s="38"/>
      <c r="B21" s="68" t="s">
        <v>619</v>
      </c>
      <c r="C21" s="69"/>
      <c r="D21" s="55">
        <f aca="true" t="shared" si="2" ref="D21:V21">SUM(D15:D20)</f>
        <v>904958115</v>
      </c>
      <c r="E21" s="56">
        <f t="shared" si="2"/>
        <v>524628215</v>
      </c>
      <c r="F21" s="56">
        <f t="shared" si="2"/>
        <v>316769840</v>
      </c>
      <c r="G21" s="56">
        <f t="shared" si="2"/>
        <v>0</v>
      </c>
      <c r="H21" s="56">
        <f t="shared" si="2"/>
        <v>0</v>
      </c>
      <c r="I21" s="56">
        <f t="shared" si="2"/>
        <v>191322542</v>
      </c>
      <c r="J21" s="56">
        <f t="shared" si="2"/>
        <v>168607752</v>
      </c>
      <c r="K21" s="56">
        <f t="shared" si="2"/>
        <v>1052996445</v>
      </c>
      <c r="L21" s="70">
        <f t="shared" si="2"/>
        <v>3159282909</v>
      </c>
      <c r="M21" s="71">
        <f t="shared" si="2"/>
        <v>244860171</v>
      </c>
      <c r="N21" s="72">
        <f t="shared" si="2"/>
        <v>910021965</v>
      </c>
      <c r="O21" s="72">
        <f t="shared" si="2"/>
        <v>286585475</v>
      </c>
      <c r="P21" s="72">
        <f t="shared" si="2"/>
        <v>177568689</v>
      </c>
      <c r="Q21" s="56">
        <f t="shared" si="2"/>
        <v>116380817</v>
      </c>
      <c r="R21" s="72">
        <f t="shared" si="2"/>
        <v>0</v>
      </c>
      <c r="S21" s="72">
        <f t="shared" si="2"/>
        <v>1068438163</v>
      </c>
      <c r="T21" s="72">
        <f t="shared" si="2"/>
        <v>254256114</v>
      </c>
      <c r="U21" s="70">
        <f t="shared" si="2"/>
        <v>3058111394</v>
      </c>
      <c r="V21" s="73">
        <f t="shared" si="2"/>
        <v>212578000</v>
      </c>
    </row>
    <row r="22" spans="1:22" s="7" customFormat="1" ht="12.75">
      <c r="A22" s="22" t="s">
        <v>608</v>
      </c>
      <c r="B22" s="67" t="s">
        <v>192</v>
      </c>
      <c r="C22" s="45" t="s">
        <v>193</v>
      </c>
      <c r="D22" s="46">
        <v>159569262</v>
      </c>
      <c r="E22" s="47">
        <v>67560720</v>
      </c>
      <c r="F22" s="47">
        <v>0</v>
      </c>
      <c r="G22" s="47">
        <v>0</v>
      </c>
      <c r="H22" s="47">
        <v>0</v>
      </c>
      <c r="I22" s="47">
        <v>3227000</v>
      </c>
      <c r="J22" s="47">
        <v>44000000</v>
      </c>
      <c r="K22" s="47">
        <v>131642441</v>
      </c>
      <c r="L22" s="48">
        <v>405999423</v>
      </c>
      <c r="M22" s="49">
        <v>38500000</v>
      </c>
      <c r="N22" s="50">
        <v>81000000</v>
      </c>
      <c r="O22" s="50">
        <v>39500000</v>
      </c>
      <c r="P22" s="50">
        <v>19800000</v>
      </c>
      <c r="Q22" s="47">
        <v>26112000</v>
      </c>
      <c r="R22" s="50">
        <v>250000</v>
      </c>
      <c r="S22" s="50">
        <v>218834000</v>
      </c>
      <c r="T22" s="50">
        <v>32632250</v>
      </c>
      <c r="U22" s="48">
        <v>456628250</v>
      </c>
      <c r="V22" s="51">
        <v>45155350</v>
      </c>
    </row>
    <row r="23" spans="1:22" s="7" customFormat="1" ht="12.75">
      <c r="A23" s="22" t="s">
        <v>608</v>
      </c>
      <c r="B23" s="67" t="s">
        <v>194</v>
      </c>
      <c r="C23" s="45" t="s">
        <v>195</v>
      </c>
      <c r="D23" s="46">
        <v>181626186</v>
      </c>
      <c r="E23" s="47">
        <v>144559111</v>
      </c>
      <c r="F23" s="47">
        <v>0</v>
      </c>
      <c r="G23" s="47">
        <v>0</v>
      </c>
      <c r="H23" s="47">
        <v>0</v>
      </c>
      <c r="I23" s="47">
        <v>14606264</v>
      </c>
      <c r="J23" s="47">
        <v>90001578</v>
      </c>
      <c r="K23" s="47">
        <v>214143948</v>
      </c>
      <c r="L23" s="48">
        <v>644937087</v>
      </c>
      <c r="M23" s="49">
        <v>90808717</v>
      </c>
      <c r="N23" s="50">
        <v>197637845</v>
      </c>
      <c r="O23" s="50">
        <v>76461078</v>
      </c>
      <c r="P23" s="50">
        <v>47796987</v>
      </c>
      <c r="Q23" s="47">
        <v>45095583</v>
      </c>
      <c r="R23" s="50">
        <v>0</v>
      </c>
      <c r="S23" s="50">
        <v>206103423</v>
      </c>
      <c r="T23" s="50">
        <v>59041452</v>
      </c>
      <c r="U23" s="48">
        <v>722945085</v>
      </c>
      <c r="V23" s="51">
        <v>78008000</v>
      </c>
    </row>
    <row r="24" spans="1:22" s="7" customFormat="1" ht="12.75">
      <c r="A24" s="22" t="s">
        <v>608</v>
      </c>
      <c r="B24" s="67" t="s">
        <v>196</v>
      </c>
      <c r="C24" s="45" t="s">
        <v>197</v>
      </c>
      <c r="D24" s="46">
        <v>71987442</v>
      </c>
      <c r="E24" s="47">
        <v>43134189</v>
      </c>
      <c r="F24" s="47">
        <v>7300000</v>
      </c>
      <c r="G24" s="47">
        <v>0</v>
      </c>
      <c r="H24" s="47">
        <v>0</v>
      </c>
      <c r="I24" s="47">
        <v>1200000</v>
      </c>
      <c r="J24" s="47">
        <v>40316100</v>
      </c>
      <c r="K24" s="47">
        <v>149834904</v>
      </c>
      <c r="L24" s="48">
        <v>313772635</v>
      </c>
      <c r="M24" s="49">
        <v>18796008</v>
      </c>
      <c r="N24" s="50">
        <v>44787932</v>
      </c>
      <c r="O24" s="50">
        <v>48760000</v>
      </c>
      <c r="P24" s="50">
        <v>24971059</v>
      </c>
      <c r="Q24" s="47">
        <v>24350099</v>
      </c>
      <c r="R24" s="50">
        <v>0</v>
      </c>
      <c r="S24" s="50">
        <v>146936000</v>
      </c>
      <c r="T24" s="50">
        <v>65100836</v>
      </c>
      <c r="U24" s="48">
        <v>373701934</v>
      </c>
      <c r="V24" s="51">
        <v>62773000</v>
      </c>
    </row>
    <row r="25" spans="1:22" s="7" customFormat="1" ht="12.75">
      <c r="A25" s="22" t="s">
        <v>608</v>
      </c>
      <c r="B25" s="67" t="s">
        <v>198</v>
      </c>
      <c r="C25" s="45" t="s">
        <v>199</v>
      </c>
      <c r="D25" s="46">
        <v>373063658</v>
      </c>
      <c r="E25" s="47">
        <v>620000000</v>
      </c>
      <c r="F25" s="47">
        <v>19274000</v>
      </c>
      <c r="G25" s="47">
        <v>0</v>
      </c>
      <c r="H25" s="47">
        <v>0</v>
      </c>
      <c r="I25" s="47">
        <v>6000000</v>
      </c>
      <c r="J25" s="47">
        <v>50000000</v>
      </c>
      <c r="K25" s="47">
        <v>884980982</v>
      </c>
      <c r="L25" s="48">
        <v>1953318640</v>
      </c>
      <c r="M25" s="49">
        <v>267000000</v>
      </c>
      <c r="N25" s="50">
        <v>502000000</v>
      </c>
      <c r="O25" s="50">
        <v>90930000</v>
      </c>
      <c r="P25" s="50">
        <v>39900000</v>
      </c>
      <c r="Q25" s="47">
        <v>32000000</v>
      </c>
      <c r="R25" s="50">
        <v>59906000</v>
      </c>
      <c r="S25" s="50">
        <v>874349000</v>
      </c>
      <c r="T25" s="50">
        <v>537898639</v>
      </c>
      <c r="U25" s="48">
        <v>2403983639</v>
      </c>
      <c r="V25" s="51">
        <v>304865000</v>
      </c>
    </row>
    <row r="26" spans="1:22" s="7" customFormat="1" ht="12.75">
      <c r="A26" s="22" t="s">
        <v>608</v>
      </c>
      <c r="B26" s="67" t="s">
        <v>200</v>
      </c>
      <c r="C26" s="45" t="s">
        <v>201</v>
      </c>
      <c r="D26" s="46">
        <v>53099033</v>
      </c>
      <c r="E26" s="47">
        <v>14700000</v>
      </c>
      <c r="F26" s="47">
        <v>3867720</v>
      </c>
      <c r="G26" s="47">
        <v>0</v>
      </c>
      <c r="H26" s="47">
        <v>0</v>
      </c>
      <c r="I26" s="47">
        <v>891101</v>
      </c>
      <c r="J26" s="47">
        <v>4813526</v>
      </c>
      <c r="K26" s="47">
        <v>69962083</v>
      </c>
      <c r="L26" s="48">
        <v>147333463</v>
      </c>
      <c r="M26" s="49">
        <v>22544587</v>
      </c>
      <c r="N26" s="50">
        <v>9424844</v>
      </c>
      <c r="O26" s="50">
        <v>11435681</v>
      </c>
      <c r="P26" s="50">
        <v>12789642</v>
      </c>
      <c r="Q26" s="47">
        <v>13056546</v>
      </c>
      <c r="R26" s="50">
        <v>0</v>
      </c>
      <c r="S26" s="50">
        <v>64267000</v>
      </c>
      <c r="T26" s="50">
        <v>14853731</v>
      </c>
      <c r="U26" s="48">
        <v>148372031</v>
      </c>
      <c r="V26" s="51">
        <v>0</v>
      </c>
    </row>
    <row r="27" spans="1:22" s="7" customFormat="1" ht="12.75">
      <c r="A27" s="22" t="s">
        <v>608</v>
      </c>
      <c r="B27" s="67" t="s">
        <v>202</v>
      </c>
      <c r="C27" s="45" t="s">
        <v>203</v>
      </c>
      <c r="D27" s="46">
        <v>73027934</v>
      </c>
      <c r="E27" s="47">
        <v>36200000</v>
      </c>
      <c r="F27" s="47">
        <v>1275600</v>
      </c>
      <c r="G27" s="47">
        <v>0</v>
      </c>
      <c r="H27" s="47">
        <v>0</v>
      </c>
      <c r="I27" s="47">
        <v>0</v>
      </c>
      <c r="J27" s="47">
        <v>50819899</v>
      </c>
      <c r="K27" s="47">
        <v>68421998</v>
      </c>
      <c r="L27" s="48">
        <v>229745431</v>
      </c>
      <c r="M27" s="49">
        <v>13849595</v>
      </c>
      <c r="N27" s="50">
        <v>42409564</v>
      </c>
      <c r="O27" s="50">
        <v>37646736</v>
      </c>
      <c r="P27" s="50">
        <v>21441744</v>
      </c>
      <c r="Q27" s="47">
        <v>12769166</v>
      </c>
      <c r="R27" s="50">
        <v>0</v>
      </c>
      <c r="S27" s="50">
        <v>120206999</v>
      </c>
      <c r="T27" s="50">
        <v>28024950</v>
      </c>
      <c r="U27" s="48">
        <v>276348754</v>
      </c>
      <c r="V27" s="51">
        <v>43456600</v>
      </c>
    </row>
    <row r="28" spans="1:22" s="7" customFormat="1" ht="12.75">
      <c r="A28" s="22" t="s">
        <v>609</v>
      </c>
      <c r="B28" s="67" t="s">
        <v>533</v>
      </c>
      <c r="C28" s="45" t="s">
        <v>534</v>
      </c>
      <c r="D28" s="46">
        <v>47626750</v>
      </c>
      <c r="E28" s="47">
        <v>0</v>
      </c>
      <c r="F28" s="47">
        <v>0</v>
      </c>
      <c r="G28" s="47">
        <v>0</v>
      </c>
      <c r="H28" s="47">
        <v>0</v>
      </c>
      <c r="I28" s="47">
        <v>75040</v>
      </c>
      <c r="J28" s="47">
        <v>0</v>
      </c>
      <c r="K28" s="47">
        <v>61142691</v>
      </c>
      <c r="L28" s="48">
        <v>108844481</v>
      </c>
      <c r="M28" s="49">
        <v>0</v>
      </c>
      <c r="N28" s="50">
        <v>0</v>
      </c>
      <c r="O28" s="50">
        <v>0</v>
      </c>
      <c r="P28" s="50">
        <v>0</v>
      </c>
      <c r="Q28" s="47">
        <v>0</v>
      </c>
      <c r="R28" s="50">
        <v>0</v>
      </c>
      <c r="S28" s="50">
        <v>102591000</v>
      </c>
      <c r="T28" s="50">
        <v>6253333</v>
      </c>
      <c r="U28" s="48">
        <v>108844333</v>
      </c>
      <c r="V28" s="51">
        <v>0</v>
      </c>
    </row>
    <row r="29" spans="1:22" s="29" customFormat="1" ht="12.75">
      <c r="A29" s="38"/>
      <c r="B29" s="68" t="s">
        <v>620</v>
      </c>
      <c r="C29" s="69"/>
      <c r="D29" s="55">
        <f aca="true" t="shared" si="3" ref="D29:V29">SUM(D22:D28)</f>
        <v>960000265</v>
      </c>
      <c r="E29" s="56">
        <f t="shared" si="3"/>
        <v>926154020</v>
      </c>
      <c r="F29" s="56">
        <f t="shared" si="3"/>
        <v>31717320</v>
      </c>
      <c r="G29" s="56">
        <f t="shared" si="3"/>
        <v>0</v>
      </c>
      <c r="H29" s="56">
        <f t="shared" si="3"/>
        <v>0</v>
      </c>
      <c r="I29" s="56">
        <f t="shared" si="3"/>
        <v>25999405</v>
      </c>
      <c r="J29" s="56">
        <f t="shared" si="3"/>
        <v>279951103</v>
      </c>
      <c r="K29" s="56">
        <f t="shared" si="3"/>
        <v>1580129047</v>
      </c>
      <c r="L29" s="70">
        <f t="shared" si="3"/>
        <v>3803951160</v>
      </c>
      <c r="M29" s="71">
        <f t="shared" si="3"/>
        <v>451498907</v>
      </c>
      <c r="N29" s="72">
        <f t="shared" si="3"/>
        <v>877260185</v>
      </c>
      <c r="O29" s="72">
        <f t="shared" si="3"/>
        <v>304733495</v>
      </c>
      <c r="P29" s="72">
        <f t="shared" si="3"/>
        <v>166699432</v>
      </c>
      <c r="Q29" s="56">
        <f t="shared" si="3"/>
        <v>153383394</v>
      </c>
      <c r="R29" s="72">
        <f t="shared" si="3"/>
        <v>60156000</v>
      </c>
      <c r="S29" s="72">
        <f t="shared" si="3"/>
        <v>1733287422</v>
      </c>
      <c r="T29" s="72">
        <f t="shared" si="3"/>
        <v>743805191</v>
      </c>
      <c r="U29" s="70">
        <f t="shared" si="3"/>
        <v>4490824026</v>
      </c>
      <c r="V29" s="73">
        <f t="shared" si="3"/>
        <v>534257950</v>
      </c>
    </row>
    <row r="30" spans="1:22" s="7" customFormat="1" ht="12.75">
      <c r="A30" s="22" t="s">
        <v>608</v>
      </c>
      <c r="B30" s="67" t="s">
        <v>204</v>
      </c>
      <c r="C30" s="45" t="s">
        <v>205</v>
      </c>
      <c r="D30" s="46">
        <v>198144073</v>
      </c>
      <c r="E30" s="47">
        <v>215268000</v>
      </c>
      <c r="F30" s="47">
        <v>0</v>
      </c>
      <c r="G30" s="47">
        <v>0</v>
      </c>
      <c r="H30" s="47">
        <v>0</v>
      </c>
      <c r="I30" s="47">
        <v>3590000</v>
      </c>
      <c r="J30" s="47">
        <v>14300000</v>
      </c>
      <c r="K30" s="47">
        <v>234208239</v>
      </c>
      <c r="L30" s="48">
        <v>665510312</v>
      </c>
      <c r="M30" s="49">
        <v>61895000</v>
      </c>
      <c r="N30" s="50">
        <v>279032000</v>
      </c>
      <c r="O30" s="50">
        <v>93086000</v>
      </c>
      <c r="P30" s="50">
        <v>25950000</v>
      </c>
      <c r="Q30" s="47">
        <v>21968000</v>
      </c>
      <c r="R30" s="50">
        <v>0</v>
      </c>
      <c r="S30" s="50">
        <v>269386000</v>
      </c>
      <c r="T30" s="50">
        <v>20884355</v>
      </c>
      <c r="U30" s="48">
        <v>772201355</v>
      </c>
      <c r="V30" s="51">
        <v>105686000</v>
      </c>
    </row>
    <row r="31" spans="1:22" s="7" customFormat="1" ht="12.75">
      <c r="A31" s="22" t="s">
        <v>608</v>
      </c>
      <c r="B31" s="67" t="s">
        <v>206</v>
      </c>
      <c r="C31" s="45" t="s">
        <v>207</v>
      </c>
      <c r="D31" s="46">
        <v>156858792</v>
      </c>
      <c r="E31" s="47">
        <v>231814043</v>
      </c>
      <c r="F31" s="47">
        <v>16800000</v>
      </c>
      <c r="G31" s="47">
        <v>0</v>
      </c>
      <c r="H31" s="47">
        <v>0</v>
      </c>
      <c r="I31" s="47">
        <v>1000000</v>
      </c>
      <c r="J31" s="47">
        <v>42320000</v>
      </c>
      <c r="K31" s="47">
        <v>219238491</v>
      </c>
      <c r="L31" s="48">
        <v>668031326</v>
      </c>
      <c r="M31" s="49">
        <v>56633149</v>
      </c>
      <c r="N31" s="50">
        <v>162077101</v>
      </c>
      <c r="O31" s="50">
        <v>42542717</v>
      </c>
      <c r="P31" s="50">
        <v>41342668</v>
      </c>
      <c r="Q31" s="47">
        <v>37186062</v>
      </c>
      <c r="R31" s="50">
        <v>0</v>
      </c>
      <c r="S31" s="50">
        <v>206398000</v>
      </c>
      <c r="T31" s="50">
        <v>28269383</v>
      </c>
      <c r="U31" s="48">
        <v>574449080</v>
      </c>
      <c r="V31" s="51">
        <v>43637000</v>
      </c>
    </row>
    <row r="32" spans="1:22" s="7" customFormat="1" ht="12.75">
      <c r="A32" s="22" t="s">
        <v>608</v>
      </c>
      <c r="B32" s="67" t="s">
        <v>208</v>
      </c>
      <c r="C32" s="45" t="s">
        <v>209</v>
      </c>
      <c r="D32" s="46">
        <v>222959430</v>
      </c>
      <c r="E32" s="47">
        <v>190891310</v>
      </c>
      <c r="F32" s="47">
        <v>133972250</v>
      </c>
      <c r="G32" s="47">
        <v>0</v>
      </c>
      <c r="H32" s="47">
        <v>0</v>
      </c>
      <c r="I32" s="47">
        <v>2331270</v>
      </c>
      <c r="J32" s="47">
        <v>84278540</v>
      </c>
      <c r="K32" s="47">
        <v>297539330</v>
      </c>
      <c r="L32" s="48">
        <v>931972130</v>
      </c>
      <c r="M32" s="49">
        <v>107385600</v>
      </c>
      <c r="N32" s="50">
        <v>243223380</v>
      </c>
      <c r="O32" s="50">
        <v>307066710</v>
      </c>
      <c r="P32" s="50">
        <v>24249590</v>
      </c>
      <c r="Q32" s="47">
        <v>35618040</v>
      </c>
      <c r="R32" s="50">
        <v>8313000</v>
      </c>
      <c r="S32" s="50">
        <v>204686000</v>
      </c>
      <c r="T32" s="50">
        <v>42506850</v>
      </c>
      <c r="U32" s="48">
        <v>973049170</v>
      </c>
      <c r="V32" s="51">
        <v>78854670</v>
      </c>
    </row>
    <row r="33" spans="1:22" s="7" customFormat="1" ht="12.75">
      <c r="A33" s="22" t="s">
        <v>608</v>
      </c>
      <c r="B33" s="67" t="s">
        <v>210</v>
      </c>
      <c r="C33" s="45" t="s">
        <v>211</v>
      </c>
      <c r="D33" s="46">
        <v>77396479</v>
      </c>
      <c r="E33" s="47">
        <v>4000000</v>
      </c>
      <c r="F33" s="47">
        <v>3000000</v>
      </c>
      <c r="G33" s="47">
        <v>0</v>
      </c>
      <c r="H33" s="47">
        <v>0</v>
      </c>
      <c r="I33" s="47">
        <v>3198072</v>
      </c>
      <c r="J33" s="47">
        <v>3470000</v>
      </c>
      <c r="K33" s="47">
        <v>79493526</v>
      </c>
      <c r="L33" s="48">
        <v>170558077</v>
      </c>
      <c r="M33" s="49">
        <v>25612161</v>
      </c>
      <c r="N33" s="50">
        <v>0</v>
      </c>
      <c r="O33" s="50">
        <v>21791108</v>
      </c>
      <c r="P33" s="50">
        <v>16769956</v>
      </c>
      <c r="Q33" s="47">
        <v>12176253</v>
      </c>
      <c r="R33" s="50">
        <v>176</v>
      </c>
      <c r="S33" s="50">
        <v>108203000</v>
      </c>
      <c r="T33" s="50">
        <v>28307107</v>
      </c>
      <c r="U33" s="48">
        <v>212859761</v>
      </c>
      <c r="V33" s="51">
        <v>25811000</v>
      </c>
    </row>
    <row r="34" spans="1:22" s="7" customFormat="1" ht="12.75">
      <c r="A34" s="22" t="s">
        <v>609</v>
      </c>
      <c r="B34" s="67" t="s">
        <v>537</v>
      </c>
      <c r="C34" s="45" t="s">
        <v>538</v>
      </c>
      <c r="D34" s="46">
        <v>88190600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78592908</v>
      </c>
      <c r="L34" s="48">
        <v>166783508</v>
      </c>
      <c r="M34" s="49">
        <v>0</v>
      </c>
      <c r="N34" s="50">
        <v>0</v>
      </c>
      <c r="O34" s="50">
        <v>0</v>
      </c>
      <c r="P34" s="50">
        <v>0</v>
      </c>
      <c r="Q34" s="47">
        <v>0</v>
      </c>
      <c r="R34" s="50">
        <v>0</v>
      </c>
      <c r="S34" s="50">
        <v>145354000</v>
      </c>
      <c r="T34" s="50">
        <v>4386512</v>
      </c>
      <c r="U34" s="48">
        <v>149740512</v>
      </c>
      <c r="V34" s="51">
        <v>0</v>
      </c>
    </row>
    <row r="35" spans="1:22" s="29" customFormat="1" ht="12.75">
      <c r="A35" s="38"/>
      <c r="B35" s="68" t="s">
        <v>621</v>
      </c>
      <c r="C35" s="69"/>
      <c r="D35" s="55">
        <f aca="true" t="shared" si="4" ref="D35:V35">SUM(D30:D34)</f>
        <v>743549374</v>
      </c>
      <c r="E35" s="56">
        <f t="shared" si="4"/>
        <v>641973353</v>
      </c>
      <c r="F35" s="56">
        <f t="shared" si="4"/>
        <v>153772250</v>
      </c>
      <c r="G35" s="56">
        <f t="shared" si="4"/>
        <v>0</v>
      </c>
      <c r="H35" s="56">
        <f t="shared" si="4"/>
        <v>0</v>
      </c>
      <c r="I35" s="56">
        <f t="shared" si="4"/>
        <v>10119342</v>
      </c>
      <c r="J35" s="56">
        <f t="shared" si="4"/>
        <v>144368540</v>
      </c>
      <c r="K35" s="56">
        <f t="shared" si="4"/>
        <v>909072494</v>
      </c>
      <c r="L35" s="70">
        <f t="shared" si="4"/>
        <v>2602855353</v>
      </c>
      <c r="M35" s="71">
        <f t="shared" si="4"/>
        <v>251525910</v>
      </c>
      <c r="N35" s="72">
        <f t="shared" si="4"/>
        <v>684332481</v>
      </c>
      <c r="O35" s="72">
        <f t="shared" si="4"/>
        <v>464486535</v>
      </c>
      <c r="P35" s="72">
        <f t="shared" si="4"/>
        <v>108312214</v>
      </c>
      <c r="Q35" s="56">
        <f t="shared" si="4"/>
        <v>106948355</v>
      </c>
      <c r="R35" s="72">
        <f t="shared" si="4"/>
        <v>8313176</v>
      </c>
      <c r="S35" s="72">
        <f t="shared" si="4"/>
        <v>934027000</v>
      </c>
      <c r="T35" s="72">
        <f t="shared" si="4"/>
        <v>124354207</v>
      </c>
      <c r="U35" s="70">
        <f t="shared" si="4"/>
        <v>2682299878</v>
      </c>
      <c r="V35" s="73">
        <f t="shared" si="4"/>
        <v>253988670</v>
      </c>
    </row>
    <row r="36" spans="1:22" s="29" customFormat="1" ht="12.75">
      <c r="A36" s="38"/>
      <c r="B36" s="68" t="s">
        <v>622</v>
      </c>
      <c r="C36" s="69"/>
      <c r="D36" s="55">
        <f aca="true" t="shared" si="5" ref="D36:V36">SUM(D7,D9:D13,D15:D20,D22:D28,D30:D34)</f>
        <v>4574325739</v>
      </c>
      <c r="E36" s="56">
        <f t="shared" si="5"/>
        <v>3474819088</v>
      </c>
      <c r="F36" s="56">
        <f t="shared" si="5"/>
        <v>991506341</v>
      </c>
      <c r="G36" s="56">
        <f t="shared" si="5"/>
        <v>0</v>
      </c>
      <c r="H36" s="56">
        <f t="shared" si="5"/>
        <v>0</v>
      </c>
      <c r="I36" s="56">
        <f t="shared" si="5"/>
        <v>455162304</v>
      </c>
      <c r="J36" s="56">
        <f t="shared" si="5"/>
        <v>883513963</v>
      </c>
      <c r="K36" s="56">
        <f t="shared" si="5"/>
        <v>6168921712</v>
      </c>
      <c r="L36" s="70">
        <f t="shared" si="5"/>
        <v>16548249147</v>
      </c>
      <c r="M36" s="71">
        <f t="shared" si="5"/>
        <v>1913479887</v>
      </c>
      <c r="N36" s="72">
        <f t="shared" si="5"/>
        <v>5021889456</v>
      </c>
      <c r="O36" s="72">
        <f t="shared" si="5"/>
        <v>1979700789</v>
      </c>
      <c r="P36" s="72">
        <f t="shared" si="5"/>
        <v>723368465</v>
      </c>
      <c r="Q36" s="56">
        <f t="shared" si="5"/>
        <v>496362942</v>
      </c>
      <c r="R36" s="72">
        <f t="shared" si="5"/>
        <v>68706776</v>
      </c>
      <c r="S36" s="72">
        <f t="shared" si="5"/>
        <v>5498924944</v>
      </c>
      <c r="T36" s="72">
        <f t="shared" si="5"/>
        <v>2793168203</v>
      </c>
      <c r="U36" s="70">
        <f t="shared" si="5"/>
        <v>18495601462</v>
      </c>
      <c r="V36" s="73">
        <f t="shared" si="5"/>
        <v>1854451120</v>
      </c>
    </row>
    <row r="37" spans="1:22" s="7" customFormat="1" ht="12.75">
      <c r="A37" s="39"/>
      <c r="B37" s="74"/>
      <c r="C37" s="75"/>
      <c r="D37" s="76"/>
      <c r="E37" s="77"/>
      <c r="F37" s="77"/>
      <c r="G37" s="77"/>
      <c r="H37" s="77"/>
      <c r="I37" s="77"/>
      <c r="J37" s="77"/>
      <c r="K37" s="77"/>
      <c r="L37" s="78"/>
      <c r="M37" s="76"/>
      <c r="N37" s="77"/>
      <c r="O37" s="77"/>
      <c r="P37" s="77"/>
      <c r="Q37" s="77"/>
      <c r="R37" s="77"/>
      <c r="S37" s="77"/>
      <c r="T37" s="77"/>
      <c r="U37" s="78"/>
      <c r="V37" s="51"/>
    </row>
    <row r="38" spans="1:22" s="7" customFormat="1" ht="12.75">
      <c r="A38" s="25"/>
      <c r="B38" s="109" t="s">
        <v>43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51"/>
    </row>
    <row r="39" spans="1:22" ht="12.75">
      <c r="A39" s="1"/>
      <c r="B39" s="102" t="s">
        <v>675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6"/>
    </row>
    <row r="40" spans="1:22" ht="12.75">
      <c r="A40" s="1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6"/>
    </row>
    <row r="41" spans="1:22" ht="12.75">
      <c r="A41" s="1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6"/>
    </row>
    <row r="42" spans="1:22" ht="12.75">
      <c r="A42" s="1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6"/>
    </row>
    <row r="43" spans="1:22" ht="12.75">
      <c r="A43" s="1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6"/>
    </row>
    <row r="44" spans="1:22" ht="12.75">
      <c r="A44" s="1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6"/>
    </row>
    <row r="45" spans="1:22" ht="12.75">
      <c r="A45" s="1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6"/>
    </row>
    <row r="46" spans="1:22" ht="12.75">
      <c r="A46" s="1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6"/>
    </row>
    <row r="47" spans="1:22" ht="12.75">
      <c r="A47" s="1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6"/>
    </row>
    <row r="48" spans="1:22" ht="12.75">
      <c r="A48" s="1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6"/>
    </row>
    <row r="49" spans="1:22" ht="12.75">
      <c r="A49" s="1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6"/>
    </row>
    <row r="50" spans="1:22" ht="12.75">
      <c r="A50" s="1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6"/>
    </row>
    <row r="51" spans="1:22" ht="12.75">
      <c r="A51" s="1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6"/>
    </row>
    <row r="52" spans="1:22" ht="12.75">
      <c r="A52" s="1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6"/>
    </row>
    <row r="53" spans="1:22" ht="12.75">
      <c r="A53" s="1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6"/>
    </row>
    <row r="54" spans="1:22" ht="12.75">
      <c r="A54" s="1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6"/>
    </row>
    <row r="55" spans="1:22" ht="12.75">
      <c r="A55" s="1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6"/>
    </row>
    <row r="56" spans="1:22" ht="12.75">
      <c r="A56" s="1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6"/>
    </row>
    <row r="57" spans="1:22" ht="12.75">
      <c r="A57" s="1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6"/>
    </row>
    <row r="58" spans="1:22" ht="12.75">
      <c r="A58" s="1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6"/>
    </row>
    <row r="59" spans="1:22" ht="12.75">
      <c r="A59" s="1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6"/>
    </row>
    <row r="60" spans="1:22" ht="12.75">
      <c r="A60" s="1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6"/>
    </row>
    <row r="61" spans="1:22" ht="12.75">
      <c r="A61" s="1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6"/>
    </row>
    <row r="62" spans="1:22" ht="12.75">
      <c r="A62" s="1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6"/>
    </row>
    <row r="63" spans="1:22" ht="12.75">
      <c r="A63" s="1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6"/>
    </row>
    <row r="64" spans="1:22" ht="12.75">
      <c r="A64" s="1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6"/>
    </row>
    <row r="65" spans="1:22" ht="12.75">
      <c r="A65" s="1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6"/>
    </row>
    <row r="66" spans="1:22" ht="12.75">
      <c r="A66" s="1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6"/>
    </row>
    <row r="67" spans="1:22" ht="12.75">
      <c r="A67" s="1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6"/>
    </row>
    <row r="68" spans="1:22" ht="12.75">
      <c r="A68" s="1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6"/>
    </row>
    <row r="69" spans="1:22" ht="12.75">
      <c r="A69" s="1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6"/>
    </row>
    <row r="70" spans="1:22" ht="12.75">
      <c r="A70" s="1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6"/>
    </row>
    <row r="71" spans="1:22" ht="12.75">
      <c r="A71" s="1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6"/>
    </row>
    <row r="72" spans="1:22" ht="12.75">
      <c r="A72" s="1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6"/>
    </row>
    <row r="73" spans="1:22" ht="12.75">
      <c r="A73" s="1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6"/>
    </row>
    <row r="74" spans="1:22" ht="12.75">
      <c r="A74" s="1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6"/>
    </row>
    <row r="75" spans="1:22" ht="12.75">
      <c r="A75" s="1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6"/>
    </row>
    <row r="76" spans="1:22" ht="12.75">
      <c r="A76" s="1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6"/>
    </row>
    <row r="77" spans="1:22" ht="12.75">
      <c r="A77" s="1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6"/>
    </row>
    <row r="78" spans="1:22" ht="12.75">
      <c r="A78" s="1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6"/>
    </row>
    <row r="79" spans="1:22" ht="12.75">
      <c r="A79" s="1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6"/>
    </row>
    <row r="80" spans="1:22" ht="12.75">
      <c r="A80" s="1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6"/>
    </row>
    <row r="81" spans="1:22" ht="12.75">
      <c r="A81" s="1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6"/>
    </row>
    <row r="82" spans="2:22" ht="12.75"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</row>
    <row r="83" spans="2:22" ht="12.75"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</row>
    <row r="84" spans="2:22" ht="12.75"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</row>
    <row r="85" spans="2:22" ht="12.75"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</row>
    <row r="86" spans="2:22" ht="12.75"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</row>
    <row r="87" spans="2:22" ht="12.75"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</row>
    <row r="88" spans="2:22" ht="12.75"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</row>
    <row r="89" spans="2:22" ht="12.75"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</row>
    <row r="90" spans="2:22" ht="12.75"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</row>
    <row r="91" spans="2:22" ht="12.75"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</row>
    <row r="92" spans="2:22" ht="12.75"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</row>
    <row r="93" spans="2:22" ht="12.75"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</row>
    <row r="94" spans="2:22" ht="12.75"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</row>
    <row r="95" spans="2:22" ht="12.75"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</row>
    <row r="96" spans="2:22" ht="12.75"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</row>
    <row r="97" spans="2:22" ht="12.75"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</row>
    <row r="98" spans="2:22" ht="12.75"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</row>
    <row r="99" spans="2:22" ht="12.75"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</row>
    <row r="100" spans="2:22" ht="12.75"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</row>
    <row r="101" spans="2:22" ht="12.75"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</row>
    <row r="102" spans="2:22" ht="12.75"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</row>
    <row r="103" spans="2:22" ht="12.75"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</row>
    <row r="104" spans="2:22" ht="12.75"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</row>
    <row r="105" spans="2:22" ht="12.75"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</row>
    <row r="106" spans="2:22" ht="12.75"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</row>
    <row r="107" spans="2:22" ht="12.75"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</row>
    <row r="108" spans="2:22" ht="12.75"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</row>
    <row r="109" spans="2:22" ht="12.75"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</row>
    <row r="110" spans="2:22" ht="12.75"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</row>
    <row r="111" spans="2:22" ht="12.75"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</row>
    <row r="112" spans="2:22" ht="12.75"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</row>
    <row r="113" spans="2:22" ht="12.75"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</row>
    <row r="114" spans="2:22" ht="12.75"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</row>
    <row r="115" spans="2:22" ht="12.75"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</row>
    <row r="116" spans="2:22" ht="12.75"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</row>
    <row r="117" spans="2:22" ht="12.75"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</row>
    <row r="118" spans="2:22" ht="12.75"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</row>
    <row r="119" spans="2:22" ht="12.75"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</row>
    <row r="120" spans="2:22" ht="12.75"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</row>
    <row r="121" spans="2:22" ht="12.75"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</row>
    <row r="122" spans="2:22" ht="12.75"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</row>
    <row r="123" spans="2:22" ht="12.75"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</row>
    <row r="124" spans="2:22" ht="12.75"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</row>
    <row r="125" spans="2:22" ht="12.75"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</row>
    <row r="126" spans="2:22" ht="12.75"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</row>
    <row r="127" spans="2:22" ht="12.75"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</row>
    <row r="128" spans="2:22" ht="12.75"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</row>
    <row r="129" spans="2:22" ht="12.75"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</row>
    <row r="130" spans="2:22" ht="12.75"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</row>
    <row r="131" spans="2:22" ht="12.75"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</row>
    <row r="132" spans="2:22" ht="12.75"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</row>
    <row r="133" spans="2:22" ht="12.75"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</row>
    <row r="134" spans="2:22" ht="12.75"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</row>
    <row r="135" spans="2:22" ht="12.75"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</row>
    <row r="136" spans="2:22" ht="12.75"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</row>
    <row r="137" spans="2:22" ht="12.75"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</row>
    <row r="138" spans="2:22" ht="12.75"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</row>
    <row r="139" spans="2:22" ht="12.75"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</row>
    <row r="140" spans="2:22" ht="12.75"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</row>
    <row r="141" spans="2:22" ht="12.75"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</row>
    <row r="142" spans="2:22" ht="12.75"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</row>
    <row r="143" spans="2:22" ht="12.75"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</row>
    <row r="144" spans="2:22" ht="12.75"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</row>
    <row r="145" spans="2:22" ht="12.75"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</row>
    <row r="146" spans="2:22" ht="12.75"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</row>
    <row r="147" spans="2:22" ht="12.75"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</row>
    <row r="148" spans="2:22" ht="12.75"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</row>
    <row r="149" spans="2:22" ht="12.75"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</row>
    <row r="150" spans="2:22" ht="12.75"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</row>
    <row r="151" spans="2:22" ht="12.75"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</row>
    <row r="152" spans="2:22" ht="12.75"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</row>
    <row r="153" spans="2:22" ht="12.75"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</row>
    <row r="154" spans="2:22" ht="12.75"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</row>
    <row r="155" spans="2:22" ht="12.75"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</row>
    <row r="156" spans="2:22" ht="12.75"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</row>
    <row r="157" spans="2:22" ht="12.75"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</row>
    <row r="158" spans="2:22" ht="12.75"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</row>
    <row r="159" spans="2:22" ht="12.75"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</row>
    <row r="160" spans="2:22" ht="12.75"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</row>
    <row r="161" spans="2:22" ht="12.75"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</row>
    <row r="162" spans="2:22" ht="12.75"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</row>
    <row r="163" spans="2:22" ht="12.75"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</row>
    <row r="164" spans="2:22" ht="12.75"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</row>
    <row r="165" spans="2:22" ht="12.75"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</row>
    <row r="166" spans="2:22" ht="12.75"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</row>
    <row r="167" spans="2:22" ht="12.75"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</row>
    <row r="168" spans="2:22" ht="12.75"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</row>
    <row r="169" spans="2:22" ht="12.75"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</row>
    <row r="170" spans="2:22" ht="12.75"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</row>
    <row r="171" spans="2:22" ht="12.75"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</row>
    <row r="172" spans="2:22" ht="12.75"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</row>
    <row r="173" spans="2:22" ht="12.75"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</row>
    <row r="174" spans="2:22" ht="12.75"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</row>
    <row r="175" spans="2:22" ht="12.75"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</row>
    <row r="176" spans="2:22" ht="12.75"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</row>
    <row r="177" spans="2:22" ht="12.75"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</row>
    <row r="178" spans="2:22" ht="12.75"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</row>
    <row r="179" spans="2:22" ht="12.75"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</row>
    <row r="180" spans="2:22" ht="12.75"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</row>
    <row r="181" spans="2:22" ht="12.75"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</row>
    <row r="182" spans="2:22" ht="12.75"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</row>
    <row r="183" spans="2:22" ht="12.75"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</row>
    <row r="184" spans="2:22" ht="12.75"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</row>
    <row r="185" spans="2:22" ht="12.75"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</row>
    <row r="186" spans="2:22" ht="12.75"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</row>
    <row r="187" spans="2:22" ht="12.75"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</row>
    <row r="188" spans="2:22" ht="12.75"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</row>
    <row r="189" spans="2:22" ht="12.75"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</row>
    <row r="190" spans="2:22" ht="12.75"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</row>
    <row r="191" spans="2:22" ht="12.75"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</row>
    <row r="192" spans="2:22" ht="12.75"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</row>
    <row r="193" spans="2:22" ht="12.75"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</row>
    <row r="194" spans="2:22" ht="12.75"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</row>
    <row r="195" spans="2:22" ht="12.75"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</row>
    <row r="196" spans="2:22" ht="12.75"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</row>
    <row r="197" spans="2:22" ht="12.75"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</row>
    <row r="198" spans="2:22" ht="12.75"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</row>
    <row r="199" spans="2:22" ht="12.75"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</row>
    <row r="200" spans="2:22" ht="12.75"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</row>
    <row r="201" spans="2:22" ht="12.75"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</row>
    <row r="202" spans="2:22" ht="12.75"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</row>
    <row r="203" spans="2:22" ht="12.75"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</row>
    <row r="204" spans="2:22" ht="12.75"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</row>
    <row r="205" spans="2:22" ht="12.75"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</row>
    <row r="206" spans="2:22" ht="12.75"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</row>
    <row r="207" spans="2:22" ht="12.75"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</row>
    <row r="208" spans="2:22" ht="12.75"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</row>
    <row r="209" spans="2:22" ht="12.75"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</row>
    <row r="210" spans="2:22" ht="12.75"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</row>
    <row r="211" spans="2:22" ht="12.75"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</row>
    <row r="212" spans="2:22" ht="12.75"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</row>
    <row r="213" spans="2:22" ht="12.75"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</row>
    <row r="214" spans="2:22" ht="12.75"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</row>
    <row r="215" spans="2:22" ht="12.75"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</row>
    <row r="216" spans="2:22" ht="12.75"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</row>
    <row r="217" spans="2:22" ht="12.75"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</row>
    <row r="218" spans="2:22" ht="12.75"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</row>
    <row r="219" spans="2:22" ht="12.75"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</row>
    <row r="220" spans="2:22" ht="12.75"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</row>
    <row r="221" spans="2:22" ht="12.75"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</row>
    <row r="222" spans="2:22" ht="12.75"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</row>
    <row r="223" spans="2:22" ht="12.75"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</row>
    <row r="224" spans="2:22" ht="12.75"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</row>
    <row r="225" spans="2:22" ht="12.75"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</row>
    <row r="226" spans="2:22" ht="12.75"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</row>
    <row r="227" spans="2:22" ht="12.75"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</row>
    <row r="228" spans="2:22" ht="12.75"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</row>
    <row r="229" spans="2:22" ht="12.75"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</row>
    <row r="230" spans="2:22" ht="12.75"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</row>
    <row r="231" spans="2:22" ht="12.75"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</row>
    <row r="232" spans="2:22" ht="12.75"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</row>
    <row r="233" spans="2:22" ht="12.75"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</row>
    <row r="234" spans="2:22" ht="12.75"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</row>
    <row r="235" spans="2:22" ht="12.75"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</row>
    <row r="236" spans="2:22" ht="12.75"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</row>
    <row r="237" spans="2:22" ht="12.75"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</row>
    <row r="238" spans="2:22" ht="12.75"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</row>
    <row r="239" spans="2:22" ht="12.75"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</row>
    <row r="240" spans="2:22" ht="12.75"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</row>
    <row r="241" spans="2:22" ht="12.75"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</row>
    <row r="242" spans="2:22" ht="12.75"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</row>
    <row r="243" spans="2:22" ht="12.75"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</row>
    <row r="244" spans="2:22" ht="12.75"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</row>
    <row r="245" spans="2:22" ht="12.75"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</row>
    <row r="246" spans="2:22" ht="12.75"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</row>
    <row r="247" spans="2:22" ht="12.75"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</row>
    <row r="248" spans="2:22" ht="12.75"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</row>
    <row r="249" spans="2:22" ht="12.75"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</row>
    <row r="250" spans="2:22" ht="12.75"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</row>
    <row r="251" spans="2:22" ht="12.75"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</row>
    <row r="252" spans="2:22" ht="12.75"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</row>
    <row r="253" spans="2:22" ht="12.75"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</row>
    <row r="254" spans="2:22" ht="12.75"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</row>
    <row r="255" spans="2:22" ht="12.75"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</row>
    <row r="256" spans="2:22" ht="12.75"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</row>
    <row r="257" spans="2:22" ht="12.75"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</row>
    <row r="258" spans="2:22" ht="12.75"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</row>
    <row r="259" spans="2:22" ht="12.75"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</row>
    <row r="260" spans="2:22" ht="12.75"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</row>
    <row r="261" spans="2:22" ht="12.75"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</row>
    <row r="262" spans="2:22" ht="12.75"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</row>
    <row r="263" spans="2:22" ht="12.75"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</row>
    <row r="264" spans="2:22" ht="12.75"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</row>
    <row r="265" spans="2:22" ht="12.75"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</row>
    <row r="266" spans="2:22" ht="12.75"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</row>
    <row r="267" spans="2:22" ht="12.75"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</row>
    <row r="268" spans="2:22" ht="12.75"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</row>
    <row r="269" spans="2:22" ht="12.75"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</row>
    <row r="270" spans="2:22" ht="12.75"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</row>
    <row r="271" spans="2:22" ht="12.75"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</row>
    <row r="272" spans="2:22" ht="12.75"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</row>
    <row r="273" spans="2:22" ht="12.75"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</row>
    <row r="274" spans="2:22" ht="12.75"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</row>
    <row r="275" spans="2:22" ht="12.75"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</row>
    <row r="276" spans="2:22" ht="12.75"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</row>
    <row r="277" spans="2:22" ht="12.75"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</row>
    <row r="278" spans="2:22" ht="12.75"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</row>
    <row r="279" spans="2:22" ht="12.75"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</row>
    <row r="280" spans="2:22" ht="12.75"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</row>
    <row r="281" spans="2:22" ht="12.75"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</row>
    <row r="282" spans="2:22" ht="12.75"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</row>
    <row r="283" spans="2:22" ht="12.75"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</row>
    <row r="284" spans="2:22" ht="12.75"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</row>
    <row r="285" spans="2:22" ht="12.75"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</row>
    <row r="286" spans="2:22" ht="12.75"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</row>
    <row r="287" spans="2:22" ht="12.75"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</row>
    <row r="288" spans="2:22" ht="12.75"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</row>
    <row r="289" spans="2:22" ht="12.75"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</row>
    <row r="290" spans="2:22" ht="12.75"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</row>
    <row r="291" spans="2:22" ht="12.75"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</row>
    <row r="292" spans="2:22" ht="12.75"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</row>
    <row r="293" spans="2:22" ht="12.75"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</row>
    <row r="294" spans="2:22" ht="12.75"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</row>
    <row r="295" spans="2:22" ht="12.75"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</row>
    <row r="296" spans="2:22" ht="12.75"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</row>
    <row r="297" spans="2:22" ht="12.75"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</row>
    <row r="298" spans="2:22" ht="12.75"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</row>
  </sheetData>
  <sheetProtection password="F954" sheet="1" objects="1" scenarios="1"/>
  <mergeCells count="4">
    <mergeCell ref="D2:L2"/>
    <mergeCell ref="M2:U2"/>
    <mergeCell ref="B38:U38"/>
    <mergeCell ref="B1:U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9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0.7109375" style="2" customWidth="1"/>
    <col min="3" max="3" width="6.7109375" style="2" customWidth="1"/>
    <col min="4" max="10" width="10.7109375" style="2" customWidth="1"/>
    <col min="11" max="11" width="11.7109375" style="2" customWidth="1"/>
    <col min="12" max="21" width="10.7109375" style="2" customWidth="1"/>
    <col min="22" max="22" width="0" style="2" hidden="1" customWidth="1"/>
    <col min="23" max="16384" width="9.140625" style="2" customWidth="1"/>
  </cols>
  <sheetData>
    <row r="1" spans="1:21" ht="15.75" customHeight="1">
      <c r="A1" s="3"/>
      <c r="B1" s="106" t="s">
        <v>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</row>
    <row r="2" spans="1:21" s="7" customFormat="1" ht="16.5" customHeight="1">
      <c r="A2" s="4"/>
      <c r="B2" s="5"/>
      <c r="C2" s="6"/>
      <c r="D2" s="103" t="s">
        <v>1</v>
      </c>
      <c r="E2" s="104"/>
      <c r="F2" s="104"/>
      <c r="G2" s="104"/>
      <c r="H2" s="104"/>
      <c r="I2" s="104"/>
      <c r="J2" s="104"/>
      <c r="K2" s="104"/>
      <c r="L2" s="105"/>
      <c r="M2" s="108" t="s">
        <v>2</v>
      </c>
      <c r="N2" s="104"/>
      <c r="O2" s="104"/>
      <c r="P2" s="104"/>
      <c r="Q2" s="104"/>
      <c r="R2" s="104"/>
      <c r="S2" s="104"/>
      <c r="T2" s="104"/>
      <c r="U2" s="105"/>
    </row>
    <row r="3" spans="1:22" s="7" customFormat="1" ht="81.75" customHeight="1">
      <c r="A3" s="8"/>
      <c r="B3" s="9" t="s">
        <v>3</v>
      </c>
      <c r="C3" s="10" t="s">
        <v>4</v>
      </c>
      <c r="D3" s="26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7" t="s">
        <v>12</v>
      </c>
      <c r="L3" s="28" t="s">
        <v>13</v>
      </c>
      <c r="M3" s="27" t="s">
        <v>14</v>
      </c>
      <c r="N3" s="27" t="s">
        <v>15</v>
      </c>
      <c r="O3" s="27" t="s">
        <v>16</v>
      </c>
      <c r="P3" s="27" t="s">
        <v>17</v>
      </c>
      <c r="Q3" s="27" t="s">
        <v>18</v>
      </c>
      <c r="R3" s="27" t="s">
        <v>19</v>
      </c>
      <c r="S3" s="27" t="s">
        <v>20</v>
      </c>
      <c r="T3" s="27" t="s">
        <v>21</v>
      </c>
      <c r="U3" s="28" t="s">
        <v>22</v>
      </c>
      <c r="V3" s="7" t="s">
        <v>23</v>
      </c>
    </row>
    <row r="4" spans="1:21" s="7" customFormat="1" ht="12.75">
      <c r="A4" s="4"/>
      <c r="B4" s="30"/>
      <c r="C4" s="12"/>
      <c r="D4" s="13"/>
      <c r="E4" s="14"/>
      <c r="F4" s="14"/>
      <c r="G4" s="14"/>
      <c r="H4" s="14"/>
      <c r="I4" s="14"/>
      <c r="J4" s="14"/>
      <c r="K4" s="14"/>
      <c r="L4" s="15"/>
      <c r="M4" s="13"/>
      <c r="N4" s="14"/>
      <c r="O4" s="14"/>
      <c r="P4" s="14"/>
      <c r="Q4" s="14"/>
      <c r="R4" s="14"/>
      <c r="S4" s="14"/>
      <c r="T4" s="14"/>
      <c r="U4" s="15"/>
    </row>
    <row r="5" spans="1:21" s="7" customFormat="1" ht="12.75">
      <c r="A5" s="16"/>
      <c r="B5" s="34" t="s">
        <v>623</v>
      </c>
      <c r="C5" s="12"/>
      <c r="D5" s="18"/>
      <c r="E5" s="19"/>
      <c r="F5" s="19"/>
      <c r="G5" s="19"/>
      <c r="H5" s="19"/>
      <c r="I5" s="19"/>
      <c r="J5" s="19"/>
      <c r="K5" s="19"/>
      <c r="L5" s="20"/>
      <c r="M5" s="18"/>
      <c r="N5" s="19"/>
      <c r="O5" s="19"/>
      <c r="P5" s="19"/>
      <c r="Q5" s="19"/>
      <c r="R5" s="19"/>
      <c r="S5" s="19"/>
      <c r="T5" s="19"/>
      <c r="U5" s="20"/>
    </row>
    <row r="6" spans="1:21" s="7" customFormat="1" ht="12.75">
      <c r="A6" s="16"/>
      <c r="B6" s="12"/>
      <c r="C6" s="12"/>
      <c r="D6" s="18"/>
      <c r="E6" s="19"/>
      <c r="F6" s="19"/>
      <c r="G6" s="19"/>
      <c r="H6" s="19"/>
      <c r="I6" s="19"/>
      <c r="J6" s="19"/>
      <c r="K6" s="19"/>
      <c r="L6" s="20"/>
      <c r="M6" s="18"/>
      <c r="N6" s="19"/>
      <c r="O6" s="19"/>
      <c r="P6" s="19"/>
      <c r="Q6" s="19"/>
      <c r="R6" s="19"/>
      <c r="S6" s="19"/>
      <c r="T6" s="19"/>
      <c r="U6" s="20"/>
    </row>
    <row r="7" spans="1:22" s="7" customFormat="1" ht="12.75">
      <c r="A7" s="22" t="s">
        <v>606</v>
      </c>
      <c r="B7" s="67" t="s">
        <v>49</v>
      </c>
      <c r="C7" s="45" t="s">
        <v>50</v>
      </c>
      <c r="D7" s="46">
        <v>6872480152</v>
      </c>
      <c r="E7" s="47">
        <v>8709054846</v>
      </c>
      <c r="F7" s="47">
        <v>2548725198</v>
      </c>
      <c r="G7" s="47">
        <v>569442930</v>
      </c>
      <c r="H7" s="47">
        <v>0</v>
      </c>
      <c r="I7" s="47">
        <v>763197217</v>
      </c>
      <c r="J7" s="47">
        <v>1435562441</v>
      </c>
      <c r="K7" s="47">
        <v>8423409115</v>
      </c>
      <c r="L7" s="48">
        <v>29321871899</v>
      </c>
      <c r="M7" s="49">
        <v>4421128534</v>
      </c>
      <c r="N7" s="50">
        <v>13153808325</v>
      </c>
      <c r="O7" s="50">
        <v>3437869714</v>
      </c>
      <c r="P7" s="50">
        <v>1189747825</v>
      </c>
      <c r="Q7" s="47">
        <v>1364937455</v>
      </c>
      <c r="R7" s="50">
        <v>86203642</v>
      </c>
      <c r="S7" s="50">
        <v>4911989341</v>
      </c>
      <c r="T7" s="50">
        <v>2864709610</v>
      </c>
      <c r="U7" s="48">
        <v>31430394446</v>
      </c>
      <c r="V7" s="51">
        <v>1975555521</v>
      </c>
    </row>
    <row r="8" spans="1:22" s="7" customFormat="1" ht="12.75">
      <c r="A8" s="22" t="s">
        <v>606</v>
      </c>
      <c r="B8" s="67" t="s">
        <v>53</v>
      </c>
      <c r="C8" s="45" t="s">
        <v>54</v>
      </c>
      <c r="D8" s="46">
        <v>9580796000</v>
      </c>
      <c r="E8" s="47">
        <v>10599183000</v>
      </c>
      <c r="F8" s="47">
        <v>2328105600</v>
      </c>
      <c r="G8" s="47">
        <v>1552070400</v>
      </c>
      <c r="H8" s="47">
        <v>0</v>
      </c>
      <c r="I8" s="47">
        <v>1893960000</v>
      </c>
      <c r="J8" s="47">
        <v>2135425000</v>
      </c>
      <c r="K8" s="47">
        <v>15105782624</v>
      </c>
      <c r="L8" s="48">
        <v>43195322624</v>
      </c>
      <c r="M8" s="49">
        <v>7630678000</v>
      </c>
      <c r="N8" s="50">
        <v>15015734550</v>
      </c>
      <c r="O8" s="50">
        <v>5121389000</v>
      </c>
      <c r="P8" s="50">
        <v>3239755000</v>
      </c>
      <c r="Q8" s="47">
        <v>1263088000</v>
      </c>
      <c r="R8" s="50">
        <v>479266000</v>
      </c>
      <c r="S8" s="50">
        <v>8927300000</v>
      </c>
      <c r="T8" s="50">
        <v>4853250000</v>
      </c>
      <c r="U8" s="48">
        <v>46530460550</v>
      </c>
      <c r="V8" s="51">
        <v>2741915000</v>
      </c>
    </row>
    <row r="9" spans="1:22" s="7" customFormat="1" ht="12.75">
      <c r="A9" s="22" t="s">
        <v>606</v>
      </c>
      <c r="B9" s="67" t="s">
        <v>59</v>
      </c>
      <c r="C9" s="45" t="s">
        <v>60</v>
      </c>
      <c r="D9" s="46">
        <v>7058527191</v>
      </c>
      <c r="E9" s="47">
        <v>6804972100</v>
      </c>
      <c r="F9" s="47">
        <v>1990145644</v>
      </c>
      <c r="G9" s="47">
        <v>0</v>
      </c>
      <c r="H9" s="47">
        <v>0</v>
      </c>
      <c r="I9" s="47">
        <v>1029556174</v>
      </c>
      <c r="J9" s="47">
        <v>1063227742</v>
      </c>
      <c r="K9" s="47">
        <v>7764487530</v>
      </c>
      <c r="L9" s="48">
        <v>25710916381</v>
      </c>
      <c r="M9" s="49">
        <v>5236387300</v>
      </c>
      <c r="N9" s="50">
        <v>10518071300</v>
      </c>
      <c r="O9" s="50">
        <v>3457066935</v>
      </c>
      <c r="P9" s="50">
        <v>789591700</v>
      </c>
      <c r="Q9" s="47">
        <v>1148973550</v>
      </c>
      <c r="R9" s="50">
        <v>0</v>
      </c>
      <c r="S9" s="50">
        <v>6123400686</v>
      </c>
      <c r="T9" s="50">
        <v>1475499705</v>
      </c>
      <c r="U9" s="48">
        <v>28748991176</v>
      </c>
      <c r="V9" s="51">
        <v>2453159682</v>
      </c>
    </row>
    <row r="10" spans="1:22" s="29" customFormat="1" ht="12.75">
      <c r="A10" s="38"/>
      <c r="B10" s="68" t="s">
        <v>607</v>
      </c>
      <c r="C10" s="69"/>
      <c r="D10" s="55">
        <f aca="true" t="shared" si="0" ref="D10:V10">SUM(D7:D9)</f>
        <v>23511803343</v>
      </c>
      <c r="E10" s="56">
        <f t="shared" si="0"/>
        <v>26113209946</v>
      </c>
      <c r="F10" s="56">
        <f t="shared" si="0"/>
        <v>6866976442</v>
      </c>
      <c r="G10" s="56">
        <f t="shared" si="0"/>
        <v>2121513330</v>
      </c>
      <c r="H10" s="56">
        <f t="shared" si="0"/>
        <v>0</v>
      </c>
      <c r="I10" s="56">
        <f t="shared" si="0"/>
        <v>3686713391</v>
      </c>
      <c r="J10" s="56">
        <f t="shared" si="0"/>
        <v>4634215183</v>
      </c>
      <c r="K10" s="56">
        <f t="shared" si="0"/>
        <v>31293679269</v>
      </c>
      <c r="L10" s="70">
        <f t="shared" si="0"/>
        <v>98228110904</v>
      </c>
      <c r="M10" s="71">
        <f t="shared" si="0"/>
        <v>17288193834</v>
      </c>
      <c r="N10" s="72">
        <f t="shared" si="0"/>
        <v>38687614175</v>
      </c>
      <c r="O10" s="72">
        <f t="shared" si="0"/>
        <v>12016325649</v>
      </c>
      <c r="P10" s="72">
        <f t="shared" si="0"/>
        <v>5219094525</v>
      </c>
      <c r="Q10" s="56">
        <f t="shared" si="0"/>
        <v>3776999005</v>
      </c>
      <c r="R10" s="72">
        <f t="shared" si="0"/>
        <v>565469642</v>
      </c>
      <c r="S10" s="72">
        <f t="shared" si="0"/>
        <v>19962690027</v>
      </c>
      <c r="T10" s="72">
        <f t="shared" si="0"/>
        <v>9193459315</v>
      </c>
      <c r="U10" s="70">
        <f t="shared" si="0"/>
        <v>106709846172</v>
      </c>
      <c r="V10" s="73">
        <f t="shared" si="0"/>
        <v>7170630203</v>
      </c>
    </row>
    <row r="11" spans="1:22" s="7" customFormat="1" ht="12.75">
      <c r="A11" s="22" t="s">
        <v>608</v>
      </c>
      <c r="B11" s="67" t="s">
        <v>64</v>
      </c>
      <c r="C11" s="45" t="s">
        <v>65</v>
      </c>
      <c r="D11" s="46">
        <v>978491022</v>
      </c>
      <c r="E11" s="47">
        <v>1517352538</v>
      </c>
      <c r="F11" s="47">
        <v>655722324</v>
      </c>
      <c r="G11" s="47">
        <v>0</v>
      </c>
      <c r="H11" s="47">
        <v>0</v>
      </c>
      <c r="I11" s="47">
        <v>1877875</v>
      </c>
      <c r="J11" s="47">
        <v>772220200</v>
      </c>
      <c r="K11" s="47">
        <v>1296694593</v>
      </c>
      <c r="L11" s="48">
        <v>5222358552</v>
      </c>
      <c r="M11" s="49">
        <v>605050211</v>
      </c>
      <c r="N11" s="50">
        <v>2038452338</v>
      </c>
      <c r="O11" s="50">
        <v>1074220881</v>
      </c>
      <c r="P11" s="50">
        <v>400458685</v>
      </c>
      <c r="Q11" s="47">
        <v>195878630</v>
      </c>
      <c r="R11" s="50">
        <v>43053863</v>
      </c>
      <c r="S11" s="50">
        <v>1071345353</v>
      </c>
      <c r="T11" s="50">
        <v>327779550</v>
      </c>
      <c r="U11" s="48">
        <v>5756239511</v>
      </c>
      <c r="V11" s="51">
        <v>401586560</v>
      </c>
    </row>
    <row r="12" spans="1:22" s="7" customFormat="1" ht="12.75">
      <c r="A12" s="22" t="s">
        <v>608</v>
      </c>
      <c r="B12" s="67" t="s">
        <v>212</v>
      </c>
      <c r="C12" s="45" t="s">
        <v>213</v>
      </c>
      <c r="D12" s="46">
        <v>218911756</v>
      </c>
      <c r="E12" s="47">
        <v>220500000</v>
      </c>
      <c r="F12" s="47">
        <v>99990000</v>
      </c>
      <c r="G12" s="47">
        <v>0</v>
      </c>
      <c r="H12" s="47">
        <v>0</v>
      </c>
      <c r="I12" s="47">
        <v>18488951</v>
      </c>
      <c r="J12" s="47">
        <v>85368000</v>
      </c>
      <c r="K12" s="47">
        <v>348438459</v>
      </c>
      <c r="L12" s="48">
        <v>991697166</v>
      </c>
      <c r="M12" s="49">
        <v>145986409</v>
      </c>
      <c r="N12" s="50">
        <v>312005562</v>
      </c>
      <c r="O12" s="50">
        <v>171379553</v>
      </c>
      <c r="P12" s="50">
        <v>35535499</v>
      </c>
      <c r="Q12" s="47">
        <v>33475639</v>
      </c>
      <c r="R12" s="50">
        <v>0</v>
      </c>
      <c r="S12" s="50">
        <v>139075257</v>
      </c>
      <c r="T12" s="50">
        <v>92148858</v>
      </c>
      <c r="U12" s="48">
        <v>929606777</v>
      </c>
      <c r="V12" s="51">
        <v>50510000</v>
      </c>
    </row>
    <row r="13" spans="1:22" s="7" customFormat="1" ht="12.75">
      <c r="A13" s="22" t="s">
        <v>608</v>
      </c>
      <c r="B13" s="67" t="s">
        <v>214</v>
      </c>
      <c r="C13" s="45" t="s">
        <v>215</v>
      </c>
      <c r="D13" s="46">
        <v>137425433</v>
      </c>
      <c r="E13" s="47">
        <v>177520000</v>
      </c>
      <c r="F13" s="47">
        <v>43500000</v>
      </c>
      <c r="G13" s="47">
        <v>8889000</v>
      </c>
      <c r="H13" s="47">
        <v>0</v>
      </c>
      <c r="I13" s="47">
        <v>5850563</v>
      </c>
      <c r="J13" s="47">
        <v>61344597</v>
      </c>
      <c r="K13" s="47">
        <v>146497391</v>
      </c>
      <c r="L13" s="48">
        <v>581026984</v>
      </c>
      <c r="M13" s="49">
        <v>85591575</v>
      </c>
      <c r="N13" s="50">
        <v>244749511</v>
      </c>
      <c r="O13" s="50">
        <v>95126893</v>
      </c>
      <c r="P13" s="50">
        <v>21869769</v>
      </c>
      <c r="Q13" s="47">
        <v>27659818</v>
      </c>
      <c r="R13" s="50">
        <v>0</v>
      </c>
      <c r="S13" s="50">
        <v>137131632</v>
      </c>
      <c r="T13" s="50">
        <v>21538245</v>
      </c>
      <c r="U13" s="48">
        <v>633667443</v>
      </c>
      <c r="V13" s="51">
        <v>35629000</v>
      </c>
    </row>
    <row r="14" spans="1:22" s="7" customFormat="1" ht="12.75">
      <c r="A14" s="22" t="s">
        <v>609</v>
      </c>
      <c r="B14" s="67" t="s">
        <v>583</v>
      </c>
      <c r="C14" s="45" t="s">
        <v>584</v>
      </c>
      <c r="D14" s="46">
        <v>210039698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149601308</v>
      </c>
      <c r="L14" s="48">
        <v>359641006</v>
      </c>
      <c r="M14" s="49">
        <v>0</v>
      </c>
      <c r="N14" s="50">
        <v>0</v>
      </c>
      <c r="O14" s="50">
        <v>0</v>
      </c>
      <c r="P14" s="50">
        <v>0</v>
      </c>
      <c r="Q14" s="47">
        <v>0</v>
      </c>
      <c r="R14" s="50">
        <v>0</v>
      </c>
      <c r="S14" s="50">
        <v>262738000</v>
      </c>
      <c r="T14" s="50">
        <v>97028000</v>
      </c>
      <c r="U14" s="48">
        <v>359766000</v>
      </c>
      <c r="V14" s="51">
        <v>0</v>
      </c>
    </row>
    <row r="15" spans="1:22" s="29" customFormat="1" ht="12.75">
      <c r="A15" s="38"/>
      <c r="B15" s="68" t="s">
        <v>624</v>
      </c>
      <c r="C15" s="69"/>
      <c r="D15" s="55">
        <f aca="true" t="shared" si="1" ref="D15:V15">SUM(D11:D14)</f>
        <v>1544867909</v>
      </c>
      <c r="E15" s="56">
        <f t="shared" si="1"/>
        <v>1915372538</v>
      </c>
      <c r="F15" s="56">
        <f t="shared" si="1"/>
        <v>799212324</v>
      </c>
      <c r="G15" s="56">
        <f t="shared" si="1"/>
        <v>8889000</v>
      </c>
      <c r="H15" s="56">
        <f t="shared" si="1"/>
        <v>0</v>
      </c>
      <c r="I15" s="56">
        <f t="shared" si="1"/>
        <v>26217389</v>
      </c>
      <c r="J15" s="56">
        <f t="shared" si="1"/>
        <v>918932797</v>
      </c>
      <c r="K15" s="56">
        <f t="shared" si="1"/>
        <v>1941231751</v>
      </c>
      <c r="L15" s="70">
        <f t="shared" si="1"/>
        <v>7154723708</v>
      </c>
      <c r="M15" s="71">
        <f t="shared" si="1"/>
        <v>836628195</v>
      </c>
      <c r="N15" s="72">
        <f t="shared" si="1"/>
        <v>2595207411</v>
      </c>
      <c r="O15" s="72">
        <f t="shared" si="1"/>
        <v>1340727327</v>
      </c>
      <c r="P15" s="72">
        <f t="shared" si="1"/>
        <v>457863953</v>
      </c>
      <c r="Q15" s="56">
        <f t="shared" si="1"/>
        <v>257014087</v>
      </c>
      <c r="R15" s="72">
        <f t="shared" si="1"/>
        <v>43053863</v>
      </c>
      <c r="S15" s="72">
        <f t="shared" si="1"/>
        <v>1610290242</v>
      </c>
      <c r="T15" s="72">
        <f t="shared" si="1"/>
        <v>538494653</v>
      </c>
      <c r="U15" s="70">
        <f t="shared" si="1"/>
        <v>7679279731</v>
      </c>
      <c r="V15" s="73">
        <f t="shared" si="1"/>
        <v>487725560</v>
      </c>
    </row>
    <row r="16" spans="1:22" s="7" customFormat="1" ht="12.75">
      <c r="A16" s="22" t="s">
        <v>608</v>
      </c>
      <c r="B16" s="67" t="s">
        <v>66</v>
      </c>
      <c r="C16" s="45" t="s">
        <v>67</v>
      </c>
      <c r="D16" s="46">
        <v>576304490</v>
      </c>
      <c r="E16" s="47">
        <v>628186722</v>
      </c>
      <c r="F16" s="47">
        <v>219025625</v>
      </c>
      <c r="G16" s="47">
        <v>4099482</v>
      </c>
      <c r="H16" s="47">
        <v>0</v>
      </c>
      <c r="I16" s="47">
        <v>56034795</v>
      </c>
      <c r="J16" s="47">
        <v>109675195</v>
      </c>
      <c r="K16" s="47">
        <v>999748384</v>
      </c>
      <c r="L16" s="48">
        <v>2593074693</v>
      </c>
      <c r="M16" s="49">
        <v>394871812</v>
      </c>
      <c r="N16" s="50">
        <v>904354032</v>
      </c>
      <c r="O16" s="50">
        <v>257054258</v>
      </c>
      <c r="P16" s="50">
        <v>132037089</v>
      </c>
      <c r="Q16" s="47">
        <v>110378133</v>
      </c>
      <c r="R16" s="50">
        <v>10339</v>
      </c>
      <c r="S16" s="50">
        <v>415876625</v>
      </c>
      <c r="T16" s="50">
        <v>176095035</v>
      </c>
      <c r="U16" s="48">
        <v>2390677323</v>
      </c>
      <c r="V16" s="51">
        <v>141156739</v>
      </c>
    </row>
    <row r="17" spans="1:22" s="7" customFormat="1" ht="12.75">
      <c r="A17" s="22" t="s">
        <v>608</v>
      </c>
      <c r="B17" s="67" t="s">
        <v>216</v>
      </c>
      <c r="C17" s="45" t="s">
        <v>217</v>
      </c>
      <c r="D17" s="46">
        <v>244291645</v>
      </c>
      <c r="E17" s="47">
        <v>309451917</v>
      </c>
      <c r="F17" s="47">
        <v>62839432</v>
      </c>
      <c r="G17" s="47">
        <v>0</v>
      </c>
      <c r="H17" s="47">
        <v>0</v>
      </c>
      <c r="I17" s="47">
        <v>11793060</v>
      </c>
      <c r="J17" s="47">
        <v>22410000</v>
      </c>
      <c r="K17" s="47">
        <v>307037527</v>
      </c>
      <c r="L17" s="48">
        <v>957823581</v>
      </c>
      <c r="M17" s="49">
        <v>119830631</v>
      </c>
      <c r="N17" s="50">
        <v>461783800</v>
      </c>
      <c r="O17" s="50">
        <v>97197272</v>
      </c>
      <c r="P17" s="50">
        <v>33666728</v>
      </c>
      <c r="Q17" s="47">
        <v>43698668</v>
      </c>
      <c r="R17" s="50">
        <v>1755000</v>
      </c>
      <c r="S17" s="50">
        <v>181215720</v>
      </c>
      <c r="T17" s="50">
        <v>68552027</v>
      </c>
      <c r="U17" s="48">
        <v>1007699846</v>
      </c>
      <c r="V17" s="51">
        <v>66861000</v>
      </c>
    </row>
    <row r="18" spans="1:22" s="7" customFormat="1" ht="12.75">
      <c r="A18" s="22" t="s">
        <v>608</v>
      </c>
      <c r="B18" s="67" t="s">
        <v>218</v>
      </c>
      <c r="C18" s="45" t="s">
        <v>219</v>
      </c>
      <c r="D18" s="46">
        <v>148900131</v>
      </c>
      <c r="E18" s="47">
        <v>81924000</v>
      </c>
      <c r="F18" s="47">
        <v>111809448</v>
      </c>
      <c r="G18" s="47">
        <v>0</v>
      </c>
      <c r="H18" s="47">
        <v>0</v>
      </c>
      <c r="I18" s="47">
        <v>2200000</v>
      </c>
      <c r="J18" s="47">
        <v>25000000</v>
      </c>
      <c r="K18" s="47">
        <v>115656080</v>
      </c>
      <c r="L18" s="48">
        <v>485489659</v>
      </c>
      <c r="M18" s="49">
        <v>70018180</v>
      </c>
      <c r="N18" s="50">
        <v>99475506</v>
      </c>
      <c r="O18" s="50">
        <v>138232812</v>
      </c>
      <c r="P18" s="50">
        <v>26758647</v>
      </c>
      <c r="Q18" s="47">
        <v>32301345</v>
      </c>
      <c r="R18" s="50">
        <v>0</v>
      </c>
      <c r="S18" s="50">
        <v>191625550</v>
      </c>
      <c r="T18" s="50">
        <v>17425789</v>
      </c>
      <c r="U18" s="48">
        <v>575837829</v>
      </c>
      <c r="V18" s="51">
        <v>0</v>
      </c>
    </row>
    <row r="19" spans="1:22" s="7" customFormat="1" ht="12.75">
      <c r="A19" s="22" t="s">
        <v>608</v>
      </c>
      <c r="B19" s="67" t="s">
        <v>220</v>
      </c>
      <c r="C19" s="45" t="s">
        <v>221</v>
      </c>
      <c r="D19" s="46">
        <v>290898998</v>
      </c>
      <c r="E19" s="47">
        <v>194835491</v>
      </c>
      <c r="F19" s="47">
        <v>197554939</v>
      </c>
      <c r="G19" s="47">
        <v>0</v>
      </c>
      <c r="H19" s="47">
        <v>0</v>
      </c>
      <c r="I19" s="47">
        <v>8458976</v>
      </c>
      <c r="J19" s="47">
        <v>96589370</v>
      </c>
      <c r="K19" s="47">
        <v>364046082</v>
      </c>
      <c r="L19" s="48">
        <v>1152383856</v>
      </c>
      <c r="M19" s="49">
        <v>151595120</v>
      </c>
      <c r="N19" s="50">
        <v>247251753</v>
      </c>
      <c r="O19" s="50">
        <v>284066636</v>
      </c>
      <c r="P19" s="50">
        <v>35836241</v>
      </c>
      <c r="Q19" s="47">
        <v>54331408</v>
      </c>
      <c r="R19" s="50">
        <v>801652</v>
      </c>
      <c r="S19" s="50">
        <v>259249398</v>
      </c>
      <c r="T19" s="50">
        <v>118940502</v>
      </c>
      <c r="U19" s="48">
        <v>1152072710</v>
      </c>
      <c r="V19" s="51">
        <v>76008000</v>
      </c>
    </row>
    <row r="20" spans="1:22" s="7" customFormat="1" ht="12.75">
      <c r="A20" s="22" t="s">
        <v>609</v>
      </c>
      <c r="B20" s="67" t="s">
        <v>593</v>
      </c>
      <c r="C20" s="45" t="s">
        <v>594</v>
      </c>
      <c r="D20" s="46">
        <v>169429222</v>
      </c>
      <c r="E20" s="47">
        <v>0</v>
      </c>
      <c r="F20" s="47">
        <v>0</v>
      </c>
      <c r="G20" s="47">
        <v>0</v>
      </c>
      <c r="H20" s="47">
        <v>0</v>
      </c>
      <c r="I20" s="47">
        <v>94942</v>
      </c>
      <c r="J20" s="47">
        <v>0</v>
      </c>
      <c r="K20" s="47">
        <v>121008661</v>
      </c>
      <c r="L20" s="48">
        <v>290532825</v>
      </c>
      <c r="M20" s="49">
        <v>0</v>
      </c>
      <c r="N20" s="50">
        <v>0</v>
      </c>
      <c r="O20" s="50">
        <v>0</v>
      </c>
      <c r="P20" s="50">
        <v>0</v>
      </c>
      <c r="Q20" s="47">
        <v>0</v>
      </c>
      <c r="R20" s="50">
        <v>4012633</v>
      </c>
      <c r="S20" s="50">
        <v>216638910</v>
      </c>
      <c r="T20" s="50">
        <v>89981146</v>
      </c>
      <c r="U20" s="48">
        <v>310632689</v>
      </c>
      <c r="V20" s="51">
        <v>12204000</v>
      </c>
    </row>
    <row r="21" spans="1:22" s="29" customFormat="1" ht="12.75">
      <c r="A21" s="38"/>
      <c r="B21" s="68" t="s">
        <v>625</v>
      </c>
      <c r="C21" s="69"/>
      <c r="D21" s="55">
        <f aca="true" t="shared" si="2" ref="D21:V21">SUM(D16:D20)</f>
        <v>1429824486</v>
      </c>
      <c r="E21" s="56">
        <f t="shared" si="2"/>
        <v>1214398130</v>
      </c>
      <c r="F21" s="56">
        <f t="shared" si="2"/>
        <v>591229444</v>
      </c>
      <c r="G21" s="56">
        <f t="shared" si="2"/>
        <v>4099482</v>
      </c>
      <c r="H21" s="56">
        <f t="shared" si="2"/>
        <v>0</v>
      </c>
      <c r="I21" s="56">
        <f t="shared" si="2"/>
        <v>78581773</v>
      </c>
      <c r="J21" s="56">
        <f t="shared" si="2"/>
        <v>253674565</v>
      </c>
      <c r="K21" s="56">
        <f t="shared" si="2"/>
        <v>1907496734</v>
      </c>
      <c r="L21" s="70">
        <f t="shared" si="2"/>
        <v>5479304614</v>
      </c>
      <c r="M21" s="71">
        <f t="shared" si="2"/>
        <v>736315743</v>
      </c>
      <c r="N21" s="72">
        <f t="shared" si="2"/>
        <v>1712865091</v>
      </c>
      <c r="O21" s="72">
        <f t="shared" si="2"/>
        <v>776550978</v>
      </c>
      <c r="P21" s="72">
        <f t="shared" si="2"/>
        <v>228298705</v>
      </c>
      <c r="Q21" s="56">
        <f t="shared" si="2"/>
        <v>240709554</v>
      </c>
      <c r="R21" s="72">
        <f t="shared" si="2"/>
        <v>6579624</v>
      </c>
      <c r="S21" s="72">
        <f t="shared" si="2"/>
        <v>1264606203</v>
      </c>
      <c r="T21" s="72">
        <f t="shared" si="2"/>
        <v>470994499</v>
      </c>
      <c r="U21" s="70">
        <f t="shared" si="2"/>
        <v>5436920397</v>
      </c>
      <c r="V21" s="73">
        <f t="shared" si="2"/>
        <v>296229739</v>
      </c>
    </row>
    <row r="22" spans="1:22" s="29" customFormat="1" ht="12.75">
      <c r="A22" s="38"/>
      <c r="B22" s="68" t="s">
        <v>626</v>
      </c>
      <c r="C22" s="69"/>
      <c r="D22" s="55">
        <f aca="true" t="shared" si="3" ref="D22:V22">SUM(D7:D9,D11:D14,D16:D20)</f>
        <v>26486495738</v>
      </c>
      <c r="E22" s="56">
        <f t="shared" si="3"/>
        <v>29242980614</v>
      </c>
      <c r="F22" s="56">
        <f t="shared" si="3"/>
        <v>8257418210</v>
      </c>
      <c r="G22" s="56">
        <f t="shared" si="3"/>
        <v>2134501812</v>
      </c>
      <c r="H22" s="56">
        <f t="shared" si="3"/>
        <v>0</v>
      </c>
      <c r="I22" s="56">
        <f t="shared" si="3"/>
        <v>3791512553</v>
      </c>
      <c r="J22" s="56">
        <f t="shared" si="3"/>
        <v>5806822545</v>
      </c>
      <c r="K22" s="56">
        <f t="shared" si="3"/>
        <v>35142407754</v>
      </c>
      <c r="L22" s="70">
        <f t="shared" si="3"/>
        <v>110862139226</v>
      </c>
      <c r="M22" s="71">
        <f t="shared" si="3"/>
        <v>18861137772</v>
      </c>
      <c r="N22" s="72">
        <f t="shared" si="3"/>
        <v>42995686677</v>
      </c>
      <c r="O22" s="72">
        <f t="shared" si="3"/>
        <v>14133603954</v>
      </c>
      <c r="P22" s="72">
        <f t="shared" si="3"/>
        <v>5905257183</v>
      </c>
      <c r="Q22" s="56">
        <f t="shared" si="3"/>
        <v>4274722646</v>
      </c>
      <c r="R22" s="72">
        <f t="shared" si="3"/>
        <v>615103129</v>
      </c>
      <c r="S22" s="72">
        <f t="shared" si="3"/>
        <v>22837586472</v>
      </c>
      <c r="T22" s="72">
        <f t="shared" si="3"/>
        <v>10202948467</v>
      </c>
      <c r="U22" s="70">
        <f t="shared" si="3"/>
        <v>119826046300</v>
      </c>
      <c r="V22" s="73">
        <f t="shared" si="3"/>
        <v>7954585502</v>
      </c>
    </row>
    <row r="23" spans="1:22" s="7" customFormat="1" ht="12.75">
      <c r="A23" s="39"/>
      <c r="B23" s="74"/>
      <c r="C23" s="75"/>
      <c r="D23" s="76"/>
      <c r="E23" s="77"/>
      <c r="F23" s="77"/>
      <c r="G23" s="77"/>
      <c r="H23" s="77"/>
      <c r="I23" s="77"/>
      <c r="J23" s="77"/>
      <c r="K23" s="77"/>
      <c r="L23" s="78"/>
      <c r="M23" s="76"/>
      <c r="N23" s="77"/>
      <c r="O23" s="77"/>
      <c r="P23" s="77"/>
      <c r="Q23" s="77"/>
      <c r="R23" s="77"/>
      <c r="S23" s="77"/>
      <c r="T23" s="77"/>
      <c r="U23" s="78"/>
      <c r="V23" s="51"/>
    </row>
    <row r="24" spans="1:22" s="7" customFormat="1" ht="12.75">
      <c r="A24" s="25"/>
      <c r="B24" s="109" t="s">
        <v>43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51"/>
    </row>
    <row r="25" spans="1:22" ht="12.75">
      <c r="A25" s="1"/>
      <c r="B25" s="102" t="s">
        <v>675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6"/>
    </row>
    <row r="26" spans="1:22" ht="12.75">
      <c r="A26" s="1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6"/>
    </row>
    <row r="27" spans="1:22" ht="12.75">
      <c r="A27" s="1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6"/>
    </row>
    <row r="28" spans="1:22" ht="12.75">
      <c r="A28" s="1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6"/>
    </row>
    <row r="29" spans="1:22" ht="12.75">
      <c r="A29" s="1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6"/>
    </row>
    <row r="30" spans="1:22" ht="12.75">
      <c r="A30" s="1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6"/>
    </row>
    <row r="31" spans="1:22" ht="12.75">
      <c r="A31" s="1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6"/>
    </row>
    <row r="32" spans="1:22" ht="12.75">
      <c r="A32" s="1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6"/>
    </row>
    <row r="33" spans="1:22" ht="12.75">
      <c r="A33" s="1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6"/>
    </row>
    <row r="34" spans="1:22" ht="12.75">
      <c r="A34" s="1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6"/>
    </row>
    <row r="35" spans="1:22" ht="12.75">
      <c r="A35" s="1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6"/>
    </row>
    <row r="36" spans="1:22" ht="12.75">
      <c r="A36" s="1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6"/>
    </row>
    <row r="37" spans="1:22" ht="12.75">
      <c r="A37" s="1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6"/>
    </row>
    <row r="38" spans="1:22" ht="12.75">
      <c r="A38" s="1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6"/>
    </row>
    <row r="39" spans="1:22" ht="12.75">
      <c r="A39" s="1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6"/>
    </row>
    <row r="40" spans="1:22" ht="12.75">
      <c r="A40" s="1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6"/>
    </row>
    <row r="41" spans="1:22" ht="12.75">
      <c r="A41" s="1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6"/>
    </row>
    <row r="42" spans="1:22" ht="12.75">
      <c r="A42" s="1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6"/>
    </row>
    <row r="43" spans="1:22" ht="12.75">
      <c r="A43" s="1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6"/>
    </row>
    <row r="44" spans="1:22" ht="12.75">
      <c r="A44" s="1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6"/>
    </row>
    <row r="45" spans="1:22" ht="12.75">
      <c r="A45" s="1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6"/>
    </row>
    <row r="46" spans="1:22" ht="12.75">
      <c r="A46" s="1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6"/>
    </row>
    <row r="47" spans="1:22" ht="12.75">
      <c r="A47" s="1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6"/>
    </row>
    <row r="48" spans="1:22" ht="12.75">
      <c r="A48" s="1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6"/>
    </row>
    <row r="49" spans="1:22" ht="12.75">
      <c r="A49" s="1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6"/>
    </row>
    <row r="50" spans="1:22" ht="12.75">
      <c r="A50" s="1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6"/>
    </row>
    <row r="51" spans="1:22" ht="12.75">
      <c r="A51" s="1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6"/>
    </row>
    <row r="52" spans="1:22" ht="12.75">
      <c r="A52" s="1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6"/>
    </row>
    <row r="53" spans="1:22" ht="12.75">
      <c r="A53" s="1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6"/>
    </row>
    <row r="54" spans="1:22" ht="12.75">
      <c r="A54" s="1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6"/>
    </row>
    <row r="55" spans="1:22" ht="12.75">
      <c r="A55" s="1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6"/>
    </row>
    <row r="56" spans="1:22" ht="12.75">
      <c r="A56" s="1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6"/>
    </row>
    <row r="57" spans="1:22" ht="12.75">
      <c r="A57" s="1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6"/>
    </row>
    <row r="58" spans="1:22" ht="12.75">
      <c r="A58" s="1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6"/>
    </row>
    <row r="59" spans="1:22" ht="12.75">
      <c r="A59" s="1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6"/>
    </row>
    <row r="60" spans="1:22" ht="12.75">
      <c r="A60" s="1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6"/>
    </row>
    <row r="61" spans="1:22" ht="12.75">
      <c r="A61" s="1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6"/>
    </row>
    <row r="62" spans="1:22" ht="12.75">
      <c r="A62" s="1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6"/>
    </row>
    <row r="63" spans="1:22" ht="12.75">
      <c r="A63" s="1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6"/>
    </row>
    <row r="64" spans="1:22" ht="12.75">
      <c r="A64" s="1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6"/>
    </row>
    <row r="65" spans="1:22" ht="12.75">
      <c r="A65" s="1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6"/>
    </row>
    <row r="66" spans="1:22" ht="12.75">
      <c r="A66" s="1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6"/>
    </row>
    <row r="67" spans="1:22" ht="12.75">
      <c r="A67" s="1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6"/>
    </row>
    <row r="68" spans="1:22" ht="12.75">
      <c r="A68" s="1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6"/>
    </row>
    <row r="69" spans="1:22" ht="12.75">
      <c r="A69" s="1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6"/>
    </row>
    <row r="70" spans="1:22" ht="12.75">
      <c r="A70" s="1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6"/>
    </row>
    <row r="71" spans="1:22" ht="12.75">
      <c r="A71" s="1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6"/>
    </row>
    <row r="72" spans="1:22" ht="12.75">
      <c r="A72" s="1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6"/>
    </row>
    <row r="73" spans="1:22" ht="12.75">
      <c r="A73" s="1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6"/>
    </row>
    <row r="74" spans="1:22" ht="12.75">
      <c r="A74" s="1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6"/>
    </row>
    <row r="75" spans="1:22" ht="12.75">
      <c r="A75" s="1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6"/>
    </row>
    <row r="76" spans="1:22" ht="12.75">
      <c r="A76" s="1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6"/>
    </row>
    <row r="77" spans="1:22" ht="12.75">
      <c r="A77" s="1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6"/>
    </row>
    <row r="78" spans="1:22" ht="12.75">
      <c r="A78" s="1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6"/>
    </row>
    <row r="79" spans="1:22" ht="12.75">
      <c r="A79" s="1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6"/>
    </row>
    <row r="80" spans="1:22" ht="12.75">
      <c r="A80" s="1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6"/>
    </row>
    <row r="81" spans="1:22" ht="12.75">
      <c r="A81" s="1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6"/>
    </row>
    <row r="82" spans="2:22" ht="12.75"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</row>
    <row r="83" spans="2:22" ht="12.75"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</row>
    <row r="84" spans="2:22" ht="12.75"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</row>
    <row r="85" spans="2:22" ht="12.75"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</row>
    <row r="86" spans="2:22" ht="12.75"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</row>
    <row r="87" spans="2:22" ht="12.75"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</row>
    <row r="88" spans="2:22" ht="12.75"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</row>
    <row r="89" spans="2:22" ht="12.75"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</row>
    <row r="90" spans="2:22" ht="12.75"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</row>
    <row r="91" spans="2:22" ht="12.75"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</row>
    <row r="92" spans="2:22" ht="12.75"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</row>
    <row r="93" spans="2:22" ht="12.75"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</row>
    <row r="94" spans="2:22" ht="12.75"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</row>
    <row r="95" spans="2:22" ht="12.75"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</row>
    <row r="96" spans="2:22" ht="12.75"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</row>
    <row r="97" spans="2:22" ht="12.75"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</row>
    <row r="98" spans="2:22" ht="12.75"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</row>
    <row r="99" spans="2:22" ht="12.75"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</row>
    <row r="100" spans="2:22" ht="12.75"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</row>
    <row r="101" spans="2:22" ht="12.75"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</row>
    <row r="102" spans="2:22" ht="12.75"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</row>
    <row r="103" spans="2:22" ht="12.75"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</row>
    <row r="104" spans="2:22" ht="12.75"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</row>
    <row r="105" spans="2:22" ht="12.75"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</row>
    <row r="106" spans="2:22" ht="12.75"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</row>
    <row r="107" spans="2:22" ht="12.75"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</row>
    <row r="108" spans="2:22" ht="12.75"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</row>
    <row r="109" spans="2:22" ht="12.75"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</row>
    <row r="110" spans="2:22" ht="12.75"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</row>
    <row r="111" spans="2:22" ht="12.75"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</row>
    <row r="112" spans="2:22" ht="12.75"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</row>
    <row r="113" spans="2:22" ht="12.75"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</row>
    <row r="114" spans="2:22" ht="12.75"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</row>
    <row r="115" spans="2:22" ht="12.75"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</row>
    <row r="116" spans="2:22" ht="12.75"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</row>
    <row r="117" spans="2:22" ht="12.75"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</row>
    <row r="118" spans="2:22" ht="12.75"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</row>
    <row r="119" spans="2:22" ht="12.75"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</row>
    <row r="120" spans="2:22" ht="12.75"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</row>
    <row r="121" spans="2:22" ht="12.75"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</row>
    <row r="122" spans="2:22" ht="12.75"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</row>
    <row r="123" spans="2:22" ht="12.75"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</row>
    <row r="124" spans="2:22" ht="12.75"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</row>
    <row r="125" spans="2:22" ht="12.75"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</row>
    <row r="126" spans="2:22" ht="12.75"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</row>
    <row r="127" spans="2:22" ht="12.75"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</row>
    <row r="128" spans="2:22" ht="12.75"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</row>
    <row r="129" spans="2:22" ht="12.75"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</row>
    <row r="130" spans="2:22" ht="12.75"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</row>
    <row r="131" spans="2:22" ht="12.75"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</row>
    <row r="132" spans="2:22" ht="12.75"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</row>
    <row r="133" spans="2:22" ht="12.75"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</row>
    <row r="134" spans="2:22" ht="12.75"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</row>
    <row r="135" spans="2:22" ht="12.75"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</row>
    <row r="136" spans="2:22" ht="12.75"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</row>
    <row r="137" spans="2:22" ht="12.75"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</row>
    <row r="138" spans="2:22" ht="12.75"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</row>
    <row r="139" spans="2:22" ht="12.75"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</row>
    <row r="140" spans="2:22" ht="12.75"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</row>
    <row r="141" spans="2:22" ht="12.75"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</row>
    <row r="142" spans="2:22" ht="12.75"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</row>
    <row r="143" spans="2:22" ht="12.75"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</row>
    <row r="144" spans="2:22" ht="12.75"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</row>
    <row r="145" spans="2:22" ht="12.75"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</row>
    <row r="146" spans="2:22" ht="12.75"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</row>
    <row r="147" spans="2:22" ht="12.75"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</row>
    <row r="148" spans="2:22" ht="12.75"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</row>
    <row r="149" spans="2:22" ht="12.75"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</row>
    <row r="150" spans="2:22" ht="12.75"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</row>
    <row r="151" spans="2:22" ht="12.75"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</row>
    <row r="152" spans="2:22" ht="12.75"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</row>
    <row r="153" spans="2:22" ht="12.75"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</row>
    <row r="154" spans="2:22" ht="12.75"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</row>
    <row r="155" spans="2:22" ht="12.75"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</row>
    <row r="156" spans="2:22" ht="12.75"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</row>
    <row r="157" spans="2:22" ht="12.75"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</row>
    <row r="158" spans="2:22" ht="12.75"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</row>
    <row r="159" spans="2:22" ht="12.75"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</row>
    <row r="160" spans="2:22" ht="12.75"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</row>
    <row r="161" spans="2:22" ht="12.75"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</row>
    <row r="162" spans="2:22" ht="12.75"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</row>
    <row r="163" spans="2:22" ht="12.75"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</row>
    <row r="164" spans="2:22" ht="12.75"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</row>
    <row r="165" spans="2:22" ht="12.75"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</row>
    <row r="166" spans="2:22" ht="12.75"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</row>
    <row r="167" spans="2:22" ht="12.75"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</row>
    <row r="168" spans="2:22" ht="12.75"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</row>
    <row r="169" spans="2:22" ht="12.75"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</row>
    <row r="170" spans="2:22" ht="12.75"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</row>
    <row r="171" spans="2:22" ht="12.75"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</row>
    <row r="172" spans="2:22" ht="12.75"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</row>
    <row r="173" spans="2:22" ht="12.75"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</row>
    <row r="174" spans="2:22" ht="12.75"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</row>
    <row r="175" spans="2:22" ht="12.75"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</row>
    <row r="176" spans="2:22" ht="12.75"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</row>
    <row r="177" spans="2:22" ht="12.75"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</row>
    <row r="178" spans="2:22" ht="12.75"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</row>
    <row r="179" spans="2:22" ht="12.75"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</row>
    <row r="180" spans="2:22" ht="12.75"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</row>
    <row r="181" spans="2:22" ht="12.75"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</row>
    <row r="182" spans="2:22" ht="12.75"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</row>
    <row r="183" spans="2:22" ht="12.75"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</row>
    <row r="184" spans="2:22" ht="12.75"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</row>
    <row r="185" spans="2:22" ht="12.75"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</row>
    <row r="186" spans="2:22" ht="12.75"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</row>
    <row r="187" spans="2:22" ht="12.75"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</row>
    <row r="188" spans="2:22" ht="12.75"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</row>
    <row r="189" spans="2:22" ht="12.75"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</row>
    <row r="190" spans="2:22" ht="12.75"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</row>
    <row r="191" spans="2:22" ht="12.75"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</row>
    <row r="192" spans="2:22" ht="12.75"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</row>
    <row r="193" spans="2:22" ht="12.75"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</row>
    <row r="194" spans="2:22" ht="12.75"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</row>
    <row r="195" spans="2:22" ht="12.75"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</row>
    <row r="196" spans="2:22" ht="12.75"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</row>
    <row r="197" spans="2:22" ht="12.75"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</row>
    <row r="198" spans="2:22" ht="12.75"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</row>
    <row r="199" spans="2:22" ht="12.75"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</row>
    <row r="200" spans="2:22" ht="12.75"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</row>
    <row r="201" spans="2:22" ht="12.75"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</row>
    <row r="202" spans="2:22" ht="12.75"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</row>
    <row r="203" spans="2:22" ht="12.75"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</row>
    <row r="204" spans="2:22" ht="12.75"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</row>
    <row r="205" spans="2:22" ht="12.75"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</row>
    <row r="206" spans="2:22" ht="12.75"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</row>
    <row r="207" spans="2:22" ht="12.75"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</row>
    <row r="208" spans="2:22" ht="12.75"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</row>
    <row r="209" spans="2:22" ht="12.75"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</row>
    <row r="210" spans="2:22" ht="12.75"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</row>
    <row r="211" spans="2:22" ht="12.75"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</row>
    <row r="212" spans="2:22" ht="12.75"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</row>
    <row r="213" spans="2:22" ht="12.75"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</row>
    <row r="214" spans="2:22" ht="12.75"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</row>
    <row r="215" spans="2:22" ht="12.75"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</row>
    <row r="216" spans="2:22" ht="12.75"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</row>
    <row r="217" spans="2:22" ht="12.75"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</row>
    <row r="218" spans="2:22" ht="12.75"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</row>
    <row r="219" spans="2:22" ht="12.75"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</row>
    <row r="220" spans="2:22" ht="12.75"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</row>
    <row r="221" spans="2:22" ht="12.75"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</row>
    <row r="222" spans="2:22" ht="12.75"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</row>
    <row r="223" spans="2:22" ht="12.75"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</row>
    <row r="224" spans="2:22" ht="12.75"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</row>
    <row r="225" spans="2:22" ht="12.75"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</row>
    <row r="226" spans="2:22" ht="12.75"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</row>
    <row r="227" spans="2:22" ht="12.75"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</row>
    <row r="228" spans="2:22" ht="12.75"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</row>
    <row r="229" spans="2:22" ht="12.75"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</row>
    <row r="230" spans="2:22" ht="12.75"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</row>
    <row r="231" spans="2:22" ht="12.75"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</row>
    <row r="232" spans="2:22" ht="12.75"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</row>
    <row r="233" spans="2:22" ht="12.75"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</row>
    <row r="234" spans="2:22" ht="12.75"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</row>
    <row r="235" spans="2:22" ht="12.75"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</row>
    <row r="236" spans="2:22" ht="12.75"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</row>
    <row r="237" spans="2:22" ht="12.75"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</row>
    <row r="238" spans="2:22" ht="12.75"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</row>
    <row r="239" spans="2:22" ht="12.75"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</row>
    <row r="240" spans="2:22" ht="12.75"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</row>
    <row r="241" spans="2:22" ht="12.75"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</row>
    <row r="242" spans="2:22" ht="12.75"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</row>
    <row r="243" spans="2:22" ht="12.75"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</row>
    <row r="244" spans="2:22" ht="12.75"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</row>
    <row r="245" spans="2:22" ht="12.75"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</row>
    <row r="246" spans="2:22" ht="12.75"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</row>
    <row r="247" spans="2:22" ht="12.75"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</row>
    <row r="248" spans="2:22" ht="12.75"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</row>
    <row r="249" spans="2:22" ht="12.75"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</row>
    <row r="250" spans="2:22" ht="12.75"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</row>
    <row r="251" spans="2:22" ht="12.75"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</row>
    <row r="252" spans="2:22" ht="12.75"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</row>
    <row r="253" spans="2:22" ht="12.75"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</row>
    <row r="254" spans="2:22" ht="12.75"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</row>
    <row r="255" spans="2:22" ht="12.75"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</row>
    <row r="256" spans="2:22" ht="12.75"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</row>
    <row r="257" spans="2:22" ht="12.75"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</row>
    <row r="258" spans="2:22" ht="12.75"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</row>
    <row r="259" spans="2:22" ht="12.75"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</row>
    <row r="260" spans="2:22" ht="12.75"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</row>
    <row r="261" spans="2:22" ht="12.75"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</row>
    <row r="262" spans="2:22" ht="12.75"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</row>
    <row r="263" spans="2:22" ht="12.75"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</row>
    <row r="264" spans="2:22" ht="12.75"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</row>
    <row r="265" spans="2:22" ht="12.75"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</row>
    <row r="266" spans="2:22" ht="12.75"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</row>
    <row r="267" spans="2:22" ht="12.75"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</row>
    <row r="268" spans="2:22" ht="12.75"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</row>
    <row r="269" spans="2:22" ht="12.75"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</row>
    <row r="270" spans="2:22" ht="12.75"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</row>
    <row r="271" spans="2:22" ht="12.75"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</row>
    <row r="272" spans="2:22" ht="12.75"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</row>
    <row r="273" spans="2:22" ht="12.75"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</row>
    <row r="274" spans="2:22" ht="12.75"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</row>
    <row r="275" spans="2:22" ht="12.75"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</row>
    <row r="276" spans="2:22" ht="12.75"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</row>
    <row r="277" spans="2:22" ht="12.75"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</row>
    <row r="278" spans="2:22" ht="12.75"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</row>
    <row r="279" spans="2:22" ht="12.75"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</row>
    <row r="280" spans="2:22" ht="12.75"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</row>
    <row r="281" spans="2:22" ht="12.75"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</row>
    <row r="282" spans="2:22" ht="12.75"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</row>
    <row r="283" spans="2:22" ht="12.75"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</row>
    <row r="284" spans="2:22" ht="12.75"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</row>
    <row r="285" spans="2:22" ht="12.75"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</row>
    <row r="286" spans="2:22" ht="12.75"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</row>
    <row r="287" spans="2:22" ht="12.75"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</row>
    <row r="288" spans="2:22" ht="12.75"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</row>
    <row r="289" spans="2:22" ht="12.75"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</row>
    <row r="290" spans="2:22" ht="12.75"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</row>
    <row r="291" spans="2:22" ht="12.75"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</row>
    <row r="292" spans="2:22" ht="12.75"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</row>
    <row r="293" spans="2:22" ht="12.75"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</row>
    <row r="294" spans="2:22" ht="12.75"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</row>
    <row r="295" spans="2:22" ht="12.75"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</row>
    <row r="296" spans="2:22" ht="12.75"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</row>
    <row r="297" spans="2:22" ht="12.75"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</row>
    <row r="298" spans="2:22" ht="12.75"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</row>
  </sheetData>
  <sheetProtection password="F954" sheet="1" objects="1" scenarios="1"/>
  <mergeCells count="4">
    <mergeCell ref="D2:L2"/>
    <mergeCell ref="B1:U1"/>
    <mergeCell ref="M2:U2"/>
    <mergeCell ref="B24:U24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9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0.7109375" style="2" customWidth="1"/>
    <col min="3" max="3" width="7.140625" style="2" customWidth="1"/>
    <col min="4" max="10" width="10.7109375" style="2" customWidth="1"/>
    <col min="11" max="11" width="11.7109375" style="2" customWidth="1"/>
    <col min="12" max="21" width="10.7109375" style="2" customWidth="1"/>
    <col min="22" max="22" width="0" style="2" hidden="1" customWidth="1"/>
    <col min="23" max="16384" width="9.140625" style="2" customWidth="1"/>
  </cols>
  <sheetData>
    <row r="1" spans="1:21" ht="15.75" customHeight="1">
      <c r="A1" s="3"/>
      <c r="B1" s="106" t="s">
        <v>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</row>
    <row r="2" spans="1:21" s="7" customFormat="1" ht="16.5" customHeight="1">
      <c r="A2" s="4"/>
      <c r="B2" s="5"/>
      <c r="C2" s="6"/>
      <c r="D2" s="103" t="s">
        <v>1</v>
      </c>
      <c r="E2" s="104"/>
      <c r="F2" s="104"/>
      <c r="G2" s="104"/>
      <c r="H2" s="104"/>
      <c r="I2" s="104"/>
      <c r="J2" s="104"/>
      <c r="K2" s="104"/>
      <c r="L2" s="105"/>
      <c r="M2" s="108" t="s">
        <v>2</v>
      </c>
      <c r="N2" s="104"/>
      <c r="O2" s="104"/>
      <c r="P2" s="104"/>
      <c r="Q2" s="104"/>
      <c r="R2" s="104"/>
      <c r="S2" s="104"/>
      <c r="T2" s="104"/>
      <c r="U2" s="105"/>
    </row>
    <row r="3" spans="1:22" s="7" customFormat="1" ht="81.75" customHeight="1">
      <c r="A3" s="8"/>
      <c r="B3" s="9" t="s">
        <v>3</v>
      </c>
      <c r="C3" s="10" t="s">
        <v>4</v>
      </c>
      <c r="D3" s="26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7" t="s">
        <v>12</v>
      </c>
      <c r="L3" s="28" t="s">
        <v>13</v>
      </c>
      <c r="M3" s="27" t="s">
        <v>14</v>
      </c>
      <c r="N3" s="27" t="s">
        <v>15</v>
      </c>
      <c r="O3" s="27" t="s">
        <v>16</v>
      </c>
      <c r="P3" s="27" t="s">
        <v>17</v>
      </c>
      <c r="Q3" s="27" t="s">
        <v>18</v>
      </c>
      <c r="R3" s="27" t="s">
        <v>19</v>
      </c>
      <c r="S3" s="27" t="s">
        <v>20</v>
      </c>
      <c r="T3" s="27" t="s">
        <v>21</v>
      </c>
      <c r="U3" s="28" t="s">
        <v>22</v>
      </c>
      <c r="V3" s="7" t="s">
        <v>23</v>
      </c>
    </row>
    <row r="4" spans="1:21" s="7" customFormat="1" ht="12.75">
      <c r="A4" s="4"/>
      <c r="B4" s="30"/>
      <c r="C4" s="12"/>
      <c r="D4" s="13"/>
      <c r="E4" s="14"/>
      <c r="F4" s="14"/>
      <c r="G4" s="14"/>
      <c r="H4" s="14"/>
      <c r="I4" s="14"/>
      <c r="J4" s="14"/>
      <c r="K4" s="14"/>
      <c r="L4" s="15"/>
      <c r="M4" s="13"/>
      <c r="N4" s="14"/>
      <c r="O4" s="14"/>
      <c r="P4" s="14"/>
      <c r="Q4" s="14"/>
      <c r="R4" s="14"/>
      <c r="S4" s="14"/>
      <c r="T4" s="14"/>
      <c r="U4" s="15"/>
    </row>
    <row r="5" spans="1:21" s="7" customFormat="1" ht="12.75">
      <c r="A5" s="16"/>
      <c r="B5" s="34" t="s">
        <v>627</v>
      </c>
      <c r="C5" s="12"/>
      <c r="D5" s="18"/>
      <c r="E5" s="19"/>
      <c r="F5" s="19"/>
      <c r="G5" s="19"/>
      <c r="H5" s="19"/>
      <c r="I5" s="19"/>
      <c r="J5" s="19"/>
      <c r="K5" s="19"/>
      <c r="L5" s="20"/>
      <c r="M5" s="18"/>
      <c r="N5" s="19"/>
      <c r="O5" s="19"/>
      <c r="P5" s="19"/>
      <c r="Q5" s="19"/>
      <c r="R5" s="19"/>
      <c r="S5" s="19"/>
      <c r="T5" s="19"/>
      <c r="U5" s="20"/>
    </row>
    <row r="6" spans="1:21" s="7" customFormat="1" ht="12.75">
      <c r="A6" s="16"/>
      <c r="B6" s="12"/>
      <c r="C6" s="12"/>
      <c r="D6" s="18"/>
      <c r="E6" s="19"/>
      <c r="F6" s="19"/>
      <c r="G6" s="19"/>
      <c r="H6" s="19"/>
      <c r="I6" s="19"/>
      <c r="J6" s="19"/>
      <c r="K6" s="19"/>
      <c r="L6" s="20"/>
      <c r="M6" s="18"/>
      <c r="N6" s="19"/>
      <c r="O6" s="19"/>
      <c r="P6" s="19"/>
      <c r="Q6" s="19"/>
      <c r="R6" s="19"/>
      <c r="S6" s="19"/>
      <c r="T6" s="19"/>
      <c r="U6" s="20"/>
    </row>
    <row r="7" spans="1:22" s="7" customFormat="1" ht="12.75" customHeight="1">
      <c r="A7" s="22" t="s">
        <v>606</v>
      </c>
      <c r="B7" s="67" t="s">
        <v>51</v>
      </c>
      <c r="C7" s="45" t="s">
        <v>52</v>
      </c>
      <c r="D7" s="46">
        <v>8313449348</v>
      </c>
      <c r="E7" s="47">
        <v>7969552180</v>
      </c>
      <c r="F7" s="47">
        <v>1791212506</v>
      </c>
      <c r="G7" s="47">
        <v>0</v>
      </c>
      <c r="H7" s="47">
        <v>0</v>
      </c>
      <c r="I7" s="47">
        <v>1427941027</v>
      </c>
      <c r="J7" s="47">
        <v>644931230</v>
      </c>
      <c r="K7" s="47">
        <v>9288972760</v>
      </c>
      <c r="L7" s="48">
        <v>29436059051</v>
      </c>
      <c r="M7" s="49">
        <v>5936802627</v>
      </c>
      <c r="N7" s="50">
        <v>11778524360</v>
      </c>
      <c r="O7" s="50">
        <v>3279626610</v>
      </c>
      <c r="P7" s="50">
        <v>855075950</v>
      </c>
      <c r="Q7" s="47">
        <v>550024470</v>
      </c>
      <c r="R7" s="50">
        <v>146662405</v>
      </c>
      <c r="S7" s="50">
        <v>6204989719</v>
      </c>
      <c r="T7" s="50">
        <v>4347532288</v>
      </c>
      <c r="U7" s="48">
        <v>33099238429</v>
      </c>
      <c r="V7" s="51">
        <v>3564952670</v>
      </c>
    </row>
    <row r="8" spans="1:22" s="29" customFormat="1" ht="12.75" customHeight="1">
      <c r="A8" s="38"/>
      <c r="B8" s="68" t="s">
        <v>607</v>
      </c>
      <c r="C8" s="69"/>
      <c r="D8" s="55">
        <f aca="true" t="shared" si="0" ref="D8:V8">D7</f>
        <v>8313449348</v>
      </c>
      <c r="E8" s="56">
        <f t="shared" si="0"/>
        <v>7969552180</v>
      </c>
      <c r="F8" s="56">
        <f t="shared" si="0"/>
        <v>1791212506</v>
      </c>
      <c r="G8" s="56">
        <f t="shared" si="0"/>
        <v>0</v>
      </c>
      <c r="H8" s="56">
        <f t="shared" si="0"/>
        <v>0</v>
      </c>
      <c r="I8" s="56">
        <f t="shared" si="0"/>
        <v>1427941027</v>
      </c>
      <c r="J8" s="56">
        <f t="shared" si="0"/>
        <v>644931230</v>
      </c>
      <c r="K8" s="56">
        <f t="shared" si="0"/>
        <v>9288972760</v>
      </c>
      <c r="L8" s="70">
        <f t="shared" si="0"/>
        <v>29436059051</v>
      </c>
      <c r="M8" s="71">
        <f t="shared" si="0"/>
        <v>5936802627</v>
      </c>
      <c r="N8" s="72">
        <f t="shared" si="0"/>
        <v>11778524360</v>
      </c>
      <c r="O8" s="72">
        <f t="shared" si="0"/>
        <v>3279626610</v>
      </c>
      <c r="P8" s="72">
        <f t="shared" si="0"/>
        <v>855075950</v>
      </c>
      <c r="Q8" s="56">
        <f t="shared" si="0"/>
        <v>550024470</v>
      </c>
      <c r="R8" s="72">
        <f t="shared" si="0"/>
        <v>146662405</v>
      </c>
      <c r="S8" s="72">
        <f t="shared" si="0"/>
        <v>6204989719</v>
      </c>
      <c r="T8" s="72">
        <f t="shared" si="0"/>
        <v>4347532288</v>
      </c>
      <c r="U8" s="70">
        <f t="shared" si="0"/>
        <v>33099238429</v>
      </c>
      <c r="V8" s="73">
        <f t="shared" si="0"/>
        <v>3564952670</v>
      </c>
    </row>
    <row r="9" spans="1:22" s="7" customFormat="1" ht="12.75" customHeight="1">
      <c r="A9" s="22" t="s">
        <v>608</v>
      </c>
      <c r="B9" s="67" t="s">
        <v>222</v>
      </c>
      <c r="C9" s="45" t="s">
        <v>223</v>
      </c>
      <c r="D9" s="46">
        <v>20089755</v>
      </c>
      <c r="E9" s="47">
        <v>0</v>
      </c>
      <c r="F9" s="47">
        <v>0</v>
      </c>
      <c r="G9" s="47">
        <v>0</v>
      </c>
      <c r="H9" s="47">
        <v>0</v>
      </c>
      <c r="I9" s="47">
        <v>143539</v>
      </c>
      <c r="J9" s="47">
        <v>938000</v>
      </c>
      <c r="K9" s="47">
        <v>78894949</v>
      </c>
      <c r="L9" s="48">
        <v>100066243</v>
      </c>
      <c r="M9" s="49">
        <v>2369019</v>
      </c>
      <c r="N9" s="50">
        <v>0</v>
      </c>
      <c r="O9" s="50">
        <v>0</v>
      </c>
      <c r="P9" s="50">
        <v>0</v>
      </c>
      <c r="Q9" s="47">
        <v>0</v>
      </c>
      <c r="R9" s="50">
        <v>0</v>
      </c>
      <c r="S9" s="50">
        <v>123092000</v>
      </c>
      <c r="T9" s="50">
        <v>1082029</v>
      </c>
      <c r="U9" s="48">
        <v>126543048</v>
      </c>
      <c r="V9" s="51">
        <v>38560000</v>
      </c>
    </row>
    <row r="10" spans="1:22" s="7" customFormat="1" ht="12.75" customHeight="1">
      <c r="A10" s="22" t="s">
        <v>608</v>
      </c>
      <c r="B10" s="67" t="s">
        <v>224</v>
      </c>
      <c r="C10" s="45" t="s">
        <v>225</v>
      </c>
      <c r="D10" s="46">
        <v>66794929</v>
      </c>
      <c r="E10" s="47">
        <v>0</v>
      </c>
      <c r="F10" s="47">
        <v>0</v>
      </c>
      <c r="G10" s="47">
        <v>0</v>
      </c>
      <c r="H10" s="47">
        <v>0</v>
      </c>
      <c r="I10" s="47">
        <v>500320</v>
      </c>
      <c r="J10" s="47">
        <v>2000000</v>
      </c>
      <c r="K10" s="47">
        <v>131600367</v>
      </c>
      <c r="L10" s="48">
        <v>200895616</v>
      </c>
      <c r="M10" s="49">
        <v>70059958</v>
      </c>
      <c r="N10" s="50">
        <v>0</v>
      </c>
      <c r="O10" s="50">
        <v>0</v>
      </c>
      <c r="P10" s="50">
        <v>0</v>
      </c>
      <c r="Q10" s="47">
        <v>8250000</v>
      </c>
      <c r="R10" s="50">
        <v>0</v>
      </c>
      <c r="S10" s="50">
        <v>97333000</v>
      </c>
      <c r="T10" s="50">
        <v>25253455</v>
      </c>
      <c r="U10" s="48">
        <v>200896413</v>
      </c>
      <c r="V10" s="51">
        <v>26060000</v>
      </c>
    </row>
    <row r="11" spans="1:22" s="7" customFormat="1" ht="12.75" customHeight="1">
      <c r="A11" s="22" t="s">
        <v>608</v>
      </c>
      <c r="B11" s="67" t="s">
        <v>226</v>
      </c>
      <c r="C11" s="45" t="s">
        <v>227</v>
      </c>
      <c r="D11" s="46">
        <v>40589107</v>
      </c>
      <c r="E11" s="47">
        <v>0</v>
      </c>
      <c r="F11" s="47">
        <v>0</v>
      </c>
      <c r="G11" s="47">
        <v>0</v>
      </c>
      <c r="H11" s="47">
        <v>0</v>
      </c>
      <c r="I11" s="47">
        <v>121000</v>
      </c>
      <c r="J11" s="47">
        <v>0</v>
      </c>
      <c r="K11" s="47">
        <v>114186850</v>
      </c>
      <c r="L11" s="48">
        <v>154896957</v>
      </c>
      <c r="M11" s="49">
        <v>4157557</v>
      </c>
      <c r="N11" s="50">
        <v>0</v>
      </c>
      <c r="O11" s="50">
        <v>0</v>
      </c>
      <c r="P11" s="50">
        <v>0</v>
      </c>
      <c r="Q11" s="47">
        <v>0</v>
      </c>
      <c r="R11" s="50">
        <v>0</v>
      </c>
      <c r="S11" s="50">
        <v>196693887</v>
      </c>
      <c r="T11" s="50">
        <v>11182513</v>
      </c>
      <c r="U11" s="48">
        <v>212033957</v>
      </c>
      <c r="V11" s="51">
        <v>57137000</v>
      </c>
    </row>
    <row r="12" spans="1:22" s="7" customFormat="1" ht="12.75" customHeight="1">
      <c r="A12" s="22" t="s">
        <v>608</v>
      </c>
      <c r="B12" s="67" t="s">
        <v>228</v>
      </c>
      <c r="C12" s="45" t="s">
        <v>229</v>
      </c>
      <c r="D12" s="46">
        <v>45714977</v>
      </c>
      <c r="E12" s="47">
        <v>28099907</v>
      </c>
      <c r="F12" s="47">
        <v>0</v>
      </c>
      <c r="G12" s="47">
        <v>0</v>
      </c>
      <c r="H12" s="47">
        <v>0</v>
      </c>
      <c r="I12" s="47">
        <v>305455</v>
      </c>
      <c r="J12" s="47">
        <v>168540</v>
      </c>
      <c r="K12" s="47">
        <v>53482639</v>
      </c>
      <c r="L12" s="48">
        <v>127771518</v>
      </c>
      <c r="M12" s="49">
        <v>11617645</v>
      </c>
      <c r="N12" s="50">
        <v>31107616</v>
      </c>
      <c r="O12" s="50">
        <v>0</v>
      </c>
      <c r="P12" s="50">
        <v>0</v>
      </c>
      <c r="Q12" s="47">
        <v>2005457</v>
      </c>
      <c r="R12" s="50">
        <v>0</v>
      </c>
      <c r="S12" s="50">
        <v>103868186</v>
      </c>
      <c r="T12" s="50">
        <v>8734274</v>
      </c>
      <c r="U12" s="48">
        <v>157333178</v>
      </c>
      <c r="V12" s="51">
        <v>29561346</v>
      </c>
    </row>
    <row r="13" spans="1:22" s="7" customFormat="1" ht="12.75" customHeight="1">
      <c r="A13" s="22" t="s">
        <v>608</v>
      </c>
      <c r="B13" s="67" t="s">
        <v>230</v>
      </c>
      <c r="C13" s="45" t="s">
        <v>231</v>
      </c>
      <c r="D13" s="46">
        <v>14734057</v>
      </c>
      <c r="E13" s="47">
        <v>0</v>
      </c>
      <c r="F13" s="47">
        <v>0</v>
      </c>
      <c r="G13" s="47">
        <v>0</v>
      </c>
      <c r="H13" s="47">
        <v>0</v>
      </c>
      <c r="I13" s="47">
        <v>60060</v>
      </c>
      <c r="J13" s="47">
        <v>165000</v>
      </c>
      <c r="K13" s="47">
        <v>40345978</v>
      </c>
      <c r="L13" s="48">
        <v>55305095</v>
      </c>
      <c r="M13" s="49">
        <v>2702513</v>
      </c>
      <c r="N13" s="50">
        <v>0</v>
      </c>
      <c r="O13" s="50">
        <v>0</v>
      </c>
      <c r="P13" s="50">
        <v>0</v>
      </c>
      <c r="Q13" s="47">
        <v>0</v>
      </c>
      <c r="R13" s="50">
        <v>0</v>
      </c>
      <c r="S13" s="50">
        <v>64650000</v>
      </c>
      <c r="T13" s="50">
        <v>2471000</v>
      </c>
      <c r="U13" s="48">
        <v>69823513</v>
      </c>
      <c r="V13" s="51">
        <v>14367000</v>
      </c>
    </row>
    <row r="14" spans="1:22" s="7" customFormat="1" ht="12.75" customHeight="1">
      <c r="A14" s="22" t="s">
        <v>608</v>
      </c>
      <c r="B14" s="67" t="s">
        <v>232</v>
      </c>
      <c r="C14" s="45" t="s">
        <v>233</v>
      </c>
      <c r="D14" s="46">
        <v>297086717</v>
      </c>
      <c r="E14" s="47">
        <v>77421693</v>
      </c>
      <c r="F14" s="47">
        <v>0</v>
      </c>
      <c r="G14" s="47">
        <v>0</v>
      </c>
      <c r="H14" s="47">
        <v>0</v>
      </c>
      <c r="I14" s="47">
        <v>5398049</v>
      </c>
      <c r="J14" s="47">
        <v>0</v>
      </c>
      <c r="K14" s="47">
        <v>374953887</v>
      </c>
      <c r="L14" s="48">
        <v>754860346</v>
      </c>
      <c r="M14" s="49">
        <v>329286000</v>
      </c>
      <c r="N14" s="50">
        <v>114270273</v>
      </c>
      <c r="O14" s="50">
        <v>0</v>
      </c>
      <c r="P14" s="50">
        <v>0</v>
      </c>
      <c r="Q14" s="47">
        <v>57081989</v>
      </c>
      <c r="R14" s="50">
        <v>0</v>
      </c>
      <c r="S14" s="50">
        <v>149227000</v>
      </c>
      <c r="T14" s="50">
        <v>104995084</v>
      </c>
      <c r="U14" s="48">
        <v>754860346</v>
      </c>
      <c r="V14" s="51">
        <v>0</v>
      </c>
    </row>
    <row r="15" spans="1:22" s="7" customFormat="1" ht="12.75" customHeight="1">
      <c r="A15" s="22" t="s">
        <v>609</v>
      </c>
      <c r="B15" s="67" t="s">
        <v>539</v>
      </c>
      <c r="C15" s="45" t="s">
        <v>540</v>
      </c>
      <c r="D15" s="46">
        <v>290323934</v>
      </c>
      <c r="E15" s="47">
        <v>0</v>
      </c>
      <c r="F15" s="47">
        <v>69255000</v>
      </c>
      <c r="G15" s="47">
        <v>0</v>
      </c>
      <c r="H15" s="47">
        <v>0</v>
      </c>
      <c r="I15" s="47">
        <v>18951934</v>
      </c>
      <c r="J15" s="47">
        <v>23071655</v>
      </c>
      <c r="K15" s="47">
        <v>402985818</v>
      </c>
      <c r="L15" s="48">
        <v>804588341</v>
      </c>
      <c r="M15" s="49">
        <v>0</v>
      </c>
      <c r="N15" s="50">
        <v>0</v>
      </c>
      <c r="O15" s="50">
        <v>300751141</v>
      </c>
      <c r="P15" s="50">
        <v>107109981</v>
      </c>
      <c r="Q15" s="47">
        <v>0</v>
      </c>
      <c r="R15" s="50">
        <v>0</v>
      </c>
      <c r="S15" s="50">
        <v>736542234</v>
      </c>
      <c r="T15" s="50">
        <v>18448668</v>
      </c>
      <c r="U15" s="48">
        <v>1162852024</v>
      </c>
      <c r="V15" s="51">
        <v>354998420</v>
      </c>
    </row>
    <row r="16" spans="1:22" s="29" customFormat="1" ht="12.75" customHeight="1">
      <c r="A16" s="38"/>
      <c r="B16" s="68" t="s">
        <v>628</v>
      </c>
      <c r="C16" s="69"/>
      <c r="D16" s="55">
        <f aca="true" t="shared" si="1" ref="D16:V16">SUM(D9:D15)</f>
        <v>775333476</v>
      </c>
      <c r="E16" s="56">
        <f t="shared" si="1"/>
        <v>105521600</v>
      </c>
      <c r="F16" s="56">
        <f t="shared" si="1"/>
        <v>69255000</v>
      </c>
      <c r="G16" s="56">
        <f t="shared" si="1"/>
        <v>0</v>
      </c>
      <c r="H16" s="56">
        <f t="shared" si="1"/>
        <v>0</v>
      </c>
      <c r="I16" s="56">
        <f t="shared" si="1"/>
        <v>25480357</v>
      </c>
      <c r="J16" s="56">
        <f t="shared" si="1"/>
        <v>26343195</v>
      </c>
      <c r="K16" s="56">
        <f t="shared" si="1"/>
        <v>1196450488</v>
      </c>
      <c r="L16" s="70">
        <f t="shared" si="1"/>
        <v>2198384116</v>
      </c>
      <c r="M16" s="71">
        <f t="shared" si="1"/>
        <v>420192692</v>
      </c>
      <c r="N16" s="72">
        <f t="shared" si="1"/>
        <v>145377889</v>
      </c>
      <c r="O16" s="72">
        <f t="shared" si="1"/>
        <v>300751141</v>
      </c>
      <c r="P16" s="72">
        <f t="shared" si="1"/>
        <v>107109981</v>
      </c>
      <c r="Q16" s="56">
        <f t="shared" si="1"/>
        <v>67337446</v>
      </c>
      <c r="R16" s="72">
        <f t="shared" si="1"/>
        <v>0</v>
      </c>
      <c r="S16" s="72">
        <f t="shared" si="1"/>
        <v>1471406307</v>
      </c>
      <c r="T16" s="72">
        <f t="shared" si="1"/>
        <v>172167023</v>
      </c>
      <c r="U16" s="70">
        <f t="shared" si="1"/>
        <v>2684342479</v>
      </c>
      <c r="V16" s="73">
        <f t="shared" si="1"/>
        <v>520683766</v>
      </c>
    </row>
    <row r="17" spans="1:22" s="7" customFormat="1" ht="12.75" customHeight="1">
      <c r="A17" s="22" t="s">
        <v>608</v>
      </c>
      <c r="B17" s="67" t="s">
        <v>234</v>
      </c>
      <c r="C17" s="45" t="s">
        <v>235</v>
      </c>
      <c r="D17" s="46">
        <v>49726000</v>
      </c>
      <c r="E17" s="47">
        <v>0</v>
      </c>
      <c r="F17" s="47">
        <v>0</v>
      </c>
      <c r="G17" s="47">
        <v>0</v>
      </c>
      <c r="H17" s="47">
        <v>0</v>
      </c>
      <c r="I17" s="47">
        <v>1750000</v>
      </c>
      <c r="J17" s="47">
        <v>0</v>
      </c>
      <c r="K17" s="47">
        <v>88737000</v>
      </c>
      <c r="L17" s="48">
        <v>140213000</v>
      </c>
      <c r="M17" s="49">
        <v>22470000</v>
      </c>
      <c r="N17" s="50">
        <v>0</v>
      </c>
      <c r="O17" s="50">
        <v>0</v>
      </c>
      <c r="P17" s="50">
        <v>0</v>
      </c>
      <c r="Q17" s="47">
        <v>1850000</v>
      </c>
      <c r="R17" s="50">
        <v>0</v>
      </c>
      <c r="S17" s="50">
        <v>134310000</v>
      </c>
      <c r="T17" s="50">
        <v>13847000</v>
      </c>
      <c r="U17" s="48">
        <v>172477000</v>
      </c>
      <c r="V17" s="51">
        <v>26764000</v>
      </c>
    </row>
    <row r="18" spans="1:22" s="7" customFormat="1" ht="12.75" customHeight="1">
      <c r="A18" s="22" t="s">
        <v>608</v>
      </c>
      <c r="B18" s="67" t="s">
        <v>236</v>
      </c>
      <c r="C18" s="45" t="s">
        <v>237</v>
      </c>
      <c r="D18" s="46">
        <v>103729282</v>
      </c>
      <c r="E18" s="47">
        <v>80432271</v>
      </c>
      <c r="F18" s="47">
        <v>0</v>
      </c>
      <c r="G18" s="47">
        <v>0</v>
      </c>
      <c r="H18" s="47">
        <v>0</v>
      </c>
      <c r="I18" s="47">
        <v>4759799</v>
      </c>
      <c r="J18" s="47">
        <v>21461953</v>
      </c>
      <c r="K18" s="47">
        <v>106799850</v>
      </c>
      <c r="L18" s="48">
        <v>317183155</v>
      </c>
      <c r="M18" s="49">
        <v>147379135</v>
      </c>
      <c r="N18" s="50">
        <v>68177159</v>
      </c>
      <c r="O18" s="50">
        <v>0</v>
      </c>
      <c r="P18" s="50">
        <v>0</v>
      </c>
      <c r="Q18" s="47">
        <v>5232884</v>
      </c>
      <c r="R18" s="50">
        <v>0</v>
      </c>
      <c r="S18" s="50">
        <v>78675000</v>
      </c>
      <c r="T18" s="50">
        <v>45992699</v>
      </c>
      <c r="U18" s="48">
        <v>345456877</v>
      </c>
      <c r="V18" s="51">
        <v>27249000</v>
      </c>
    </row>
    <row r="19" spans="1:22" s="7" customFormat="1" ht="12.75" customHeight="1">
      <c r="A19" s="22" t="s">
        <v>608</v>
      </c>
      <c r="B19" s="67" t="s">
        <v>238</v>
      </c>
      <c r="C19" s="45" t="s">
        <v>239</v>
      </c>
      <c r="D19" s="46">
        <v>29167726</v>
      </c>
      <c r="E19" s="47">
        <v>55735000</v>
      </c>
      <c r="F19" s="47">
        <v>0</v>
      </c>
      <c r="G19" s="47">
        <v>0</v>
      </c>
      <c r="H19" s="47">
        <v>0</v>
      </c>
      <c r="I19" s="47">
        <v>635126</v>
      </c>
      <c r="J19" s="47">
        <v>23025000</v>
      </c>
      <c r="K19" s="47">
        <v>30770227</v>
      </c>
      <c r="L19" s="48">
        <v>139333079</v>
      </c>
      <c r="M19" s="49">
        <v>14695000</v>
      </c>
      <c r="N19" s="50">
        <v>57150000</v>
      </c>
      <c r="O19" s="50">
        <v>0</v>
      </c>
      <c r="P19" s="50">
        <v>0</v>
      </c>
      <c r="Q19" s="47">
        <v>3222000</v>
      </c>
      <c r="R19" s="50">
        <v>0</v>
      </c>
      <c r="S19" s="50">
        <v>55022000</v>
      </c>
      <c r="T19" s="50">
        <v>7323912</v>
      </c>
      <c r="U19" s="48">
        <v>137412912</v>
      </c>
      <c r="V19" s="51">
        <v>16595000</v>
      </c>
    </row>
    <row r="20" spans="1:22" s="7" customFormat="1" ht="12.75" customHeight="1">
      <c r="A20" s="22" t="s">
        <v>608</v>
      </c>
      <c r="B20" s="67" t="s">
        <v>240</v>
      </c>
      <c r="C20" s="45" t="s">
        <v>241</v>
      </c>
      <c r="D20" s="46">
        <v>18399272</v>
      </c>
      <c r="E20" s="47">
        <v>0</v>
      </c>
      <c r="F20" s="47">
        <v>0</v>
      </c>
      <c r="G20" s="47">
        <v>0</v>
      </c>
      <c r="H20" s="47">
        <v>0</v>
      </c>
      <c r="I20" s="47">
        <v>264000</v>
      </c>
      <c r="J20" s="47">
        <v>350000</v>
      </c>
      <c r="K20" s="47">
        <v>41397961</v>
      </c>
      <c r="L20" s="48">
        <v>60411233</v>
      </c>
      <c r="M20" s="49">
        <v>1200000</v>
      </c>
      <c r="N20" s="50">
        <v>0</v>
      </c>
      <c r="O20" s="50">
        <v>0</v>
      </c>
      <c r="P20" s="50">
        <v>0</v>
      </c>
      <c r="Q20" s="47">
        <v>0</v>
      </c>
      <c r="R20" s="50">
        <v>41000</v>
      </c>
      <c r="S20" s="50">
        <v>55714201</v>
      </c>
      <c r="T20" s="50">
        <v>15518000</v>
      </c>
      <c r="U20" s="48">
        <v>72473201</v>
      </c>
      <c r="V20" s="51">
        <v>12063000</v>
      </c>
    </row>
    <row r="21" spans="1:22" s="7" customFormat="1" ht="12.75" customHeight="1">
      <c r="A21" s="22" t="s">
        <v>608</v>
      </c>
      <c r="B21" s="67" t="s">
        <v>68</v>
      </c>
      <c r="C21" s="45" t="s">
        <v>69</v>
      </c>
      <c r="D21" s="46">
        <v>956641551</v>
      </c>
      <c r="E21" s="47">
        <v>1270801279</v>
      </c>
      <c r="F21" s="47">
        <v>387901628</v>
      </c>
      <c r="G21" s="47">
        <v>78108159</v>
      </c>
      <c r="H21" s="47">
        <v>0</v>
      </c>
      <c r="I21" s="47">
        <v>69489091</v>
      </c>
      <c r="J21" s="47">
        <v>124586000</v>
      </c>
      <c r="K21" s="47">
        <v>1145606726</v>
      </c>
      <c r="L21" s="48">
        <v>4033134434</v>
      </c>
      <c r="M21" s="49">
        <v>784461752</v>
      </c>
      <c r="N21" s="50">
        <v>1865706000</v>
      </c>
      <c r="O21" s="50">
        <v>467260500</v>
      </c>
      <c r="P21" s="50">
        <v>139471000</v>
      </c>
      <c r="Q21" s="47">
        <v>93922000</v>
      </c>
      <c r="R21" s="50">
        <v>0</v>
      </c>
      <c r="S21" s="50">
        <v>929712000</v>
      </c>
      <c r="T21" s="50">
        <v>245119181</v>
      </c>
      <c r="U21" s="48">
        <v>4525652433</v>
      </c>
      <c r="V21" s="51">
        <v>489060000</v>
      </c>
    </row>
    <row r="22" spans="1:22" s="7" customFormat="1" ht="12.75" customHeight="1">
      <c r="A22" s="22" t="s">
        <v>608</v>
      </c>
      <c r="B22" s="67" t="s">
        <v>242</v>
      </c>
      <c r="C22" s="45" t="s">
        <v>243</v>
      </c>
      <c r="D22" s="46">
        <v>25751892</v>
      </c>
      <c r="E22" s="47">
        <v>0</v>
      </c>
      <c r="F22" s="47">
        <v>0</v>
      </c>
      <c r="G22" s="47">
        <v>0</v>
      </c>
      <c r="H22" s="47">
        <v>0</v>
      </c>
      <c r="I22" s="47">
        <v>140000</v>
      </c>
      <c r="J22" s="47">
        <v>800000</v>
      </c>
      <c r="K22" s="47">
        <v>56936155</v>
      </c>
      <c r="L22" s="48">
        <v>83628047</v>
      </c>
      <c r="M22" s="49">
        <v>11454188</v>
      </c>
      <c r="N22" s="50">
        <v>0</v>
      </c>
      <c r="O22" s="50">
        <v>0</v>
      </c>
      <c r="P22" s="50">
        <v>0</v>
      </c>
      <c r="Q22" s="47">
        <v>0</v>
      </c>
      <c r="R22" s="50">
        <v>0</v>
      </c>
      <c r="S22" s="50">
        <v>82724000</v>
      </c>
      <c r="T22" s="50">
        <v>7370239</v>
      </c>
      <c r="U22" s="48">
        <v>101548427</v>
      </c>
      <c r="V22" s="51">
        <v>16851000</v>
      </c>
    </row>
    <row r="23" spans="1:22" s="7" customFormat="1" ht="12.75" customHeight="1">
      <c r="A23" s="22" t="s">
        <v>608</v>
      </c>
      <c r="B23" s="67" t="s">
        <v>244</v>
      </c>
      <c r="C23" s="45" t="s">
        <v>245</v>
      </c>
      <c r="D23" s="46">
        <v>37136446</v>
      </c>
      <c r="E23" s="47">
        <v>0</v>
      </c>
      <c r="F23" s="47">
        <v>0</v>
      </c>
      <c r="G23" s="47">
        <v>0</v>
      </c>
      <c r="H23" s="47">
        <v>0</v>
      </c>
      <c r="I23" s="47">
        <v>175000</v>
      </c>
      <c r="J23" s="47">
        <v>1085000</v>
      </c>
      <c r="K23" s="47">
        <v>51200238</v>
      </c>
      <c r="L23" s="48">
        <v>89596684</v>
      </c>
      <c r="M23" s="49">
        <v>10400000</v>
      </c>
      <c r="N23" s="50">
        <v>0</v>
      </c>
      <c r="O23" s="50">
        <v>0</v>
      </c>
      <c r="P23" s="50">
        <v>0</v>
      </c>
      <c r="Q23" s="47">
        <v>450000</v>
      </c>
      <c r="R23" s="50">
        <v>0</v>
      </c>
      <c r="S23" s="50">
        <v>86981930</v>
      </c>
      <c r="T23" s="50">
        <v>7873200</v>
      </c>
      <c r="U23" s="48">
        <v>105705130</v>
      </c>
      <c r="V23" s="51">
        <v>17376000</v>
      </c>
    </row>
    <row r="24" spans="1:22" s="7" customFormat="1" ht="12.75" customHeight="1">
      <c r="A24" s="22" t="s">
        <v>609</v>
      </c>
      <c r="B24" s="67" t="s">
        <v>541</v>
      </c>
      <c r="C24" s="45" t="s">
        <v>542</v>
      </c>
      <c r="D24" s="46">
        <v>218051565</v>
      </c>
      <c r="E24" s="47">
        <v>0</v>
      </c>
      <c r="F24" s="47">
        <v>95592800</v>
      </c>
      <c r="G24" s="47">
        <v>0</v>
      </c>
      <c r="H24" s="47">
        <v>0</v>
      </c>
      <c r="I24" s="47">
        <v>13284198</v>
      </c>
      <c r="J24" s="47">
        <v>37926381</v>
      </c>
      <c r="K24" s="47">
        <v>212063437</v>
      </c>
      <c r="L24" s="48">
        <v>576918381</v>
      </c>
      <c r="M24" s="49">
        <v>0</v>
      </c>
      <c r="N24" s="50">
        <v>0</v>
      </c>
      <c r="O24" s="50">
        <v>145048185</v>
      </c>
      <c r="P24" s="50">
        <v>7983158</v>
      </c>
      <c r="Q24" s="47">
        <v>0</v>
      </c>
      <c r="R24" s="50">
        <v>0</v>
      </c>
      <c r="S24" s="50">
        <v>591869000</v>
      </c>
      <c r="T24" s="50">
        <v>20232237</v>
      </c>
      <c r="U24" s="48">
        <v>765132580</v>
      </c>
      <c r="V24" s="51">
        <v>186132000</v>
      </c>
    </row>
    <row r="25" spans="1:22" s="29" customFormat="1" ht="12.75" customHeight="1">
      <c r="A25" s="38"/>
      <c r="B25" s="68" t="s">
        <v>629</v>
      </c>
      <c r="C25" s="69"/>
      <c r="D25" s="55">
        <f aca="true" t="shared" si="2" ref="D25:V25">SUM(D17:D24)</f>
        <v>1438603734</v>
      </c>
      <c r="E25" s="56">
        <f t="shared" si="2"/>
        <v>1406968550</v>
      </c>
      <c r="F25" s="56">
        <f t="shared" si="2"/>
        <v>483494428</v>
      </c>
      <c r="G25" s="56">
        <f t="shared" si="2"/>
        <v>78108159</v>
      </c>
      <c r="H25" s="56">
        <f t="shared" si="2"/>
        <v>0</v>
      </c>
      <c r="I25" s="56">
        <f t="shared" si="2"/>
        <v>90497214</v>
      </c>
      <c r="J25" s="56">
        <f t="shared" si="2"/>
        <v>209234334</v>
      </c>
      <c r="K25" s="56">
        <f t="shared" si="2"/>
        <v>1733511594</v>
      </c>
      <c r="L25" s="70">
        <f t="shared" si="2"/>
        <v>5440418013</v>
      </c>
      <c r="M25" s="71">
        <f t="shared" si="2"/>
        <v>992060075</v>
      </c>
      <c r="N25" s="72">
        <f t="shared" si="2"/>
        <v>1991033159</v>
      </c>
      <c r="O25" s="72">
        <f t="shared" si="2"/>
        <v>612308685</v>
      </c>
      <c r="P25" s="72">
        <f t="shared" si="2"/>
        <v>147454158</v>
      </c>
      <c r="Q25" s="56">
        <f t="shared" si="2"/>
        <v>104676884</v>
      </c>
      <c r="R25" s="72">
        <f t="shared" si="2"/>
        <v>41000</v>
      </c>
      <c r="S25" s="72">
        <f t="shared" si="2"/>
        <v>2015008131</v>
      </c>
      <c r="T25" s="72">
        <f t="shared" si="2"/>
        <v>363276468</v>
      </c>
      <c r="U25" s="70">
        <f t="shared" si="2"/>
        <v>6225858560</v>
      </c>
      <c r="V25" s="73">
        <f t="shared" si="2"/>
        <v>792090000</v>
      </c>
    </row>
    <row r="26" spans="1:22" s="7" customFormat="1" ht="12.75" customHeight="1">
      <c r="A26" s="22" t="s">
        <v>608</v>
      </c>
      <c r="B26" s="67" t="s">
        <v>246</v>
      </c>
      <c r="C26" s="45" t="s">
        <v>247</v>
      </c>
      <c r="D26" s="46">
        <v>196205329</v>
      </c>
      <c r="E26" s="47">
        <v>183766408</v>
      </c>
      <c r="F26" s="47">
        <v>0</v>
      </c>
      <c r="G26" s="47">
        <v>0</v>
      </c>
      <c r="H26" s="47">
        <v>0</v>
      </c>
      <c r="I26" s="47">
        <v>418764</v>
      </c>
      <c r="J26" s="47">
        <v>19994977</v>
      </c>
      <c r="K26" s="47">
        <v>291876442</v>
      </c>
      <c r="L26" s="48">
        <v>692261920</v>
      </c>
      <c r="M26" s="49">
        <v>151414974</v>
      </c>
      <c r="N26" s="50">
        <v>279486116</v>
      </c>
      <c r="O26" s="50">
        <v>0</v>
      </c>
      <c r="P26" s="50">
        <v>0</v>
      </c>
      <c r="Q26" s="47">
        <v>19861247</v>
      </c>
      <c r="R26" s="50">
        <v>372977</v>
      </c>
      <c r="S26" s="50">
        <v>244437000</v>
      </c>
      <c r="T26" s="50">
        <v>46331882</v>
      </c>
      <c r="U26" s="48">
        <v>741904196</v>
      </c>
      <c r="V26" s="51">
        <v>107647000</v>
      </c>
    </row>
    <row r="27" spans="1:22" s="7" customFormat="1" ht="12.75" customHeight="1">
      <c r="A27" s="22" t="s">
        <v>608</v>
      </c>
      <c r="B27" s="67" t="s">
        <v>248</v>
      </c>
      <c r="C27" s="45" t="s">
        <v>249</v>
      </c>
      <c r="D27" s="46">
        <v>12421343</v>
      </c>
      <c r="E27" s="47">
        <v>0</v>
      </c>
      <c r="F27" s="47">
        <v>0</v>
      </c>
      <c r="G27" s="47">
        <v>0</v>
      </c>
      <c r="H27" s="47">
        <v>0</v>
      </c>
      <c r="I27" s="47">
        <v>180000</v>
      </c>
      <c r="J27" s="47">
        <v>700000</v>
      </c>
      <c r="K27" s="47">
        <v>46986151</v>
      </c>
      <c r="L27" s="48">
        <v>60287494</v>
      </c>
      <c r="M27" s="49">
        <v>3220438</v>
      </c>
      <c r="N27" s="50">
        <v>0</v>
      </c>
      <c r="O27" s="50">
        <v>0</v>
      </c>
      <c r="P27" s="50">
        <v>0</v>
      </c>
      <c r="Q27" s="47">
        <v>180000</v>
      </c>
      <c r="R27" s="50">
        <v>0</v>
      </c>
      <c r="S27" s="50">
        <v>111961800</v>
      </c>
      <c r="T27" s="50">
        <v>5196798</v>
      </c>
      <c r="U27" s="48">
        <v>120559036</v>
      </c>
      <c r="V27" s="51">
        <v>30051000</v>
      </c>
    </row>
    <row r="28" spans="1:22" s="7" customFormat="1" ht="12.75" customHeight="1">
      <c r="A28" s="22" t="s">
        <v>608</v>
      </c>
      <c r="B28" s="67" t="s">
        <v>250</v>
      </c>
      <c r="C28" s="45" t="s">
        <v>251</v>
      </c>
      <c r="D28" s="46">
        <v>79738857</v>
      </c>
      <c r="E28" s="47">
        <v>161064691</v>
      </c>
      <c r="F28" s="47">
        <v>0</v>
      </c>
      <c r="G28" s="47">
        <v>0</v>
      </c>
      <c r="H28" s="47">
        <v>0</v>
      </c>
      <c r="I28" s="47">
        <v>6392484</v>
      </c>
      <c r="J28" s="47">
        <v>12907600</v>
      </c>
      <c r="K28" s="47">
        <v>133474887</v>
      </c>
      <c r="L28" s="48">
        <v>393578519</v>
      </c>
      <c r="M28" s="49">
        <v>68454783</v>
      </c>
      <c r="N28" s="50">
        <v>196548961</v>
      </c>
      <c r="O28" s="50">
        <v>0</v>
      </c>
      <c r="P28" s="50">
        <v>0</v>
      </c>
      <c r="Q28" s="47">
        <v>5806280</v>
      </c>
      <c r="R28" s="50">
        <v>0</v>
      </c>
      <c r="S28" s="50">
        <v>91206600</v>
      </c>
      <c r="T28" s="50">
        <v>19994366</v>
      </c>
      <c r="U28" s="48">
        <v>382010990</v>
      </c>
      <c r="V28" s="51">
        <v>33055000</v>
      </c>
    </row>
    <row r="29" spans="1:22" s="7" customFormat="1" ht="12.75" customHeight="1">
      <c r="A29" s="22" t="s">
        <v>608</v>
      </c>
      <c r="B29" s="67" t="s">
        <v>252</v>
      </c>
      <c r="C29" s="45" t="s">
        <v>253</v>
      </c>
      <c r="D29" s="46">
        <v>43360994</v>
      </c>
      <c r="E29" s="47">
        <v>0</v>
      </c>
      <c r="F29" s="47">
        <v>0</v>
      </c>
      <c r="G29" s="47">
        <v>0</v>
      </c>
      <c r="H29" s="47">
        <v>0</v>
      </c>
      <c r="I29" s="47">
        <v>487152</v>
      </c>
      <c r="J29" s="47">
        <v>2581680</v>
      </c>
      <c r="K29" s="47">
        <v>86938720</v>
      </c>
      <c r="L29" s="48">
        <v>133368546</v>
      </c>
      <c r="M29" s="49">
        <v>30584355</v>
      </c>
      <c r="N29" s="50">
        <v>0</v>
      </c>
      <c r="O29" s="50">
        <v>0</v>
      </c>
      <c r="P29" s="50">
        <v>0</v>
      </c>
      <c r="Q29" s="47">
        <v>387224</v>
      </c>
      <c r="R29" s="50">
        <v>0</v>
      </c>
      <c r="S29" s="50">
        <v>141559000</v>
      </c>
      <c r="T29" s="50">
        <v>5102409</v>
      </c>
      <c r="U29" s="48">
        <v>177632988</v>
      </c>
      <c r="V29" s="51">
        <v>37456000</v>
      </c>
    </row>
    <row r="30" spans="1:22" s="7" customFormat="1" ht="12.75" customHeight="1">
      <c r="A30" s="22" t="s">
        <v>608</v>
      </c>
      <c r="B30" s="67" t="s">
        <v>254</v>
      </c>
      <c r="C30" s="45" t="s">
        <v>255</v>
      </c>
      <c r="D30" s="46">
        <v>35309723</v>
      </c>
      <c r="E30" s="47">
        <v>0</v>
      </c>
      <c r="F30" s="47">
        <v>0</v>
      </c>
      <c r="G30" s="47">
        <v>0</v>
      </c>
      <c r="H30" s="47">
        <v>0</v>
      </c>
      <c r="I30" s="47">
        <v>120000</v>
      </c>
      <c r="J30" s="47">
        <v>750000</v>
      </c>
      <c r="K30" s="47">
        <v>91830408</v>
      </c>
      <c r="L30" s="48">
        <v>128010131</v>
      </c>
      <c r="M30" s="49">
        <v>12064247</v>
      </c>
      <c r="N30" s="50">
        <v>0</v>
      </c>
      <c r="O30" s="50">
        <v>0</v>
      </c>
      <c r="P30" s="50">
        <v>0</v>
      </c>
      <c r="Q30" s="47">
        <v>0</v>
      </c>
      <c r="R30" s="50">
        <v>0</v>
      </c>
      <c r="S30" s="50">
        <v>117863998</v>
      </c>
      <c r="T30" s="50">
        <v>17496538</v>
      </c>
      <c r="U30" s="48">
        <v>147424783</v>
      </c>
      <c r="V30" s="51">
        <v>23516999</v>
      </c>
    </row>
    <row r="31" spans="1:22" s="7" customFormat="1" ht="12.75" customHeight="1">
      <c r="A31" s="22" t="s">
        <v>609</v>
      </c>
      <c r="B31" s="67" t="s">
        <v>543</v>
      </c>
      <c r="C31" s="45" t="s">
        <v>544</v>
      </c>
      <c r="D31" s="46">
        <v>219377055</v>
      </c>
      <c r="E31" s="47">
        <v>0</v>
      </c>
      <c r="F31" s="47">
        <v>6376934</v>
      </c>
      <c r="G31" s="47">
        <v>0</v>
      </c>
      <c r="H31" s="47">
        <v>0</v>
      </c>
      <c r="I31" s="47">
        <v>60000</v>
      </c>
      <c r="J31" s="47">
        <v>28221500</v>
      </c>
      <c r="K31" s="47">
        <v>326516842</v>
      </c>
      <c r="L31" s="48">
        <v>580552331</v>
      </c>
      <c r="M31" s="49">
        <v>0</v>
      </c>
      <c r="N31" s="50">
        <v>0</v>
      </c>
      <c r="O31" s="50">
        <v>147050078</v>
      </c>
      <c r="P31" s="50">
        <v>18057088</v>
      </c>
      <c r="Q31" s="47">
        <v>0</v>
      </c>
      <c r="R31" s="50">
        <v>0</v>
      </c>
      <c r="S31" s="50">
        <v>556311000</v>
      </c>
      <c r="T31" s="50">
        <v>34934043</v>
      </c>
      <c r="U31" s="48">
        <v>756352209</v>
      </c>
      <c r="V31" s="51">
        <v>237940000</v>
      </c>
    </row>
    <row r="32" spans="1:22" s="29" customFormat="1" ht="12.75" customHeight="1">
      <c r="A32" s="38"/>
      <c r="B32" s="68" t="s">
        <v>630</v>
      </c>
      <c r="C32" s="69"/>
      <c r="D32" s="55">
        <f aca="true" t="shared" si="3" ref="D32:V32">SUM(D26:D31)</f>
        <v>586413301</v>
      </c>
      <c r="E32" s="56">
        <f t="shared" si="3"/>
        <v>344831099</v>
      </c>
      <c r="F32" s="56">
        <f t="shared" si="3"/>
        <v>6376934</v>
      </c>
      <c r="G32" s="56">
        <f t="shared" si="3"/>
        <v>0</v>
      </c>
      <c r="H32" s="56">
        <f t="shared" si="3"/>
        <v>0</v>
      </c>
      <c r="I32" s="56">
        <f t="shared" si="3"/>
        <v>7658400</v>
      </c>
      <c r="J32" s="56">
        <f t="shared" si="3"/>
        <v>65155757</v>
      </c>
      <c r="K32" s="56">
        <f t="shared" si="3"/>
        <v>977623450</v>
      </c>
      <c r="L32" s="70">
        <f t="shared" si="3"/>
        <v>1988058941</v>
      </c>
      <c r="M32" s="71">
        <f t="shared" si="3"/>
        <v>265738797</v>
      </c>
      <c r="N32" s="72">
        <f t="shared" si="3"/>
        <v>476035077</v>
      </c>
      <c r="O32" s="72">
        <f t="shared" si="3"/>
        <v>147050078</v>
      </c>
      <c r="P32" s="72">
        <f t="shared" si="3"/>
        <v>18057088</v>
      </c>
      <c r="Q32" s="56">
        <f t="shared" si="3"/>
        <v>26234751</v>
      </c>
      <c r="R32" s="72">
        <f t="shared" si="3"/>
        <v>372977</v>
      </c>
      <c r="S32" s="72">
        <f t="shared" si="3"/>
        <v>1263339398</v>
      </c>
      <c r="T32" s="72">
        <f t="shared" si="3"/>
        <v>129056036</v>
      </c>
      <c r="U32" s="70">
        <f t="shared" si="3"/>
        <v>2325884202</v>
      </c>
      <c r="V32" s="73">
        <f t="shared" si="3"/>
        <v>469665999</v>
      </c>
    </row>
    <row r="33" spans="1:22" s="7" customFormat="1" ht="12.75" customHeight="1">
      <c r="A33" s="22" t="s">
        <v>608</v>
      </c>
      <c r="B33" s="67" t="s">
        <v>256</v>
      </c>
      <c r="C33" s="45" t="s">
        <v>257</v>
      </c>
      <c r="D33" s="46">
        <v>94988112</v>
      </c>
      <c r="E33" s="47">
        <v>85246668</v>
      </c>
      <c r="F33" s="47">
        <v>0</v>
      </c>
      <c r="G33" s="47">
        <v>0</v>
      </c>
      <c r="H33" s="47">
        <v>0</v>
      </c>
      <c r="I33" s="47">
        <v>790394</v>
      </c>
      <c r="J33" s="47">
        <v>8707026</v>
      </c>
      <c r="K33" s="47">
        <v>68478965</v>
      </c>
      <c r="L33" s="48">
        <v>258211165</v>
      </c>
      <c r="M33" s="49">
        <v>57814454</v>
      </c>
      <c r="N33" s="50">
        <v>109168211</v>
      </c>
      <c r="O33" s="50">
        <v>0</v>
      </c>
      <c r="P33" s="50">
        <v>0</v>
      </c>
      <c r="Q33" s="47">
        <v>17259230</v>
      </c>
      <c r="R33" s="50">
        <v>0</v>
      </c>
      <c r="S33" s="50">
        <v>83244999</v>
      </c>
      <c r="T33" s="50">
        <v>17678515</v>
      </c>
      <c r="U33" s="48">
        <v>285165409</v>
      </c>
      <c r="V33" s="51">
        <v>34841000</v>
      </c>
    </row>
    <row r="34" spans="1:22" s="7" customFormat="1" ht="12.75" customHeight="1">
      <c r="A34" s="22" t="s">
        <v>608</v>
      </c>
      <c r="B34" s="67" t="s">
        <v>258</v>
      </c>
      <c r="C34" s="45" t="s">
        <v>259</v>
      </c>
      <c r="D34" s="46">
        <v>38960022</v>
      </c>
      <c r="E34" s="47">
        <v>18800000</v>
      </c>
      <c r="F34" s="47">
        <v>0</v>
      </c>
      <c r="G34" s="47">
        <v>0</v>
      </c>
      <c r="H34" s="47">
        <v>0</v>
      </c>
      <c r="I34" s="47">
        <v>4000</v>
      </c>
      <c r="J34" s="47">
        <v>1200000</v>
      </c>
      <c r="K34" s="47">
        <v>68276420</v>
      </c>
      <c r="L34" s="48">
        <v>127240442</v>
      </c>
      <c r="M34" s="49">
        <v>17680680</v>
      </c>
      <c r="N34" s="50">
        <v>15964000</v>
      </c>
      <c r="O34" s="50">
        <v>0</v>
      </c>
      <c r="P34" s="50">
        <v>0</v>
      </c>
      <c r="Q34" s="47">
        <v>1347000</v>
      </c>
      <c r="R34" s="50">
        <v>0</v>
      </c>
      <c r="S34" s="50">
        <v>179434000</v>
      </c>
      <c r="T34" s="50">
        <v>4158000</v>
      </c>
      <c r="U34" s="48">
        <v>218583680</v>
      </c>
      <c r="V34" s="51">
        <v>58246000</v>
      </c>
    </row>
    <row r="35" spans="1:22" s="7" customFormat="1" ht="12.75" customHeight="1">
      <c r="A35" s="22" t="s">
        <v>608</v>
      </c>
      <c r="B35" s="67" t="s">
        <v>260</v>
      </c>
      <c r="C35" s="45" t="s">
        <v>261</v>
      </c>
      <c r="D35" s="46">
        <v>31680000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1068000</v>
      </c>
      <c r="K35" s="47">
        <v>183353711</v>
      </c>
      <c r="L35" s="48">
        <v>216101711</v>
      </c>
      <c r="M35" s="49">
        <v>10350900</v>
      </c>
      <c r="N35" s="50">
        <v>0</v>
      </c>
      <c r="O35" s="50">
        <v>0</v>
      </c>
      <c r="P35" s="50">
        <v>0</v>
      </c>
      <c r="Q35" s="47">
        <v>0</v>
      </c>
      <c r="R35" s="50">
        <v>0</v>
      </c>
      <c r="S35" s="50">
        <v>201001000</v>
      </c>
      <c r="T35" s="50">
        <v>3760236</v>
      </c>
      <c r="U35" s="48">
        <v>215112136</v>
      </c>
      <c r="V35" s="51">
        <v>38048000</v>
      </c>
    </row>
    <row r="36" spans="1:22" s="7" customFormat="1" ht="12.75" customHeight="1">
      <c r="A36" s="22" t="s">
        <v>608</v>
      </c>
      <c r="B36" s="67" t="s">
        <v>262</v>
      </c>
      <c r="C36" s="45" t="s">
        <v>263</v>
      </c>
      <c r="D36" s="46">
        <v>83011000</v>
      </c>
      <c r="E36" s="47">
        <v>46838000</v>
      </c>
      <c r="F36" s="47">
        <v>0</v>
      </c>
      <c r="G36" s="47">
        <v>0</v>
      </c>
      <c r="H36" s="47">
        <v>0</v>
      </c>
      <c r="I36" s="47">
        <v>1364000</v>
      </c>
      <c r="J36" s="47">
        <v>2700000</v>
      </c>
      <c r="K36" s="47">
        <v>73860000</v>
      </c>
      <c r="L36" s="48">
        <v>207773000</v>
      </c>
      <c r="M36" s="49">
        <v>31691000</v>
      </c>
      <c r="N36" s="50">
        <v>62588000</v>
      </c>
      <c r="O36" s="50">
        <v>0</v>
      </c>
      <c r="P36" s="50">
        <v>0</v>
      </c>
      <c r="Q36" s="47">
        <v>6648000</v>
      </c>
      <c r="R36" s="50">
        <v>1455000</v>
      </c>
      <c r="S36" s="50">
        <v>160622000</v>
      </c>
      <c r="T36" s="50">
        <v>11409000</v>
      </c>
      <c r="U36" s="48">
        <v>274413000</v>
      </c>
      <c r="V36" s="51">
        <v>69570000</v>
      </c>
    </row>
    <row r="37" spans="1:22" s="7" customFormat="1" ht="12.75" customHeight="1">
      <c r="A37" s="22" t="s">
        <v>609</v>
      </c>
      <c r="B37" s="67" t="s">
        <v>545</v>
      </c>
      <c r="C37" s="45" t="s">
        <v>546</v>
      </c>
      <c r="D37" s="46">
        <v>120582511</v>
      </c>
      <c r="E37" s="47">
        <v>0</v>
      </c>
      <c r="F37" s="47">
        <v>16157339</v>
      </c>
      <c r="G37" s="47">
        <v>0</v>
      </c>
      <c r="H37" s="47">
        <v>0</v>
      </c>
      <c r="I37" s="47">
        <v>999650</v>
      </c>
      <c r="J37" s="47">
        <v>33127080</v>
      </c>
      <c r="K37" s="47">
        <v>234160736</v>
      </c>
      <c r="L37" s="48">
        <v>405027316</v>
      </c>
      <c r="M37" s="49">
        <v>0</v>
      </c>
      <c r="N37" s="50">
        <v>0</v>
      </c>
      <c r="O37" s="50">
        <v>43434868</v>
      </c>
      <c r="P37" s="50">
        <v>11403000</v>
      </c>
      <c r="Q37" s="47">
        <v>0</v>
      </c>
      <c r="R37" s="50">
        <v>0</v>
      </c>
      <c r="S37" s="50">
        <v>665657000</v>
      </c>
      <c r="T37" s="50">
        <v>9327519</v>
      </c>
      <c r="U37" s="48">
        <v>729822387</v>
      </c>
      <c r="V37" s="51">
        <v>419159000</v>
      </c>
    </row>
    <row r="38" spans="1:22" s="29" customFormat="1" ht="12.75" customHeight="1">
      <c r="A38" s="38"/>
      <c r="B38" s="68" t="s">
        <v>631</v>
      </c>
      <c r="C38" s="69"/>
      <c r="D38" s="55">
        <f aca="true" t="shared" si="4" ref="D38:V38">SUM(D33:D37)</f>
        <v>369221645</v>
      </c>
      <c r="E38" s="56">
        <f t="shared" si="4"/>
        <v>150884668</v>
      </c>
      <c r="F38" s="56">
        <f t="shared" si="4"/>
        <v>16157339</v>
      </c>
      <c r="G38" s="56">
        <f t="shared" si="4"/>
        <v>0</v>
      </c>
      <c r="H38" s="56">
        <f t="shared" si="4"/>
        <v>0</v>
      </c>
      <c r="I38" s="56">
        <f t="shared" si="4"/>
        <v>3158044</v>
      </c>
      <c r="J38" s="56">
        <f t="shared" si="4"/>
        <v>46802106</v>
      </c>
      <c r="K38" s="56">
        <f t="shared" si="4"/>
        <v>628129832</v>
      </c>
      <c r="L38" s="70">
        <f t="shared" si="4"/>
        <v>1214353634</v>
      </c>
      <c r="M38" s="71">
        <f t="shared" si="4"/>
        <v>117537034</v>
      </c>
      <c r="N38" s="72">
        <f t="shared" si="4"/>
        <v>187720211</v>
      </c>
      <c r="O38" s="72">
        <f t="shared" si="4"/>
        <v>43434868</v>
      </c>
      <c r="P38" s="72">
        <f t="shared" si="4"/>
        <v>11403000</v>
      </c>
      <c r="Q38" s="56">
        <f t="shared" si="4"/>
        <v>25254230</v>
      </c>
      <c r="R38" s="72">
        <f t="shared" si="4"/>
        <v>1455000</v>
      </c>
      <c r="S38" s="72">
        <f t="shared" si="4"/>
        <v>1289958999</v>
      </c>
      <c r="T38" s="72">
        <f t="shared" si="4"/>
        <v>46333270</v>
      </c>
      <c r="U38" s="70">
        <f t="shared" si="4"/>
        <v>1723096612</v>
      </c>
      <c r="V38" s="73">
        <f t="shared" si="4"/>
        <v>619864000</v>
      </c>
    </row>
    <row r="39" spans="1:22" s="7" customFormat="1" ht="12.75" customHeight="1">
      <c r="A39" s="22" t="s">
        <v>608</v>
      </c>
      <c r="B39" s="67" t="s">
        <v>70</v>
      </c>
      <c r="C39" s="45" t="s">
        <v>71</v>
      </c>
      <c r="D39" s="46">
        <v>442461085</v>
      </c>
      <c r="E39" s="47">
        <v>474096000</v>
      </c>
      <c r="F39" s="47">
        <v>0</v>
      </c>
      <c r="G39" s="47">
        <v>0</v>
      </c>
      <c r="H39" s="47">
        <v>0</v>
      </c>
      <c r="I39" s="47">
        <v>27104605</v>
      </c>
      <c r="J39" s="47">
        <v>102307893</v>
      </c>
      <c r="K39" s="47">
        <v>788718167</v>
      </c>
      <c r="L39" s="48">
        <v>1834687750</v>
      </c>
      <c r="M39" s="49">
        <v>240640248</v>
      </c>
      <c r="N39" s="50">
        <v>649212045</v>
      </c>
      <c r="O39" s="50">
        <v>163809013</v>
      </c>
      <c r="P39" s="50">
        <v>95591649</v>
      </c>
      <c r="Q39" s="47">
        <v>78850143</v>
      </c>
      <c r="R39" s="50">
        <v>0</v>
      </c>
      <c r="S39" s="50">
        <v>307059000</v>
      </c>
      <c r="T39" s="50">
        <v>45799308</v>
      </c>
      <c r="U39" s="48">
        <v>1580961406</v>
      </c>
      <c r="V39" s="51">
        <v>0</v>
      </c>
    </row>
    <row r="40" spans="1:22" s="7" customFormat="1" ht="12.75" customHeight="1">
      <c r="A40" s="22" t="s">
        <v>608</v>
      </c>
      <c r="B40" s="67" t="s">
        <v>264</v>
      </c>
      <c r="C40" s="45" t="s">
        <v>265</v>
      </c>
      <c r="D40" s="46">
        <v>23252032</v>
      </c>
      <c r="E40" s="47">
        <v>11309760</v>
      </c>
      <c r="F40" s="47">
        <v>0</v>
      </c>
      <c r="G40" s="47">
        <v>0</v>
      </c>
      <c r="H40" s="47">
        <v>0</v>
      </c>
      <c r="I40" s="47">
        <v>101000</v>
      </c>
      <c r="J40" s="47">
        <v>2300800</v>
      </c>
      <c r="K40" s="47">
        <v>31702663</v>
      </c>
      <c r="L40" s="48">
        <v>68666255</v>
      </c>
      <c r="M40" s="49">
        <v>16980794</v>
      </c>
      <c r="N40" s="50">
        <v>13694171</v>
      </c>
      <c r="O40" s="50">
        <v>0</v>
      </c>
      <c r="P40" s="50">
        <v>0</v>
      </c>
      <c r="Q40" s="47">
        <v>1511280</v>
      </c>
      <c r="R40" s="50">
        <v>0</v>
      </c>
      <c r="S40" s="50">
        <v>44833000</v>
      </c>
      <c r="T40" s="50">
        <v>10933867</v>
      </c>
      <c r="U40" s="48">
        <v>87953112</v>
      </c>
      <c r="V40" s="51">
        <v>19183000</v>
      </c>
    </row>
    <row r="41" spans="1:22" s="7" customFormat="1" ht="12.75" customHeight="1">
      <c r="A41" s="22" t="s">
        <v>608</v>
      </c>
      <c r="B41" s="67" t="s">
        <v>266</v>
      </c>
      <c r="C41" s="45" t="s">
        <v>267</v>
      </c>
      <c r="D41" s="46">
        <v>29428898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56525049</v>
      </c>
      <c r="L41" s="48">
        <v>85953947</v>
      </c>
      <c r="M41" s="49">
        <v>10249440</v>
      </c>
      <c r="N41" s="50">
        <v>0</v>
      </c>
      <c r="O41" s="50">
        <v>0</v>
      </c>
      <c r="P41" s="50">
        <v>0</v>
      </c>
      <c r="Q41" s="47">
        <v>980634</v>
      </c>
      <c r="R41" s="50">
        <v>0</v>
      </c>
      <c r="S41" s="50">
        <v>109708000</v>
      </c>
      <c r="T41" s="50">
        <v>21248927</v>
      </c>
      <c r="U41" s="48">
        <v>142187001</v>
      </c>
      <c r="V41" s="51">
        <v>26074000</v>
      </c>
    </row>
    <row r="42" spans="1:22" s="7" customFormat="1" ht="12.75" customHeight="1">
      <c r="A42" s="22" t="s">
        <v>609</v>
      </c>
      <c r="B42" s="67" t="s">
        <v>547</v>
      </c>
      <c r="C42" s="45" t="s">
        <v>548</v>
      </c>
      <c r="D42" s="46">
        <v>81241640</v>
      </c>
      <c r="E42" s="47">
        <v>0</v>
      </c>
      <c r="F42" s="47">
        <v>9509470</v>
      </c>
      <c r="G42" s="47">
        <v>0</v>
      </c>
      <c r="H42" s="47">
        <v>0</v>
      </c>
      <c r="I42" s="47">
        <v>3685683</v>
      </c>
      <c r="J42" s="47">
        <v>1800000</v>
      </c>
      <c r="K42" s="47">
        <v>65414961</v>
      </c>
      <c r="L42" s="48">
        <v>161651754</v>
      </c>
      <c r="M42" s="49">
        <v>0</v>
      </c>
      <c r="N42" s="50">
        <v>0</v>
      </c>
      <c r="O42" s="50">
        <v>16283844</v>
      </c>
      <c r="P42" s="50">
        <v>3382207</v>
      </c>
      <c r="Q42" s="47">
        <v>0</v>
      </c>
      <c r="R42" s="50">
        <v>0</v>
      </c>
      <c r="S42" s="50">
        <v>199319000</v>
      </c>
      <c r="T42" s="50">
        <v>14878036</v>
      </c>
      <c r="U42" s="48">
        <v>233863087</v>
      </c>
      <c r="V42" s="51">
        <v>70695000</v>
      </c>
    </row>
    <row r="43" spans="1:22" s="29" customFormat="1" ht="12.75" customHeight="1">
      <c r="A43" s="38"/>
      <c r="B43" s="68" t="s">
        <v>632</v>
      </c>
      <c r="C43" s="69"/>
      <c r="D43" s="55">
        <f aca="true" t="shared" si="5" ref="D43:V43">SUM(D39:D42)</f>
        <v>576383655</v>
      </c>
      <c r="E43" s="56">
        <f t="shared" si="5"/>
        <v>485405760</v>
      </c>
      <c r="F43" s="56">
        <f t="shared" si="5"/>
        <v>9509470</v>
      </c>
      <c r="G43" s="56">
        <f t="shared" si="5"/>
        <v>0</v>
      </c>
      <c r="H43" s="56">
        <f t="shared" si="5"/>
        <v>0</v>
      </c>
      <c r="I43" s="56">
        <f t="shared" si="5"/>
        <v>30891288</v>
      </c>
      <c r="J43" s="56">
        <f t="shared" si="5"/>
        <v>106408693</v>
      </c>
      <c r="K43" s="56">
        <f t="shared" si="5"/>
        <v>942360840</v>
      </c>
      <c r="L43" s="70">
        <f t="shared" si="5"/>
        <v>2150959706</v>
      </c>
      <c r="M43" s="71">
        <f t="shared" si="5"/>
        <v>267870482</v>
      </c>
      <c r="N43" s="72">
        <f t="shared" si="5"/>
        <v>662906216</v>
      </c>
      <c r="O43" s="72">
        <f t="shared" si="5"/>
        <v>180092857</v>
      </c>
      <c r="P43" s="72">
        <f t="shared" si="5"/>
        <v>98973856</v>
      </c>
      <c r="Q43" s="56">
        <f t="shared" si="5"/>
        <v>81342057</v>
      </c>
      <c r="R43" s="72">
        <f t="shared" si="5"/>
        <v>0</v>
      </c>
      <c r="S43" s="72">
        <f t="shared" si="5"/>
        <v>660919000</v>
      </c>
      <c r="T43" s="72">
        <f t="shared" si="5"/>
        <v>92860138</v>
      </c>
      <c r="U43" s="70">
        <f t="shared" si="5"/>
        <v>2044964606</v>
      </c>
      <c r="V43" s="73">
        <f t="shared" si="5"/>
        <v>115952000</v>
      </c>
    </row>
    <row r="44" spans="1:22" s="7" customFormat="1" ht="12.75" customHeight="1">
      <c r="A44" s="22" t="s">
        <v>608</v>
      </c>
      <c r="B44" s="67" t="s">
        <v>268</v>
      </c>
      <c r="C44" s="45" t="s">
        <v>269</v>
      </c>
      <c r="D44" s="46">
        <v>38583827</v>
      </c>
      <c r="E44" s="47">
        <v>18012000</v>
      </c>
      <c r="F44" s="47">
        <v>0</v>
      </c>
      <c r="G44" s="47">
        <v>0</v>
      </c>
      <c r="H44" s="47">
        <v>0</v>
      </c>
      <c r="I44" s="47">
        <v>150000</v>
      </c>
      <c r="J44" s="47">
        <v>1170960</v>
      </c>
      <c r="K44" s="47">
        <v>49659871</v>
      </c>
      <c r="L44" s="48">
        <v>107576658</v>
      </c>
      <c r="M44" s="49">
        <v>8568029</v>
      </c>
      <c r="N44" s="50">
        <v>23442420</v>
      </c>
      <c r="O44" s="50">
        <v>0</v>
      </c>
      <c r="P44" s="50">
        <v>0</v>
      </c>
      <c r="Q44" s="47">
        <v>5580457</v>
      </c>
      <c r="R44" s="50">
        <v>0</v>
      </c>
      <c r="S44" s="50">
        <v>98189000</v>
      </c>
      <c r="T44" s="50">
        <v>9147716</v>
      </c>
      <c r="U44" s="48">
        <v>144927622</v>
      </c>
      <c r="V44" s="51">
        <v>34691500</v>
      </c>
    </row>
    <row r="45" spans="1:22" s="7" customFormat="1" ht="12.75" customHeight="1">
      <c r="A45" s="22" t="s">
        <v>608</v>
      </c>
      <c r="B45" s="67" t="s">
        <v>270</v>
      </c>
      <c r="C45" s="45" t="s">
        <v>271</v>
      </c>
      <c r="D45" s="46">
        <v>60765407</v>
      </c>
      <c r="E45" s="47">
        <v>25052035</v>
      </c>
      <c r="F45" s="47">
        <v>0</v>
      </c>
      <c r="G45" s="47">
        <v>0</v>
      </c>
      <c r="H45" s="47">
        <v>0</v>
      </c>
      <c r="I45" s="47">
        <v>1175216</v>
      </c>
      <c r="J45" s="47">
        <v>9460034</v>
      </c>
      <c r="K45" s="47">
        <v>89478687</v>
      </c>
      <c r="L45" s="48">
        <v>185931379</v>
      </c>
      <c r="M45" s="49">
        <v>24731561</v>
      </c>
      <c r="N45" s="50">
        <v>33705352</v>
      </c>
      <c r="O45" s="50">
        <v>0</v>
      </c>
      <c r="P45" s="50">
        <v>0</v>
      </c>
      <c r="Q45" s="47">
        <v>8380188</v>
      </c>
      <c r="R45" s="50">
        <v>0</v>
      </c>
      <c r="S45" s="50">
        <v>145213000</v>
      </c>
      <c r="T45" s="50">
        <v>12360472</v>
      </c>
      <c r="U45" s="48">
        <v>224390573</v>
      </c>
      <c r="V45" s="51">
        <v>38459000</v>
      </c>
    </row>
    <row r="46" spans="1:22" s="7" customFormat="1" ht="12.75" customHeight="1">
      <c r="A46" s="22" t="s">
        <v>608</v>
      </c>
      <c r="B46" s="67" t="s">
        <v>272</v>
      </c>
      <c r="C46" s="45" t="s">
        <v>273</v>
      </c>
      <c r="D46" s="46">
        <v>130169605</v>
      </c>
      <c r="E46" s="47">
        <v>154425000</v>
      </c>
      <c r="F46" s="47">
        <v>0</v>
      </c>
      <c r="G46" s="47">
        <v>0</v>
      </c>
      <c r="H46" s="47">
        <v>0</v>
      </c>
      <c r="I46" s="47">
        <v>650000</v>
      </c>
      <c r="J46" s="47">
        <v>1698120</v>
      </c>
      <c r="K46" s="47">
        <v>202602370</v>
      </c>
      <c r="L46" s="48">
        <v>489545095</v>
      </c>
      <c r="M46" s="49">
        <v>55889000</v>
      </c>
      <c r="N46" s="50">
        <v>172517400</v>
      </c>
      <c r="O46" s="50">
        <v>45260550</v>
      </c>
      <c r="P46" s="50">
        <v>22216320</v>
      </c>
      <c r="Q46" s="47">
        <v>16414416</v>
      </c>
      <c r="R46" s="50">
        <v>0</v>
      </c>
      <c r="S46" s="50">
        <v>159432690</v>
      </c>
      <c r="T46" s="50">
        <v>40048454</v>
      </c>
      <c r="U46" s="48">
        <v>511778830</v>
      </c>
      <c r="V46" s="51">
        <v>53566000</v>
      </c>
    </row>
    <row r="47" spans="1:22" s="7" customFormat="1" ht="12.75" customHeight="1">
      <c r="A47" s="22" t="s">
        <v>608</v>
      </c>
      <c r="B47" s="67" t="s">
        <v>274</v>
      </c>
      <c r="C47" s="45" t="s">
        <v>275</v>
      </c>
      <c r="D47" s="46">
        <v>56681000</v>
      </c>
      <c r="E47" s="47">
        <v>0</v>
      </c>
      <c r="F47" s="47">
        <v>0</v>
      </c>
      <c r="G47" s="47">
        <v>0</v>
      </c>
      <c r="H47" s="47">
        <v>0</v>
      </c>
      <c r="I47" s="47">
        <v>19468</v>
      </c>
      <c r="J47" s="47">
        <v>1819000</v>
      </c>
      <c r="K47" s="47">
        <v>84247080</v>
      </c>
      <c r="L47" s="48">
        <v>142766548</v>
      </c>
      <c r="M47" s="49">
        <v>19296173</v>
      </c>
      <c r="N47" s="50">
        <v>0</v>
      </c>
      <c r="O47" s="50">
        <v>0</v>
      </c>
      <c r="P47" s="50">
        <v>0</v>
      </c>
      <c r="Q47" s="47">
        <v>1678860</v>
      </c>
      <c r="R47" s="50">
        <v>0</v>
      </c>
      <c r="S47" s="50">
        <v>172014765</v>
      </c>
      <c r="T47" s="50">
        <v>2689948</v>
      </c>
      <c r="U47" s="48">
        <v>195679746</v>
      </c>
      <c r="V47" s="51">
        <v>42891000</v>
      </c>
    </row>
    <row r="48" spans="1:22" s="7" customFormat="1" ht="12.75" customHeight="1">
      <c r="A48" s="22" t="s">
        <v>608</v>
      </c>
      <c r="B48" s="67" t="s">
        <v>276</v>
      </c>
      <c r="C48" s="45" t="s">
        <v>277</v>
      </c>
      <c r="D48" s="46">
        <v>101150829</v>
      </c>
      <c r="E48" s="47">
        <v>99715160</v>
      </c>
      <c r="F48" s="47">
        <v>0</v>
      </c>
      <c r="G48" s="47">
        <v>0</v>
      </c>
      <c r="H48" s="47">
        <v>0</v>
      </c>
      <c r="I48" s="47">
        <v>160000</v>
      </c>
      <c r="J48" s="47">
        <v>2124000</v>
      </c>
      <c r="K48" s="47">
        <v>242313062</v>
      </c>
      <c r="L48" s="48">
        <v>445463051</v>
      </c>
      <c r="M48" s="49">
        <v>55145000</v>
      </c>
      <c r="N48" s="50">
        <v>115854000</v>
      </c>
      <c r="O48" s="50">
        <v>0</v>
      </c>
      <c r="P48" s="50">
        <v>0</v>
      </c>
      <c r="Q48" s="47">
        <v>6417000</v>
      </c>
      <c r="R48" s="50">
        <v>0</v>
      </c>
      <c r="S48" s="50">
        <v>178132000</v>
      </c>
      <c r="T48" s="50">
        <v>10920445</v>
      </c>
      <c r="U48" s="48">
        <v>366468445</v>
      </c>
      <c r="V48" s="51">
        <v>44957000</v>
      </c>
    </row>
    <row r="49" spans="1:22" s="7" customFormat="1" ht="12.75" customHeight="1">
      <c r="A49" s="22" t="s">
        <v>609</v>
      </c>
      <c r="B49" s="67" t="s">
        <v>549</v>
      </c>
      <c r="C49" s="45" t="s">
        <v>550</v>
      </c>
      <c r="D49" s="46">
        <v>149580695</v>
      </c>
      <c r="E49" s="47">
        <v>0</v>
      </c>
      <c r="F49" s="47">
        <v>79540000</v>
      </c>
      <c r="G49" s="47">
        <v>5328000</v>
      </c>
      <c r="H49" s="47">
        <v>0</v>
      </c>
      <c r="I49" s="47">
        <v>0</v>
      </c>
      <c r="J49" s="47">
        <v>3594000</v>
      </c>
      <c r="K49" s="47">
        <v>220953495</v>
      </c>
      <c r="L49" s="48">
        <v>458996190</v>
      </c>
      <c r="M49" s="49">
        <v>0</v>
      </c>
      <c r="N49" s="50">
        <v>0</v>
      </c>
      <c r="O49" s="50">
        <v>22768302</v>
      </c>
      <c r="P49" s="50">
        <v>8900104</v>
      </c>
      <c r="Q49" s="47">
        <v>0</v>
      </c>
      <c r="R49" s="50">
        <v>0</v>
      </c>
      <c r="S49" s="50">
        <v>834199000</v>
      </c>
      <c r="T49" s="50">
        <v>96514784</v>
      </c>
      <c r="U49" s="48">
        <v>962382190</v>
      </c>
      <c r="V49" s="51">
        <v>497438000</v>
      </c>
    </row>
    <row r="50" spans="1:22" s="29" customFormat="1" ht="12.75" customHeight="1">
      <c r="A50" s="38"/>
      <c r="B50" s="68" t="s">
        <v>633</v>
      </c>
      <c r="C50" s="69"/>
      <c r="D50" s="55">
        <f aca="true" t="shared" si="6" ref="D50:V50">SUM(D44:D49)</f>
        <v>536931363</v>
      </c>
      <c r="E50" s="56">
        <f t="shared" si="6"/>
        <v>297204195</v>
      </c>
      <c r="F50" s="56">
        <f t="shared" si="6"/>
        <v>79540000</v>
      </c>
      <c r="G50" s="56">
        <f t="shared" si="6"/>
        <v>5328000</v>
      </c>
      <c r="H50" s="56">
        <f t="shared" si="6"/>
        <v>0</v>
      </c>
      <c r="I50" s="56">
        <f t="shared" si="6"/>
        <v>2154684</v>
      </c>
      <c r="J50" s="56">
        <f t="shared" si="6"/>
        <v>19866114</v>
      </c>
      <c r="K50" s="56">
        <f t="shared" si="6"/>
        <v>889254565</v>
      </c>
      <c r="L50" s="70">
        <f t="shared" si="6"/>
        <v>1830278921</v>
      </c>
      <c r="M50" s="71">
        <f t="shared" si="6"/>
        <v>163629763</v>
      </c>
      <c r="N50" s="72">
        <f t="shared" si="6"/>
        <v>345519172</v>
      </c>
      <c r="O50" s="72">
        <f t="shared" si="6"/>
        <v>68028852</v>
      </c>
      <c r="P50" s="72">
        <f t="shared" si="6"/>
        <v>31116424</v>
      </c>
      <c r="Q50" s="56">
        <f t="shared" si="6"/>
        <v>38470921</v>
      </c>
      <c r="R50" s="72">
        <f t="shared" si="6"/>
        <v>0</v>
      </c>
      <c r="S50" s="72">
        <f t="shared" si="6"/>
        <v>1587180455</v>
      </c>
      <c r="T50" s="72">
        <f t="shared" si="6"/>
        <v>171681819</v>
      </c>
      <c r="U50" s="70">
        <f t="shared" si="6"/>
        <v>2405627406</v>
      </c>
      <c r="V50" s="73">
        <f t="shared" si="6"/>
        <v>712002500</v>
      </c>
    </row>
    <row r="51" spans="1:22" s="7" customFormat="1" ht="12.75" customHeight="1">
      <c r="A51" s="22" t="s">
        <v>608</v>
      </c>
      <c r="B51" s="67" t="s">
        <v>278</v>
      </c>
      <c r="C51" s="45" t="s">
        <v>279</v>
      </c>
      <c r="D51" s="46">
        <v>38237421</v>
      </c>
      <c r="E51" s="47">
        <v>0</v>
      </c>
      <c r="F51" s="47">
        <v>0</v>
      </c>
      <c r="G51" s="47">
        <v>0</v>
      </c>
      <c r="H51" s="47">
        <v>0</v>
      </c>
      <c r="I51" s="47">
        <v>106000</v>
      </c>
      <c r="J51" s="47">
        <v>4000000</v>
      </c>
      <c r="K51" s="47">
        <v>107780948</v>
      </c>
      <c r="L51" s="48">
        <v>150124369</v>
      </c>
      <c r="M51" s="49">
        <v>20018950</v>
      </c>
      <c r="N51" s="50">
        <v>0</v>
      </c>
      <c r="O51" s="50">
        <v>0</v>
      </c>
      <c r="P51" s="50">
        <v>0</v>
      </c>
      <c r="Q51" s="47">
        <v>0</v>
      </c>
      <c r="R51" s="50">
        <v>81302</v>
      </c>
      <c r="S51" s="50">
        <v>175555000</v>
      </c>
      <c r="T51" s="50">
        <v>10350214</v>
      </c>
      <c r="U51" s="48">
        <v>206005466</v>
      </c>
      <c r="V51" s="51">
        <v>48827000</v>
      </c>
    </row>
    <row r="52" spans="1:22" s="7" customFormat="1" ht="12.75" customHeight="1">
      <c r="A52" s="22" t="s">
        <v>608</v>
      </c>
      <c r="B52" s="67" t="s">
        <v>280</v>
      </c>
      <c r="C52" s="45" t="s">
        <v>281</v>
      </c>
      <c r="D52" s="46">
        <v>42802756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8024286</v>
      </c>
      <c r="K52" s="47">
        <v>116280959</v>
      </c>
      <c r="L52" s="48">
        <v>167108001</v>
      </c>
      <c r="M52" s="49">
        <v>25134113</v>
      </c>
      <c r="N52" s="50">
        <v>0</v>
      </c>
      <c r="O52" s="50">
        <v>0</v>
      </c>
      <c r="P52" s="50">
        <v>0</v>
      </c>
      <c r="Q52" s="47">
        <v>3511704</v>
      </c>
      <c r="R52" s="50">
        <v>0</v>
      </c>
      <c r="S52" s="50">
        <v>193280001</v>
      </c>
      <c r="T52" s="50">
        <v>11410882</v>
      </c>
      <c r="U52" s="48">
        <v>233336700</v>
      </c>
      <c r="V52" s="51">
        <v>51213000</v>
      </c>
    </row>
    <row r="53" spans="1:22" s="7" customFormat="1" ht="12.75" customHeight="1">
      <c r="A53" s="22" t="s">
        <v>608</v>
      </c>
      <c r="B53" s="67" t="s">
        <v>282</v>
      </c>
      <c r="C53" s="45" t="s">
        <v>283</v>
      </c>
      <c r="D53" s="46">
        <v>21133801</v>
      </c>
      <c r="E53" s="47">
        <v>0</v>
      </c>
      <c r="F53" s="47">
        <v>0</v>
      </c>
      <c r="G53" s="47">
        <v>0</v>
      </c>
      <c r="H53" s="47">
        <v>0</v>
      </c>
      <c r="I53" s="47">
        <v>150000</v>
      </c>
      <c r="J53" s="47">
        <v>7000000</v>
      </c>
      <c r="K53" s="47">
        <v>41746878</v>
      </c>
      <c r="L53" s="48">
        <v>70030679</v>
      </c>
      <c r="M53" s="49">
        <v>10310000</v>
      </c>
      <c r="N53" s="50">
        <v>0</v>
      </c>
      <c r="O53" s="50">
        <v>0</v>
      </c>
      <c r="P53" s="50">
        <v>0</v>
      </c>
      <c r="Q53" s="47">
        <v>1657000</v>
      </c>
      <c r="R53" s="50">
        <v>0</v>
      </c>
      <c r="S53" s="50">
        <v>56817000</v>
      </c>
      <c r="T53" s="50">
        <v>13490000</v>
      </c>
      <c r="U53" s="48">
        <v>82274000</v>
      </c>
      <c r="V53" s="51">
        <v>11419000</v>
      </c>
    </row>
    <row r="54" spans="1:22" s="7" customFormat="1" ht="12.75" customHeight="1">
      <c r="A54" s="22" t="s">
        <v>608</v>
      </c>
      <c r="B54" s="67" t="s">
        <v>284</v>
      </c>
      <c r="C54" s="45" t="s">
        <v>285</v>
      </c>
      <c r="D54" s="46">
        <v>27948848</v>
      </c>
      <c r="E54" s="47">
        <v>0</v>
      </c>
      <c r="F54" s="47">
        <v>0</v>
      </c>
      <c r="G54" s="47">
        <v>0</v>
      </c>
      <c r="H54" s="47">
        <v>0</v>
      </c>
      <c r="I54" s="47">
        <v>250000</v>
      </c>
      <c r="J54" s="47">
        <v>325500</v>
      </c>
      <c r="K54" s="47">
        <v>37030928</v>
      </c>
      <c r="L54" s="48">
        <v>65555276</v>
      </c>
      <c r="M54" s="49">
        <v>665390</v>
      </c>
      <c r="N54" s="50">
        <v>0</v>
      </c>
      <c r="O54" s="50">
        <v>0</v>
      </c>
      <c r="P54" s="50">
        <v>0</v>
      </c>
      <c r="Q54" s="47">
        <v>80000</v>
      </c>
      <c r="R54" s="50">
        <v>0</v>
      </c>
      <c r="S54" s="50">
        <v>80297000</v>
      </c>
      <c r="T54" s="50">
        <v>3799297</v>
      </c>
      <c r="U54" s="48">
        <v>84841687</v>
      </c>
      <c r="V54" s="51">
        <v>14345000</v>
      </c>
    </row>
    <row r="55" spans="1:22" s="7" customFormat="1" ht="12.75" customHeight="1">
      <c r="A55" s="22" t="s">
        <v>608</v>
      </c>
      <c r="B55" s="67" t="s">
        <v>286</v>
      </c>
      <c r="C55" s="45" t="s">
        <v>287</v>
      </c>
      <c r="D55" s="46">
        <v>46145858</v>
      </c>
      <c r="E55" s="47">
        <v>0</v>
      </c>
      <c r="F55" s="47">
        <v>0</v>
      </c>
      <c r="G55" s="47">
        <v>0</v>
      </c>
      <c r="H55" s="47">
        <v>0</v>
      </c>
      <c r="I55" s="47">
        <v>441991</v>
      </c>
      <c r="J55" s="47">
        <v>8616849</v>
      </c>
      <c r="K55" s="47">
        <v>80052024</v>
      </c>
      <c r="L55" s="48">
        <v>135256722</v>
      </c>
      <c r="M55" s="49">
        <v>25482294</v>
      </c>
      <c r="N55" s="50">
        <v>0</v>
      </c>
      <c r="O55" s="50">
        <v>0</v>
      </c>
      <c r="P55" s="50">
        <v>0</v>
      </c>
      <c r="Q55" s="47">
        <v>5778013</v>
      </c>
      <c r="R55" s="50">
        <v>1694026</v>
      </c>
      <c r="S55" s="50">
        <v>155711000</v>
      </c>
      <c r="T55" s="50">
        <v>8695415</v>
      </c>
      <c r="U55" s="48">
        <v>197360748</v>
      </c>
      <c r="V55" s="51">
        <v>30000000</v>
      </c>
    </row>
    <row r="56" spans="1:22" s="7" customFormat="1" ht="12.75" customHeight="1">
      <c r="A56" s="22" t="s">
        <v>609</v>
      </c>
      <c r="B56" s="67" t="s">
        <v>551</v>
      </c>
      <c r="C56" s="45" t="s">
        <v>552</v>
      </c>
      <c r="D56" s="46">
        <v>135491000</v>
      </c>
      <c r="E56" s="47">
        <v>19832000</v>
      </c>
      <c r="F56" s="47">
        <v>43405000</v>
      </c>
      <c r="G56" s="47">
        <v>0</v>
      </c>
      <c r="H56" s="47">
        <v>0</v>
      </c>
      <c r="I56" s="47">
        <v>317000</v>
      </c>
      <c r="J56" s="47">
        <v>38511000</v>
      </c>
      <c r="K56" s="47">
        <v>129268000</v>
      </c>
      <c r="L56" s="48">
        <v>366824000</v>
      </c>
      <c r="M56" s="49">
        <v>0</v>
      </c>
      <c r="N56" s="50">
        <v>6360000</v>
      </c>
      <c r="O56" s="50">
        <v>40144000</v>
      </c>
      <c r="P56" s="50">
        <v>1506000</v>
      </c>
      <c r="Q56" s="47">
        <v>0</v>
      </c>
      <c r="R56" s="50">
        <v>53000</v>
      </c>
      <c r="S56" s="50">
        <v>536560000</v>
      </c>
      <c r="T56" s="50">
        <v>34374000</v>
      </c>
      <c r="U56" s="48">
        <v>618997000</v>
      </c>
      <c r="V56" s="51">
        <v>252173000</v>
      </c>
    </row>
    <row r="57" spans="1:22" s="29" customFormat="1" ht="12.75" customHeight="1">
      <c r="A57" s="38"/>
      <c r="B57" s="68" t="s">
        <v>634</v>
      </c>
      <c r="C57" s="69"/>
      <c r="D57" s="55">
        <f aca="true" t="shared" si="7" ref="D57:V57">SUM(D51:D56)</f>
        <v>311759684</v>
      </c>
      <c r="E57" s="56">
        <f t="shared" si="7"/>
        <v>19832000</v>
      </c>
      <c r="F57" s="56">
        <f t="shared" si="7"/>
        <v>43405000</v>
      </c>
      <c r="G57" s="56">
        <f t="shared" si="7"/>
        <v>0</v>
      </c>
      <c r="H57" s="56">
        <f t="shared" si="7"/>
        <v>0</v>
      </c>
      <c r="I57" s="56">
        <f t="shared" si="7"/>
        <v>1264991</v>
      </c>
      <c r="J57" s="56">
        <f t="shared" si="7"/>
        <v>66477635</v>
      </c>
      <c r="K57" s="56">
        <f t="shared" si="7"/>
        <v>512159737</v>
      </c>
      <c r="L57" s="70">
        <f t="shared" si="7"/>
        <v>954899047</v>
      </c>
      <c r="M57" s="71">
        <f t="shared" si="7"/>
        <v>81610747</v>
      </c>
      <c r="N57" s="72">
        <f t="shared" si="7"/>
        <v>6360000</v>
      </c>
      <c r="O57" s="72">
        <f t="shared" si="7"/>
        <v>40144000</v>
      </c>
      <c r="P57" s="72">
        <f t="shared" si="7"/>
        <v>1506000</v>
      </c>
      <c r="Q57" s="56">
        <f t="shared" si="7"/>
        <v>11026717</v>
      </c>
      <c r="R57" s="72">
        <f t="shared" si="7"/>
        <v>1828328</v>
      </c>
      <c r="S57" s="72">
        <f t="shared" si="7"/>
        <v>1198220001</v>
      </c>
      <c r="T57" s="72">
        <f t="shared" si="7"/>
        <v>82119808</v>
      </c>
      <c r="U57" s="70">
        <f t="shared" si="7"/>
        <v>1422815601</v>
      </c>
      <c r="V57" s="73">
        <f t="shared" si="7"/>
        <v>407977000</v>
      </c>
    </row>
    <row r="58" spans="1:22" s="7" customFormat="1" ht="12.75" customHeight="1">
      <c r="A58" s="22" t="s">
        <v>608</v>
      </c>
      <c r="B58" s="67" t="s">
        <v>288</v>
      </c>
      <c r="C58" s="45" t="s">
        <v>289</v>
      </c>
      <c r="D58" s="46">
        <v>31596000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70147000</v>
      </c>
      <c r="L58" s="48">
        <v>101743000</v>
      </c>
      <c r="M58" s="49">
        <v>5502000</v>
      </c>
      <c r="N58" s="50">
        <v>0</v>
      </c>
      <c r="O58" s="50">
        <v>0</v>
      </c>
      <c r="P58" s="50">
        <v>0</v>
      </c>
      <c r="Q58" s="47">
        <v>0</v>
      </c>
      <c r="R58" s="50">
        <v>313000</v>
      </c>
      <c r="S58" s="50">
        <v>131784000</v>
      </c>
      <c r="T58" s="50">
        <v>27400000</v>
      </c>
      <c r="U58" s="48">
        <v>164999000</v>
      </c>
      <c r="V58" s="51">
        <v>33382000</v>
      </c>
    </row>
    <row r="59" spans="1:22" s="7" customFormat="1" ht="12.75" customHeight="1">
      <c r="A59" s="22" t="s">
        <v>608</v>
      </c>
      <c r="B59" s="67" t="s">
        <v>72</v>
      </c>
      <c r="C59" s="45" t="s">
        <v>73</v>
      </c>
      <c r="D59" s="46">
        <v>615819200</v>
      </c>
      <c r="E59" s="47">
        <v>980824100</v>
      </c>
      <c r="F59" s="47">
        <v>144732200</v>
      </c>
      <c r="G59" s="47">
        <v>8478500</v>
      </c>
      <c r="H59" s="47">
        <v>0</v>
      </c>
      <c r="I59" s="47">
        <v>79806300</v>
      </c>
      <c r="J59" s="47">
        <v>3050000</v>
      </c>
      <c r="K59" s="47">
        <v>686653300</v>
      </c>
      <c r="L59" s="48">
        <v>2519363600</v>
      </c>
      <c r="M59" s="49">
        <v>361500000</v>
      </c>
      <c r="N59" s="50">
        <v>1386603100</v>
      </c>
      <c r="O59" s="50">
        <v>281565000</v>
      </c>
      <c r="P59" s="50">
        <v>84000000</v>
      </c>
      <c r="Q59" s="47">
        <v>67800000</v>
      </c>
      <c r="R59" s="50">
        <v>0</v>
      </c>
      <c r="S59" s="50">
        <v>417830900</v>
      </c>
      <c r="T59" s="50">
        <v>84880100</v>
      </c>
      <c r="U59" s="48">
        <v>2684179100</v>
      </c>
      <c r="V59" s="51">
        <v>159878200</v>
      </c>
    </row>
    <row r="60" spans="1:22" s="7" customFormat="1" ht="12.75" customHeight="1">
      <c r="A60" s="22" t="s">
        <v>608</v>
      </c>
      <c r="B60" s="67" t="s">
        <v>290</v>
      </c>
      <c r="C60" s="45" t="s">
        <v>291</v>
      </c>
      <c r="D60" s="46">
        <v>15883009</v>
      </c>
      <c r="E60" s="47">
        <v>0</v>
      </c>
      <c r="F60" s="47">
        <v>0</v>
      </c>
      <c r="G60" s="47">
        <v>0</v>
      </c>
      <c r="H60" s="47">
        <v>0</v>
      </c>
      <c r="I60" s="47">
        <v>35595</v>
      </c>
      <c r="J60" s="47">
        <v>76025</v>
      </c>
      <c r="K60" s="47">
        <v>51180810</v>
      </c>
      <c r="L60" s="48">
        <v>67175439</v>
      </c>
      <c r="M60" s="49">
        <v>1353259</v>
      </c>
      <c r="N60" s="50">
        <v>0</v>
      </c>
      <c r="O60" s="50">
        <v>0</v>
      </c>
      <c r="P60" s="50">
        <v>0</v>
      </c>
      <c r="Q60" s="47">
        <v>0</v>
      </c>
      <c r="R60" s="50">
        <v>0</v>
      </c>
      <c r="S60" s="50">
        <v>79921000</v>
      </c>
      <c r="T60" s="50">
        <v>1267695</v>
      </c>
      <c r="U60" s="48">
        <v>82541954</v>
      </c>
      <c r="V60" s="51">
        <v>15073000</v>
      </c>
    </row>
    <row r="61" spans="1:22" s="7" customFormat="1" ht="12.75" customHeight="1">
      <c r="A61" s="22" t="s">
        <v>608</v>
      </c>
      <c r="B61" s="67" t="s">
        <v>292</v>
      </c>
      <c r="C61" s="45" t="s">
        <v>293</v>
      </c>
      <c r="D61" s="46">
        <v>88209470</v>
      </c>
      <c r="E61" s="47">
        <v>45473920</v>
      </c>
      <c r="F61" s="47">
        <v>0</v>
      </c>
      <c r="G61" s="47">
        <v>0</v>
      </c>
      <c r="H61" s="47">
        <v>0</v>
      </c>
      <c r="I61" s="47">
        <v>755640</v>
      </c>
      <c r="J61" s="47">
        <v>21583420</v>
      </c>
      <c r="K61" s="47">
        <v>161034180</v>
      </c>
      <c r="L61" s="48">
        <v>317056630</v>
      </c>
      <c r="M61" s="49">
        <v>42748200</v>
      </c>
      <c r="N61" s="50">
        <v>58352150</v>
      </c>
      <c r="O61" s="50">
        <v>0</v>
      </c>
      <c r="P61" s="50">
        <v>0</v>
      </c>
      <c r="Q61" s="47">
        <v>10826540</v>
      </c>
      <c r="R61" s="50">
        <v>0</v>
      </c>
      <c r="S61" s="50">
        <v>202184000</v>
      </c>
      <c r="T61" s="50">
        <v>36166520</v>
      </c>
      <c r="U61" s="48">
        <v>350277410</v>
      </c>
      <c r="V61" s="51">
        <v>64464000</v>
      </c>
    </row>
    <row r="62" spans="1:22" s="7" customFormat="1" ht="12.75" customHeight="1">
      <c r="A62" s="22" t="s">
        <v>608</v>
      </c>
      <c r="B62" s="67" t="s">
        <v>294</v>
      </c>
      <c r="C62" s="45" t="s">
        <v>295</v>
      </c>
      <c r="D62" s="46">
        <v>27664840</v>
      </c>
      <c r="E62" s="47">
        <v>21050517</v>
      </c>
      <c r="F62" s="47">
        <v>0</v>
      </c>
      <c r="G62" s="47">
        <v>0</v>
      </c>
      <c r="H62" s="47">
        <v>0</v>
      </c>
      <c r="I62" s="47">
        <v>0</v>
      </c>
      <c r="J62" s="47">
        <v>10499835</v>
      </c>
      <c r="K62" s="47">
        <v>45876167</v>
      </c>
      <c r="L62" s="48">
        <v>105091359</v>
      </c>
      <c r="M62" s="49">
        <v>15659000</v>
      </c>
      <c r="N62" s="50">
        <v>22222000</v>
      </c>
      <c r="O62" s="50">
        <v>0</v>
      </c>
      <c r="P62" s="50">
        <v>0</v>
      </c>
      <c r="Q62" s="47">
        <v>1281000</v>
      </c>
      <c r="R62" s="50">
        <v>0</v>
      </c>
      <c r="S62" s="50">
        <v>67441000</v>
      </c>
      <c r="T62" s="50">
        <v>27947500</v>
      </c>
      <c r="U62" s="48">
        <v>134550500</v>
      </c>
      <c r="V62" s="51">
        <v>20904000</v>
      </c>
    </row>
    <row r="63" spans="1:22" s="7" customFormat="1" ht="12.75" customHeight="1">
      <c r="A63" s="22" t="s">
        <v>608</v>
      </c>
      <c r="B63" s="67" t="s">
        <v>296</v>
      </c>
      <c r="C63" s="45" t="s">
        <v>297</v>
      </c>
      <c r="D63" s="46">
        <v>37456600</v>
      </c>
      <c r="E63" s="47">
        <v>16000000</v>
      </c>
      <c r="F63" s="47">
        <v>0</v>
      </c>
      <c r="G63" s="47">
        <v>0</v>
      </c>
      <c r="H63" s="47">
        <v>0</v>
      </c>
      <c r="I63" s="47">
        <v>83000</v>
      </c>
      <c r="J63" s="47">
        <v>0</v>
      </c>
      <c r="K63" s="47">
        <v>69364802</v>
      </c>
      <c r="L63" s="48">
        <v>122904402</v>
      </c>
      <c r="M63" s="49">
        <v>8202320</v>
      </c>
      <c r="N63" s="50">
        <v>12855737</v>
      </c>
      <c r="O63" s="50">
        <v>0</v>
      </c>
      <c r="P63" s="50">
        <v>0</v>
      </c>
      <c r="Q63" s="47">
        <v>0</v>
      </c>
      <c r="R63" s="50">
        <v>1338263</v>
      </c>
      <c r="S63" s="50">
        <v>143908000</v>
      </c>
      <c r="T63" s="50">
        <v>14698831</v>
      </c>
      <c r="U63" s="48">
        <v>181003151</v>
      </c>
      <c r="V63" s="51">
        <v>57188000</v>
      </c>
    </row>
    <row r="64" spans="1:22" s="7" customFormat="1" ht="12.75" customHeight="1">
      <c r="A64" s="22" t="s">
        <v>609</v>
      </c>
      <c r="B64" s="67" t="s">
        <v>553</v>
      </c>
      <c r="C64" s="45" t="s">
        <v>554</v>
      </c>
      <c r="D64" s="46">
        <v>175274589</v>
      </c>
      <c r="E64" s="47">
        <v>0</v>
      </c>
      <c r="F64" s="47">
        <v>40532506</v>
      </c>
      <c r="G64" s="47">
        <v>0</v>
      </c>
      <c r="H64" s="47">
        <v>0</v>
      </c>
      <c r="I64" s="47">
        <v>16655926</v>
      </c>
      <c r="J64" s="47">
        <v>3636553</v>
      </c>
      <c r="K64" s="47">
        <v>407959190</v>
      </c>
      <c r="L64" s="48">
        <v>644058764</v>
      </c>
      <c r="M64" s="49">
        <v>0</v>
      </c>
      <c r="N64" s="50">
        <v>0</v>
      </c>
      <c r="O64" s="50">
        <v>45709094</v>
      </c>
      <c r="P64" s="50">
        <v>5420831</v>
      </c>
      <c r="Q64" s="47">
        <v>14326806</v>
      </c>
      <c r="R64" s="50">
        <v>290823</v>
      </c>
      <c r="S64" s="50">
        <v>980124000</v>
      </c>
      <c r="T64" s="50">
        <v>62804059</v>
      </c>
      <c r="U64" s="48">
        <v>1108675613</v>
      </c>
      <c r="V64" s="51">
        <v>489275200</v>
      </c>
    </row>
    <row r="65" spans="1:22" s="29" customFormat="1" ht="12.75" customHeight="1">
      <c r="A65" s="38"/>
      <c r="B65" s="68" t="s">
        <v>635</v>
      </c>
      <c r="C65" s="69"/>
      <c r="D65" s="55">
        <f aca="true" t="shared" si="8" ref="D65:V65">SUM(D58:D64)</f>
        <v>991903708</v>
      </c>
      <c r="E65" s="56">
        <f t="shared" si="8"/>
        <v>1063348537</v>
      </c>
      <c r="F65" s="56">
        <f t="shared" si="8"/>
        <v>185264706</v>
      </c>
      <c r="G65" s="56">
        <f t="shared" si="8"/>
        <v>8478500</v>
      </c>
      <c r="H65" s="56">
        <f t="shared" si="8"/>
        <v>0</v>
      </c>
      <c r="I65" s="56">
        <f t="shared" si="8"/>
        <v>97336461</v>
      </c>
      <c r="J65" s="56">
        <f t="shared" si="8"/>
        <v>38845833</v>
      </c>
      <c r="K65" s="56">
        <f t="shared" si="8"/>
        <v>1492215449</v>
      </c>
      <c r="L65" s="70">
        <f t="shared" si="8"/>
        <v>3877393194</v>
      </c>
      <c r="M65" s="71">
        <f t="shared" si="8"/>
        <v>434964779</v>
      </c>
      <c r="N65" s="72">
        <f t="shared" si="8"/>
        <v>1480032987</v>
      </c>
      <c r="O65" s="72">
        <f t="shared" si="8"/>
        <v>327274094</v>
      </c>
      <c r="P65" s="72">
        <f t="shared" si="8"/>
        <v>89420831</v>
      </c>
      <c r="Q65" s="56">
        <f t="shared" si="8"/>
        <v>94234346</v>
      </c>
      <c r="R65" s="72">
        <f t="shared" si="8"/>
        <v>1942086</v>
      </c>
      <c r="S65" s="72">
        <f t="shared" si="8"/>
        <v>2023192900</v>
      </c>
      <c r="T65" s="72">
        <f t="shared" si="8"/>
        <v>255164705</v>
      </c>
      <c r="U65" s="70">
        <f t="shared" si="8"/>
        <v>4706226728</v>
      </c>
      <c r="V65" s="73">
        <f t="shared" si="8"/>
        <v>840164400</v>
      </c>
    </row>
    <row r="66" spans="1:22" s="7" customFormat="1" ht="12.75" customHeight="1">
      <c r="A66" s="22" t="s">
        <v>608</v>
      </c>
      <c r="B66" s="67" t="s">
        <v>298</v>
      </c>
      <c r="C66" s="45" t="s">
        <v>299</v>
      </c>
      <c r="D66" s="46">
        <v>60613780</v>
      </c>
      <c r="E66" s="47">
        <v>12556397</v>
      </c>
      <c r="F66" s="47">
        <v>0</v>
      </c>
      <c r="G66" s="47">
        <v>0</v>
      </c>
      <c r="H66" s="47">
        <v>0</v>
      </c>
      <c r="I66" s="47">
        <v>0</v>
      </c>
      <c r="J66" s="47">
        <v>3218094</v>
      </c>
      <c r="K66" s="47">
        <v>126349677</v>
      </c>
      <c r="L66" s="48">
        <v>202737948</v>
      </c>
      <c r="M66" s="49">
        <v>26769529</v>
      </c>
      <c r="N66" s="50">
        <v>14712624</v>
      </c>
      <c r="O66" s="50">
        <v>0</v>
      </c>
      <c r="P66" s="50">
        <v>0</v>
      </c>
      <c r="Q66" s="47">
        <v>6943110</v>
      </c>
      <c r="R66" s="50">
        <v>0</v>
      </c>
      <c r="S66" s="50">
        <v>226082000</v>
      </c>
      <c r="T66" s="50">
        <v>10411738</v>
      </c>
      <c r="U66" s="48">
        <v>284919001</v>
      </c>
      <c r="V66" s="51">
        <v>82112000</v>
      </c>
    </row>
    <row r="67" spans="1:22" s="7" customFormat="1" ht="12.75" customHeight="1">
      <c r="A67" s="22" t="s">
        <v>608</v>
      </c>
      <c r="B67" s="67" t="s">
        <v>300</v>
      </c>
      <c r="C67" s="45" t="s">
        <v>301</v>
      </c>
      <c r="D67" s="46">
        <v>306084435</v>
      </c>
      <c r="E67" s="47">
        <v>496944000</v>
      </c>
      <c r="F67" s="47">
        <v>0</v>
      </c>
      <c r="G67" s="47">
        <v>0</v>
      </c>
      <c r="H67" s="47">
        <v>0</v>
      </c>
      <c r="I67" s="47">
        <v>26032509</v>
      </c>
      <c r="J67" s="47">
        <v>11371788</v>
      </c>
      <c r="K67" s="47">
        <v>422744185</v>
      </c>
      <c r="L67" s="48">
        <v>1263176917</v>
      </c>
      <c r="M67" s="49">
        <v>317976590</v>
      </c>
      <c r="N67" s="50">
        <v>649849160</v>
      </c>
      <c r="O67" s="50">
        <v>0</v>
      </c>
      <c r="P67" s="50">
        <v>0</v>
      </c>
      <c r="Q67" s="47">
        <v>58563026</v>
      </c>
      <c r="R67" s="50">
        <v>0</v>
      </c>
      <c r="S67" s="50">
        <v>216839000</v>
      </c>
      <c r="T67" s="50">
        <v>117795415</v>
      </c>
      <c r="U67" s="48">
        <v>1361023191</v>
      </c>
      <c r="V67" s="51">
        <v>97816800</v>
      </c>
    </row>
    <row r="68" spans="1:22" s="7" customFormat="1" ht="12.75" customHeight="1">
      <c r="A68" s="22" t="s">
        <v>608</v>
      </c>
      <c r="B68" s="67" t="s">
        <v>302</v>
      </c>
      <c r="C68" s="45" t="s">
        <v>303</v>
      </c>
      <c r="D68" s="46">
        <v>34733621</v>
      </c>
      <c r="E68" s="47">
        <v>0</v>
      </c>
      <c r="F68" s="47">
        <v>0</v>
      </c>
      <c r="G68" s="47">
        <v>0</v>
      </c>
      <c r="H68" s="47">
        <v>0</v>
      </c>
      <c r="I68" s="47">
        <v>50000</v>
      </c>
      <c r="J68" s="47">
        <v>3409357</v>
      </c>
      <c r="K68" s="47">
        <v>77799394</v>
      </c>
      <c r="L68" s="48">
        <v>115992372</v>
      </c>
      <c r="M68" s="49">
        <v>7417390</v>
      </c>
      <c r="N68" s="50">
        <v>0</v>
      </c>
      <c r="O68" s="50">
        <v>0</v>
      </c>
      <c r="P68" s="50">
        <v>0</v>
      </c>
      <c r="Q68" s="47">
        <v>0</v>
      </c>
      <c r="R68" s="50">
        <v>0</v>
      </c>
      <c r="S68" s="50">
        <v>167460000</v>
      </c>
      <c r="T68" s="50">
        <v>3041983</v>
      </c>
      <c r="U68" s="48">
        <v>177919373</v>
      </c>
      <c r="V68" s="51">
        <v>52517000</v>
      </c>
    </row>
    <row r="69" spans="1:22" s="7" customFormat="1" ht="12.75" customHeight="1">
      <c r="A69" s="22" t="s">
        <v>608</v>
      </c>
      <c r="B69" s="67" t="s">
        <v>304</v>
      </c>
      <c r="C69" s="45" t="s">
        <v>305</v>
      </c>
      <c r="D69" s="46">
        <v>29491378</v>
      </c>
      <c r="E69" s="47">
        <v>0</v>
      </c>
      <c r="F69" s="47">
        <v>0</v>
      </c>
      <c r="G69" s="47">
        <v>0</v>
      </c>
      <c r="H69" s="47">
        <v>0</v>
      </c>
      <c r="I69" s="47">
        <v>3058000</v>
      </c>
      <c r="J69" s="47">
        <v>4500000</v>
      </c>
      <c r="K69" s="47">
        <v>62354105</v>
      </c>
      <c r="L69" s="48">
        <v>99403483</v>
      </c>
      <c r="M69" s="49">
        <v>11667420</v>
      </c>
      <c r="N69" s="50">
        <v>0</v>
      </c>
      <c r="O69" s="50">
        <v>0</v>
      </c>
      <c r="P69" s="50">
        <v>0</v>
      </c>
      <c r="Q69" s="47">
        <v>0</v>
      </c>
      <c r="R69" s="50">
        <v>0</v>
      </c>
      <c r="S69" s="50">
        <v>107655000</v>
      </c>
      <c r="T69" s="50">
        <v>3162892</v>
      </c>
      <c r="U69" s="48">
        <v>122485312</v>
      </c>
      <c r="V69" s="51">
        <v>21689000</v>
      </c>
    </row>
    <row r="70" spans="1:22" s="7" customFormat="1" ht="12.75" customHeight="1">
      <c r="A70" s="22" t="s">
        <v>609</v>
      </c>
      <c r="B70" s="67" t="s">
        <v>555</v>
      </c>
      <c r="C70" s="45" t="s">
        <v>556</v>
      </c>
      <c r="D70" s="46">
        <v>186175900</v>
      </c>
      <c r="E70" s="47">
        <v>0</v>
      </c>
      <c r="F70" s="47">
        <v>40319500</v>
      </c>
      <c r="G70" s="47">
        <v>0</v>
      </c>
      <c r="H70" s="47">
        <v>0</v>
      </c>
      <c r="I70" s="47">
        <v>10678680</v>
      </c>
      <c r="J70" s="47">
        <v>37713589</v>
      </c>
      <c r="K70" s="47">
        <v>316110361</v>
      </c>
      <c r="L70" s="48">
        <v>590998030</v>
      </c>
      <c r="M70" s="49">
        <v>0</v>
      </c>
      <c r="N70" s="50">
        <v>0</v>
      </c>
      <c r="O70" s="50">
        <v>118253915</v>
      </c>
      <c r="P70" s="50">
        <v>59438946</v>
      </c>
      <c r="Q70" s="47">
        <v>0</v>
      </c>
      <c r="R70" s="50">
        <v>3307478</v>
      </c>
      <c r="S70" s="50">
        <v>804092000</v>
      </c>
      <c r="T70" s="50">
        <v>45577032</v>
      </c>
      <c r="U70" s="48">
        <v>1030669371</v>
      </c>
      <c r="V70" s="51">
        <v>437502000</v>
      </c>
    </row>
    <row r="71" spans="1:22" s="29" customFormat="1" ht="12.75" customHeight="1">
      <c r="A71" s="38"/>
      <c r="B71" s="68" t="s">
        <v>636</v>
      </c>
      <c r="C71" s="69"/>
      <c r="D71" s="55">
        <f aca="true" t="shared" si="9" ref="D71:V71">SUM(D66:D70)</f>
        <v>617099114</v>
      </c>
      <c r="E71" s="56">
        <f t="shared" si="9"/>
        <v>509500397</v>
      </c>
      <c r="F71" s="56">
        <f t="shared" si="9"/>
        <v>40319500</v>
      </c>
      <c r="G71" s="56">
        <f t="shared" si="9"/>
        <v>0</v>
      </c>
      <c r="H71" s="56">
        <f t="shared" si="9"/>
        <v>0</v>
      </c>
      <c r="I71" s="56">
        <f t="shared" si="9"/>
        <v>39819189</v>
      </c>
      <c r="J71" s="56">
        <f t="shared" si="9"/>
        <v>60212828</v>
      </c>
      <c r="K71" s="56">
        <f t="shared" si="9"/>
        <v>1005357722</v>
      </c>
      <c r="L71" s="70">
        <f t="shared" si="9"/>
        <v>2272308750</v>
      </c>
      <c r="M71" s="71">
        <f t="shared" si="9"/>
        <v>363830929</v>
      </c>
      <c r="N71" s="72">
        <f t="shared" si="9"/>
        <v>664561784</v>
      </c>
      <c r="O71" s="72">
        <f t="shared" si="9"/>
        <v>118253915</v>
      </c>
      <c r="P71" s="72">
        <f t="shared" si="9"/>
        <v>59438946</v>
      </c>
      <c r="Q71" s="56">
        <f t="shared" si="9"/>
        <v>65506136</v>
      </c>
      <c r="R71" s="72">
        <f t="shared" si="9"/>
        <v>3307478</v>
      </c>
      <c r="S71" s="72">
        <f t="shared" si="9"/>
        <v>1522128000</v>
      </c>
      <c r="T71" s="72">
        <f t="shared" si="9"/>
        <v>179989060</v>
      </c>
      <c r="U71" s="70">
        <f t="shared" si="9"/>
        <v>2977016248</v>
      </c>
      <c r="V71" s="73">
        <f t="shared" si="9"/>
        <v>691636800</v>
      </c>
    </row>
    <row r="72" spans="1:22" s="7" customFormat="1" ht="12.75" customHeight="1">
      <c r="A72" s="22" t="s">
        <v>608</v>
      </c>
      <c r="B72" s="67" t="s">
        <v>306</v>
      </c>
      <c r="C72" s="45" t="s">
        <v>307</v>
      </c>
      <c r="D72" s="46">
        <v>32418194</v>
      </c>
      <c r="E72" s="47">
        <v>0</v>
      </c>
      <c r="F72" s="47">
        <v>0</v>
      </c>
      <c r="G72" s="47">
        <v>0</v>
      </c>
      <c r="H72" s="47">
        <v>0</v>
      </c>
      <c r="I72" s="47">
        <v>377000</v>
      </c>
      <c r="J72" s="47">
        <v>572000</v>
      </c>
      <c r="K72" s="47">
        <v>55800806</v>
      </c>
      <c r="L72" s="48">
        <v>89168000</v>
      </c>
      <c r="M72" s="49">
        <v>5312000</v>
      </c>
      <c r="N72" s="50">
        <v>0</v>
      </c>
      <c r="O72" s="50">
        <v>0</v>
      </c>
      <c r="P72" s="50">
        <v>0</v>
      </c>
      <c r="Q72" s="47">
        <v>250000</v>
      </c>
      <c r="R72" s="50">
        <v>0</v>
      </c>
      <c r="S72" s="50">
        <v>139810000</v>
      </c>
      <c r="T72" s="50">
        <v>6011000</v>
      </c>
      <c r="U72" s="48">
        <v>151383000</v>
      </c>
      <c r="V72" s="51">
        <v>49819000</v>
      </c>
    </row>
    <row r="73" spans="1:22" s="7" customFormat="1" ht="12.75" customHeight="1">
      <c r="A73" s="22" t="s">
        <v>608</v>
      </c>
      <c r="B73" s="67" t="s">
        <v>308</v>
      </c>
      <c r="C73" s="45" t="s">
        <v>309</v>
      </c>
      <c r="D73" s="46">
        <v>18402477</v>
      </c>
      <c r="E73" s="47">
        <v>0</v>
      </c>
      <c r="F73" s="47">
        <v>0</v>
      </c>
      <c r="G73" s="47">
        <v>0</v>
      </c>
      <c r="H73" s="47">
        <v>0</v>
      </c>
      <c r="I73" s="47">
        <v>150539</v>
      </c>
      <c r="J73" s="47">
        <v>115000</v>
      </c>
      <c r="K73" s="47">
        <v>25408794</v>
      </c>
      <c r="L73" s="48">
        <v>44076810</v>
      </c>
      <c r="M73" s="49">
        <v>15171723</v>
      </c>
      <c r="N73" s="50">
        <v>0</v>
      </c>
      <c r="O73" s="50">
        <v>0</v>
      </c>
      <c r="P73" s="50">
        <v>0</v>
      </c>
      <c r="Q73" s="47">
        <v>2359553</v>
      </c>
      <c r="R73" s="50">
        <v>0</v>
      </c>
      <c r="S73" s="50">
        <v>29066000</v>
      </c>
      <c r="T73" s="50">
        <v>5020765</v>
      </c>
      <c r="U73" s="48">
        <v>51618041</v>
      </c>
      <c r="V73" s="51">
        <v>7530000</v>
      </c>
    </row>
    <row r="74" spans="1:22" s="7" customFormat="1" ht="12.75" customHeight="1">
      <c r="A74" s="22" t="s">
        <v>608</v>
      </c>
      <c r="B74" s="67" t="s">
        <v>310</v>
      </c>
      <c r="C74" s="45" t="s">
        <v>311</v>
      </c>
      <c r="D74" s="46">
        <v>96948235</v>
      </c>
      <c r="E74" s="47">
        <v>86413421</v>
      </c>
      <c r="F74" s="47">
        <v>0</v>
      </c>
      <c r="G74" s="47">
        <v>0</v>
      </c>
      <c r="H74" s="47">
        <v>0</v>
      </c>
      <c r="I74" s="47">
        <v>1536385</v>
      </c>
      <c r="J74" s="47">
        <v>13000000</v>
      </c>
      <c r="K74" s="47">
        <v>124806350</v>
      </c>
      <c r="L74" s="48">
        <v>322704391</v>
      </c>
      <c r="M74" s="49">
        <v>91493061</v>
      </c>
      <c r="N74" s="50">
        <v>107387740</v>
      </c>
      <c r="O74" s="50">
        <v>0</v>
      </c>
      <c r="P74" s="50">
        <v>0</v>
      </c>
      <c r="Q74" s="47">
        <v>14738118</v>
      </c>
      <c r="R74" s="50">
        <v>1213230</v>
      </c>
      <c r="S74" s="50">
        <v>73795000</v>
      </c>
      <c r="T74" s="50">
        <v>26094873</v>
      </c>
      <c r="U74" s="48">
        <v>314722022</v>
      </c>
      <c r="V74" s="51">
        <v>19867000</v>
      </c>
    </row>
    <row r="75" spans="1:22" s="7" customFormat="1" ht="12.75" customHeight="1">
      <c r="A75" s="22" t="s">
        <v>608</v>
      </c>
      <c r="B75" s="67" t="s">
        <v>312</v>
      </c>
      <c r="C75" s="45" t="s">
        <v>313</v>
      </c>
      <c r="D75" s="46">
        <v>55135458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1700000</v>
      </c>
      <c r="K75" s="47">
        <v>67835491</v>
      </c>
      <c r="L75" s="48">
        <v>124670949</v>
      </c>
      <c r="M75" s="49">
        <v>12979905</v>
      </c>
      <c r="N75" s="50">
        <v>0</v>
      </c>
      <c r="O75" s="50">
        <v>0</v>
      </c>
      <c r="P75" s="50">
        <v>0</v>
      </c>
      <c r="Q75" s="47">
        <v>1878026</v>
      </c>
      <c r="R75" s="50">
        <v>0</v>
      </c>
      <c r="S75" s="50">
        <v>163724100</v>
      </c>
      <c r="T75" s="50">
        <v>7584780</v>
      </c>
      <c r="U75" s="48">
        <v>186166811</v>
      </c>
      <c r="V75" s="51">
        <v>73624100</v>
      </c>
    </row>
    <row r="76" spans="1:22" s="7" customFormat="1" ht="12.75" customHeight="1">
      <c r="A76" s="22" t="s">
        <v>608</v>
      </c>
      <c r="B76" s="67" t="s">
        <v>314</v>
      </c>
      <c r="C76" s="45" t="s">
        <v>315</v>
      </c>
      <c r="D76" s="46">
        <v>50010501</v>
      </c>
      <c r="E76" s="47">
        <v>0</v>
      </c>
      <c r="F76" s="47">
        <v>0</v>
      </c>
      <c r="G76" s="47">
        <v>0</v>
      </c>
      <c r="H76" s="47">
        <v>0</v>
      </c>
      <c r="I76" s="47">
        <v>900000</v>
      </c>
      <c r="J76" s="47">
        <v>62952</v>
      </c>
      <c r="K76" s="47">
        <v>154386990</v>
      </c>
      <c r="L76" s="48">
        <v>205360443</v>
      </c>
      <c r="M76" s="49">
        <v>7922020</v>
      </c>
      <c r="N76" s="50">
        <v>0</v>
      </c>
      <c r="O76" s="50">
        <v>0</v>
      </c>
      <c r="P76" s="50">
        <v>0</v>
      </c>
      <c r="Q76" s="47">
        <v>786048</v>
      </c>
      <c r="R76" s="50">
        <v>0</v>
      </c>
      <c r="S76" s="50">
        <v>218546000</v>
      </c>
      <c r="T76" s="50">
        <v>8996291</v>
      </c>
      <c r="U76" s="48">
        <v>236250359</v>
      </c>
      <c r="V76" s="51">
        <v>40298880</v>
      </c>
    </row>
    <row r="77" spans="1:22" s="7" customFormat="1" ht="12.75" customHeight="1">
      <c r="A77" s="22" t="s">
        <v>609</v>
      </c>
      <c r="B77" s="67" t="s">
        <v>585</v>
      </c>
      <c r="C77" s="45" t="s">
        <v>586</v>
      </c>
      <c r="D77" s="46">
        <v>122390409</v>
      </c>
      <c r="E77" s="47">
        <v>0</v>
      </c>
      <c r="F77" s="47">
        <v>8705737</v>
      </c>
      <c r="G77" s="47">
        <v>0</v>
      </c>
      <c r="H77" s="47">
        <v>0</v>
      </c>
      <c r="I77" s="47">
        <v>2278389</v>
      </c>
      <c r="J77" s="47">
        <v>24691673</v>
      </c>
      <c r="K77" s="47">
        <v>239514658</v>
      </c>
      <c r="L77" s="48">
        <v>397580866</v>
      </c>
      <c r="M77" s="49">
        <v>0</v>
      </c>
      <c r="N77" s="50">
        <v>0</v>
      </c>
      <c r="O77" s="50">
        <v>38409000</v>
      </c>
      <c r="P77" s="50">
        <v>16461000</v>
      </c>
      <c r="Q77" s="47">
        <v>0</v>
      </c>
      <c r="R77" s="50">
        <v>1032000</v>
      </c>
      <c r="S77" s="50">
        <v>600613000</v>
      </c>
      <c r="T77" s="50">
        <v>11773000</v>
      </c>
      <c r="U77" s="48">
        <v>668288000</v>
      </c>
      <c r="V77" s="51">
        <v>298289875</v>
      </c>
    </row>
    <row r="78" spans="1:22" s="29" customFormat="1" ht="12.75" customHeight="1">
      <c r="A78" s="38"/>
      <c r="B78" s="68" t="s">
        <v>637</v>
      </c>
      <c r="C78" s="69"/>
      <c r="D78" s="55">
        <f aca="true" t="shared" si="10" ref="D78:V78">SUM(D72:D77)</f>
        <v>375305274</v>
      </c>
      <c r="E78" s="56">
        <f t="shared" si="10"/>
        <v>86413421</v>
      </c>
      <c r="F78" s="56">
        <f t="shared" si="10"/>
        <v>8705737</v>
      </c>
      <c r="G78" s="56">
        <f t="shared" si="10"/>
        <v>0</v>
      </c>
      <c r="H78" s="56">
        <f t="shared" si="10"/>
        <v>0</v>
      </c>
      <c r="I78" s="56">
        <f t="shared" si="10"/>
        <v>5242313</v>
      </c>
      <c r="J78" s="56">
        <f t="shared" si="10"/>
        <v>40141625</v>
      </c>
      <c r="K78" s="56">
        <f t="shared" si="10"/>
        <v>667753089</v>
      </c>
      <c r="L78" s="70">
        <f t="shared" si="10"/>
        <v>1183561459</v>
      </c>
      <c r="M78" s="71">
        <f t="shared" si="10"/>
        <v>132878709</v>
      </c>
      <c r="N78" s="72">
        <f t="shared" si="10"/>
        <v>107387740</v>
      </c>
      <c r="O78" s="72">
        <f t="shared" si="10"/>
        <v>38409000</v>
      </c>
      <c r="P78" s="72">
        <f t="shared" si="10"/>
        <v>16461000</v>
      </c>
      <c r="Q78" s="56">
        <f t="shared" si="10"/>
        <v>20011745</v>
      </c>
      <c r="R78" s="72">
        <f t="shared" si="10"/>
        <v>2245230</v>
      </c>
      <c r="S78" s="72">
        <f t="shared" si="10"/>
        <v>1225554100</v>
      </c>
      <c r="T78" s="72">
        <f t="shared" si="10"/>
        <v>65480709</v>
      </c>
      <c r="U78" s="70">
        <f t="shared" si="10"/>
        <v>1608428233</v>
      </c>
      <c r="V78" s="73">
        <f t="shared" si="10"/>
        <v>489428855</v>
      </c>
    </row>
    <row r="79" spans="1:22" s="29" customFormat="1" ht="12.75" customHeight="1">
      <c r="A79" s="38"/>
      <c r="B79" s="68" t="s">
        <v>638</v>
      </c>
      <c r="C79" s="69"/>
      <c r="D79" s="55">
        <f aca="true" t="shared" si="11" ref="D79:V79">SUM(D7,D9:D15,D17:D24,D26:D31,D33:D37,D39:D42,D44:D49,D51:D56,D58:D64,D66:D70,D72:D77)</f>
        <v>14892404302</v>
      </c>
      <c r="E79" s="56">
        <f t="shared" si="11"/>
        <v>12439462407</v>
      </c>
      <c r="F79" s="56">
        <f t="shared" si="11"/>
        <v>2733240620</v>
      </c>
      <c r="G79" s="56">
        <f t="shared" si="11"/>
        <v>91914659</v>
      </c>
      <c r="H79" s="56">
        <f t="shared" si="11"/>
        <v>0</v>
      </c>
      <c r="I79" s="56">
        <f t="shared" si="11"/>
        <v>1731443968</v>
      </c>
      <c r="J79" s="56">
        <f t="shared" si="11"/>
        <v>1324419350</v>
      </c>
      <c r="K79" s="56">
        <f t="shared" si="11"/>
        <v>19333789526</v>
      </c>
      <c r="L79" s="70">
        <f t="shared" si="11"/>
        <v>52546674832</v>
      </c>
      <c r="M79" s="71">
        <f t="shared" si="11"/>
        <v>9177116634</v>
      </c>
      <c r="N79" s="72">
        <f t="shared" si="11"/>
        <v>17845458595</v>
      </c>
      <c r="O79" s="72">
        <f t="shared" si="11"/>
        <v>5155374100</v>
      </c>
      <c r="P79" s="72">
        <f t="shared" si="11"/>
        <v>1436017234</v>
      </c>
      <c r="Q79" s="56">
        <f t="shared" si="11"/>
        <v>1084119703</v>
      </c>
      <c r="R79" s="72">
        <f t="shared" si="11"/>
        <v>157854504</v>
      </c>
      <c r="S79" s="72">
        <f t="shared" si="11"/>
        <v>20461897010</v>
      </c>
      <c r="T79" s="72">
        <f t="shared" si="11"/>
        <v>5905661324</v>
      </c>
      <c r="U79" s="70">
        <f t="shared" si="11"/>
        <v>61223499104</v>
      </c>
      <c r="V79" s="73">
        <f t="shared" si="11"/>
        <v>9224417990</v>
      </c>
    </row>
    <row r="80" spans="1:22" s="7" customFormat="1" ht="12.75" customHeight="1">
      <c r="A80" s="39"/>
      <c r="B80" s="74"/>
      <c r="C80" s="75"/>
      <c r="D80" s="76"/>
      <c r="E80" s="77"/>
      <c r="F80" s="77"/>
      <c r="G80" s="77"/>
      <c r="H80" s="77"/>
      <c r="I80" s="77"/>
      <c r="J80" s="77"/>
      <c r="K80" s="77"/>
      <c r="L80" s="78"/>
      <c r="M80" s="76"/>
      <c r="N80" s="77"/>
      <c r="O80" s="77"/>
      <c r="P80" s="77"/>
      <c r="Q80" s="77"/>
      <c r="R80" s="77"/>
      <c r="S80" s="77"/>
      <c r="T80" s="77"/>
      <c r="U80" s="78"/>
      <c r="V80" s="51"/>
    </row>
    <row r="81" spans="1:22" s="7" customFormat="1" ht="12.75" customHeight="1">
      <c r="A81" s="25"/>
      <c r="B81" s="109" t="s">
        <v>43</v>
      </c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51"/>
    </row>
    <row r="82" spans="2:22" s="7" customFormat="1" ht="12.75" customHeight="1">
      <c r="B82" s="102" t="s">
        <v>675</v>
      </c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</row>
    <row r="83" spans="2:22" ht="12.75"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</row>
    <row r="84" spans="2:22" ht="12.75"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</row>
    <row r="85" spans="2:22" ht="12.75"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</row>
    <row r="86" spans="2:22" ht="12.75"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</row>
    <row r="87" spans="2:22" ht="12.75"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</row>
    <row r="88" spans="2:22" ht="12.75"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</row>
    <row r="89" spans="2:22" ht="12.75"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</row>
    <row r="90" spans="2:22" ht="12.75"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</row>
    <row r="91" spans="2:22" ht="12.75"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</row>
    <row r="92" spans="2:22" ht="12.75"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</row>
    <row r="93" spans="2:22" ht="12.75"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</row>
    <row r="94" spans="2:22" ht="12.75"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</row>
    <row r="95" spans="2:22" ht="12.75"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</row>
    <row r="96" spans="2:22" ht="12.75"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</row>
    <row r="97" spans="2:22" ht="12.75"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</row>
    <row r="98" spans="2:22" ht="12.75"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</row>
    <row r="99" spans="2:22" ht="12.75"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</row>
    <row r="100" spans="2:22" ht="12.75"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</row>
    <row r="101" spans="2:22" ht="12.75"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</row>
    <row r="102" spans="2:22" ht="12.75"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</row>
    <row r="103" spans="2:22" ht="12.75"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</row>
    <row r="104" spans="2:22" ht="12.75"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</row>
    <row r="105" spans="2:22" ht="12.75"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</row>
    <row r="106" spans="2:22" ht="12.75"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</row>
    <row r="107" spans="2:22" ht="12.75"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</row>
    <row r="108" spans="2:22" ht="12.75"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</row>
    <row r="109" spans="2:22" ht="12.75"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</row>
    <row r="110" spans="2:22" ht="12.75"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</row>
    <row r="111" spans="2:22" ht="12.75"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</row>
    <row r="112" spans="2:22" ht="12.75"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</row>
    <row r="113" spans="2:22" ht="12.75"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</row>
    <row r="114" spans="2:22" ht="12.75"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</row>
    <row r="115" spans="2:22" ht="12.75"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</row>
    <row r="116" spans="2:22" ht="12.75"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</row>
    <row r="117" spans="2:22" ht="12.75"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</row>
    <row r="118" spans="2:22" ht="12.75"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</row>
    <row r="119" spans="2:22" ht="12.75"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</row>
    <row r="120" spans="2:22" ht="12.75"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</row>
    <row r="121" spans="2:22" ht="12.75"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</row>
    <row r="122" spans="2:22" ht="12.75"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</row>
    <row r="123" spans="2:22" ht="12.75"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</row>
    <row r="124" spans="2:22" ht="12.75"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</row>
    <row r="125" spans="2:22" ht="12.75"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</row>
    <row r="126" spans="2:22" ht="12.75"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</row>
    <row r="127" spans="2:22" ht="12.75"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</row>
    <row r="128" spans="2:22" ht="12.75"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</row>
    <row r="129" spans="2:22" ht="12.75"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</row>
    <row r="130" spans="2:22" ht="12.75"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</row>
    <row r="131" spans="2:22" ht="12.75"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</row>
    <row r="132" spans="2:22" ht="12.75"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</row>
    <row r="133" spans="2:22" ht="12.75"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</row>
    <row r="134" spans="2:22" ht="12.75"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</row>
    <row r="135" spans="2:22" ht="12.75"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</row>
    <row r="136" spans="2:22" ht="12.75"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</row>
    <row r="137" spans="2:22" ht="12.75"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</row>
    <row r="138" spans="2:22" ht="12.75"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</row>
    <row r="139" spans="2:22" ht="12.75"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</row>
    <row r="140" spans="2:22" ht="12.75"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</row>
    <row r="141" spans="2:22" ht="12.75"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</row>
    <row r="142" spans="2:22" ht="12.75"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</row>
    <row r="143" spans="2:22" ht="12.75"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</row>
    <row r="144" spans="2:22" ht="12.75"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</row>
    <row r="145" spans="2:22" ht="12.75"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</row>
    <row r="146" spans="2:22" ht="12.75"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</row>
    <row r="147" spans="2:22" ht="12.75"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</row>
    <row r="148" spans="2:22" ht="12.75"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</row>
    <row r="149" spans="2:22" ht="12.75"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</row>
    <row r="150" spans="2:22" ht="12.75"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</row>
    <row r="151" spans="2:22" ht="12.75"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</row>
    <row r="152" spans="2:22" ht="12.75"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</row>
    <row r="153" spans="2:22" ht="12.75"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</row>
    <row r="154" spans="2:22" ht="12.75"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</row>
    <row r="155" spans="2:22" ht="12.75"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</row>
    <row r="156" spans="2:22" ht="12.75"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</row>
    <row r="157" spans="2:22" ht="12.75"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</row>
    <row r="158" spans="2:22" ht="12.75"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</row>
    <row r="159" spans="2:22" ht="12.75"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</row>
    <row r="160" spans="2:22" ht="12.75"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</row>
    <row r="161" spans="2:22" ht="12.75"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</row>
    <row r="162" spans="2:22" ht="12.75"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</row>
    <row r="163" spans="2:22" ht="12.75"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</row>
    <row r="164" spans="2:22" ht="12.75"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</row>
    <row r="165" spans="2:22" ht="12.75"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</row>
    <row r="166" spans="2:22" ht="12.75"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</row>
    <row r="167" spans="2:22" ht="12.75"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</row>
    <row r="168" spans="2:22" ht="12.75"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</row>
    <row r="169" spans="2:22" ht="12.75"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</row>
    <row r="170" spans="2:22" ht="12.75"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</row>
    <row r="171" spans="2:22" ht="12.75"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</row>
    <row r="172" spans="2:22" ht="12.75"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</row>
    <row r="173" spans="2:22" ht="12.75"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</row>
    <row r="174" spans="2:22" ht="12.75"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</row>
    <row r="175" spans="2:22" ht="12.75"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</row>
    <row r="176" spans="2:22" ht="12.75"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</row>
    <row r="177" spans="2:22" ht="12.75"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</row>
    <row r="178" spans="2:22" ht="12.75"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</row>
    <row r="179" spans="2:22" ht="12.75"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</row>
    <row r="180" spans="2:22" ht="12.75"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</row>
    <row r="181" spans="2:22" ht="12.75"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</row>
    <row r="182" spans="2:22" ht="12.75"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</row>
    <row r="183" spans="2:22" ht="12.75"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</row>
    <row r="184" spans="2:22" ht="12.75"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</row>
    <row r="185" spans="2:22" ht="12.75"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</row>
    <row r="186" spans="2:22" ht="12.75"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</row>
    <row r="187" spans="2:22" ht="12.75"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</row>
    <row r="188" spans="2:22" ht="12.75"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</row>
    <row r="189" spans="2:22" ht="12.75"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</row>
    <row r="190" spans="2:22" ht="12.75"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</row>
    <row r="191" spans="2:22" ht="12.75"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</row>
    <row r="192" spans="2:22" ht="12.75"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</row>
    <row r="193" spans="2:22" ht="12.75"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</row>
    <row r="194" spans="2:22" ht="12.75"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</row>
    <row r="195" spans="2:22" ht="12.75"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</row>
    <row r="196" spans="2:22" ht="12.75"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</row>
    <row r="197" spans="2:22" ht="12.75"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</row>
    <row r="198" spans="2:22" ht="12.75"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</row>
    <row r="199" spans="2:22" ht="12.75"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</row>
    <row r="200" spans="2:22" ht="12.75"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</row>
    <row r="201" spans="2:22" ht="12.75"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</row>
    <row r="202" spans="2:22" ht="12.75"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</row>
    <row r="203" spans="2:22" ht="12.75"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</row>
    <row r="204" spans="2:22" ht="12.75"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</row>
    <row r="205" spans="2:22" ht="12.75"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</row>
    <row r="206" spans="2:22" ht="12.75"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</row>
    <row r="207" spans="2:22" ht="12.75"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</row>
    <row r="208" spans="2:22" ht="12.75"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</row>
    <row r="209" spans="2:22" ht="12.75"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</row>
    <row r="210" spans="2:22" ht="12.75"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</row>
    <row r="211" spans="2:22" ht="12.75"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</row>
    <row r="212" spans="2:22" ht="12.75"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</row>
    <row r="213" spans="2:22" ht="12.75"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</row>
    <row r="214" spans="2:22" ht="12.75"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</row>
    <row r="215" spans="2:22" ht="12.75"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</row>
    <row r="216" spans="2:22" ht="12.75"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</row>
    <row r="217" spans="2:22" ht="12.75"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</row>
    <row r="218" spans="2:22" ht="12.75"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</row>
    <row r="219" spans="2:22" ht="12.75"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</row>
    <row r="220" spans="2:22" ht="12.75"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</row>
    <row r="221" spans="2:22" ht="12.75"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</row>
    <row r="222" spans="2:22" ht="12.75"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</row>
    <row r="223" spans="2:22" ht="12.75"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</row>
    <row r="224" spans="2:22" ht="12.75"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</row>
    <row r="225" spans="2:22" ht="12.75"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</row>
    <row r="226" spans="2:22" ht="12.75"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</row>
    <row r="227" spans="2:22" ht="12.75"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</row>
    <row r="228" spans="2:22" ht="12.75"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</row>
    <row r="229" spans="2:22" ht="12.75"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</row>
    <row r="230" spans="2:22" ht="12.75"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</row>
    <row r="231" spans="2:22" ht="12.75"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</row>
    <row r="232" spans="2:22" ht="12.75"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</row>
    <row r="233" spans="2:22" ht="12.75"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</row>
    <row r="234" spans="2:22" ht="12.75"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</row>
    <row r="235" spans="2:22" ht="12.75"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</row>
    <row r="236" spans="2:22" ht="12.75"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</row>
    <row r="237" spans="2:22" ht="12.75"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</row>
    <row r="238" spans="2:22" ht="12.75"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</row>
    <row r="239" spans="2:22" ht="12.75"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</row>
    <row r="240" spans="2:22" ht="12.75"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</row>
    <row r="241" spans="2:22" ht="12.75"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</row>
    <row r="242" spans="2:22" ht="12.75"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</row>
    <row r="243" spans="2:22" ht="12.75"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</row>
    <row r="244" spans="2:22" ht="12.75"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</row>
    <row r="245" spans="2:22" ht="12.75"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</row>
    <row r="246" spans="2:22" ht="12.75"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</row>
    <row r="247" spans="2:22" ht="12.75"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</row>
    <row r="248" spans="2:22" ht="12.75"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</row>
    <row r="249" spans="2:22" ht="12.75"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</row>
    <row r="250" spans="2:22" ht="12.75"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</row>
    <row r="251" spans="2:22" ht="12.75"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</row>
    <row r="252" spans="2:22" ht="12.75"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</row>
    <row r="253" spans="2:22" ht="12.75"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</row>
    <row r="254" spans="2:22" ht="12.75"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</row>
    <row r="255" spans="2:22" ht="12.75"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</row>
    <row r="256" spans="2:22" ht="12.75"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</row>
    <row r="257" spans="2:22" ht="12.75"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</row>
    <row r="258" spans="2:22" ht="12.75"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</row>
    <row r="259" spans="2:22" ht="12.75"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</row>
    <row r="260" spans="2:22" ht="12.75"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</row>
    <row r="261" spans="2:22" ht="12.75"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</row>
    <row r="262" spans="2:22" ht="12.75"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</row>
    <row r="263" spans="2:22" ht="12.75"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</row>
    <row r="264" spans="2:22" ht="12.75"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</row>
    <row r="265" spans="2:22" ht="12.75"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</row>
    <row r="266" spans="2:22" ht="12.75"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</row>
    <row r="267" spans="2:22" ht="12.75"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</row>
    <row r="268" spans="2:22" ht="12.75"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</row>
    <row r="269" spans="2:22" ht="12.75"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</row>
    <row r="270" spans="2:22" ht="12.75"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</row>
    <row r="271" spans="2:22" ht="12.75"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</row>
    <row r="272" spans="2:22" ht="12.75"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</row>
    <row r="273" spans="2:22" ht="12.75"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</row>
    <row r="274" spans="2:22" ht="12.75"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</row>
    <row r="275" spans="2:22" ht="12.75"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</row>
    <row r="276" spans="2:22" ht="12.75"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</row>
    <row r="277" spans="2:22" ht="12.75"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</row>
    <row r="278" spans="2:22" ht="12.75"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</row>
    <row r="279" spans="2:22" ht="12.75"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</row>
    <row r="280" spans="2:22" ht="12.75"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</row>
    <row r="281" spans="2:22" ht="12.75"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</row>
    <row r="282" spans="2:22" ht="12.75"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</row>
    <row r="283" spans="2:22" ht="12.75"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</row>
    <row r="284" spans="2:22" ht="12.75"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</row>
    <row r="285" spans="2:22" ht="12.75"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</row>
    <row r="286" spans="2:22" ht="12.75"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</row>
    <row r="287" spans="2:22" ht="12.75"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</row>
    <row r="288" spans="2:22" ht="12.75"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</row>
    <row r="289" spans="2:22" ht="12.75"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</row>
    <row r="290" spans="2:22" ht="12.75"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</row>
    <row r="291" spans="2:22" ht="12.75"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</row>
    <row r="292" spans="2:22" ht="12.75"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</row>
    <row r="293" spans="2:22" ht="12.75"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</row>
    <row r="294" spans="2:22" ht="12.75"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</row>
    <row r="295" spans="2:22" ht="12.75"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</row>
    <row r="296" spans="2:22" ht="12.75"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</row>
    <row r="297" spans="2:22" ht="12.75"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</row>
    <row r="298" spans="2:22" ht="12.75"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</row>
  </sheetData>
  <sheetProtection password="F954" sheet="1" objects="1" scenarios="1"/>
  <mergeCells count="4">
    <mergeCell ref="D2:L2"/>
    <mergeCell ref="B1:U1"/>
    <mergeCell ref="M2:U2"/>
    <mergeCell ref="B81:U8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9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0.7109375" style="2" customWidth="1"/>
    <col min="3" max="3" width="6.7109375" style="2" customWidth="1"/>
    <col min="4" max="10" width="10.7109375" style="2" customWidth="1"/>
    <col min="11" max="11" width="11.7109375" style="2" customWidth="1"/>
    <col min="12" max="21" width="10.7109375" style="2" customWidth="1"/>
    <col min="22" max="22" width="0" style="2" hidden="1" customWidth="1"/>
    <col min="23" max="16384" width="9.140625" style="2" customWidth="1"/>
  </cols>
  <sheetData>
    <row r="1" spans="1:21" ht="15.75" customHeight="1">
      <c r="A1" s="3"/>
      <c r="B1" s="106" t="s">
        <v>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</row>
    <row r="2" spans="1:21" s="7" customFormat="1" ht="16.5" customHeight="1">
      <c r="A2" s="4"/>
      <c r="B2" s="5"/>
      <c r="C2" s="6"/>
      <c r="D2" s="103" t="s">
        <v>1</v>
      </c>
      <c r="E2" s="104"/>
      <c r="F2" s="104"/>
      <c r="G2" s="104"/>
      <c r="H2" s="104"/>
      <c r="I2" s="104"/>
      <c r="J2" s="104"/>
      <c r="K2" s="104"/>
      <c r="L2" s="105"/>
      <c r="M2" s="108" t="s">
        <v>2</v>
      </c>
      <c r="N2" s="104"/>
      <c r="O2" s="104"/>
      <c r="P2" s="104"/>
      <c r="Q2" s="104"/>
      <c r="R2" s="104"/>
      <c r="S2" s="104"/>
      <c r="T2" s="104"/>
      <c r="U2" s="105"/>
    </row>
    <row r="3" spans="1:22" s="7" customFormat="1" ht="81.75" customHeight="1">
      <c r="A3" s="8"/>
      <c r="B3" s="9" t="s">
        <v>3</v>
      </c>
      <c r="C3" s="10" t="s">
        <v>4</v>
      </c>
      <c r="D3" s="26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7" t="s">
        <v>12</v>
      </c>
      <c r="L3" s="28" t="s">
        <v>13</v>
      </c>
      <c r="M3" s="27" t="s">
        <v>14</v>
      </c>
      <c r="N3" s="27" t="s">
        <v>15</v>
      </c>
      <c r="O3" s="27" t="s">
        <v>16</v>
      </c>
      <c r="P3" s="27" t="s">
        <v>17</v>
      </c>
      <c r="Q3" s="27" t="s">
        <v>18</v>
      </c>
      <c r="R3" s="27" t="s">
        <v>19</v>
      </c>
      <c r="S3" s="27" t="s">
        <v>20</v>
      </c>
      <c r="T3" s="27" t="s">
        <v>21</v>
      </c>
      <c r="U3" s="28" t="s">
        <v>22</v>
      </c>
      <c r="V3" s="7" t="s">
        <v>23</v>
      </c>
    </row>
    <row r="4" spans="1:21" s="7" customFormat="1" ht="12.75">
      <c r="A4" s="4"/>
      <c r="B4" s="30"/>
      <c r="C4" s="12"/>
      <c r="D4" s="13"/>
      <c r="E4" s="14"/>
      <c r="F4" s="14"/>
      <c r="G4" s="14"/>
      <c r="H4" s="14"/>
      <c r="I4" s="14"/>
      <c r="J4" s="14"/>
      <c r="K4" s="14"/>
      <c r="L4" s="15"/>
      <c r="M4" s="13"/>
      <c r="N4" s="14"/>
      <c r="O4" s="14"/>
      <c r="P4" s="14"/>
      <c r="Q4" s="14"/>
      <c r="R4" s="14"/>
      <c r="S4" s="14"/>
      <c r="T4" s="14"/>
      <c r="U4" s="15"/>
    </row>
    <row r="5" spans="1:21" s="7" customFormat="1" ht="12.75">
      <c r="A5" s="16"/>
      <c r="B5" s="34" t="s">
        <v>639</v>
      </c>
      <c r="C5" s="12"/>
      <c r="D5" s="18"/>
      <c r="E5" s="19"/>
      <c r="F5" s="19"/>
      <c r="G5" s="19"/>
      <c r="H5" s="19"/>
      <c r="I5" s="19"/>
      <c r="J5" s="19"/>
      <c r="K5" s="19"/>
      <c r="L5" s="20"/>
      <c r="M5" s="18"/>
      <c r="N5" s="19"/>
      <c r="O5" s="19"/>
      <c r="P5" s="19"/>
      <c r="Q5" s="19"/>
      <c r="R5" s="19"/>
      <c r="S5" s="19"/>
      <c r="T5" s="19"/>
      <c r="U5" s="20"/>
    </row>
    <row r="6" spans="1:21" s="7" customFormat="1" ht="12.75">
      <c r="A6" s="16"/>
      <c r="B6" s="12"/>
      <c r="C6" s="12"/>
      <c r="D6" s="18"/>
      <c r="E6" s="19"/>
      <c r="F6" s="19"/>
      <c r="G6" s="19"/>
      <c r="H6" s="19"/>
      <c r="I6" s="19"/>
      <c r="J6" s="19"/>
      <c r="K6" s="19"/>
      <c r="L6" s="20"/>
      <c r="M6" s="18"/>
      <c r="N6" s="19"/>
      <c r="O6" s="19"/>
      <c r="P6" s="19"/>
      <c r="Q6" s="19"/>
      <c r="R6" s="19"/>
      <c r="S6" s="19"/>
      <c r="T6" s="19"/>
      <c r="U6" s="20"/>
    </row>
    <row r="7" spans="1:22" s="7" customFormat="1" ht="12.75">
      <c r="A7" s="22" t="s">
        <v>608</v>
      </c>
      <c r="B7" s="67" t="s">
        <v>316</v>
      </c>
      <c r="C7" s="45" t="s">
        <v>317</v>
      </c>
      <c r="D7" s="46">
        <v>107908124</v>
      </c>
      <c r="E7" s="47">
        <v>0</v>
      </c>
      <c r="F7" s="47">
        <v>0</v>
      </c>
      <c r="G7" s="47">
        <v>0</v>
      </c>
      <c r="H7" s="47">
        <v>0</v>
      </c>
      <c r="I7" s="47">
        <v>500000</v>
      </c>
      <c r="J7" s="47">
        <v>20000000</v>
      </c>
      <c r="K7" s="47">
        <v>144516145</v>
      </c>
      <c r="L7" s="48">
        <v>272924269</v>
      </c>
      <c r="M7" s="49">
        <v>35000000</v>
      </c>
      <c r="N7" s="50">
        <v>0</v>
      </c>
      <c r="O7" s="50">
        <v>0</v>
      </c>
      <c r="P7" s="50">
        <v>0</v>
      </c>
      <c r="Q7" s="47">
        <v>3900000</v>
      </c>
      <c r="R7" s="50">
        <v>0</v>
      </c>
      <c r="S7" s="50">
        <v>315177000</v>
      </c>
      <c r="T7" s="50">
        <v>19704970</v>
      </c>
      <c r="U7" s="48">
        <v>373781970</v>
      </c>
      <c r="V7" s="51">
        <v>88660000</v>
      </c>
    </row>
    <row r="8" spans="1:22" s="7" customFormat="1" ht="12.75">
      <c r="A8" s="22" t="s">
        <v>608</v>
      </c>
      <c r="B8" s="67" t="s">
        <v>318</v>
      </c>
      <c r="C8" s="45" t="s">
        <v>319</v>
      </c>
      <c r="D8" s="46">
        <v>65065494</v>
      </c>
      <c r="E8" s="47">
        <v>12884742</v>
      </c>
      <c r="F8" s="47">
        <v>0</v>
      </c>
      <c r="G8" s="47">
        <v>0</v>
      </c>
      <c r="H8" s="47">
        <v>0</v>
      </c>
      <c r="I8" s="47">
        <v>200000</v>
      </c>
      <c r="J8" s="47">
        <v>5229158</v>
      </c>
      <c r="K8" s="47">
        <v>98636075</v>
      </c>
      <c r="L8" s="48">
        <v>182015469</v>
      </c>
      <c r="M8" s="49">
        <v>6660048</v>
      </c>
      <c r="N8" s="50">
        <v>16802542</v>
      </c>
      <c r="O8" s="50">
        <v>0</v>
      </c>
      <c r="P8" s="50">
        <v>0</v>
      </c>
      <c r="Q8" s="47">
        <v>4289410</v>
      </c>
      <c r="R8" s="50">
        <v>0</v>
      </c>
      <c r="S8" s="50">
        <v>268652000</v>
      </c>
      <c r="T8" s="50">
        <v>20962978</v>
      </c>
      <c r="U8" s="48">
        <v>317366978</v>
      </c>
      <c r="V8" s="51">
        <v>55692000</v>
      </c>
    </row>
    <row r="9" spans="1:22" s="7" customFormat="1" ht="12.75">
      <c r="A9" s="22" t="s">
        <v>608</v>
      </c>
      <c r="B9" s="67" t="s">
        <v>320</v>
      </c>
      <c r="C9" s="45" t="s">
        <v>321</v>
      </c>
      <c r="D9" s="46">
        <v>273288236</v>
      </c>
      <c r="E9" s="47">
        <v>307100624</v>
      </c>
      <c r="F9" s="47">
        <v>0</v>
      </c>
      <c r="G9" s="47">
        <v>0</v>
      </c>
      <c r="H9" s="47">
        <v>0</v>
      </c>
      <c r="I9" s="47">
        <v>9177237</v>
      </c>
      <c r="J9" s="47">
        <v>20583459</v>
      </c>
      <c r="K9" s="47">
        <v>355083035</v>
      </c>
      <c r="L9" s="48">
        <v>965232591</v>
      </c>
      <c r="M9" s="49">
        <v>66583274</v>
      </c>
      <c r="N9" s="50">
        <v>458770114</v>
      </c>
      <c r="O9" s="50">
        <v>0</v>
      </c>
      <c r="P9" s="50">
        <v>0</v>
      </c>
      <c r="Q9" s="47">
        <v>23300000</v>
      </c>
      <c r="R9" s="50">
        <v>1355840</v>
      </c>
      <c r="S9" s="50">
        <v>424780000</v>
      </c>
      <c r="T9" s="50">
        <v>70035578</v>
      </c>
      <c r="U9" s="48">
        <v>1044824806</v>
      </c>
      <c r="V9" s="51">
        <v>91631451</v>
      </c>
    </row>
    <row r="10" spans="1:22" s="7" customFormat="1" ht="12.75">
      <c r="A10" s="22" t="s">
        <v>608</v>
      </c>
      <c r="B10" s="67" t="s">
        <v>322</v>
      </c>
      <c r="C10" s="45" t="s">
        <v>323</v>
      </c>
      <c r="D10" s="46">
        <v>122692586</v>
      </c>
      <c r="E10" s="47">
        <v>94331738</v>
      </c>
      <c r="F10" s="47">
        <v>0</v>
      </c>
      <c r="G10" s="47">
        <v>0</v>
      </c>
      <c r="H10" s="47">
        <v>0</v>
      </c>
      <c r="I10" s="47">
        <v>2109363</v>
      </c>
      <c r="J10" s="47">
        <v>33325587</v>
      </c>
      <c r="K10" s="47">
        <v>217532590</v>
      </c>
      <c r="L10" s="48">
        <v>469991864</v>
      </c>
      <c r="M10" s="49">
        <v>124588976</v>
      </c>
      <c r="N10" s="50">
        <v>105665576</v>
      </c>
      <c r="O10" s="50">
        <v>0</v>
      </c>
      <c r="P10" s="50">
        <v>0</v>
      </c>
      <c r="Q10" s="47">
        <v>11971361</v>
      </c>
      <c r="R10" s="50">
        <v>0</v>
      </c>
      <c r="S10" s="50">
        <v>149652000</v>
      </c>
      <c r="T10" s="50">
        <v>87678952</v>
      </c>
      <c r="U10" s="48">
        <v>479556865</v>
      </c>
      <c r="V10" s="51">
        <v>36492000</v>
      </c>
    </row>
    <row r="11" spans="1:22" s="7" customFormat="1" ht="12.75">
      <c r="A11" s="22" t="s">
        <v>608</v>
      </c>
      <c r="B11" s="67" t="s">
        <v>324</v>
      </c>
      <c r="C11" s="45" t="s">
        <v>325</v>
      </c>
      <c r="D11" s="46">
        <v>47479446</v>
      </c>
      <c r="E11" s="47">
        <v>0</v>
      </c>
      <c r="F11" s="47">
        <v>0</v>
      </c>
      <c r="G11" s="47">
        <v>0</v>
      </c>
      <c r="H11" s="47">
        <v>0</v>
      </c>
      <c r="I11" s="47">
        <v>228486</v>
      </c>
      <c r="J11" s="47">
        <v>3700000</v>
      </c>
      <c r="K11" s="47">
        <v>86263403</v>
      </c>
      <c r="L11" s="48">
        <v>137671335</v>
      </c>
      <c r="M11" s="49">
        <v>18922165</v>
      </c>
      <c r="N11" s="50">
        <v>0</v>
      </c>
      <c r="O11" s="50">
        <v>0</v>
      </c>
      <c r="P11" s="50">
        <v>0</v>
      </c>
      <c r="Q11" s="47">
        <v>2175612</v>
      </c>
      <c r="R11" s="50">
        <v>0</v>
      </c>
      <c r="S11" s="50">
        <v>130855434</v>
      </c>
      <c r="T11" s="50">
        <v>15696250</v>
      </c>
      <c r="U11" s="48">
        <v>167649461</v>
      </c>
      <c r="V11" s="51">
        <v>35684434</v>
      </c>
    </row>
    <row r="12" spans="1:22" s="7" customFormat="1" ht="12.75">
      <c r="A12" s="22" t="s">
        <v>609</v>
      </c>
      <c r="B12" s="67" t="s">
        <v>565</v>
      </c>
      <c r="C12" s="45" t="s">
        <v>566</v>
      </c>
      <c r="D12" s="46">
        <v>369598972</v>
      </c>
      <c r="E12" s="47">
        <v>0</v>
      </c>
      <c r="F12" s="47">
        <v>193190801</v>
      </c>
      <c r="G12" s="47">
        <v>0</v>
      </c>
      <c r="H12" s="47">
        <v>0</v>
      </c>
      <c r="I12" s="47">
        <v>0</v>
      </c>
      <c r="J12" s="47">
        <v>12399835</v>
      </c>
      <c r="K12" s="47">
        <v>435088822</v>
      </c>
      <c r="L12" s="48">
        <v>1010278430</v>
      </c>
      <c r="M12" s="49">
        <v>0</v>
      </c>
      <c r="N12" s="50">
        <v>0</v>
      </c>
      <c r="O12" s="50">
        <v>107567441</v>
      </c>
      <c r="P12" s="50">
        <v>24201125</v>
      </c>
      <c r="Q12" s="47">
        <v>0</v>
      </c>
      <c r="R12" s="50">
        <v>200000</v>
      </c>
      <c r="S12" s="50">
        <v>1132768500</v>
      </c>
      <c r="T12" s="50">
        <v>86960811</v>
      </c>
      <c r="U12" s="48">
        <v>1351697877</v>
      </c>
      <c r="V12" s="51">
        <v>497320500</v>
      </c>
    </row>
    <row r="13" spans="1:22" s="29" customFormat="1" ht="12.75">
      <c r="A13" s="38"/>
      <c r="B13" s="68" t="s">
        <v>640</v>
      </c>
      <c r="C13" s="69"/>
      <c r="D13" s="55">
        <f aca="true" t="shared" si="0" ref="D13:V13">SUM(D7:D12)</f>
        <v>986032858</v>
      </c>
      <c r="E13" s="56">
        <f t="shared" si="0"/>
        <v>414317104</v>
      </c>
      <c r="F13" s="56">
        <f t="shared" si="0"/>
        <v>193190801</v>
      </c>
      <c r="G13" s="56">
        <f t="shared" si="0"/>
        <v>0</v>
      </c>
      <c r="H13" s="56">
        <f t="shared" si="0"/>
        <v>0</v>
      </c>
      <c r="I13" s="56">
        <f t="shared" si="0"/>
        <v>12215086</v>
      </c>
      <c r="J13" s="56">
        <f t="shared" si="0"/>
        <v>95238039</v>
      </c>
      <c r="K13" s="56">
        <f t="shared" si="0"/>
        <v>1337120070</v>
      </c>
      <c r="L13" s="70">
        <f t="shared" si="0"/>
        <v>3038113958</v>
      </c>
      <c r="M13" s="71">
        <f t="shared" si="0"/>
        <v>251754463</v>
      </c>
      <c r="N13" s="72">
        <f t="shared" si="0"/>
        <v>581238232</v>
      </c>
      <c r="O13" s="72">
        <f t="shared" si="0"/>
        <v>107567441</v>
      </c>
      <c r="P13" s="72">
        <f t="shared" si="0"/>
        <v>24201125</v>
      </c>
      <c r="Q13" s="56">
        <f t="shared" si="0"/>
        <v>45636383</v>
      </c>
      <c r="R13" s="72">
        <f t="shared" si="0"/>
        <v>1555840</v>
      </c>
      <c r="S13" s="72">
        <f t="shared" si="0"/>
        <v>2421884934</v>
      </c>
      <c r="T13" s="72">
        <f t="shared" si="0"/>
        <v>301039539</v>
      </c>
      <c r="U13" s="70">
        <f t="shared" si="0"/>
        <v>3734877957</v>
      </c>
      <c r="V13" s="73">
        <f t="shared" si="0"/>
        <v>805480385</v>
      </c>
    </row>
    <row r="14" spans="1:22" s="7" customFormat="1" ht="12.75">
      <c r="A14" s="22" t="s">
        <v>608</v>
      </c>
      <c r="B14" s="67" t="s">
        <v>326</v>
      </c>
      <c r="C14" s="45" t="s">
        <v>327</v>
      </c>
      <c r="D14" s="46">
        <v>100564000</v>
      </c>
      <c r="E14" s="47">
        <v>54827000</v>
      </c>
      <c r="F14" s="47">
        <v>0</v>
      </c>
      <c r="G14" s="47">
        <v>0</v>
      </c>
      <c r="H14" s="47">
        <v>0</v>
      </c>
      <c r="I14" s="47">
        <v>1836000</v>
      </c>
      <c r="J14" s="47">
        <v>529000</v>
      </c>
      <c r="K14" s="47">
        <v>68279000</v>
      </c>
      <c r="L14" s="48">
        <v>226035000</v>
      </c>
      <c r="M14" s="49">
        <v>15163000</v>
      </c>
      <c r="N14" s="50">
        <v>95421000</v>
      </c>
      <c r="O14" s="50">
        <v>0</v>
      </c>
      <c r="P14" s="50">
        <v>0</v>
      </c>
      <c r="Q14" s="47">
        <v>14489000</v>
      </c>
      <c r="R14" s="50">
        <v>0</v>
      </c>
      <c r="S14" s="50">
        <v>47735000</v>
      </c>
      <c r="T14" s="50">
        <v>55835000</v>
      </c>
      <c r="U14" s="48">
        <v>228643000</v>
      </c>
      <c r="V14" s="51">
        <v>0</v>
      </c>
    </row>
    <row r="15" spans="1:22" s="7" customFormat="1" ht="12.75">
      <c r="A15" s="22" t="s">
        <v>608</v>
      </c>
      <c r="B15" s="67" t="s">
        <v>328</v>
      </c>
      <c r="C15" s="45" t="s">
        <v>329</v>
      </c>
      <c r="D15" s="46">
        <v>45825636</v>
      </c>
      <c r="E15" s="47">
        <v>0</v>
      </c>
      <c r="F15" s="47">
        <v>0</v>
      </c>
      <c r="G15" s="47">
        <v>0</v>
      </c>
      <c r="H15" s="47">
        <v>0</v>
      </c>
      <c r="I15" s="47">
        <v>161725</v>
      </c>
      <c r="J15" s="47">
        <v>2234496</v>
      </c>
      <c r="K15" s="47">
        <v>42615200</v>
      </c>
      <c r="L15" s="48">
        <v>90837057</v>
      </c>
      <c r="M15" s="49">
        <v>2150000</v>
      </c>
      <c r="N15" s="50">
        <v>0</v>
      </c>
      <c r="O15" s="50">
        <v>0</v>
      </c>
      <c r="P15" s="50">
        <v>0</v>
      </c>
      <c r="Q15" s="47">
        <v>1283024</v>
      </c>
      <c r="R15" s="50">
        <v>0</v>
      </c>
      <c r="S15" s="50">
        <v>117934000</v>
      </c>
      <c r="T15" s="50">
        <v>7550426</v>
      </c>
      <c r="U15" s="48">
        <v>128917450</v>
      </c>
      <c r="V15" s="51">
        <v>23807000</v>
      </c>
    </row>
    <row r="16" spans="1:22" s="7" customFormat="1" ht="12.75">
      <c r="A16" s="22" t="s">
        <v>608</v>
      </c>
      <c r="B16" s="67" t="s">
        <v>330</v>
      </c>
      <c r="C16" s="45" t="s">
        <v>331</v>
      </c>
      <c r="D16" s="46">
        <v>205004342</v>
      </c>
      <c r="E16" s="47">
        <v>0</v>
      </c>
      <c r="F16" s="47">
        <v>0</v>
      </c>
      <c r="G16" s="47">
        <v>0</v>
      </c>
      <c r="H16" s="47">
        <v>0</v>
      </c>
      <c r="I16" s="47">
        <v>1200000</v>
      </c>
      <c r="J16" s="47">
        <v>75215400</v>
      </c>
      <c r="K16" s="47">
        <v>356771082</v>
      </c>
      <c r="L16" s="48">
        <v>638190824</v>
      </c>
      <c r="M16" s="49">
        <v>53700000</v>
      </c>
      <c r="N16" s="50">
        <v>0</v>
      </c>
      <c r="O16" s="50">
        <v>0</v>
      </c>
      <c r="P16" s="50">
        <v>0</v>
      </c>
      <c r="Q16" s="47">
        <v>15913000</v>
      </c>
      <c r="R16" s="50">
        <v>33695000</v>
      </c>
      <c r="S16" s="50">
        <v>645672000</v>
      </c>
      <c r="T16" s="50">
        <v>121630822</v>
      </c>
      <c r="U16" s="48">
        <v>870610822</v>
      </c>
      <c r="V16" s="51">
        <v>132820000</v>
      </c>
    </row>
    <row r="17" spans="1:22" s="7" customFormat="1" ht="12.75">
      <c r="A17" s="22" t="s">
        <v>608</v>
      </c>
      <c r="B17" s="67" t="s">
        <v>332</v>
      </c>
      <c r="C17" s="45" t="s">
        <v>333</v>
      </c>
      <c r="D17" s="46">
        <v>241177000</v>
      </c>
      <c r="E17" s="47">
        <v>216938934</v>
      </c>
      <c r="F17" s="47">
        <v>0</v>
      </c>
      <c r="G17" s="47">
        <v>0</v>
      </c>
      <c r="H17" s="47">
        <v>0</v>
      </c>
      <c r="I17" s="47">
        <v>6181000</v>
      </c>
      <c r="J17" s="47">
        <v>10000000</v>
      </c>
      <c r="K17" s="47">
        <v>360832319</v>
      </c>
      <c r="L17" s="48">
        <v>835129253</v>
      </c>
      <c r="M17" s="49">
        <v>43642000</v>
      </c>
      <c r="N17" s="50">
        <v>288861195</v>
      </c>
      <c r="O17" s="50">
        <v>0</v>
      </c>
      <c r="P17" s="50">
        <v>0</v>
      </c>
      <c r="Q17" s="47">
        <v>9724000</v>
      </c>
      <c r="R17" s="50">
        <v>0</v>
      </c>
      <c r="S17" s="50">
        <v>492860000</v>
      </c>
      <c r="T17" s="50">
        <v>45769000</v>
      </c>
      <c r="U17" s="48">
        <v>880856195</v>
      </c>
      <c r="V17" s="51">
        <v>129264000</v>
      </c>
    </row>
    <row r="18" spans="1:22" s="7" customFormat="1" ht="12.75">
      <c r="A18" s="22" t="s">
        <v>609</v>
      </c>
      <c r="B18" s="67" t="s">
        <v>567</v>
      </c>
      <c r="C18" s="45" t="s">
        <v>568</v>
      </c>
      <c r="D18" s="46">
        <v>458723412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374201512</v>
      </c>
      <c r="L18" s="48">
        <v>832924924</v>
      </c>
      <c r="M18" s="49">
        <v>0</v>
      </c>
      <c r="N18" s="50">
        <v>0</v>
      </c>
      <c r="O18" s="50">
        <v>123976006</v>
      </c>
      <c r="P18" s="50">
        <v>0</v>
      </c>
      <c r="Q18" s="47">
        <v>0</v>
      </c>
      <c r="R18" s="50">
        <v>0</v>
      </c>
      <c r="S18" s="50">
        <v>1458740401</v>
      </c>
      <c r="T18" s="50">
        <v>17775543</v>
      </c>
      <c r="U18" s="48">
        <v>1600491950</v>
      </c>
      <c r="V18" s="51">
        <v>698707000</v>
      </c>
    </row>
    <row r="19" spans="1:22" s="29" customFormat="1" ht="12.75">
      <c r="A19" s="38"/>
      <c r="B19" s="68" t="s">
        <v>641</v>
      </c>
      <c r="C19" s="69"/>
      <c r="D19" s="55">
        <f aca="true" t="shared" si="1" ref="D19:V19">SUM(D14:D18)</f>
        <v>1051294390</v>
      </c>
      <c r="E19" s="56">
        <f t="shared" si="1"/>
        <v>271765934</v>
      </c>
      <c r="F19" s="56">
        <f t="shared" si="1"/>
        <v>0</v>
      </c>
      <c r="G19" s="56">
        <f t="shared" si="1"/>
        <v>0</v>
      </c>
      <c r="H19" s="56">
        <f t="shared" si="1"/>
        <v>0</v>
      </c>
      <c r="I19" s="56">
        <f t="shared" si="1"/>
        <v>9378725</v>
      </c>
      <c r="J19" s="56">
        <f t="shared" si="1"/>
        <v>87978896</v>
      </c>
      <c r="K19" s="56">
        <f t="shared" si="1"/>
        <v>1202699113</v>
      </c>
      <c r="L19" s="70">
        <f t="shared" si="1"/>
        <v>2623117058</v>
      </c>
      <c r="M19" s="71">
        <f t="shared" si="1"/>
        <v>114655000</v>
      </c>
      <c r="N19" s="72">
        <f t="shared" si="1"/>
        <v>384282195</v>
      </c>
      <c r="O19" s="72">
        <f t="shared" si="1"/>
        <v>123976006</v>
      </c>
      <c r="P19" s="72">
        <f t="shared" si="1"/>
        <v>0</v>
      </c>
      <c r="Q19" s="56">
        <f t="shared" si="1"/>
        <v>41409024</v>
      </c>
      <c r="R19" s="72">
        <f t="shared" si="1"/>
        <v>33695000</v>
      </c>
      <c r="S19" s="72">
        <f t="shared" si="1"/>
        <v>2762941401</v>
      </c>
      <c r="T19" s="72">
        <f t="shared" si="1"/>
        <v>248560791</v>
      </c>
      <c r="U19" s="70">
        <f t="shared" si="1"/>
        <v>3709519417</v>
      </c>
      <c r="V19" s="73">
        <f t="shared" si="1"/>
        <v>984598000</v>
      </c>
    </row>
    <row r="20" spans="1:22" s="7" customFormat="1" ht="12.75">
      <c r="A20" s="22" t="s">
        <v>608</v>
      </c>
      <c r="B20" s="67" t="s">
        <v>334</v>
      </c>
      <c r="C20" s="45" t="s">
        <v>335</v>
      </c>
      <c r="D20" s="46">
        <v>84290513</v>
      </c>
      <c r="E20" s="47">
        <v>18000000</v>
      </c>
      <c r="F20" s="47">
        <v>0</v>
      </c>
      <c r="G20" s="47">
        <v>0</v>
      </c>
      <c r="H20" s="47">
        <v>0</v>
      </c>
      <c r="I20" s="47">
        <v>0</v>
      </c>
      <c r="J20" s="47">
        <v>6242800</v>
      </c>
      <c r="K20" s="47">
        <v>82161890</v>
      </c>
      <c r="L20" s="48">
        <v>190695203</v>
      </c>
      <c r="M20" s="49">
        <v>15500000</v>
      </c>
      <c r="N20" s="50">
        <v>18000000</v>
      </c>
      <c r="O20" s="50">
        <v>0</v>
      </c>
      <c r="P20" s="50">
        <v>0</v>
      </c>
      <c r="Q20" s="47">
        <v>1000000</v>
      </c>
      <c r="R20" s="50">
        <v>0</v>
      </c>
      <c r="S20" s="50">
        <v>198881000</v>
      </c>
      <c r="T20" s="50">
        <v>14025558</v>
      </c>
      <c r="U20" s="48">
        <v>247406558</v>
      </c>
      <c r="V20" s="51">
        <v>44907850</v>
      </c>
    </row>
    <row r="21" spans="1:22" s="7" customFormat="1" ht="12.75">
      <c r="A21" s="22" t="s">
        <v>608</v>
      </c>
      <c r="B21" s="67" t="s">
        <v>336</v>
      </c>
      <c r="C21" s="45" t="s">
        <v>337</v>
      </c>
      <c r="D21" s="46">
        <v>52356833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66574345</v>
      </c>
      <c r="L21" s="48">
        <v>118931178</v>
      </c>
      <c r="M21" s="49">
        <v>4205325</v>
      </c>
      <c r="N21" s="50">
        <v>0</v>
      </c>
      <c r="O21" s="50">
        <v>0</v>
      </c>
      <c r="P21" s="50">
        <v>0</v>
      </c>
      <c r="Q21" s="47">
        <v>0</v>
      </c>
      <c r="R21" s="50">
        <v>0</v>
      </c>
      <c r="S21" s="50">
        <v>160289000</v>
      </c>
      <c r="T21" s="50">
        <v>17114225</v>
      </c>
      <c r="U21" s="48">
        <v>181608550</v>
      </c>
      <c r="V21" s="51">
        <v>66912981</v>
      </c>
    </row>
    <row r="22" spans="1:22" s="7" customFormat="1" ht="12.75">
      <c r="A22" s="22" t="s">
        <v>608</v>
      </c>
      <c r="B22" s="67" t="s">
        <v>338</v>
      </c>
      <c r="C22" s="45" t="s">
        <v>339</v>
      </c>
      <c r="D22" s="46">
        <v>66055175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3170280</v>
      </c>
      <c r="K22" s="47">
        <v>63889102</v>
      </c>
      <c r="L22" s="48">
        <v>133114557</v>
      </c>
      <c r="M22" s="49">
        <v>10866049</v>
      </c>
      <c r="N22" s="50">
        <v>10749687</v>
      </c>
      <c r="O22" s="50">
        <v>0</v>
      </c>
      <c r="P22" s="50">
        <v>0</v>
      </c>
      <c r="Q22" s="47">
        <v>1534222</v>
      </c>
      <c r="R22" s="50">
        <v>0</v>
      </c>
      <c r="S22" s="50">
        <v>142635576</v>
      </c>
      <c r="T22" s="50">
        <v>16881474</v>
      </c>
      <c r="U22" s="48">
        <v>182667008</v>
      </c>
      <c r="V22" s="51">
        <v>31418576</v>
      </c>
    </row>
    <row r="23" spans="1:22" s="7" customFormat="1" ht="12.75">
      <c r="A23" s="22" t="s">
        <v>608</v>
      </c>
      <c r="B23" s="67" t="s">
        <v>74</v>
      </c>
      <c r="C23" s="45" t="s">
        <v>75</v>
      </c>
      <c r="D23" s="46">
        <v>571451009</v>
      </c>
      <c r="E23" s="47">
        <v>602000000</v>
      </c>
      <c r="F23" s="47">
        <v>165000000</v>
      </c>
      <c r="G23" s="47">
        <v>0</v>
      </c>
      <c r="H23" s="47">
        <v>0</v>
      </c>
      <c r="I23" s="47">
        <v>37000000</v>
      </c>
      <c r="J23" s="47">
        <v>50000000</v>
      </c>
      <c r="K23" s="47">
        <v>863108991</v>
      </c>
      <c r="L23" s="48">
        <v>2288560000</v>
      </c>
      <c r="M23" s="49">
        <v>332477244</v>
      </c>
      <c r="N23" s="50">
        <v>793523342</v>
      </c>
      <c r="O23" s="50">
        <v>258995033</v>
      </c>
      <c r="P23" s="50">
        <v>55325708</v>
      </c>
      <c r="Q23" s="47">
        <v>63261938</v>
      </c>
      <c r="R23" s="50">
        <v>0</v>
      </c>
      <c r="S23" s="50">
        <v>1145148000</v>
      </c>
      <c r="T23" s="50">
        <v>222019734</v>
      </c>
      <c r="U23" s="48">
        <v>2870750999</v>
      </c>
      <c r="V23" s="51">
        <v>466288000</v>
      </c>
    </row>
    <row r="24" spans="1:22" s="7" customFormat="1" ht="12.75">
      <c r="A24" s="22" t="s">
        <v>608</v>
      </c>
      <c r="B24" s="67" t="s">
        <v>340</v>
      </c>
      <c r="C24" s="45" t="s">
        <v>341</v>
      </c>
      <c r="D24" s="46">
        <v>77012866</v>
      </c>
      <c r="E24" s="47">
        <v>0</v>
      </c>
      <c r="F24" s="47">
        <v>0</v>
      </c>
      <c r="G24" s="47">
        <v>0</v>
      </c>
      <c r="H24" s="47">
        <v>0</v>
      </c>
      <c r="I24" s="47">
        <v>26450</v>
      </c>
      <c r="J24" s="47">
        <v>29557299</v>
      </c>
      <c r="K24" s="47">
        <v>186281055</v>
      </c>
      <c r="L24" s="48">
        <v>292877670</v>
      </c>
      <c r="M24" s="49">
        <v>20037449</v>
      </c>
      <c r="N24" s="50">
        <v>0</v>
      </c>
      <c r="O24" s="50">
        <v>0</v>
      </c>
      <c r="P24" s="50">
        <v>0</v>
      </c>
      <c r="Q24" s="47">
        <v>6132380</v>
      </c>
      <c r="R24" s="50">
        <v>0</v>
      </c>
      <c r="S24" s="50">
        <v>290083326</v>
      </c>
      <c r="T24" s="50">
        <v>105900022</v>
      </c>
      <c r="U24" s="48">
        <v>422153177</v>
      </c>
      <c r="V24" s="51">
        <v>76678000</v>
      </c>
    </row>
    <row r="25" spans="1:22" s="7" customFormat="1" ht="12.75">
      <c r="A25" s="22" t="s">
        <v>609</v>
      </c>
      <c r="B25" s="67" t="s">
        <v>569</v>
      </c>
      <c r="C25" s="45" t="s">
        <v>570</v>
      </c>
      <c r="D25" s="46">
        <v>263160000</v>
      </c>
      <c r="E25" s="47">
        <v>0</v>
      </c>
      <c r="F25" s="47">
        <v>52000000</v>
      </c>
      <c r="G25" s="47">
        <v>0</v>
      </c>
      <c r="H25" s="47">
        <v>0</v>
      </c>
      <c r="I25" s="47">
        <v>473000</v>
      </c>
      <c r="J25" s="47">
        <v>31930400</v>
      </c>
      <c r="K25" s="47">
        <v>361416600</v>
      </c>
      <c r="L25" s="48">
        <v>708980000</v>
      </c>
      <c r="M25" s="49">
        <v>0</v>
      </c>
      <c r="N25" s="50">
        <v>0</v>
      </c>
      <c r="O25" s="50">
        <v>39913000</v>
      </c>
      <c r="P25" s="50">
        <v>0</v>
      </c>
      <c r="Q25" s="47">
        <v>0</v>
      </c>
      <c r="R25" s="50">
        <v>0</v>
      </c>
      <c r="S25" s="50">
        <v>845741500</v>
      </c>
      <c r="T25" s="50">
        <v>22513000</v>
      </c>
      <c r="U25" s="48">
        <v>908167500</v>
      </c>
      <c r="V25" s="51">
        <v>280881500</v>
      </c>
    </row>
    <row r="26" spans="1:22" s="29" customFormat="1" ht="12.75">
      <c r="A26" s="38"/>
      <c r="B26" s="68" t="s">
        <v>642</v>
      </c>
      <c r="C26" s="69"/>
      <c r="D26" s="55">
        <f aca="true" t="shared" si="2" ref="D26:V26">SUM(D20:D25)</f>
        <v>1114326396</v>
      </c>
      <c r="E26" s="56">
        <f t="shared" si="2"/>
        <v>620000000</v>
      </c>
      <c r="F26" s="56">
        <f t="shared" si="2"/>
        <v>217000000</v>
      </c>
      <c r="G26" s="56">
        <f t="shared" si="2"/>
        <v>0</v>
      </c>
      <c r="H26" s="56">
        <f t="shared" si="2"/>
        <v>0</v>
      </c>
      <c r="I26" s="56">
        <f t="shared" si="2"/>
        <v>37499450</v>
      </c>
      <c r="J26" s="56">
        <f t="shared" si="2"/>
        <v>120900779</v>
      </c>
      <c r="K26" s="56">
        <f t="shared" si="2"/>
        <v>1623431983</v>
      </c>
      <c r="L26" s="70">
        <f t="shared" si="2"/>
        <v>3733158608</v>
      </c>
      <c r="M26" s="71">
        <f t="shared" si="2"/>
        <v>383086067</v>
      </c>
      <c r="N26" s="72">
        <f t="shared" si="2"/>
        <v>822273029</v>
      </c>
      <c r="O26" s="72">
        <f t="shared" si="2"/>
        <v>298908033</v>
      </c>
      <c r="P26" s="72">
        <f t="shared" si="2"/>
        <v>55325708</v>
      </c>
      <c r="Q26" s="56">
        <f t="shared" si="2"/>
        <v>71928540</v>
      </c>
      <c r="R26" s="72">
        <f t="shared" si="2"/>
        <v>0</v>
      </c>
      <c r="S26" s="72">
        <f t="shared" si="2"/>
        <v>2782778402</v>
      </c>
      <c r="T26" s="72">
        <f t="shared" si="2"/>
        <v>398454013</v>
      </c>
      <c r="U26" s="70">
        <f t="shared" si="2"/>
        <v>4812753792</v>
      </c>
      <c r="V26" s="73">
        <f t="shared" si="2"/>
        <v>967086907</v>
      </c>
    </row>
    <row r="27" spans="1:22" s="7" customFormat="1" ht="12.75">
      <c r="A27" s="22" t="s">
        <v>608</v>
      </c>
      <c r="B27" s="67" t="s">
        <v>342</v>
      </c>
      <c r="C27" s="45" t="s">
        <v>343</v>
      </c>
      <c r="D27" s="46">
        <v>100461193</v>
      </c>
      <c r="E27" s="47">
        <v>46633561</v>
      </c>
      <c r="F27" s="47">
        <v>23274387</v>
      </c>
      <c r="G27" s="47">
        <v>0</v>
      </c>
      <c r="H27" s="47">
        <v>0</v>
      </c>
      <c r="I27" s="47">
        <v>837832</v>
      </c>
      <c r="J27" s="47">
        <v>9530000</v>
      </c>
      <c r="K27" s="47">
        <v>87648065</v>
      </c>
      <c r="L27" s="48">
        <v>268385038</v>
      </c>
      <c r="M27" s="49">
        <v>28392000</v>
      </c>
      <c r="N27" s="50">
        <v>81612643</v>
      </c>
      <c r="O27" s="50">
        <v>67575000</v>
      </c>
      <c r="P27" s="50">
        <v>29617000</v>
      </c>
      <c r="Q27" s="47">
        <v>10192130</v>
      </c>
      <c r="R27" s="50">
        <v>0</v>
      </c>
      <c r="S27" s="50">
        <v>94012500</v>
      </c>
      <c r="T27" s="50">
        <v>23480673</v>
      </c>
      <c r="U27" s="48">
        <v>334881946</v>
      </c>
      <c r="V27" s="51">
        <v>29172000</v>
      </c>
    </row>
    <row r="28" spans="1:22" s="7" customFormat="1" ht="12.75">
      <c r="A28" s="22" t="s">
        <v>608</v>
      </c>
      <c r="B28" s="67" t="s">
        <v>344</v>
      </c>
      <c r="C28" s="45" t="s">
        <v>345</v>
      </c>
      <c r="D28" s="46">
        <v>148331169</v>
      </c>
      <c r="E28" s="47">
        <v>102226164</v>
      </c>
      <c r="F28" s="47">
        <v>9665500</v>
      </c>
      <c r="G28" s="47">
        <v>0</v>
      </c>
      <c r="H28" s="47">
        <v>0</v>
      </c>
      <c r="I28" s="47">
        <v>11590976</v>
      </c>
      <c r="J28" s="47">
        <v>1650000</v>
      </c>
      <c r="K28" s="47">
        <v>163886924</v>
      </c>
      <c r="L28" s="48">
        <v>437350733</v>
      </c>
      <c r="M28" s="49">
        <v>48380589</v>
      </c>
      <c r="N28" s="50">
        <v>128321405</v>
      </c>
      <c r="O28" s="50">
        <v>35299808</v>
      </c>
      <c r="P28" s="50">
        <v>15867514</v>
      </c>
      <c r="Q28" s="47">
        <v>10605124</v>
      </c>
      <c r="R28" s="50">
        <v>0</v>
      </c>
      <c r="S28" s="50">
        <v>155254998</v>
      </c>
      <c r="T28" s="50">
        <v>51546001</v>
      </c>
      <c r="U28" s="48">
        <v>445275439</v>
      </c>
      <c r="V28" s="51">
        <v>48534000</v>
      </c>
    </row>
    <row r="29" spans="1:22" s="7" customFormat="1" ht="12.75">
      <c r="A29" s="22" t="s">
        <v>608</v>
      </c>
      <c r="B29" s="67" t="s">
        <v>346</v>
      </c>
      <c r="C29" s="45" t="s">
        <v>347</v>
      </c>
      <c r="D29" s="46">
        <v>56668935</v>
      </c>
      <c r="E29" s="47">
        <v>42817692</v>
      </c>
      <c r="F29" s="47">
        <v>0</v>
      </c>
      <c r="G29" s="47">
        <v>0</v>
      </c>
      <c r="H29" s="47">
        <v>0</v>
      </c>
      <c r="I29" s="47">
        <v>5885000</v>
      </c>
      <c r="J29" s="47">
        <v>1700000</v>
      </c>
      <c r="K29" s="47">
        <v>55618245</v>
      </c>
      <c r="L29" s="48">
        <v>162689872</v>
      </c>
      <c r="M29" s="49">
        <v>24166000</v>
      </c>
      <c r="N29" s="50">
        <v>55717000</v>
      </c>
      <c r="O29" s="50">
        <v>9128000</v>
      </c>
      <c r="P29" s="50">
        <v>7999000</v>
      </c>
      <c r="Q29" s="47">
        <v>7272000</v>
      </c>
      <c r="R29" s="50">
        <v>0</v>
      </c>
      <c r="S29" s="50">
        <v>62404000</v>
      </c>
      <c r="T29" s="50">
        <v>12192811</v>
      </c>
      <c r="U29" s="48">
        <v>178878811</v>
      </c>
      <c r="V29" s="51">
        <v>16156000</v>
      </c>
    </row>
    <row r="30" spans="1:22" s="7" customFormat="1" ht="12.75">
      <c r="A30" s="22" t="s">
        <v>608</v>
      </c>
      <c r="B30" s="67" t="s">
        <v>348</v>
      </c>
      <c r="C30" s="45" t="s">
        <v>349</v>
      </c>
      <c r="D30" s="46">
        <v>118340624</v>
      </c>
      <c r="E30" s="47">
        <v>92575000</v>
      </c>
      <c r="F30" s="47">
        <v>7700000</v>
      </c>
      <c r="G30" s="47">
        <v>0</v>
      </c>
      <c r="H30" s="47">
        <v>0</v>
      </c>
      <c r="I30" s="47">
        <v>3682000</v>
      </c>
      <c r="J30" s="47">
        <v>15900000</v>
      </c>
      <c r="K30" s="47">
        <v>97541244</v>
      </c>
      <c r="L30" s="48">
        <v>335738868</v>
      </c>
      <c r="M30" s="49">
        <v>31800000</v>
      </c>
      <c r="N30" s="50">
        <v>97596000</v>
      </c>
      <c r="O30" s="50">
        <v>41250000</v>
      </c>
      <c r="P30" s="50">
        <v>11660000</v>
      </c>
      <c r="Q30" s="47">
        <v>9804000</v>
      </c>
      <c r="R30" s="50">
        <v>0</v>
      </c>
      <c r="S30" s="50">
        <v>96853001</v>
      </c>
      <c r="T30" s="50">
        <v>23246935</v>
      </c>
      <c r="U30" s="48">
        <v>312209936</v>
      </c>
      <c r="V30" s="51">
        <v>31731250</v>
      </c>
    </row>
    <row r="31" spans="1:22" s="7" customFormat="1" ht="12.75">
      <c r="A31" s="22" t="s">
        <v>608</v>
      </c>
      <c r="B31" s="67" t="s">
        <v>350</v>
      </c>
      <c r="C31" s="45" t="s">
        <v>351</v>
      </c>
      <c r="D31" s="46">
        <v>107832978</v>
      </c>
      <c r="E31" s="47">
        <v>73497789</v>
      </c>
      <c r="F31" s="47">
        <v>8871256</v>
      </c>
      <c r="G31" s="47">
        <v>0</v>
      </c>
      <c r="H31" s="47">
        <v>0</v>
      </c>
      <c r="I31" s="47">
        <v>2097139</v>
      </c>
      <c r="J31" s="47">
        <v>27711953</v>
      </c>
      <c r="K31" s="47">
        <v>148215135</v>
      </c>
      <c r="L31" s="48">
        <v>368226250</v>
      </c>
      <c r="M31" s="49">
        <v>59959347</v>
      </c>
      <c r="N31" s="50">
        <v>105368142</v>
      </c>
      <c r="O31" s="50">
        <v>23479094</v>
      </c>
      <c r="P31" s="50">
        <v>10710279</v>
      </c>
      <c r="Q31" s="47">
        <v>6974822</v>
      </c>
      <c r="R31" s="50">
        <v>4046086</v>
      </c>
      <c r="S31" s="50">
        <v>102848200</v>
      </c>
      <c r="T31" s="50">
        <v>62533796</v>
      </c>
      <c r="U31" s="48">
        <v>375919766</v>
      </c>
      <c r="V31" s="51">
        <v>34971000</v>
      </c>
    </row>
    <row r="32" spans="1:22" s="7" customFormat="1" ht="12.75">
      <c r="A32" s="22" t="s">
        <v>608</v>
      </c>
      <c r="B32" s="67" t="s">
        <v>352</v>
      </c>
      <c r="C32" s="45" t="s">
        <v>353</v>
      </c>
      <c r="D32" s="46">
        <v>241237380</v>
      </c>
      <c r="E32" s="47">
        <v>175500744</v>
      </c>
      <c r="F32" s="47">
        <v>22474255</v>
      </c>
      <c r="G32" s="47">
        <v>0</v>
      </c>
      <c r="H32" s="47">
        <v>0</v>
      </c>
      <c r="I32" s="47">
        <v>0</v>
      </c>
      <c r="J32" s="47">
        <v>47820650</v>
      </c>
      <c r="K32" s="47">
        <v>296524696</v>
      </c>
      <c r="L32" s="48">
        <v>783557725</v>
      </c>
      <c r="M32" s="49">
        <v>54402577</v>
      </c>
      <c r="N32" s="50">
        <v>214731483</v>
      </c>
      <c r="O32" s="50">
        <v>60702701</v>
      </c>
      <c r="P32" s="50">
        <v>16147866</v>
      </c>
      <c r="Q32" s="47">
        <v>13886781</v>
      </c>
      <c r="R32" s="50">
        <v>0</v>
      </c>
      <c r="S32" s="50">
        <v>667878563</v>
      </c>
      <c r="T32" s="50">
        <v>54496230</v>
      </c>
      <c r="U32" s="48">
        <v>1082246201</v>
      </c>
      <c r="V32" s="51">
        <v>290668000</v>
      </c>
    </row>
    <row r="33" spans="1:22" s="7" customFormat="1" ht="12.75">
      <c r="A33" s="22" t="s">
        <v>609</v>
      </c>
      <c r="B33" s="67" t="s">
        <v>571</v>
      </c>
      <c r="C33" s="45" t="s">
        <v>572</v>
      </c>
      <c r="D33" s="46">
        <v>74335997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92672100</v>
      </c>
      <c r="L33" s="48">
        <v>167008097</v>
      </c>
      <c r="M33" s="49">
        <v>0</v>
      </c>
      <c r="N33" s="50">
        <v>0</v>
      </c>
      <c r="O33" s="50">
        <v>0</v>
      </c>
      <c r="P33" s="50">
        <v>0</v>
      </c>
      <c r="Q33" s="47">
        <v>0</v>
      </c>
      <c r="R33" s="50">
        <v>2033500</v>
      </c>
      <c r="S33" s="50">
        <v>146381000</v>
      </c>
      <c r="T33" s="50">
        <v>5254100</v>
      </c>
      <c r="U33" s="48">
        <v>153668600</v>
      </c>
      <c r="V33" s="51">
        <v>0</v>
      </c>
    </row>
    <row r="34" spans="1:22" s="29" customFormat="1" ht="12.75">
      <c r="A34" s="38"/>
      <c r="B34" s="68" t="s">
        <v>643</v>
      </c>
      <c r="C34" s="69"/>
      <c r="D34" s="55">
        <f aca="true" t="shared" si="3" ref="D34:V34">SUM(D27:D33)</f>
        <v>847208276</v>
      </c>
      <c r="E34" s="56">
        <f t="shared" si="3"/>
        <v>533250950</v>
      </c>
      <c r="F34" s="56">
        <f t="shared" si="3"/>
        <v>71985398</v>
      </c>
      <c r="G34" s="56">
        <f t="shared" si="3"/>
        <v>0</v>
      </c>
      <c r="H34" s="56">
        <f t="shared" si="3"/>
        <v>0</v>
      </c>
      <c r="I34" s="56">
        <f t="shared" si="3"/>
        <v>24092947</v>
      </c>
      <c r="J34" s="56">
        <f t="shared" si="3"/>
        <v>104312603</v>
      </c>
      <c r="K34" s="56">
        <f t="shared" si="3"/>
        <v>942106409</v>
      </c>
      <c r="L34" s="70">
        <f t="shared" si="3"/>
        <v>2522956583</v>
      </c>
      <c r="M34" s="71">
        <f t="shared" si="3"/>
        <v>247100513</v>
      </c>
      <c r="N34" s="72">
        <f t="shared" si="3"/>
        <v>683346673</v>
      </c>
      <c r="O34" s="72">
        <f t="shared" si="3"/>
        <v>237434603</v>
      </c>
      <c r="P34" s="72">
        <f t="shared" si="3"/>
        <v>92001659</v>
      </c>
      <c r="Q34" s="56">
        <f t="shared" si="3"/>
        <v>58734857</v>
      </c>
      <c r="R34" s="72">
        <f t="shared" si="3"/>
        <v>6079586</v>
      </c>
      <c r="S34" s="72">
        <f t="shared" si="3"/>
        <v>1325632262</v>
      </c>
      <c r="T34" s="72">
        <f t="shared" si="3"/>
        <v>232750546</v>
      </c>
      <c r="U34" s="70">
        <f t="shared" si="3"/>
        <v>2883080699</v>
      </c>
      <c r="V34" s="73">
        <f t="shared" si="3"/>
        <v>451232250</v>
      </c>
    </row>
    <row r="35" spans="1:22" s="7" customFormat="1" ht="12.75">
      <c r="A35" s="22" t="s">
        <v>608</v>
      </c>
      <c r="B35" s="67" t="s">
        <v>354</v>
      </c>
      <c r="C35" s="45" t="s">
        <v>355</v>
      </c>
      <c r="D35" s="46">
        <v>65178322</v>
      </c>
      <c r="E35" s="47">
        <v>27220941</v>
      </c>
      <c r="F35" s="47">
        <v>0</v>
      </c>
      <c r="G35" s="47">
        <v>0</v>
      </c>
      <c r="H35" s="47">
        <v>0</v>
      </c>
      <c r="I35" s="47">
        <v>752812</v>
      </c>
      <c r="J35" s="47">
        <v>6900000</v>
      </c>
      <c r="K35" s="47">
        <v>205364186</v>
      </c>
      <c r="L35" s="48">
        <v>305416261</v>
      </c>
      <c r="M35" s="49">
        <v>26766354</v>
      </c>
      <c r="N35" s="50">
        <v>52440970</v>
      </c>
      <c r="O35" s="50">
        <v>0</v>
      </c>
      <c r="P35" s="50">
        <v>0</v>
      </c>
      <c r="Q35" s="47">
        <v>0</v>
      </c>
      <c r="R35" s="50">
        <v>4158040</v>
      </c>
      <c r="S35" s="50">
        <v>154713000</v>
      </c>
      <c r="T35" s="50">
        <v>19095886</v>
      </c>
      <c r="U35" s="48">
        <v>257174250</v>
      </c>
      <c r="V35" s="51">
        <v>32405000</v>
      </c>
    </row>
    <row r="36" spans="1:22" s="7" customFormat="1" ht="12.75">
      <c r="A36" s="22" t="s">
        <v>608</v>
      </c>
      <c r="B36" s="67" t="s">
        <v>356</v>
      </c>
      <c r="C36" s="45" t="s">
        <v>357</v>
      </c>
      <c r="D36" s="46">
        <v>115255894</v>
      </c>
      <c r="E36" s="47">
        <v>60000000</v>
      </c>
      <c r="F36" s="47">
        <v>0</v>
      </c>
      <c r="G36" s="47">
        <v>0</v>
      </c>
      <c r="H36" s="47">
        <v>0</v>
      </c>
      <c r="I36" s="47">
        <v>0</v>
      </c>
      <c r="J36" s="47">
        <v>11000000</v>
      </c>
      <c r="K36" s="47">
        <v>154175023</v>
      </c>
      <c r="L36" s="48">
        <v>340430917</v>
      </c>
      <c r="M36" s="49">
        <v>26182000</v>
      </c>
      <c r="N36" s="50">
        <v>62972820</v>
      </c>
      <c r="O36" s="50">
        <v>0</v>
      </c>
      <c r="P36" s="50">
        <v>0</v>
      </c>
      <c r="Q36" s="47">
        <v>4628316</v>
      </c>
      <c r="R36" s="50">
        <v>0</v>
      </c>
      <c r="S36" s="50">
        <v>279754000</v>
      </c>
      <c r="T36" s="50">
        <v>20788439</v>
      </c>
      <c r="U36" s="48">
        <v>394325575</v>
      </c>
      <c r="V36" s="51">
        <v>63102000</v>
      </c>
    </row>
    <row r="37" spans="1:22" s="7" customFormat="1" ht="12.75">
      <c r="A37" s="22" t="s">
        <v>608</v>
      </c>
      <c r="B37" s="67" t="s">
        <v>358</v>
      </c>
      <c r="C37" s="45" t="s">
        <v>359</v>
      </c>
      <c r="D37" s="46">
        <v>66046571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18935152</v>
      </c>
      <c r="K37" s="47">
        <v>143632880</v>
      </c>
      <c r="L37" s="48">
        <v>228614603</v>
      </c>
      <c r="M37" s="49">
        <v>32828168</v>
      </c>
      <c r="N37" s="50">
        <v>0</v>
      </c>
      <c r="O37" s="50">
        <v>0</v>
      </c>
      <c r="P37" s="50">
        <v>0</v>
      </c>
      <c r="Q37" s="47">
        <v>0</v>
      </c>
      <c r="R37" s="50">
        <v>0</v>
      </c>
      <c r="S37" s="50">
        <v>292120000</v>
      </c>
      <c r="T37" s="50">
        <v>37788887</v>
      </c>
      <c r="U37" s="48">
        <v>362737055</v>
      </c>
      <c r="V37" s="51">
        <v>59950000</v>
      </c>
    </row>
    <row r="38" spans="1:22" s="7" customFormat="1" ht="12.75">
      <c r="A38" s="22" t="s">
        <v>608</v>
      </c>
      <c r="B38" s="67" t="s">
        <v>360</v>
      </c>
      <c r="C38" s="45" t="s">
        <v>361</v>
      </c>
      <c r="D38" s="46">
        <v>36988845</v>
      </c>
      <c r="E38" s="47">
        <v>0</v>
      </c>
      <c r="F38" s="47">
        <v>0</v>
      </c>
      <c r="G38" s="47">
        <v>0</v>
      </c>
      <c r="H38" s="47">
        <v>0</v>
      </c>
      <c r="I38" s="47">
        <v>135000</v>
      </c>
      <c r="J38" s="47">
        <v>11400000</v>
      </c>
      <c r="K38" s="47">
        <v>53823100</v>
      </c>
      <c r="L38" s="48">
        <v>102346945</v>
      </c>
      <c r="M38" s="49">
        <v>10135600</v>
      </c>
      <c r="N38" s="50">
        <v>0</v>
      </c>
      <c r="O38" s="50">
        <v>0</v>
      </c>
      <c r="P38" s="50">
        <v>0</v>
      </c>
      <c r="Q38" s="47">
        <v>4080000</v>
      </c>
      <c r="R38" s="50">
        <v>205600</v>
      </c>
      <c r="S38" s="50">
        <v>109099000</v>
      </c>
      <c r="T38" s="50">
        <v>4878857</v>
      </c>
      <c r="U38" s="48">
        <v>128399057</v>
      </c>
      <c r="V38" s="51">
        <v>21003550</v>
      </c>
    </row>
    <row r="39" spans="1:22" s="7" customFormat="1" ht="12.75">
      <c r="A39" s="22" t="s">
        <v>608</v>
      </c>
      <c r="B39" s="67" t="s">
        <v>362</v>
      </c>
      <c r="C39" s="45" t="s">
        <v>363</v>
      </c>
      <c r="D39" s="46">
        <v>112203181</v>
      </c>
      <c r="E39" s="47">
        <v>0</v>
      </c>
      <c r="F39" s="47">
        <v>0</v>
      </c>
      <c r="G39" s="47">
        <v>0</v>
      </c>
      <c r="H39" s="47">
        <v>0</v>
      </c>
      <c r="I39" s="47">
        <v>1500000</v>
      </c>
      <c r="J39" s="47">
        <v>2700000</v>
      </c>
      <c r="K39" s="47">
        <v>412118476</v>
      </c>
      <c r="L39" s="48">
        <v>528521657</v>
      </c>
      <c r="M39" s="49">
        <v>73700000</v>
      </c>
      <c r="N39" s="50">
        <v>0</v>
      </c>
      <c r="O39" s="50">
        <v>0</v>
      </c>
      <c r="P39" s="50">
        <v>0</v>
      </c>
      <c r="Q39" s="47">
        <v>9600000</v>
      </c>
      <c r="R39" s="50">
        <v>0</v>
      </c>
      <c r="S39" s="50">
        <v>627383000</v>
      </c>
      <c r="T39" s="50">
        <v>25152000</v>
      </c>
      <c r="U39" s="48">
        <v>735835000</v>
      </c>
      <c r="V39" s="51">
        <v>214459000</v>
      </c>
    </row>
    <row r="40" spans="1:22" s="7" customFormat="1" ht="12.75">
      <c r="A40" s="22" t="s">
        <v>609</v>
      </c>
      <c r="B40" s="67" t="s">
        <v>591</v>
      </c>
      <c r="C40" s="45" t="s">
        <v>592</v>
      </c>
      <c r="D40" s="46">
        <v>297433000</v>
      </c>
      <c r="E40" s="47">
        <v>0</v>
      </c>
      <c r="F40" s="47">
        <v>116935000</v>
      </c>
      <c r="G40" s="47">
        <v>0</v>
      </c>
      <c r="H40" s="47">
        <v>0</v>
      </c>
      <c r="I40" s="47">
        <v>758006</v>
      </c>
      <c r="J40" s="47">
        <v>9872000</v>
      </c>
      <c r="K40" s="47">
        <v>282527741</v>
      </c>
      <c r="L40" s="48">
        <v>707525747</v>
      </c>
      <c r="M40" s="49">
        <v>0</v>
      </c>
      <c r="N40" s="50">
        <v>0</v>
      </c>
      <c r="O40" s="50">
        <v>38910000</v>
      </c>
      <c r="P40" s="50">
        <v>9600000</v>
      </c>
      <c r="Q40" s="47">
        <v>0</v>
      </c>
      <c r="R40" s="50">
        <v>0</v>
      </c>
      <c r="S40" s="50">
        <v>1619678000</v>
      </c>
      <c r="T40" s="50">
        <v>63598000</v>
      </c>
      <c r="U40" s="48">
        <v>1731786000</v>
      </c>
      <c r="V40" s="51">
        <v>1046468000</v>
      </c>
    </row>
    <row r="41" spans="1:22" s="29" customFormat="1" ht="12.75">
      <c r="A41" s="38"/>
      <c r="B41" s="68" t="s">
        <v>644</v>
      </c>
      <c r="C41" s="69"/>
      <c r="D41" s="55">
        <f aca="true" t="shared" si="4" ref="D41:V41">SUM(D35:D40)</f>
        <v>693105813</v>
      </c>
      <c r="E41" s="56">
        <f t="shared" si="4"/>
        <v>87220941</v>
      </c>
      <c r="F41" s="56">
        <f t="shared" si="4"/>
        <v>116935000</v>
      </c>
      <c r="G41" s="56">
        <f t="shared" si="4"/>
        <v>0</v>
      </c>
      <c r="H41" s="56">
        <f t="shared" si="4"/>
        <v>0</v>
      </c>
      <c r="I41" s="56">
        <f t="shared" si="4"/>
        <v>3145818</v>
      </c>
      <c r="J41" s="56">
        <f t="shared" si="4"/>
        <v>60807152</v>
      </c>
      <c r="K41" s="56">
        <f t="shared" si="4"/>
        <v>1251641406</v>
      </c>
      <c r="L41" s="70">
        <f t="shared" si="4"/>
        <v>2212856130</v>
      </c>
      <c r="M41" s="71">
        <f t="shared" si="4"/>
        <v>169612122</v>
      </c>
      <c r="N41" s="72">
        <f t="shared" si="4"/>
        <v>115413790</v>
      </c>
      <c r="O41" s="72">
        <f t="shared" si="4"/>
        <v>38910000</v>
      </c>
      <c r="P41" s="72">
        <f t="shared" si="4"/>
        <v>9600000</v>
      </c>
      <c r="Q41" s="56">
        <f t="shared" si="4"/>
        <v>18308316</v>
      </c>
      <c r="R41" s="72">
        <f t="shared" si="4"/>
        <v>4363640</v>
      </c>
      <c r="S41" s="72">
        <f t="shared" si="4"/>
        <v>3082747000</v>
      </c>
      <c r="T41" s="72">
        <f t="shared" si="4"/>
        <v>171302069</v>
      </c>
      <c r="U41" s="70">
        <f t="shared" si="4"/>
        <v>3610256937</v>
      </c>
      <c r="V41" s="73">
        <f t="shared" si="4"/>
        <v>1437387550</v>
      </c>
    </row>
    <row r="42" spans="1:22" s="29" customFormat="1" ht="12.75">
      <c r="A42" s="38"/>
      <c r="B42" s="68" t="s">
        <v>645</v>
      </c>
      <c r="C42" s="69"/>
      <c r="D42" s="55">
        <f aca="true" t="shared" si="5" ref="D42:V42">SUM(D7:D12,D14:D18,D20:D25,D27:D33,D35:D40)</f>
        <v>4691967733</v>
      </c>
      <c r="E42" s="56">
        <f t="shared" si="5"/>
        <v>1926554929</v>
      </c>
      <c r="F42" s="56">
        <f t="shared" si="5"/>
        <v>599111199</v>
      </c>
      <c r="G42" s="56">
        <f t="shared" si="5"/>
        <v>0</v>
      </c>
      <c r="H42" s="56">
        <f t="shared" si="5"/>
        <v>0</v>
      </c>
      <c r="I42" s="56">
        <f t="shared" si="5"/>
        <v>86332026</v>
      </c>
      <c r="J42" s="56">
        <f t="shared" si="5"/>
        <v>469237469</v>
      </c>
      <c r="K42" s="56">
        <f t="shared" si="5"/>
        <v>6356998981</v>
      </c>
      <c r="L42" s="70">
        <f t="shared" si="5"/>
        <v>14130202337</v>
      </c>
      <c r="M42" s="71">
        <f t="shared" si="5"/>
        <v>1166208165</v>
      </c>
      <c r="N42" s="72">
        <f t="shared" si="5"/>
        <v>2586553919</v>
      </c>
      <c r="O42" s="72">
        <f t="shared" si="5"/>
        <v>806796083</v>
      </c>
      <c r="P42" s="72">
        <f t="shared" si="5"/>
        <v>181128492</v>
      </c>
      <c r="Q42" s="56">
        <f t="shared" si="5"/>
        <v>236017120</v>
      </c>
      <c r="R42" s="72">
        <f t="shared" si="5"/>
        <v>45694066</v>
      </c>
      <c r="S42" s="72">
        <f t="shared" si="5"/>
        <v>12375983999</v>
      </c>
      <c r="T42" s="72">
        <f t="shared" si="5"/>
        <v>1352106958</v>
      </c>
      <c r="U42" s="70">
        <f t="shared" si="5"/>
        <v>18750488802</v>
      </c>
      <c r="V42" s="73">
        <f t="shared" si="5"/>
        <v>4645785092</v>
      </c>
    </row>
    <row r="43" spans="1:22" s="7" customFormat="1" ht="12.75">
      <c r="A43" s="39"/>
      <c r="B43" s="74"/>
      <c r="C43" s="75"/>
      <c r="D43" s="76"/>
      <c r="E43" s="77"/>
      <c r="F43" s="77"/>
      <c r="G43" s="77"/>
      <c r="H43" s="77"/>
      <c r="I43" s="77"/>
      <c r="J43" s="77"/>
      <c r="K43" s="77"/>
      <c r="L43" s="78"/>
      <c r="M43" s="76"/>
      <c r="N43" s="77"/>
      <c r="O43" s="77"/>
      <c r="P43" s="77"/>
      <c r="Q43" s="77"/>
      <c r="R43" s="77"/>
      <c r="S43" s="77"/>
      <c r="T43" s="77"/>
      <c r="U43" s="78"/>
      <c r="V43" s="51"/>
    </row>
    <row r="44" spans="1:22" s="41" customFormat="1" ht="12.75">
      <c r="A44" s="42"/>
      <c r="B44" s="109" t="s">
        <v>43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80"/>
    </row>
    <row r="45" spans="1:22" s="40" customFormat="1" ht="12.75">
      <c r="A45" s="43"/>
      <c r="B45" s="102" t="s">
        <v>675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3"/>
    </row>
    <row r="46" spans="1:22" s="40" customFormat="1" ht="12.75">
      <c r="A46" s="43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3"/>
    </row>
    <row r="47" spans="1:22" s="40" customFormat="1" ht="12.75">
      <c r="A47" s="43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3"/>
    </row>
    <row r="48" spans="1:22" s="40" customFormat="1" ht="12.75">
      <c r="A48" s="43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3"/>
    </row>
    <row r="49" spans="1:22" s="40" customFormat="1" ht="12.75">
      <c r="A49" s="43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3"/>
    </row>
    <row r="50" spans="1:22" s="40" customFormat="1" ht="12.75">
      <c r="A50" s="43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3"/>
    </row>
    <row r="51" spans="1:22" s="40" customFormat="1" ht="12.75">
      <c r="A51" s="43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3"/>
    </row>
    <row r="52" spans="1:22" s="40" customFormat="1" ht="12.75">
      <c r="A52" s="43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3"/>
    </row>
    <row r="53" spans="1:22" s="40" customFormat="1" ht="12.75">
      <c r="A53" s="43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3"/>
    </row>
    <row r="54" spans="1:22" s="40" customFormat="1" ht="12.75">
      <c r="A54" s="43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3"/>
    </row>
    <row r="55" spans="1:22" s="40" customFormat="1" ht="12.75">
      <c r="A55" s="43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3"/>
    </row>
    <row r="56" spans="1:22" s="40" customFormat="1" ht="12.75">
      <c r="A56" s="43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3"/>
    </row>
    <row r="57" spans="1:22" s="40" customFormat="1" ht="12.75">
      <c r="A57" s="43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3"/>
    </row>
    <row r="58" spans="1:22" s="40" customFormat="1" ht="12.75">
      <c r="A58" s="43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3"/>
    </row>
    <row r="59" spans="1:22" s="40" customFormat="1" ht="12.75">
      <c r="A59" s="43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3"/>
    </row>
    <row r="60" spans="1:22" s="40" customFormat="1" ht="12.75">
      <c r="A60" s="43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3"/>
    </row>
    <row r="61" spans="1:22" s="40" customFormat="1" ht="12.75">
      <c r="A61" s="43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3"/>
    </row>
    <row r="62" spans="1:22" s="40" customFormat="1" ht="12.75">
      <c r="A62" s="43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3"/>
    </row>
    <row r="63" spans="1:22" s="40" customFormat="1" ht="12.75">
      <c r="A63" s="43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3"/>
    </row>
    <row r="64" spans="1:22" s="40" customFormat="1" ht="12.75">
      <c r="A64" s="43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3"/>
    </row>
    <row r="65" spans="1:22" s="40" customFormat="1" ht="12.75">
      <c r="A65" s="43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3"/>
    </row>
    <row r="66" spans="1:22" s="40" customFormat="1" ht="12.75">
      <c r="A66" s="43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3"/>
    </row>
    <row r="67" spans="1:22" s="40" customFormat="1" ht="12.75">
      <c r="A67" s="43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3"/>
    </row>
    <row r="68" spans="1:22" s="40" customFormat="1" ht="12.75">
      <c r="A68" s="43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3"/>
    </row>
    <row r="69" spans="1:22" s="40" customFormat="1" ht="12.75">
      <c r="A69" s="43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3"/>
    </row>
    <row r="70" spans="1:22" s="40" customFormat="1" ht="12.75">
      <c r="A70" s="43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3"/>
    </row>
    <row r="71" spans="1:22" s="40" customFormat="1" ht="12.75">
      <c r="A71" s="43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3"/>
    </row>
    <row r="72" spans="1:22" s="40" customFormat="1" ht="12.75">
      <c r="A72" s="43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3"/>
    </row>
    <row r="73" spans="1:22" s="40" customFormat="1" ht="12.75">
      <c r="A73" s="43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3"/>
    </row>
    <row r="74" spans="1:22" s="40" customFormat="1" ht="12.75">
      <c r="A74" s="43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3"/>
    </row>
    <row r="75" spans="1:22" s="40" customFormat="1" ht="12.75">
      <c r="A75" s="43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3"/>
    </row>
    <row r="76" spans="1:22" s="40" customFormat="1" ht="12.75">
      <c r="A76" s="43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3"/>
    </row>
    <row r="77" spans="1:22" s="40" customFormat="1" ht="12.75">
      <c r="A77" s="43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3"/>
    </row>
    <row r="78" spans="1:22" s="40" customFormat="1" ht="12.75">
      <c r="A78" s="43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3"/>
    </row>
    <row r="79" spans="1:22" s="40" customFormat="1" ht="12.75">
      <c r="A79" s="43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3"/>
    </row>
    <row r="80" spans="1:22" s="40" customFormat="1" ht="12.75">
      <c r="A80" s="43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3"/>
    </row>
    <row r="81" spans="1:22" s="40" customFormat="1" ht="12.75">
      <c r="A81" s="43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3"/>
    </row>
    <row r="82" spans="2:22" s="40" customFormat="1" ht="12.75"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</row>
    <row r="83" spans="2:22" s="40" customFormat="1" ht="12.75"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</row>
    <row r="84" spans="2:22" s="40" customFormat="1" ht="12.75"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</row>
    <row r="85" spans="2:22" s="40" customFormat="1" ht="12.75"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</row>
    <row r="86" spans="2:22" s="40" customFormat="1" ht="12.75"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</row>
    <row r="87" spans="2:22" s="40" customFormat="1" ht="12.75"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</row>
    <row r="88" spans="2:22" s="40" customFormat="1" ht="12.75"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</row>
    <row r="89" spans="2:22" s="40" customFormat="1" ht="12.75"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</row>
    <row r="90" spans="2:22" s="40" customFormat="1" ht="12.75"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</row>
    <row r="91" spans="2:22" s="40" customFormat="1" ht="12.75"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</row>
    <row r="92" spans="2:22" s="40" customFormat="1" ht="12.75"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</row>
    <row r="93" spans="2:22" s="40" customFormat="1" ht="12.75"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</row>
    <row r="94" spans="2:22" s="40" customFormat="1" ht="12.75"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</row>
    <row r="95" spans="2:22" s="40" customFormat="1" ht="12.75"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</row>
    <row r="96" spans="2:22" s="40" customFormat="1" ht="12.75"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</row>
    <row r="97" spans="2:22" s="40" customFormat="1" ht="12.75"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</row>
    <row r="98" spans="2:22" s="40" customFormat="1" ht="12.75"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</row>
    <row r="99" spans="2:22" ht="12.75"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</row>
    <row r="100" spans="2:22" ht="12.75"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</row>
    <row r="101" spans="2:22" ht="12.75"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</row>
    <row r="102" spans="2:22" ht="12.75"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</row>
    <row r="103" spans="2:22" ht="12.75"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</row>
    <row r="104" spans="2:22" ht="12.75"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</row>
    <row r="105" spans="2:22" ht="12.75"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</row>
    <row r="106" spans="2:22" ht="12.75"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</row>
    <row r="107" spans="2:22" ht="12.75"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</row>
    <row r="108" spans="2:22" ht="12.75"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</row>
    <row r="109" spans="2:22" ht="12.75"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</row>
    <row r="110" spans="2:22" ht="12.75"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</row>
    <row r="111" spans="2:22" ht="12.75"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</row>
    <row r="112" spans="2:22" ht="12.75"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</row>
    <row r="113" spans="2:22" ht="12.75"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</row>
    <row r="114" spans="2:22" ht="12.75"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</row>
    <row r="115" spans="2:22" ht="12.75"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</row>
    <row r="116" spans="2:22" ht="12.75"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</row>
    <row r="117" spans="2:22" ht="12.75"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</row>
    <row r="118" spans="2:22" ht="12.75"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</row>
    <row r="119" spans="2:22" ht="12.75"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</row>
    <row r="120" spans="2:22" ht="12.75"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</row>
    <row r="121" spans="2:22" ht="12.75"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</row>
    <row r="122" spans="2:22" ht="12.75"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</row>
    <row r="123" spans="2:22" ht="12.75"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</row>
    <row r="124" spans="2:22" ht="12.75"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</row>
    <row r="125" spans="2:22" ht="12.75"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</row>
    <row r="126" spans="2:22" ht="12.75"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</row>
    <row r="127" spans="2:22" ht="12.75"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</row>
    <row r="128" spans="2:22" ht="12.75"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</row>
    <row r="129" spans="2:22" ht="12.75"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</row>
    <row r="130" spans="2:22" ht="12.75"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</row>
    <row r="131" spans="2:22" ht="12.75"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</row>
    <row r="132" spans="2:22" ht="12.75"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</row>
    <row r="133" spans="2:22" ht="12.75"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</row>
    <row r="134" spans="2:22" ht="12.75"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</row>
    <row r="135" spans="2:22" ht="12.75"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</row>
    <row r="136" spans="2:22" ht="12.75"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</row>
    <row r="137" spans="2:22" ht="12.75"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</row>
    <row r="138" spans="2:22" ht="12.75"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</row>
    <row r="139" spans="2:22" ht="12.75"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</row>
    <row r="140" spans="2:22" ht="12.75"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</row>
    <row r="141" spans="2:22" ht="12.75"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</row>
    <row r="142" spans="2:22" ht="12.75"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</row>
    <row r="143" spans="2:22" ht="12.75"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</row>
    <row r="144" spans="2:22" ht="12.75"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</row>
    <row r="145" spans="2:22" ht="12.75"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</row>
    <row r="146" spans="2:22" ht="12.75"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</row>
    <row r="147" spans="2:22" ht="12.75"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</row>
    <row r="148" spans="2:22" ht="12.75"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</row>
    <row r="149" spans="2:22" ht="12.75"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</row>
    <row r="150" spans="2:22" ht="12.75"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</row>
    <row r="151" spans="2:22" ht="12.75"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</row>
    <row r="152" spans="2:22" ht="12.75"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</row>
    <row r="153" spans="2:22" ht="12.75"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</row>
    <row r="154" spans="2:22" ht="12.75"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</row>
    <row r="155" spans="2:22" ht="12.75"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</row>
    <row r="156" spans="2:22" ht="12.75"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</row>
    <row r="157" spans="2:22" ht="12.75"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</row>
    <row r="158" spans="2:22" ht="12.75"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</row>
    <row r="159" spans="2:22" ht="12.75"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</row>
    <row r="160" spans="2:22" ht="12.75"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</row>
    <row r="161" spans="2:22" ht="12.75"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</row>
    <row r="162" spans="2:22" ht="12.75"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</row>
    <row r="163" spans="2:22" ht="12.75"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</row>
    <row r="164" spans="2:22" ht="12.75"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</row>
    <row r="165" spans="2:22" ht="12.75"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</row>
    <row r="166" spans="2:22" ht="12.75"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</row>
    <row r="167" spans="2:22" ht="12.75"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</row>
    <row r="168" spans="2:22" ht="12.75"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</row>
    <row r="169" spans="2:22" ht="12.75"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</row>
    <row r="170" spans="2:22" ht="12.75"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</row>
    <row r="171" spans="2:22" ht="12.75"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</row>
    <row r="172" spans="2:22" ht="12.75"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</row>
    <row r="173" spans="2:22" ht="12.75"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</row>
    <row r="174" spans="2:22" ht="12.75"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</row>
    <row r="175" spans="2:22" ht="12.75"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</row>
    <row r="176" spans="2:22" ht="12.75"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</row>
    <row r="177" spans="2:22" ht="12.75"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</row>
    <row r="178" spans="2:22" ht="12.75"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</row>
    <row r="179" spans="2:22" ht="12.75"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</row>
    <row r="180" spans="2:22" ht="12.75"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</row>
    <row r="181" spans="2:22" ht="12.75"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</row>
    <row r="182" spans="2:22" ht="12.75"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</row>
    <row r="183" spans="2:22" ht="12.75"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</row>
    <row r="184" spans="2:22" ht="12.75"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</row>
    <row r="185" spans="2:22" ht="12.75"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</row>
    <row r="186" spans="2:22" ht="12.75"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</row>
    <row r="187" spans="2:22" ht="12.75"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</row>
    <row r="188" spans="2:22" ht="12.75"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</row>
    <row r="189" spans="2:22" ht="12.75"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</row>
    <row r="190" spans="2:22" ht="12.75"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</row>
    <row r="191" spans="2:22" ht="12.75"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</row>
    <row r="192" spans="2:22" ht="12.75"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</row>
    <row r="193" spans="2:22" ht="12.75"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</row>
    <row r="194" spans="2:22" ht="12.75"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</row>
    <row r="195" spans="2:22" ht="12.75"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</row>
    <row r="196" spans="2:22" ht="12.75"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</row>
    <row r="197" spans="2:22" ht="12.75"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</row>
    <row r="198" spans="2:22" ht="12.75"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</row>
    <row r="199" spans="2:22" ht="12.75"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</row>
    <row r="200" spans="2:22" ht="12.75"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</row>
    <row r="201" spans="2:22" ht="12.75"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</row>
    <row r="202" spans="2:22" ht="12.75"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</row>
    <row r="203" spans="2:22" ht="12.75"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</row>
    <row r="204" spans="2:22" ht="12.75"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</row>
    <row r="205" spans="2:22" ht="12.75"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</row>
    <row r="206" spans="2:22" ht="12.75"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</row>
    <row r="207" spans="2:22" ht="12.75"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</row>
    <row r="208" spans="2:22" ht="12.75"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</row>
    <row r="209" spans="2:22" ht="12.75"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</row>
    <row r="210" spans="2:22" ht="12.75"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</row>
    <row r="211" spans="2:22" ht="12.75"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</row>
    <row r="212" spans="2:22" ht="12.75"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</row>
    <row r="213" spans="2:22" ht="12.75"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</row>
    <row r="214" spans="2:22" ht="12.75"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</row>
    <row r="215" spans="2:22" ht="12.75"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</row>
    <row r="216" spans="2:22" ht="12.75"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</row>
    <row r="217" spans="2:22" ht="12.75"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</row>
    <row r="218" spans="2:22" ht="12.75"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</row>
    <row r="219" spans="2:22" ht="12.75"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</row>
    <row r="220" spans="2:22" ht="12.75"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</row>
    <row r="221" spans="2:22" ht="12.75"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</row>
    <row r="222" spans="2:22" ht="12.75"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</row>
    <row r="223" spans="2:22" ht="12.75"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</row>
    <row r="224" spans="2:22" ht="12.75"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</row>
    <row r="225" spans="2:22" ht="12.75"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</row>
    <row r="226" spans="2:22" ht="12.75"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</row>
    <row r="227" spans="2:22" ht="12.75"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</row>
    <row r="228" spans="2:22" ht="12.75"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</row>
    <row r="229" spans="2:22" ht="12.75"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</row>
    <row r="230" spans="2:22" ht="12.75"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</row>
    <row r="231" spans="2:22" ht="12.75"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</row>
    <row r="232" spans="2:22" ht="12.75"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</row>
    <row r="233" spans="2:22" ht="12.75"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</row>
    <row r="234" spans="2:22" ht="12.75"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</row>
    <row r="235" spans="2:22" ht="12.75"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</row>
    <row r="236" spans="2:22" ht="12.75"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</row>
    <row r="237" spans="2:22" ht="12.75"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</row>
    <row r="238" spans="2:22" ht="12.75"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</row>
    <row r="239" spans="2:22" ht="12.75"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</row>
    <row r="240" spans="2:22" ht="12.75"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</row>
    <row r="241" spans="2:22" ht="12.75"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</row>
    <row r="242" spans="2:22" ht="12.75"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</row>
    <row r="243" spans="2:22" ht="12.75"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</row>
    <row r="244" spans="2:22" ht="12.75"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</row>
    <row r="245" spans="2:22" ht="12.75"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</row>
    <row r="246" spans="2:22" ht="12.75"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</row>
    <row r="247" spans="2:22" ht="12.75"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</row>
    <row r="248" spans="2:22" ht="12.75"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</row>
    <row r="249" spans="2:22" ht="12.75"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</row>
    <row r="250" spans="2:22" ht="12.75"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</row>
    <row r="251" spans="2:22" ht="12.75"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</row>
    <row r="252" spans="2:22" ht="12.75"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</row>
    <row r="253" spans="2:22" ht="12.75"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</row>
    <row r="254" spans="2:22" ht="12.75"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</row>
    <row r="255" spans="2:22" ht="12.75"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</row>
    <row r="256" spans="2:22" ht="12.75"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</row>
    <row r="257" spans="2:22" ht="12.75"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</row>
    <row r="258" spans="2:22" ht="12.75"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</row>
    <row r="259" spans="2:22" ht="12.75"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</row>
    <row r="260" spans="2:22" ht="12.75"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</row>
    <row r="261" spans="2:22" ht="12.75"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</row>
    <row r="262" spans="2:22" ht="12.75"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</row>
    <row r="263" spans="2:22" ht="12.75"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</row>
    <row r="264" spans="2:22" ht="12.75"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</row>
    <row r="265" spans="2:22" ht="12.75"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</row>
    <row r="266" spans="2:22" ht="12.75"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</row>
    <row r="267" spans="2:22" ht="12.75"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</row>
    <row r="268" spans="2:22" ht="12.75"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</row>
    <row r="269" spans="2:22" ht="12.75"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</row>
    <row r="270" spans="2:22" ht="12.75"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</row>
    <row r="271" spans="2:22" ht="12.75"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</row>
    <row r="272" spans="2:22" ht="12.75"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</row>
    <row r="273" spans="2:22" ht="12.75"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</row>
    <row r="274" spans="2:22" ht="12.75"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</row>
    <row r="275" spans="2:22" ht="12.75"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</row>
    <row r="276" spans="2:22" ht="12.75"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</row>
    <row r="277" spans="2:22" ht="12.75"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</row>
    <row r="278" spans="2:22" ht="12.75"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</row>
    <row r="279" spans="2:22" ht="12.75"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</row>
    <row r="280" spans="2:22" ht="12.75"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</row>
    <row r="281" spans="2:22" ht="12.75"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</row>
    <row r="282" spans="2:22" ht="12.75"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</row>
    <row r="283" spans="2:22" ht="12.75"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</row>
    <row r="284" spans="2:22" ht="12.75"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</row>
    <row r="285" spans="2:22" ht="12.75"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</row>
    <row r="286" spans="2:22" ht="12.75"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</row>
    <row r="287" spans="2:22" ht="12.75"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</row>
    <row r="288" spans="2:22" ht="12.75"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</row>
    <row r="289" spans="2:22" ht="12.75"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</row>
    <row r="290" spans="2:22" ht="12.75"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</row>
    <row r="291" spans="2:22" ht="12.75"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</row>
    <row r="292" spans="2:22" ht="12.75"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</row>
    <row r="293" spans="2:22" ht="12.75"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</row>
    <row r="294" spans="2:22" ht="12.75"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</row>
    <row r="295" spans="2:22" ht="12.75"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</row>
    <row r="296" spans="2:22" ht="12.75"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</row>
    <row r="297" spans="2:22" ht="12.75"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</row>
    <row r="298" spans="2:22" ht="12.75"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</row>
  </sheetData>
  <sheetProtection password="F954" sheet="1" objects="1" scenarios="1"/>
  <mergeCells count="4">
    <mergeCell ref="D2:L2"/>
    <mergeCell ref="B1:U1"/>
    <mergeCell ref="M2:U2"/>
    <mergeCell ref="B44:U44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2015-10-14T08:27:35Z</dcterms:created>
  <dcterms:modified xsi:type="dcterms:W3CDTF">2015-11-06T08:08:36Z</dcterms:modified>
  <cp:category/>
  <cp:version/>
  <cp:contentType/>
  <cp:contentStatus/>
</cp:coreProperties>
</file>