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BUF" sheetId="2" r:id="rId2"/>
    <sheet name="NMA" sheetId="3" r:id="rId3"/>
    <sheet name="EC101" sheetId="4" r:id="rId4"/>
    <sheet name="EC102" sheetId="5" r:id="rId5"/>
    <sheet name="EC103" sheetId="6" r:id="rId6"/>
    <sheet name="EC104" sheetId="7" r:id="rId7"/>
    <sheet name="EC105" sheetId="8" r:id="rId8"/>
    <sheet name="EC106" sheetId="9" r:id="rId9"/>
    <sheet name="EC107" sheetId="10" r:id="rId10"/>
    <sheet name="EC108" sheetId="11" r:id="rId11"/>
    <sheet name="EC109" sheetId="12" r:id="rId12"/>
    <sheet name="DC10" sheetId="13" r:id="rId13"/>
    <sheet name="EC121" sheetId="14" r:id="rId14"/>
    <sheet name="EC122" sheetId="15" r:id="rId15"/>
    <sheet name="EC123" sheetId="16" r:id="rId16"/>
    <sheet name="EC124" sheetId="17" r:id="rId17"/>
    <sheet name="EC126" sheetId="18" r:id="rId18"/>
    <sheet name="EC127" sheetId="19" r:id="rId19"/>
    <sheet name="EC128" sheetId="20" r:id="rId20"/>
    <sheet name="DC12" sheetId="21" r:id="rId21"/>
    <sheet name="EC131" sheetId="22" r:id="rId22"/>
    <sheet name="EC132" sheetId="23" r:id="rId23"/>
    <sheet name="EC133" sheetId="24" r:id="rId24"/>
    <sheet name="EC134" sheetId="25" r:id="rId25"/>
    <sheet name="EC135" sheetId="26" r:id="rId26"/>
    <sheet name="EC136" sheetId="27" r:id="rId27"/>
    <sheet name="EC137" sheetId="28" r:id="rId28"/>
    <sheet name="EC138" sheetId="29" r:id="rId29"/>
    <sheet name="DC13" sheetId="30" r:id="rId30"/>
    <sheet name="EC141" sheetId="31" r:id="rId31"/>
    <sheet name="EC142" sheetId="32" r:id="rId32"/>
    <sheet name="EC143" sheetId="33" r:id="rId33"/>
    <sheet name="EC144" sheetId="34" r:id="rId34"/>
    <sheet name="DC14" sheetId="35" r:id="rId35"/>
    <sheet name="EC153" sheetId="36" r:id="rId36"/>
    <sheet name="EC154" sheetId="37" r:id="rId37"/>
    <sheet name="EC155" sheetId="38" r:id="rId38"/>
    <sheet name="EC156" sheetId="39" r:id="rId39"/>
    <sheet name="EC157" sheetId="40" r:id="rId40"/>
    <sheet name="DC15" sheetId="41" r:id="rId41"/>
    <sheet name="EC441" sheetId="42" r:id="rId42"/>
    <sheet name="EC442" sheetId="43" r:id="rId43"/>
    <sheet name="EC443" sheetId="44" r:id="rId44"/>
    <sheet name="EC444" sheetId="45" r:id="rId45"/>
    <sheet name="DC44" sheetId="46" r:id="rId46"/>
  </sheets>
  <definedNames>
    <definedName name="_xlnm.Print_Area" localSheetId="1">'BUF'!$A$1:$K$33</definedName>
    <definedName name="_xlnm.Print_Area" localSheetId="12">'DC10'!$A$1:$K$33</definedName>
    <definedName name="_xlnm.Print_Area" localSheetId="20">'DC12'!$A$1:$K$33</definedName>
    <definedName name="_xlnm.Print_Area" localSheetId="29">'DC13'!$A$1:$K$33</definedName>
    <definedName name="_xlnm.Print_Area" localSheetId="34">'DC14'!$A$1:$K$33</definedName>
    <definedName name="_xlnm.Print_Area" localSheetId="40">'DC15'!$A$1:$K$33</definedName>
    <definedName name="_xlnm.Print_Area" localSheetId="45">'DC44'!$A$1:$K$33</definedName>
    <definedName name="_xlnm.Print_Area" localSheetId="3">'EC101'!$A$1:$K$33</definedName>
    <definedName name="_xlnm.Print_Area" localSheetId="4">'EC102'!$A$1:$K$33</definedName>
    <definedName name="_xlnm.Print_Area" localSheetId="5">'EC103'!$A$1:$K$33</definedName>
    <definedName name="_xlnm.Print_Area" localSheetId="6">'EC104'!$A$1:$K$33</definedName>
    <definedName name="_xlnm.Print_Area" localSheetId="7">'EC105'!$A$1:$K$33</definedName>
    <definedName name="_xlnm.Print_Area" localSheetId="8">'EC106'!$A$1:$K$33</definedName>
    <definedName name="_xlnm.Print_Area" localSheetId="9">'EC107'!$A$1:$K$33</definedName>
    <definedName name="_xlnm.Print_Area" localSheetId="10">'EC108'!$A$1:$K$33</definedName>
    <definedName name="_xlnm.Print_Area" localSheetId="11">'EC109'!$A$1:$K$33</definedName>
    <definedName name="_xlnm.Print_Area" localSheetId="13">'EC121'!$A$1:$K$33</definedName>
    <definedName name="_xlnm.Print_Area" localSheetId="14">'EC122'!$A$1:$K$33</definedName>
    <definedName name="_xlnm.Print_Area" localSheetId="15">'EC123'!$A$1:$K$33</definedName>
    <definedName name="_xlnm.Print_Area" localSheetId="16">'EC124'!$A$1:$K$33</definedName>
    <definedName name="_xlnm.Print_Area" localSheetId="17">'EC126'!$A$1:$K$33</definedName>
    <definedName name="_xlnm.Print_Area" localSheetId="18">'EC127'!$A$1:$K$33</definedName>
    <definedName name="_xlnm.Print_Area" localSheetId="19">'EC128'!$A$1:$K$33</definedName>
    <definedName name="_xlnm.Print_Area" localSheetId="21">'EC131'!$A$1:$K$33</definedName>
    <definedName name="_xlnm.Print_Area" localSheetId="22">'EC132'!$A$1:$K$33</definedName>
    <definedName name="_xlnm.Print_Area" localSheetId="23">'EC133'!$A$1:$K$33</definedName>
    <definedName name="_xlnm.Print_Area" localSheetId="24">'EC134'!$A$1:$K$33</definedName>
    <definedName name="_xlnm.Print_Area" localSheetId="25">'EC135'!$A$1:$K$33</definedName>
    <definedName name="_xlnm.Print_Area" localSheetId="26">'EC136'!$A$1:$K$33</definedName>
    <definedName name="_xlnm.Print_Area" localSheetId="27">'EC137'!$A$1:$K$33</definedName>
    <definedName name="_xlnm.Print_Area" localSheetId="28">'EC138'!$A$1:$K$33</definedName>
    <definedName name="_xlnm.Print_Area" localSheetId="30">'EC141'!$A$1:$K$33</definedName>
    <definedName name="_xlnm.Print_Area" localSheetId="31">'EC142'!$A$1:$K$33</definedName>
    <definedName name="_xlnm.Print_Area" localSheetId="32">'EC143'!$A$1:$K$33</definedName>
    <definedName name="_xlnm.Print_Area" localSheetId="33">'EC144'!$A$1:$K$33</definedName>
    <definedName name="_xlnm.Print_Area" localSheetId="35">'EC153'!$A$1:$K$33</definedName>
    <definedName name="_xlnm.Print_Area" localSheetId="36">'EC154'!$A$1:$K$33</definedName>
    <definedName name="_xlnm.Print_Area" localSheetId="37">'EC155'!$A$1:$K$33</definedName>
    <definedName name="_xlnm.Print_Area" localSheetId="38">'EC156'!$A$1:$K$33</definedName>
    <definedName name="_xlnm.Print_Area" localSheetId="39">'EC157'!$A$1:$K$33</definedName>
    <definedName name="_xlnm.Print_Area" localSheetId="41">'EC441'!$A$1:$K$33</definedName>
    <definedName name="_xlnm.Print_Area" localSheetId="42">'EC442'!$A$1:$K$33</definedName>
    <definedName name="_xlnm.Print_Area" localSheetId="43">'EC443'!$A$1:$K$33</definedName>
    <definedName name="_xlnm.Print_Area" localSheetId="44">'EC444'!$A$1:$K$33</definedName>
    <definedName name="_xlnm.Print_Area" localSheetId="2">'NMA'!$A$1:$K$33</definedName>
    <definedName name="_xlnm.Print_Area" localSheetId="0">'Summary'!$A$1:$K$33</definedName>
  </definedNames>
  <calcPr fullCalcOnLoad="1"/>
</workbook>
</file>

<file path=xl/sharedStrings.xml><?xml version="1.0" encoding="utf-8"?>
<sst xmlns="http://schemas.openxmlformats.org/spreadsheetml/2006/main" count="1886" uniqueCount="85">
  <si>
    <t>Eastern Cape: Buffalo City(BUF)</t>
  </si>
  <si>
    <t>STATEMENT OF CAPITAL AND OPERATING EXPENDITURE</t>
  </si>
  <si>
    <t>Growth in municipal budgets compared to S71 Preliminary Outcome for 2014/15</t>
  </si>
  <si>
    <t>2014/15</t>
  </si>
  <si>
    <t>2015/16</t>
  </si>
  <si>
    <t>2016/17</t>
  </si>
  <si>
    <t>2017/18</t>
  </si>
  <si>
    <t>% Growth rates: Estimated actual (Nominal)</t>
  </si>
  <si>
    <t>R thousands</t>
  </si>
  <si>
    <t>Adopted Budget</t>
  </si>
  <si>
    <t>Revised Budget</t>
  </si>
  <si>
    <t>Preliminary outcome</t>
  </si>
  <si>
    <t>Medium term estimates</t>
  </si>
  <si>
    <t>2014/15- 2015/16</t>
  </si>
  <si>
    <t>2014/15- 2017/18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</si>
  <si>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</si>
  <si>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</si>
  <si>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</si>
  <si>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</si>
  <si>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</si>
  <si>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</si>
  <si>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</si>
  <si>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</si>
  <si>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</si>
  <si>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</si>
  <si>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</si>
  <si>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</si>
  <si>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</si>
  <si>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</si>
  <si>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</si>
  <si>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</si>
  <si>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Other</t>
  </si>
  <si>
    <t>Total funding</t>
  </si>
  <si>
    <t>Capital Expenditure</t>
  </si>
  <si>
    <t>Water</t>
  </si>
  <si>
    <t>Electricity</t>
  </si>
  <si>
    <t>Housing</t>
  </si>
  <si>
    <t>Roads, pavements, bridges and storm water</t>
  </si>
  <si>
    <t>Total expenditure</t>
  </si>
  <si>
    <t>Source: Appendix B submitted to National Treasury, Adopted Budget, Revised Budget and Estimates from App B, Preliminary Outcome = Actuals from App B</t>
  </si>
  <si>
    <t>Eastern Cape: Nelson Mandela Bay(NMA)</t>
  </si>
  <si>
    <t>Eastern Cape: Camdeboo(EC101)</t>
  </si>
  <si>
    <t>Eastern Cape: Blue Crane Route(EC102)</t>
  </si>
  <si>
    <t>Eastern Cape: Ikwezi(EC103)</t>
  </si>
  <si>
    <t>Eastern Cape: Makana(EC104)</t>
  </si>
  <si>
    <t>Eastern Cape: Ndlambe(EC105)</t>
  </si>
  <si>
    <t>Eastern Cape: Sundays River Valley(EC106)</t>
  </si>
  <si>
    <t>Eastern Cape: Baviaans(EC107)</t>
  </si>
  <si>
    <t>Eastern Cape: Kouga(EC108)</t>
  </si>
  <si>
    <t>Eastern Cape: Kou-Kamma(EC109)</t>
  </si>
  <si>
    <t>Eastern Cape: Sarah Baartman(DC10)</t>
  </si>
  <si>
    <t>Eastern Cape: Mbhashe(EC121)</t>
  </si>
  <si>
    <t>Eastern Cape: Mnquma(EC122)</t>
  </si>
  <si>
    <t>Eastern Cape: Great Kei(EC123)</t>
  </si>
  <si>
    <t>Eastern Cape: Amahlathi(EC124)</t>
  </si>
  <si>
    <t>Eastern Cape: Ngqushwa(EC126)</t>
  </si>
  <si>
    <t>Eastern Cape: Nkonkobe(EC127)</t>
  </si>
  <si>
    <t>Eastern Cape: Nxuba(EC128)</t>
  </si>
  <si>
    <t>Eastern Cape: Amathole(DC12)</t>
  </si>
  <si>
    <t>Eastern Cape: Inxuba Yethemba(EC131)</t>
  </si>
  <si>
    <t>Eastern Cape: Tsolwana(EC132)</t>
  </si>
  <si>
    <t>Eastern Cape: Inkwanca(EC133)</t>
  </si>
  <si>
    <t>Eastern Cape: Lukhanji(EC134)</t>
  </si>
  <si>
    <t>Eastern Cape: Intsika Yethu(EC135)</t>
  </si>
  <si>
    <t>Eastern Cape: Emalahleni (Ec)(EC136)</t>
  </si>
  <si>
    <t>Eastern Cape: Engcobo(EC137)</t>
  </si>
  <si>
    <t>Eastern Cape: Sakhisizwe(EC138)</t>
  </si>
  <si>
    <t>Eastern Cape: Chris Hani(DC13)</t>
  </si>
  <si>
    <t>Eastern Cape: Elundini(EC141)</t>
  </si>
  <si>
    <t>Eastern Cape: Senqu(EC142)</t>
  </si>
  <si>
    <t>Eastern Cape: Maletswai(EC143)</t>
  </si>
  <si>
    <t>Eastern Cape: Gariep(EC144)</t>
  </si>
  <si>
    <t>Eastern Cape: Joe Gqabi(DC14)</t>
  </si>
  <si>
    <t>Eastern Cape: Ngquza Hills(EC153)</t>
  </si>
  <si>
    <t>Eastern Cape: Port St Johns(EC154)</t>
  </si>
  <si>
    <t>Eastern Cape: Nyandeni(EC155)</t>
  </si>
  <si>
    <t>Eastern Cape: Mhlontlo(EC156)</t>
  </si>
  <si>
    <t>Eastern Cape: King Sabata Dalindyebo(EC157)</t>
  </si>
  <si>
    <t>Eastern Cape: O .R. Tambo(DC15)</t>
  </si>
  <si>
    <t>Eastern Cape: Matatiele(EC441)</t>
  </si>
  <si>
    <t>Eastern Cape: Umzimvubu(EC442)</t>
  </si>
  <si>
    <t>Eastern Cape: Mbizana(EC443)</t>
  </si>
  <si>
    <t>Eastern Cape: Ntabankulu(EC444)</t>
  </si>
  <si>
    <t>Eastern Cape: Alfred Nzo(DC44)</t>
  </si>
  <si>
    <t>AGGREGATED INFORMATION FOR EASTERN CAPE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</si>
</sst>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.0\%;\-#,###.0\%;"/>
    <numFmt numFmtId="169" formatCode="##,##0_);\(##,##0\);0_)"/>
    <numFmt numFmtId="170" formatCode="0.0%;_(* &quot;–&quot;_)"/>
    <numFmt numFmtId="171" formatCode="#,###,##0_);\(#,###,##0\);_(* &quot;–&quot;???_);_(@_)"/>
    <numFmt numFmtId="172" formatCode="0.0\%;\(0.0\%\);_(* &quot;–&quot;_)"/>
    <numFmt numFmtId="173" formatCode="_(* #,##0,_);_(* \(#,##0,\);_(* &quot;- &quot;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1"/>
      <color indexed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0"/>
    </font>
    <font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3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5" fillId="0" borderId="10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left" wrapText="1"/>
      <protection/>
    </xf>
    <xf numFmtId="17" fontId="6" fillId="0" borderId="12" xfId="0" applyNumberFormat="1" applyFont="1" applyFill="1" applyBorder="1" applyAlignment="1" applyProtection="1" quotePrefix="1">
      <alignment horizontal="center" vertical="top"/>
      <protection/>
    </xf>
    <xf numFmtId="17" fontId="6" fillId="0" borderId="13" xfId="0" applyNumberFormat="1" applyFont="1" applyFill="1" applyBorder="1" applyAlignment="1" applyProtection="1" quotePrefix="1">
      <alignment horizontal="center" vertical="top"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centerContinuous" vertical="top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NumberFormat="1" applyFont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170" fontId="9" fillId="0" borderId="18" xfId="0" applyNumberFormat="1" applyFont="1" applyBorder="1" applyAlignment="1" applyProtection="1">
      <alignment horizontal="center" vertical="center" wrapText="1"/>
      <protection/>
    </xf>
    <xf numFmtId="170" fontId="9" fillId="0" borderId="19" xfId="0" applyNumberFormat="1" applyFont="1" applyBorder="1" applyAlignment="1" applyProtection="1">
      <alignment horizontal="center" vertical="center" wrapText="1"/>
      <protection/>
    </xf>
    <xf numFmtId="170" fontId="9" fillId="0" borderId="20" xfId="0" applyNumberFormat="1" applyFont="1" applyBorder="1" applyAlignment="1" applyProtection="1">
      <alignment horizontal="center" vertical="center" wrapText="1"/>
      <protection/>
    </xf>
    <xf numFmtId="0" fontId="7" fillId="0" borderId="18" xfId="0" applyNumberFormat="1" applyFont="1" applyBorder="1" applyAlignment="1" applyProtection="1">
      <alignment horizontal="center" vertical="center" wrapText="1"/>
      <protection/>
    </xf>
    <xf numFmtId="0" fontId="7" fillId="0" borderId="21" xfId="0" applyNumberFormat="1" applyFont="1" applyBorder="1" applyAlignment="1" applyProtection="1">
      <alignment horizontal="center" vertical="center" wrapText="1"/>
      <protection/>
    </xf>
    <xf numFmtId="41" fontId="5" fillId="0" borderId="17" xfId="0" applyNumberFormat="1" applyFont="1" applyBorder="1" applyAlignment="1" applyProtection="1">
      <alignment horizontal="left" vertical="center" indent="1"/>
      <protection/>
    </xf>
    <xf numFmtId="172" fontId="10" fillId="0" borderId="0" xfId="59" applyNumberFormat="1" applyFont="1" applyFill="1" applyBorder="1" applyAlignment="1" applyProtection="1">
      <alignment horizontal="center" vertical="center"/>
      <protection/>
    </xf>
    <xf numFmtId="172" fontId="10" fillId="0" borderId="10" xfId="59" applyNumberFormat="1" applyFont="1" applyFill="1" applyBorder="1" applyAlignment="1" applyProtection="1">
      <alignment horizontal="center" vertical="center"/>
      <protection/>
    </xf>
    <xf numFmtId="49" fontId="6" fillId="0" borderId="22" xfId="0" applyNumberFormat="1" applyFont="1" applyBorder="1" applyAlignment="1" applyProtection="1">
      <alignment vertical="center"/>
      <protection/>
    </xf>
    <xf numFmtId="172" fontId="8" fillId="0" borderId="23" xfId="59" applyNumberFormat="1" applyFont="1" applyFill="1" applyBorder="1" applyAlignment="1" applyProtection="1">
      <alignment horizontal="center" vertical="center"/>
      <protection/>
    </xf>
    <xf numFmtId="172" fontId="8" fillId="0" borderId="24" xfId="59" applyNumberFormat="1" applyFont="1" applyFill="1" applyBorder="1" applyAlignment="1" applyProtection="1">
      <alignment horizontal="center" vertical="center"/>
      <protection/>
    </xf>
    <xf numFmtId="0" fontId="8" fillId="0" borderId="0" xfId="59" applyNumberFormat="1" applyFont="1" applyFill="1" applyBorder="1" applyAlignment="1" applyProtection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horizontal="center" vertical="center"/>
      <protection/>
    </xf>
    <xf numFmtId="172" fontId="10" fillId="0" borderId="0" xfId="0" applyNumberFormat="1" applyFont="1" applyFill="1" applyBorder="1" applyAlignment="1" applyProtection="1">
      <alignment horizontal="center" vertical="center"/>
      <protection/>
    </xf>
    <xf numFmtId="172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Border="1" applyAlignment="1" applyProtection="1">
      <alignment vertical="center"/>
      <protection/>
    </xf>
    <xf numFmtId="41" fontId="8" fillId="0" borderId="11" xfId="0" applyNumberFormat="1" applyFont="1" applyBorder="1" applyAlignment="1" applyProtection="1">
      <alignment horizontal="left" vertical="center" wrapText="1"/>
      <protection/>
    </xf>
    <xf numFmtId="172" fontId="8" fillId="0" borderId="12" xfId="59" applyNumberFormat="1" applyFont="1" applyFill="1" applyBorder="1" applyAlignment="1" applyProtection="1">
      <alignment horizontal="center" vertical="center"/>
      <protection/>
    </xf>
    <xf numFmtId="172" fontId="8" fillId="0" borderId="25" xfId="59" applyNumberFormat="1" applyFont="1" applyFill="1" applyBorder="1" applyAlignment="1" applyProtection="1">
      <alignment horizontal="center" vertical="center"/>
      <protection/>
    </xf>
    <xf numFmtId="49" fontId="6" fillId="0" borderId="17" xfId="0" applyNumberFormat="1" applyFont="1" applyBorder="1" applyAlignment="1" applyProtection="1">
      <alignment vertical="center"/>
      <protection/>
    </xf>
    <xf numFmtId="0" fontId="7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25" xfId="0" applyNumberFormat="1" applyFont="1" applyBorder="1" applyAlignment="1" applyProtection="1">
      <alignment horizontal="center" vertical="center" wrapText="1"/>
      <protection/>
    </xf>
    <xf numFmtId="172" fontId="10" fillId="0" borderId="16" xfId="59" applyNumberFormat="1" applyFont="1" applyFill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vertical="center"/>
      <protection/>
    </xf>
    <xf numFmtId="172" fontId="8" fillId="0" borderId="27" xfId="59" applyNumberFormat="1" applyFont="1" applyFill="1" applyBorder="1" applyAlignment="1" applyProtection="1">
      <alignment horizontal="center" vertical="center"/>
      <protection/>
    </xf>
    <xf numFmtId="172" fontId="8" fillId="0" borderId="28" xfId="59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wrapText="1"/>
      <protection/>
    </xf>
    <xf numFmtId="173" fontId="5" fillId="0" borderId="16" xfId="0" applyNumberFormat="1" applyFont="1" applyFill="1" applyBorder="1" applyAlignment="1" applyProtection="1">
      <alignment horizontal="right" vertical="center"/>
      <protection/>
    </xf>
    <xf numFmtId="173" fontId="5" fillId="0" borderId="0" xfId="0" applyNumberFormat="1" applyFont="1" applyFill="1" applyBorder="1" applyAlignment="1" applyProtection="1">
      <alignment horizontal="right" vertical="center"/>
      <protection/>
    </xf>
    <xf numFmtId="173" fontId="5" fillId="0" borderId="29" xfId="0" applyNumberFormat="1" applyFont="1" applyFill="1" applyBorder="1" applyAlignment="1" applyProtection="1">
      <alignment horizontal="right" vertical="center"/>
      <protection/>
    </xf>
    <xf numFmtId="173" fontId="6" fillId="0" borderId="30" xfId="0" applyNumberFormat="1" applyFont="1" applyFill="1" applyBorder="1" applyAlignment="1" applyProtection="1">
      <alignment horizontal="right" vertical="center"/>
      <protection/>
    </xf>
    <xf numFmtId="173" fontId="6" fillId="0" borderId="23" xfId="0" applyNumberFormat="1" applyFont="1" applyFill="1" applyBorder="1" applyAlignment="1" applyProtection="1">
      <alignment horizontal="right" vertical="center"/>
      <protection/>
    </xf>
    <xf numFmtId="173" fontId="6" fillId="0" borderId="31" xfId="0" applyNumberFormat="1" applyFont="1" applyFill="1" applyBorder="1" applyAlignment="1" applyProtection="1">
      <alignment horizontal="right" vertical="center"/>
      <protection/>
    </xf>
    <xf numFmtId="173" fontId="6" fillId="0" borderId="16" xfId="0" applyNumberFormat="1" applyFont="1" applyFill="1" applyBorder="1" applyAlignment="1" applyProtection="1">
      <alignment horizontal="right" vertical="center"/>
      <protection/>
    </xf>
    <xf numFmtId="173" fontId="6" fillId="0" borderId="0" xfId="0" applyNumberFormat="1" applyFont="1" applyFill="1" applyBorder="1" applyAlignment="1" applyProtection="1">
      <alignment horizontal="right" vertical="center"/>
      <protection/>
    </xf>
    <xf numFmtId="173" fontId="6" fillId="0" borderId="29" xfId="0" applyNumberFormat="1" applyFont="1" applyFill="1" applyBorder="1" applyAlignment="1" applyProtection="1">
      <alignment horizontal="right" vertical="center"/>
      <protection/>
    </xf>
    <xf numFmtId="173" fontId="8" fillId="0" borderId="16" xfId="0" applyNumberFormat="1" applyFont="1" applyFill="1" applyBorder="1" applyAlignment="1" applyProtection="1">
      <alignment horizontal="right" vertical="center"/>
      <protection/>
    </xf>
    <xf numFmtId="173" fontId="8" fillId="0" borderId="12" xfId="0" applyNumberFormat="1" applyFont="1" applyFill="1" applyBorder="1" applyAlignment="1" applyProtection="1">
      <alignment horizontal="right" vertical="center"/>
      <protection/>
    </xf>
    <xf numFmtId="173" fontId="8" fillId="0" borderId="13" xfId="0" applyNumberFormat="1" applyFont="1" applyFill="1" applyBorder="1" applyAlignment="1" applyProtection="1">
      <alignment horizontal="right" vertical="center"/>
      <protection/>
    </xf>
    <xf numFmtId="173" fontId="8" fillId="0" borderId="32" xfId="0" applyNumberFormat="1" applyFont="1" applyFill="1" applyBorder="1" applyAlignment="1" applyProtection="1">
      <alignment horizontal="right" vertical="center"/>
      <protection/>
    </xf>
    <xf numFmtId="173" fontId="9" fillId="0" borderId="12" xfId="0" applyNumberFormat="1" applyFont="1" applyBorder="1" applyAlignment="1" applyProtection="1">
      <alignment horizontal="center" vertical="center" wrapText="1"/>
      <protection/>
    </xf>
    <xf numFmtId="173" fontId="9" fillId="0" borderId="13" xfId="0" applyNumberFormat="1" applyFont="1" applyBorder="1" applyAlignment="1" applyProtection="1">
      <alignment horizontal="center" vertical="center" wrapText="1"/>
      <protection/>
    </xf>
    <xf numFmtId="173" fontId="9" fillId="0" borderId="32" xfId="0" applyNumberFormat="1" applyFont="1" applyBorder="1" applyAlignment="1" applyProtection="1">
      <alignment horizontal="center" vertical="center" wrapText="1"/>
      <protection/>
    </xf>
    <xf numFmtId="173" fontId="6" fillId="0" borderId="33" xfId="0" applyNumberFormat="1" applyFont="1" applyFill="1" applyBorder="1" applyAlignment="1" applyProtection="1">
      <alignment horizontal="right" vertical="center"/>
      <protection/>
    </xf>
    <xf numFmtId="173" fontId="6" fillId="0" borderId="27" xfId="0" applyNumberFormat="1" applyFont="1" applyFill="1" applyBorder="1" applyAlignment="1" applyProtection="1">
      <alignment horizontal="right" vertical="center"/>
      <protection/>
    </xf>
    <xf numFmtId="173" fontId="6" fillId="0" borderId="34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41" fontId="6" fillId="0" borderId="35" xfId="0" applyNumberFormat="1" applyFont="1" applyFill="1" applyBorder="1" applyAlignment="1" applyProtection="1" quotePrefix="1">
      <alignment horizontal="center" vertical="top"/>
      <protection/>
    </xf>
    <xf numFmtId="41" fontId="6" fillId="0" borderId="36" xfId="0" applyNumberFormat="1" applyFont="1" applyFill="1" applyBorder="1" applyAlignment="1" applyProtection="1" quotePrefix="1">
      <alignment horizontal="center" vertical="top"/>
      <protection/>
    </xf>
    <xf numFmtId="41" fontId="6" fillId="0" borderId="37" xfId="0" applyNumberFormat="1" applyFont="1" applyFill="1" applyBorder="1" applyAlignment="1" applyProtection="1" quotePrefix="1">
      <alignment horizontal="center" vertical="top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top"/>
      <protection/>
    </xf>
    <xf numFmtId="0" fontId="6" fillId="0" borderId="38" xfId="0" applyFont="1" applyBorder="1" applyAlignment="1" applyProtection="1">
      <alignment horizontal="center" vertical="top"/>
      <protection/>
    </xf>
    <xf numFmtId="0" fontId="6" fillId="0" borderId="39" xfId="0" applyFont="1" applyBorder="1" applyAlignment="1" applyProtection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84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3061505468</v>
      </c>
      <c r="D7" s="43">
        <v>3040965349</v>
      </c>
      <c r="E7" s="43">
        <v>3031877757</v>
      </c>
      <c r="F7" s="43">
        <v>3351831905</v>
      </c>
      <c r="G7" s="44">
        <v>3659155189</v>
      </c>
      <c r="H7" s="45">
        <v>3995703218</v>
      </c>
      <c r="I7" s="22">
        <f>IF($E7=0,0,(($F7/$E7)-1)*100)</f>
        <v>10.553002912511555</v>
      </c>
      <c r="J7" s="23">
        <f>IF($E7=0,0,((($H7/$E7)^(1/3))-1)*100)</f>
        <v>9.637850439833695</v>
      </c>
      <c r="K7" s="2"/>
    </row>
    <row r="8" spans="1:11" ht="12.75">
      <c r="A8" s="5"/>
      <c r="B8" s="21" t="s">
        <v>17</v>
      </c>
      <c r="C8" s="43">
        <v>9968705364</v>
      </c>
      <c r="D8" s="43">
        <v>10001531509</v>
      </c>
      <c r="E8" s="43">
        <v>9037633612</v>
      </c>
      <c r="F8" s="43">
        <v>11083921626</v>
      </c>
      <c r="G8" s="44">
        <v>12205857493</v>
      </c>
      <c r="H8" s="45">
        <v>13460266560</v>
      </c>
      <c r="I8" s="22">
        <f>IF($E8=0,0,(($F8/$E8)-1)*100)</f>
        <v>22.64185628506756</v>
      </c>
      <c r="J8" s="23">
        <f>IF($E8=0,0,((($H8/$E8)^(1/3))-1)*100)</f>
        <v>14.200054154783137</v>
      </c>
      <c r="K8" s="2"/>
    </row>
    <row r="9" spans="1:11" ht="12.75">
      <c r="A9" s="5"/>
      <c r="B9" s="21" t="s">
        <v>18</v>
      </c>
      <c r="C9" s="43">
        <v>12074298300</v>
      </c>
      <c r="D9" s="43">
        <v>12342123093</v>
      </c>
      <c r="E9" s="43">
        <v>11119600215</v>
      </c>
      <c r="F9" s="43">
        <v>13673447376</v>
      </c>
      <c r="G9" s="44">
        <v>13803761261</v>
      </c>
      <c r="H9" s="45">
        <v>14099242805</v>
      </c>
      <c r="I9" s="22">
        <f aca="true" t="shared" si="0" ref="I9:I32">IF($E9=0,0,(($F9/$E9)-1)*100)</f>
        <v>22.967077157638617</v>
      </c>
      <c r="J9" s="23">
        <f aca="true" t="shared" si="1" ref="J9:J32">IF($E9=0,0,((($H9/$E9)^(1/3))-1)*100)</f>
        <v>8.235286765052297</v>
      </c>
      <c r="K9" s="2"/>
    </row>
    <row r="10" spans="1:11" ht="12.75">
      <c r="A10" s="9"/>
      <c r="B10" s="24" t="s">
        <v>19</v>
      </c>
      <c r="C10" s="46">
        <v>25104509132</v>
      </c>
      <c r="D10" s="46">
        <v>25384619951</v>
      </c>
      <c r="E10" s="46">
        <v>23189111584</v>
      </c>
      <c r="F10" s="46">
        <v>28109200907</v>
      </c>
      <c r="G10" s="47">
        <v>29668773943</v>
      </c>
      <c r="H10" s="48">
        <v>31555212583</v>
      </c>
      <c r="I10" s="25">
        <f t="shared" si="0"/>
        <v>21.217239415048383</v>
      </c>
      <c r="J10" s="26">
        <f t="shared" si="1"/>
        <v>10.814264080740642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7470053301</v>
      </c>
      <c r="D12" s="43">
        <v>7490376519</v>
      </c>
      <c r="E12" s="43">
        <v>7031171405</v>
      </c>
      <c r="F12" s="43">
        <v>8224329111</v>
      </c>
      <c r="G12" s="44">
        <v>8744431613</v>
      </c>
      <c r="H12" s="45">
        <v>9321704465</v>
      </c>
      <c r="I12" s="22">
        <f t="shared" si="0"/>
        <v>16.969543725694457</v>
      </c>
      <c r="J12" s="23">
        <f t="shared" si="1"/>
        <v>9.855687981537287</v>
      </c>
      <c r="K12" s="2"/>
    </row>
    <row r="13" spans="1:11" ht="12.75">
      <c r="A13" s="5"/>
      <c r="B13" s="21" t="s">
        <v>22</v>
      </c>
      <c r="C13" s="43">
        <v>1277593677</v>
      </c>
      <c r="D13" s="43">
        <v>1262710094</v>
      </c>
      <c r="E13" s="43">
        <v>688099477</v>
      </c>
      <c r="F13" s="43">
        <v>1285364482</v>
      </c>
      <c r="G13" s="44">
        <v>1382901756</v>
      </c>
      <c r="H13" s="45">
        <v>1484946385</v>
      </c>
      <c r="I13" s="22">
        <f t="shared" si="0"/>
        <v>86.79922379885778</v>
      </c>
      <c r="J13" s="23">
        <f t="shared" si="1"/>
        <v>29.226976071329492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4819903240</v>
      </c>
      <c r="D15" s="43">
        <v>4902296931</v>
      </c>
      <c r="E15" s="43">
        <v>4756007114</v>
      </c>
      <c r="F15" s="43">
        <v>5572130313</v>
      </c>
      <c r="G15" s="44">
        <v>6257638721</v>
      </c>
      <c r="H15" s="45">
        <v>7035428667</v>
      </c>
      <c r="I15" s="22">
        <f t="shared" si="0"/>
        <v>17.159839744512205</v>
      </c>
      <c r="J15" s="23">
        <f t="shared" si="1"/>
        <v>13.94169860628367</v>
      </c>
      <c r="K15" s="2"/>
    </row>
    <row r="16" spans="1:11" ht="12.75">
      <c r="A16" s="5"/>
      <c r="B16" s="21" t="s">
        <v>24</v>
      </c>
      <c r="C16" s="43">
        <v>12141404652</v>
      </c>
      <c r="D16" s="43">
        <v>12997148538</v>
      </c>
      <c r="E16" s="43">
        <v>9815340270</v>
      </c>
      <c r="F16" s="43">
        <v>13761135053</v>
      </c>
      <c r="G16" s="44">
        <v>14080214156</v>
      </c>
      <c r="H16" s="45">
        <v>14580053522</v>
      </c>
      <c r="I16" s="29">
        <f t="shared" si="0"/>
        <v>40.200285211304255</v>
      </c>
      <c r="J16" s="30">
        <f t="shared" si="1"/>
        <v>14.099721952360733</v>
      </c>
      <c r="K16" s="2"/>
    </row>
    <row r="17" spans="1:11" ht="12.75">
      <c r="A17" s="5"/>
      <c r="B17" s="24" t="s">
        <v>25</v>
      </c>
      <c r="C17" s="46">
        <v>25708954870</v>
      </c>
      <c r="D17" s="46">
        <v>26652532082</v>
      </c>
      <c r="E17" s="46">
        <v>22290618266</v>
      </c>
      <c r="F17" s="46">
        <v>28842958959</v>
      </c>
      <c r="G17" s="47">
        <v>30465186246</v>
      </c>
      <c r="H17" s="48">
        <v>32422133039</v>
      </c>
      <c r="I17" s="25">
        <f t="shared" si="0"/>
        <v>29.39506035592705</v>
      </c>
      <c r="J17" s="26">
        <f t="shared" si="1"/>
        <v>13.302586198131339</v>
      </c>
      <c r="K17" s="2"/>
    </row>
    <row r="18" spans="1:11" ht="23.25" customHeight="1">
      <c r="A18" s="31"/>
      <c r="B18" s="32" t="s">
        <v>26</v>
      </c>
      <c r="C18" s="52">
        <v>-604445738</v>
      </c>
      <c r="D18" s="52">
        <v>-1267912131</v>
      </c>
      <c r="E18" s="52">
        <v>898493318</v>
      </c>
      <c r="F18" s="53">
        <v>-733758052</v>
      </c>
      <c r="G18" s="54">
        <v>-796412303</v>
      </c>
      <c r="H18" s="55">
        <v>-866920456</v>
      </c>
      <c r="I18" s="33">
        <f t="shared" si="0"/>
        <v>-181.66538774415238</v>
      </c>
      <c r="J18" s="34">
        <f t="shared" si="1"/>
        <v>-198.81467949902293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93720000</v>
      </c>
      <c r="D21" s="43">
        <v>86504490</v>
      </c>
      <c r="E21" s="43">
        <v>71795135</v>
      </c>
      <c r="F21" s="43">
        <v>100374482</v>
      </c>
      <c r="G21" s="44">
        <v>88873612</v>
      </c>
      <c r="H21" s="45">
        <v>88254055</v>
      </c>
      <c r="I21" s="38">
        <f t="shared" si="0"/>
        <v>39.80680167256458</v>
      </c>
      <c r="J21" s="23">
        <f t="shared" si="1"/>
        <v>7.12229887283633</v>
      </c>
      <c r="K21" s="2"/>
    </row>
    <row r="22" spans="1:11" ht="12.75">
      <c r="A22" s="9"/>
      <c r="B22" s="21" t="s">
        <v>29</v>
      </c>
      <c r="C22" s="43">
        <v>899001091</v>
      </c>
      <c r="D22" s="43">
        <v>1283859452</v>
      </c>
      <c r="E22" s="43">
        <v>853276888</v>
      </c>
      <c r="F22" s="43">
        <v>1272838904</v>
      </c>
      <c r="G22" s="44">
        <v>1127842150</v>
      </c>
      <c r="H22" s="45">
        <v>1300338927</v>
      </c>
      <c r="I22" s="38">
        <f t="shared" si="0"/>
        <v>49.17067623657469</v>
      </c>
      <c r="J22" s="23">
        <f t="shared" si="1"/>
        <v>15.077087159460145</v>
      </c>
      <c r="K22" s="2"/>
    </row>
    <row r="23" spans="1:11" ht="12.75">
      <c r="A23" s="9"/>
      <c r="B23" s="21" t="s">
        <v>30</v>
      </c>
      <c r="C23" s="43">
        <v>4872749808</v>
      </c>
      <c r="D23" s="43">
        <v>5158515254</v>
      </c>
      <c r="E23" s="43">
        <v>4935850705</v>
      </c>
      <c r="F23" s="43">
        <v>6447512372</v>
      </c>
      <c r="G23" s="44">
        <v>6607539749</v>
      </c>
      <c r="H23" s="45">
        <v>6756075762</v>
      </c>
      <c r="I23" s="38">
        <f t="shared" si="0"/>
        <v>30.626162689011082</v>
      </c>
      <c r="J23" s="23">
        <f t="shared" si="1"/>
        <v>11.030978018926563</v>
      </c>
      <c r="K23" s="2"/>
    </row>
    <row r="24" spans="1:11" ht="12.75">
      <c r="A24" s="9"/>
      <c r="B24" s="21" t="s">
        <v>31</v>
      </c>
      <c r="C24" s="43">
        <v>370464624</v>
      </c>
      <c r="D24" s="43">
        <v>485136861</v>
      </c>
      <c r="E24" s="43">
        <v>342709341</v>
      </c>
      <c r="F24" s="43">
        <v>544923941</v>
      </c>
      <c r="G24" s="44">
        <v>480842410</v>
      </c>
      <c r="H24" s="45">
        <v>477345290</v>
      </c>
      <c r="I24" s="38">
        <f t="shared" si="0"/>
        <v>59.00469459336972</v>
      </c>
      <c r="J24" s="23">
        <f t="shared" si="1"/>
        <v>11.678327148810341</v>
      </c>
      <c r="K24" s="2"/>
    </row>
    <row r="25" spans="1:11" ht="12.75">
      <c r="A25" s="9"/>
      <c r="B25" s="24" t="s">
        <v>32</v>
      </c>
      <c r="C25" s="46">
        <v>6235935523</v>
      </c>
      <c r="D25" s="46">
        <v>7014016057</v>
      </c>
      <c r="E25" s="46">
        <v>6203632069</v>
      </c>
      <c r="F25" s="46">
        <v>8365649699</v>
      </c>
      <c r="G25" s="47">
        <v>8305097921</v>
      </c>
      <c r="H25" s="48">
        <v>8622014034</v>
      </c>
      <c r="I25" s="25">
        <f t="shared" si="0"/>
        <v>34.85083586442463</v>
      </c>
      <c r="J25" s="26">
        <f t="shared" si="1"/>
        <v>11.597439703482193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2937244919</v>
      </c>
      <c r="D27" s="43">
        <v>2947793551</v>
      </c>
      <c r="E27" s="43">
        <v>2836275646</v>
      </c>
      <c r="F27" s="43">
        <v>2828252998</v>
      </c>
      <c r="G27" s="44">
        <v>2845424223</v>
      </c>
      <c r="H27" s="45">
        <v>2919834635</v>
      </c>
      <c r="I27" s="38">
        <f t="shared" si="0"/>
        <v>-0.28285854413743206</v>
      </c>
      <c r="J27" s="23">
        <f t="shared" si="1"/>
        <v>0.9725381636117358</v>
      </c>
      <c r="K27" s="2"/>
    </row>
    <row r="28" spans="1:11" ht="12.75">
      <c r="A28" s="9"/>
      <c r="B28" s="21" t="s">
        <v>35</v>
      </c>
      <c r="C28" s="43">
        <v>550766345</v>
      </c>
      <c r="D28" s="43">
        <v>610413378</v>
      </c>
      <c r="E28" s="43">
        <v>606193493</v>
      </c>
      <c r="F28" s="43">
        <v>812115568</v>
      </c>
      <c r="G28" s="44">
        <v>1101207899</v>
      </c>
      <c r="H28" s="45">
        <v>998373653</v>
      </c>
      <c r="I28" s="38">
        <f t="shared" si="0"/>
        <v>33.969694062684376</v>
      </c>
      <c r="J28" s="23">
        <f t="shared" si="1"/>
        <v>18.09384974494663</v>
      </c>
      <c r="K28" s="2"/>
    </row>
    <row r="29" spans="1:11" ht="12.75">
      <c r="A29" s="9"/>
      <c r="B29" s="21" t="s">
        <v>36</v>
      </c>
      <c r="C29" s="43">
        <v>191677807</v>
      </c>
      <c r="D29" s="43">
        <v>279188807</v>
      </c>
      <c r="E29" s="43">
        <v>386187364</v>
      </c>
      <c r="F29" s="43">
        <v>261577820</v>
      </c>
      <c r="G29" s="44">
        <v>217450000</v>
      </c>
      <c r="H29" s="45">
        <v>249287368</v>
      </c>
      <c r="I29" s="38">
        <f t="shared" si="0"/>
        <v>-32.26660310926175</v>
      </c>
      <c r="J29" s="23">
        <f t="shared" si="1"/>
        <v>-13.576058145191205</v>
      </c>
      <c r="K29" s="2"/>
    </row>
    <row r="30" spans="1:11" ht="12.75">
      <c r="A30" s="9"/>
      <c r="B30" s="21" t="s">
        <v>37</v>
      </c>
      <c r="C30" s="43">
        <v>1376431858</v>
      </c>
      <c r="D30" s="43">
        <v>1520747791</v>
      </c>
      <c r="E30" s="43">
        <v>1150998749</v>
      </c>
      <c r="F30" s="43">
        <v>1588816918</v>
      </c>
      <c r="G30" s="44">
        <v>1490149917</v>
      </c>
      <c r="H30" s="45">
        <v>1488095101</v>
      </c>
      <c r="I30" s="38">
        <f t="shared" si="0"/>
        <v>38.03810989198564</v>
      </c>
      <c r="J30" s="23">
        <f t="shared" si="1"/>
        <v>8.939475112747552</v>
      </c>
      <c r="K30" s="2"/>
    </row>
    <row r="31" spans="1:11" ht="12.75">
      <c r="A31" s="9"/>
      <c r="B31" s="21" t="s">
        <v>31</v>
      </c>
      <c r="C31" s="43">
        <v>1179814593</v>
      </c>
      <c r="D31" s="43">
        <v>1655872529</v>
      </c>
      <c r="E31" s="43">
        <v>1223963102</v>
      </c>
      <c r="F31" s="43">
        <v>2874886396</v>
      </c>
      <c r="G31" s="44">
        <v>2650865881</v>
      </c>
      <c r="H31" s="45">
        <v>2966423277</v>
      </c>
      <c r="I31" s="38">
        <f t="shared" si="0"/>
        <v>134.88342020297276</v>
      </c>
      <c r="J31" s="23">
        <f t="shared" si="1"/>
        <v>34.32440687370952</v>
      </c>
      <c r="K31" s="2"/>
    </row>
    <row r="32" spans="1:11" ht="13.5" thickBot="1">
      <c r="A32" s="9"/>
      <c r="B32" s="39" t="s">
        <v>38</v>
      </c>
      <c r="C32" s="59">
        <v>6235935522</v>
      </c>
      <c r="D32" s="59">
        <v>7014016056</v>
      </c>
      <c r="E32" s="59">
        <v>6203618354</v>
      </c>
      <c r="F32" s="59">
        <v>8365649700</v>
      </c>
      <c r="G32" s="60">
        <v>8305097920</v>
      </c>
      <c r="H32" s="61">
        <v>8622014034</v>
      </c>
      <c r="I32" s="40">
        <f t="shared" si="0"/>
        <v>34.85113400965349</v>
      </c>
      <c r="J32" s="41">
        <f t="shared" si="1"/>
        <v>11.597521943537936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47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4376515</v>
      </c>
      <c r="D7" s="43">
        <v>4376515</v>
      </c>
      <c r="E7" s="43">
        <v>4355302</v>
      </c>
      <c r="F7" s="43">
        <v>4814167</v>
      </c>
      <c r="G7" s="44">
        <v>5295583</v>
      </c>
      <c r="H7" s="45">
        <v>5825142</v>
      </c>
      <c r="I7" s="22">
        <f>IF($E7=0,0,(($F7/$E7)-1)*100)</f>
        <v>10.535779149184155</v>
      </c>
      <c r="J7" s="23">
        <f>IF($E7=0,0,((($H7/$E7)^(1/3))-1)*100)</f>
        <v>10.178303431586633</v>
      </c>
      <c r="K7" s="2"/>
    </row>
    <row r="8" spans="1:11" ht="12.75">
      <c r="A8" s="5"/>
      <c r="B8" s="21" t="s">
        <v>17</v>
      </c>
      <c r="C8" s="43">
        <v>19999657</v>
      </c>
      <c r="D8" s="43">
        <v>19939838</v>
      </c>
      <c r="E8" s="43">
        <v>19653499</v>
      </c>
      <c r="F8" s="43">
        <v>22930388</v>
      </c>
      <c r="G8" s="44">
        <v>25223426</v>
      </c>
      <c r="H8" s="45">
        <v>27745770</v>
      </c>
      <c r="I8" s="22">
        <f>IF($E8=0,0,(($F8/$E8)-1)*100)</f>
        <v>16.673310945801557</v>
      </c>
      <c r="J8" s="23">
        <f>IF($E8=0,0,((($H8/$E8)^(1/3))-1)*100)</f>
        <v>12.180912148396427</v>
      </c>
      <c r="K8" s="2"/>
    </row>
    <row r="9" spans="1:11" ht="12.75">
      <c r="A9" s="5"/>
      <c r="B9" s="21" t="s">
        <v>18</v>
      </c>
      <c r="C9" s="43">
        <v>28068335</v>
      </c>
      <c r="D9" s="43">
        <v>30146002</v>
      </c>
      <c r="E9" s="43">
        <v>30463685</v>
      </c>
      <c r="F9" s="43">
        <v>31029992</v>
      </c>
      <c r="G9" s="44">
        <v>30700904</v>
      </c>
      <c r="H9" s="45">
        <v>31320374</v>
      </c>
      <c r="I9" s="22">
        <f aca="true" t="shared" si="0" ref="I9:I32">IF($E9=0,0,(($F9/$E9)-1)*100)</f>
        <v>1.8589576408763353</v>
      </c>
      <c r="J9" s="23">
        <f aca="true" t="shared" si="1" ref="J9:J32">IF($E9=0,0,((($H9/$E9)^(1/3))-1)*100)</f>
        <v>0.9287360289883084</v>
      </c>
      <c r="K9" s="2"/>
    </row>
    <row r="10" spans="1:11" ht="12.75">
      <c r="A10" s="9"/>
      <c r="B10" s="24" t="s">
        <v>19</v>
      </c>
      <c r="C10" s="46">
        <v>52444507</v>
      </c>
      <c r="D10" s="46">
        <v>54462355</v>
      </c>
      <c r="E10" s="46">
        <v>54472486</v>
      </c>
      <c r="F10" s="46">
        <v>58774547</v>
      </c>
      <c r="G10" s="47">
        <v>61219913</v>
      </c>
      <c r="H10" s="48">
        <v>64891286</v>
      </c>
      <c r="I10" s="25">
        <f t="shared" si="0"/>
        <v>7.897677003395809</v>
      </c>
      <c r="J10" s="26">
        <f t="shared" si="1"/>
        <v>6.007451781466866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22200379</v>
      </c>
      <c r="D12" s="43">
        <v>22300060</v>
      </c>
      <c r="E12" s="43">
        <v>21365737</v>
      </c>
      <c r="F12" s="43">
        <v>24695766</v>
      </c>
      <c r="G12" s="44">
        <v>26128117</v>
      </c>
      <c r="H12" s="45">
        <v>27565699</v>
      </c>
      <c r="I12" s="22">
        <f t="shared" si="0"/>
        <v>15.585837268332936</v>
      </c>
      <c r="J12" s="23">
        <f t="shared" si="1"/>
        <v>8.863855335692584</v>
      </c>
      <c r="K12" s="2"/>
    </row>
    <row r="13" spans="1:11" ht="12.75">
      <c r="A13" s="5"/>
      <c r="B13" s="21" t="s">
        <v>22</v>
      </c>
      <c r="C13" s="43"/>
      <c r="D13" s="43">
        <v>1200000</v>
      </c>
      <c r="E13" s="43"/>
      <c r="F13" s="43">
        <v>0</v>
      </c>
      <c r="G13" s="44">
        <v>0</v>
      </c>
      <c r="H13" s="45">
        <v>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10153318</v>
      </c>
      <c r="D15" s="43">
        <v>9300000</v>
      </c>
      <c r="E15" s="43">
        <v>9152754</v>
      </c>
      <c r="F15" s="43">
        <v>10620000</v>
      </c>
      <c r="G15" s="44">
        <v>11204100</v>
      </c>
      <c r="H15" s="45">
        <v>11797917</v>
      </c>
      <c r="I15" s="22">
        <f t="shared" si="0"/>
        <v>16.030650446849105</v>
      </c>
      <c r="J15" s="23">
        <f t="shared" si="1"/>
        <v>8.830639766229066</v>
      </c>
      <c r="K15" s="2"/>
    </row>
    <row r="16" spans="1:11" ht="12.75">
      <c r="A16" s="5"/>
      <c r="B16" s="21" t="s">
        <v>24</v>
      </c>
      <c r="C16" s="43">
        <v>39340786</v>
      </c>
      <c r="D16" s="43">
        <v>42423414</v>
      </c>
      <c r="E16" s="43">
        <v>25722959</v>
      </c>
      <c r="F16" s="43">
        <v>42716574</v>
      </c>
      <c r="G16" s="44">
        <v>43227488</v>
      </c>
      <c r="H16" s="45">
        <v>44993373</v>
      </c>
      <c r="I16" s="29">
        <f t="shared" si="0"/>
        <v>66.0639975362088</v>
      </c>
      <c r="J16" s="30">
        <f t="shared" si="1"/>
        <v>20.487652275592815</v>
      </c>
      <c r="K16" s="2"/>
    </row>
    <row r="17" spans="1:11" ht="12.75">
      <c r="A17" s="5"/>
      <c r="B17" s="24" t="s">
        <v>25</v>
      </c>
      <c r="C17" s="46">
        <v>71694483</v>
      </c>
      <c r="D17" s="46">
        <v>75223474</v>
      </c>
      <c r="E17" s="46">
        <v>56241450</v>
      </c>
      <c r="F17" s="46">
        <v>78032340</v>
      </c>
      <c r="G17" s="47">
        <v>80559705</v>
      </c>
      <c r="H17" s="48">
        <v>84356989</v>
      </c>
      <c r="I17" s="25">
        <f t="shared" si="0"/>
        <v>38.745249277890245</v>
      </c>
      <c r="J17" s="26">
        <f t="shared" si="1"/>
        <v>14.46907857149613</v>
      </c>
      <c r="K17" s="2"/>
    </row>
    <row r="18" spans="1:11" ht="23.25" customHeight="1">
      <c r="A18" s="31"/>
      <c r="B18" s="32" t="s">
        <v>26</v>
      </c>
      <c r="C18" s="52">
        <v>-19249976</v>
      </c>
      <c r="D18" s="52">
        <v>-20761119</v>
      </c>
      <c r="E18" s="52">
        <v>-1768964</v>
      </c>
      <c r="F18" s="53">
        <v>-19257793</v>
      </c>
      <c r="G18" s="54">
        <v>-19339792</v>
      </c>
      <c r="H18" s="55">
        <v>-19465703</v>
      </c>
      <c r="I18" s="33">
        <f t="shared" si="0"/>
        <v>988.6481013745898</v>
      </c>
      <c r="J18" s="34">
        <f t="shared" si="1"/>
        <v>122.42505127621821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1720000</v>
      </c>
      <c r="D21" s="43">
        <v>2108000</v>
      </c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>
        <v>43532</v>
      </c>
      <c r="F22" s="43">
        <v>0</v>
      </c>
      <c r="G22" s="44">
        <v>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30</v>
      </c>
      <c r="C23" s="43">
        <v>38817200</v>
      </c>
      <c r="D23" s="43">
        <v>39463500</v>
      </c>
      <c r="E23" s="43">
        <v>33746865</v>
      </c>
      <c r="F23" s="43">
        <v>30657000</v>
      </c>
      <c r="G23" s="44">
        <v>7530000</v>
      </c>
      <c r="H23" s="45">
        <v>7739000</v>
      </c>
      <c r="I23" s="38">
        <f t="shared" si="0"/>
        <v>-9.156006046783904</v>
      </c>
      <c r="J23" s="23">
        <f t="shared" si="1"/>
        <v>-38.790738809454325</v>
      </c>
      <c r="K23" s="2"/>
    </row>
    <row r="24" spans="1:11" ht="12.75">
      <c r="A24" s="9"/>
      <c r="B24" s="21" t="s">
        <v>31</v>
      </c>
      <c r="C24" s="43">
        <v>148400</v>
      </c>
      <c r="D24" s="43">
        <v>278500</v>
      </c>
      <c r="E24" s="43">
        <v>122749</v>
      </c>
      <c r="F24" s="43">
        <v>792000</v>
      </c>
      <c r="G24" s="44">
        <v>0</v>
      </c>
      <c r="H24" s="45">
        <v>0</v>
      </c>
      <c r="I24" s="38">
        <f t="shared" si="0"/>
        <v>545.2191056546286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40685600</v>
      </c>
      <c r="D25" s="46">
        <v>41850000</v>
      </c>
      <c r="E25" s="46">
        <v>33913146</v>
      </c>
      <c r="F25" s="46">
        <v>31449000</v>
      </c>
      <c r="G25" s="47">
        <v>7530000</v>
      </c>
      <c r="H25" s="48">
        <v>7739000</v>
      </c>
      <c r="I25" s="25">
        <f t="shared" si="0"/>
        <v>-7.266049572634758</v>
      </c>
      <c r="J25" s="26">
        <f t="shared" si="1"/>
        <v>-38.890942009392795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21349000</v>
      </c>
      <c r="D27" s="43">
        <v>31744000</v>
      </c>
      <c r="E27" s="43">
        <v>26105252</v>
      </c>
      <c r="F27" s="43">
        <v>24626000</v>
      </c>
      <c r="G27" s="44">
        <v>3047000</v>
      </c>
      <c r="H27" s="45">
        <v>3055000</v>
      </c>
      <c r="I27" s="38">
        <f t="shared" si="0"/>
        <v>-5.666491938097362</v>
      </c>
      <c r="J27" s="23">
        <f t="shared" si="1"/>
        <v>-51.08660867831731</v>
      </c>
      <c r="K27" s="2"/>
    </row>
    <row r="28" spans="1:11" ht="12.75">
      <c r="A28" s="9"/>
      <c r="B28" s="21" t="s">
        <v>35</v>
      </c>
      <c r="C28" s="43">
        <v>1052200</v>
      </c>
      <c r="D28" s="43">
        <v>1328000</v>
      </c>
      <c r="E28" s="43">
        <v>515450</v>
      </c>
      <c r="F28" s="43">
        <v>175000</v>
      </c>
      <c r="G28" s="44">
        <v>0</v>
      </c>
      <c r="H28" s="45">
        <v>0</v>
      </c>
      <c r="I28" s="38">
        <f t="shared" si="0"/>
        <v>-66.04908332524978</v>
      </c>
      <c r="J28" s="23">
        <f t="shared" si="1"/>
        <v>-100</v>
      </c>
      <c r="K28" s="2"/>
    </row>
    <row r="29" spans="1:11" ht="12.75">
      <c r="A29" s="9"/>
      <c r="B29" s="21" t="s">
        <v>36</v>
      </c>
      <c r="C29" s="43">
        <v>9405000</v>
      </c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2820000</v>
      </c>
      <c r="D30" s="43">
        <v>4286000</v>
      </c>
      <c r="E30" s="43">
        <v>4267801</v>
      </c>
      <c r="F30" s="43">
        <v>3511000</v>
      </c>
      <c r="G30" s="44">
        <v>1754000</v>
      </c>
      <c r="H30" s="45">
        <v>0</v>
      </c>
      <c r="I30" s="38">
        <f t="shared" si="0"/>
        <v>-17.73280900398121</v>
      </c>
      <c r="J30" s="23">
        <f t="shared" si="1"/>
        <v>-100</v>
      </c>
      <c r="K30" s="2"/>
    </row>
    <row r="31" spans="1:11" ht="12.75">
      <c r="A31" s="9"/>
      <c r="B31" s="21" t="s">
        <v>31</v>
      </c>
      <c r="C31" s="43">
        <v>6059400</v>
      </c>
      <c r="D31" s="43">
        <v>4492000</v>
      </c>
      <c r="E31" s="43">
        <v>3024643</v>
      </c>
      <c r="F31" s="43">
        <v>3137000</v>
      </c>
      <c r="G31" s="44">
        <v>2729000</v>
      </c>
      <c r="H31" s="45">
        <v>4684000</v>
      </c>
      <c r="I31" s="38">
        <f t="shared" si="0"/>
        <v>3.7147193900238795</v>
      </c>
      <c r="J31" s="23">
        <f t="shared" si="1"/>
        <v>15.69491058893886</v>
      </c>
      <c r="K31" s="2"/>
    </row>
    <row r="32" spans="1:11" ht="13.5" thickBot="1">
      <c r="A32" s="9"/>
      <c r="B32" s="39" t="s">
        <v>38</v>
      </c>
      <c r="C32" s="59">
        <v>40685600</v>
      </c>
      <c r="D32" s="59">
        <v>41850000</v>
      </c>
      <c r="E32" s="59">
        <v>33913146</v>
      </c>
      <c r="F32" s="59">
        <v>31449000</v>
      </c>
      <c r="G32" s="60">
        <v>7530000</v>
      </c>
      <c r="H32" s="61">
        <v>7739000</v>
      </c>
      <c r="I32" s="40">
        <f t="shared" si="0"/>
        <v>-7.266049572634758</v>
      </c>
      <c r="J32" s="41">
        <f t="shared" si="1"/>
        <v>-38.890942009392795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48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141165932</v>
      </c>
      <c r="D7" s="43">
        <v>141286641</v>
      </c>
      <c r="E7" s="43">
        <v>128443967</v>
      </c>
      <c r="F7" s="43">
        <v>146959846</v>
      </c>
      <c r="G7" s="44">
        <v>155042638</v>
      </c>
      <c r="H7" s="45">
        <v>163259898</v>
      </c>
      <c r="I7" s="22">
        <f>IF($E7=0,0,(($F7/$E7)-1)*100)</f>
        <v>14.415530314475578</v>
      </c>
      <c r="J7" s="23">
        <f>IF($E7=0,0,((($H7/$E7)^(1/3))-1)*100)</f>
        <v>8.323313666501253</v>
      </c>
      <c r="K7" s="2"/>
    </row>
    <row r="8" spans="1:11" ht="12.75">
      <c r="A8" s="5"/>
      <c r="B8" s="21" t="s">
        <v>17</v>
      </c>
      <c r="C8" s="43">
        <v>355595771</v>
      </c>
      <c r="D8" s="43">
        <v>358901216</v>
      </c>
      <c r="E8" s="43">
        <v>316164425</v>
      </c>
      <c r="F8" s="43">
        <v>368095261</v>
      </c>
      <c r="G8" s="44">
        <v>388340500</v>
      </c>
      <c r="H8" s="45">
        <v>408922547</v>
      </c>
      <c r="I8" s="22">
        <f>IF($E8=0,0,(($F8/$E8)-1)*100)</f>
        <v>16.425262266619644</v>
      </c>
      <c r="J8" s="23">
        <f>IF($E8=0,0,((($H8/$E8)^(1/3))-1)*100)</f>
        <v>8.953876136776827</v>
      </c>
      <c r="K8" s="2"/>
    </row>
    <row r="9" spans="1:11" ht="12.75">
      <c r="A9" s="5"/>
      <c r="B9" s="21" t="s">
        <v>18</v>
      </c>
      <c r="C9" s="43">
        <v>122302213</v>
      </c>
      <c r="D9" s="43">
        <v>121719306</v>
      </c>
      <c r="E9" s="43">
        <v>119741420</v>
      </c>
      <c r="F9" s="43">
        <v>123685501</v>
      </c>
      <c r="G9" s="44">
        <v>130488204</v>
      </c>
      <c r="H9" s="45">
        <v>137404076</v>
      </c>
      <c r="I9" s="22">
        <f aca="true" t="shared" si="0" ref="I9:I32">IF($E9=0,0,(($F9/$E9)-1)*100)</f>
        <v>3.2938318252781595</v>
      </c>
      <c r="J9" s="23">
        <f aca="true" t="shared" si="1" ref="J9:J32">IF($E9=0,0,((($H9/$E9)^(1/3))-1)*100)</f>
        <v>4.693183010868296</v>
      </c>
      <c r="K9" s="2"/>
    </row>
    <row r="10" spans="1:11" ht="12.75">
      <c r="A10" s="9"/>
      <c r="B10" s="24" t="s">
        <v>19</v>
      </c>
      <c r="C10" s="46">
        <v>619063916</v>
      </c>
      <c r="D10" s="46">
        <v>621907163</v>
      </c>
      <c r="E10" s="46">
        <v>564349812</v>
      </c>
      <c r="F10" s="46">
        <v>638740608</v>
      </c>
      <c r="G10" s="47">
        <v>673871342</v>
      </c>
      <c r="H10" s="48">
        <v>709586521</v>
      </c>
      <c r="I10" s="25">
        <f t="shared" si="0"/>
        <v>13.181681719068239</v>
      </c>
      <c r="J10" s="26">
        <f t="shared" si="1"/>
        <v>7.9325217701596396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202775420</v>
      </c>
      <c r="D12" s="43">
        <v>201450229</v>
      </c>
      <c r="E12" s="43">
        <v>202215253</v>
      </c>
      <c r="F12" s="43">
        <v>212437084</v>
      </c>
      <c r="G12" s="44">
        <v>224121122</v>
      </c>
      <c r="H12" s="45">
        <v>235999542</v>
      </c>
      <c r="I12" s="22">
        <f t="shared" si="0"/>
        <v>5.054925802258836</v>
      </c>
      <c r="J12" s="23">
        <f t="shared" si="1"/>
        <v>5.284817744965609</v>
      </c>
      <c r="K12" s="2"/>
    </row>
    <row r="13" spans="1:11" ht="12.75">
      <c r="A13" s="5"/>
      <c r="B13" s="21" t="s">
        <v>22</v>
      </c>
      <c r="C13" s="43">
        <v>49683181</v>
      </c>
      <c r="D13" s="43">
        <v>49683181</v>
      </c>
      <c r="E13" s="43">
        <v>-4045534</v>
      </c>
      <c r="F13" s="43">
        <v>52020541</v>
      </c>
      <c r="G13" s="44">
        <v>54881672</v>
      </c>
      <c r="H13" s="45">
        <v>57790402</v>
      </c>
      <c r="I13" s="22">
        <f t="shared" si="0"/>
        <v>-1385.8757583053314</v>
      </c>
      <c r="J13" s="23">
        <f t="shared" si="1"/>
        <v>-342.63863456497063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190710580</v>
      </c>
      <c r="D15" s="43">
        <v>190710580</v>
      </c>
      <c r="E15" s="43">
        <v>170207741</v>
      </c>
      <c r="F15" s="43">
        <v>200867959</v>
      </c>
      <c r="G15" s="44">
        <v>211915696</v>
      </c>
      <c r="H15" s="45">
        <v>223147228</v>
      </c>
      <c r="I15" s="22">
        <f t="shared" si="0"/>
        <v>18.01340986013087</v>
      </c>
      <c r="J15" s="23">
        <f t="shared" si="1"/>
        <v>9.447050655092681</v>
      </c>
      <c r="K15" s="2"/>
    </row>
    <row r="16" spans="1:11" ht="12.75">
      <c r="A16" s="5"/>
      <c r="B16" s="21" t="s">
        <v>24</v>
      </c>
      <c r="C16" s="43">
        <v>253366044</v>
      </c>
      <c r="D16" s="43">
        <v>255800200</v>
      </c>
      <c r="E16" s="43">
        <v>135329802</v>
      </c>
      <c r="F16" s="43">
        <v>223918811</v>
      </c>
      <c r="G16" s="44">
        <v>236234344</v>
      </c>
      <c r="H16" s="45">
        <v>248754765</v>
      </c>
      <c r="I16" s="29">
        <f t="shared" si="0"/>
        <v>65.46156699468162</v>
      </c>
      <c r="J16" s="30">
        <f t="shared" si="1"/>
        <v>22.497150791218388</v>
      </c>
      <c r="K16" s="2"/>
    </row>
    <row r="17" spans="1:11" ht="12.75">
      <c r="A17" s="5"/>
      <c r="B17" s="24" t="s">
        <v>25</v>
      </c>
      <c r="C17" s="46">
        <v>696535225</v>
      </c>
      <c r="D17" s="46">
        <v>697644190</v>
      </c>
      <c r="E17" s="46">
        <v>503707262</v>
      </c>
      <c r="F17" s="46">
        <v>689244395</v>
      </c>
      <c r="G17" s="47">
        <v>727152834</v>
      </c>
      <c r="H17" s="48">
        <v>765691937</v>
      </c>
      <c r="I17" s="25">
        <f t="shared" si="0"/>
        <v>36.83431766762975</v>
      </c>
      <c r="J17" s="26">
        <f t="shared" si="1"/>
        <v>14.980789733227184</v>
      </c>
      <c r="K17" s="2"/>
    </row>
    <row r="18" spans="1:11" ht="23.25" customHeight="1">
      <c r="A18" s="31"/>
      <c r="B18" s="32" t="s">
        <v>26</v>
      </c>
      <c r="C18" s="52">
        <v>-77471309</v>
      </c>
      <c r="D18" s="52">
        <v>-75737027</v>
      </c>
      <c r="E18" s="52">
        <v>60642550</v>
      </c>
      <c r="F18" s="53">
        <v>-50503787</v>
      </c>
      <c r="G18" s="54">
        <v>-53281492</v>
      </c>
      <c r="H18" s="55">
        <v>-56105416</v>
      </c>
      <c r="I18" s="33">
        <f t="shared" si="0"/>
        <v>-183.28110707745634</v>
      </c>
      <c r="J18" s="34">
        <f t="shared" si="1"/>
        <v>-197.44115967076198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36231400</v>
      </c>
      <c r="D23" s="43">
        <v>45466723</v>
      </c>
      <c r="E23" s="43">
        <v>42575724</v>
      </c>
      <c r="F23" s="43">
        <v>33360000</v>
      </c>
      <c r="G23" s="44">
        <v>35194800</v>
      </c>
      <c r="H23" s="45">
        <v>37060125</v>
      </c>
      <c r="I23" s="38">
        <f t="shared" si="0"/>
        <v>-21.645489810108685</v>
      </c>
      <c r="J23" s="23">
        <f t="shared" si="1"/>
        <v>-4.519442534453965</v>
      </c>
      <c r="K23" s="2"/>
    </row>
    <row r="24" spans="1:11" ht="12.75">
      <c r="A24" s="9"/>
      <c r="B24" s="21" t="s">
        <v>31</v>
      </c>
      <c r="C24" s="43"/>
      <c r="D24" s="43">
        <v>1729806</v>
      </c>
      <c r="E24" s="43">
        <v>767534</v>
      </c>
      <c r="F24" s="43">
        <v>30210000</v>
      </c>
      <c r="G24" s="44">
        <v>31871550</v>
      </c>
      <c r="H24" s="45">
        <v>33560693</v>
      </c>
      <c r="I24" s="38">
        <f t="shared" si="0"/>
        <v>3835.981989071494</v>
      </c>
      <c r="J24" s="23">
        <f t="shared" si="1"/>
        <v>252.29874742530166</v>
      </c>
      <c r="K24" s="2"/>
    </row>
    <row r="25" spans="1:11" ht="12.75">
      <c r="A25" s="9"/>
      <c r="B25" s="24" t="s">
        <v>32</v>
      </c>
      <c r="C25" s="46">
        <v>36231400</v>
      </c>
      <c r="D25" s="46">
        <v>47196529</v>
      </c>
      <c r="E25" s="46">
        <v>43343258</v>
      </c>
      <c r="F25" s="46">
        <v>63570000</v>
      </c>
      <c r="G25" s="47">
        <v>67066350</v>
      </c>
      <c r="H25" s="48">
        <v>70620818</v>
      </c>
      <c r="I25" s="25">
        <f t="shared" si="0"/>
        <v>46.666408879554</v>
      </c>
      <c r="J25" s="26">
        <f t="shared" si="1"/>
        <v>17.6712581248615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22672320</v>
      </c>
      <c r="D27" s="43">
        <v>31664474</v>
      </c>
      <c r="E27" s="43">
        <v>25301176</v>
      </c>
      <c r="F27" s="43">
        <v>32508000</v>
      </c>
      <c r="G27" s="44">
        <v>34295940</v>
      </c>
      <c r="H27" s="45">
        <v>36113625</v>
      </c>
      <c r="I27" s="38">
        <f t="shared" si="0"/>
        <v>28.48414634956098</v>
      </c>
      <c r="J27" s="23">
        <f t="shared" si="1"/>
        <v>12.59267192779725</v>
      </c>
      <c r="K27" s="2"/>
    </row>
    <row r="28" spans="1:11" ht="12.75">
      <c r="A28" s="9"/>
      <c r="B28" s="21" t="s">
        <v>35</v>
      </c>
      <c r="C28" s="43">
        <v>5000000</v>
      </c>
      <c r="D28" s="43">
        <v>4058563</v>
      </c>
      <c r="E28" s="43">
        <v>10255507</v>
      </c>
      <c r="F28" s="43">
        <v>10100000</v>
      </c>
      <c r="G28" s="44">
        <v>10655500</v>
      </c>
      <c r="H28" s="45">
        <v>11220242</v>
      </c>
      <c r="I28" s="38">
        <f t="shared" si="0"/>
        <v>-1.5163267891095011</v>
      </c>
      <c r="J28" s="23">
        <f t="shared" si="1"/>
        <v>3.042177937778856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/>
      <c r="E30" s="43">
        <v>218300</v>
      </c>
      <c r="F30" s="43">
        <v>0</v>
      </c>
      <c r="G30" s="44">
        <v>0</v>
      </c>
      <c r="H30" s="45">
        <v>0</v>
      </c>
      <c r="I30" s="38">
        <f t="shared" si="0"/>
        <v>-100</v>
      </c>
      <c r="J30" s="23">
        <f t="shared" si="1"/>
        <v>-100</v>
      </c>
      <c r="K30" s="2"/>
    </row>
    <row r="31" spans="1:11" ht="12.75">
      <c r="A31" s="9"/>
      <c r="B31" s="21" t="s">
        <v>31</v>
      </c>
      <c r="C31" s="43">
        <v>8559080</v>
      </c>
      <c r="D31" s="43">
        <v>11473492</v>
      </c>
      <c r="E31" s="43">
        <v>7568275</v>
      </c>
      <c r="F31" s="43">
        <v>20962000</v>
      </c>
      <c r="G31" s="44">
        <v>22114910</v>
      </c>
      <c r="H31" s="45">
        <v>23286951</v>
      </c>
      <c r="I31" s="38">
        <f t="shared" si="0"/>
        <v>176.97196521003798</v>
      </c>
      <c r="J31" s="23">
        <f t="shared" si="1"/>
        <v>45.44715869169982</v>
      </c>
      <c r="K31" s="2"/>
    </row>
    <row r="32" spans="1:11" ht="13.5" thickBot="1">
      <c r="A32" s="9"/>
      <c r="B32" s="39" t="s">
        <v>38</v>
      </c>
      <c r="C32" s="59">
        <v>36231400</v>
      </c>
      <c r="D32" s="59">
        <v>47196529</v>
      </c>
      <c r="E32" s="59">
        <v>43343258</v>
      </c>
      <c r="F32" s="59">
        <v>63570000</v>
      </c>
      <c r="G32" s="60">
        <v>67066350</v>
      </c>
      <c r="H32" s="61">
        <v>70620818</v>
      </c>
      <c r="I32" s="40">
        <f t="shared" si="0"/>
        <v>46.666408879554</v>
      </c>
      <c r="J32" s="41">
        <f t="shared" si="1"/>
        <v>17.6712581248615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49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15259249</v>
      </c>
      <c r="D7" s="43">
        <v>14850750</v>
      </c>
      <c r="E7" s="43">
        <v>14831974</v>
      </c>
      <c r="F7" s="43">
        <v>15741795</v>
      </c>
      <c r="G7" s="44">
        <v>16607594</v>
      </c>
      <c r="H7" s="45">
        <v>17487796</v>
      </c>
      <c r="I7" s="22">
        <f>IF($E7=0,0,(($F7/$E7)-1)*100)</f>
        <v>6.134186858741786</v>
      </c>
      <c r="J7" s="23">
        <f>IF($E7=0,0,((($H7/$E7)^(1/3))-1)*100)</f>
        <v>5.644130817675319</v>
      </c>
      <c r="K7" s="2"/>
    </row>
    <row r="8" spans="1:11" ht="12.75">
      <c r="A8" s="5"/>
      <c r="B8" s="21" t="s">
        <v>17</v>
      </c>
      <c r="C8" s="43">
        <v>22623520</v>
      </c>
      <c r="D8" s="43">
        <v>1915675</v>
      </c>
      <c r="E8" s="43">
        <v>23034170</v>
      </c>
      <c r="F8" s="43">
        <v>22755581</v>
      </c>
      <c r="G8" s="44">
        <v>24007138</v>
      </c>
      <c r="H8" s="45">
        <v>25279517</v>
      </c>
      <c r="I8" s="22">
        <f>IF($E8=0,0,(($F8/$E8)-1)*100)</f>
        <v>-1.2094596853283623</v>
      </c>
      <c r="J8" s="23">
        <f>IF($E8=0,0,((($H8/$E8)^(1/3))-1)*100)</f>
        <v>3.1490901138157223</v>
      </c>
      <c r="K8" s="2"/>
    </row>
    <row r="9" spans="1:11" ht="12.75">
      <c r="A9" s="5"/>
      <c r="B9" s="21" t="s">
        <v>18</v>
      </c>
      <c r="C9" s="43">
        <v>70710291</v>
      </c>
      <c r="D9" s="43">
        <v>100913366</v>
      </c>
      <c r="E9" s="43">
        <v>87980724</v>
      </c>
      <c r="F9" s="43">
        <v>69366374</v>
      </c>
      <c r="G9" s="44">
        <v>71163538</v>
      </c>
      <c r="H9" s="45">
        <v>76590836</v>
      </c>
      <c r="I9" s="22">
        <f aca="true" t="shared" si="0" ref="I9:I32">IF($E9=0,0,(($F9/$E9)-1)*100)</f>
        <v>-21.157304866006786</v>
      </c>
      <c r="J9" s="23">
        <f aca="true" t="shared" si="1" ref="J9:J32">IF($E9=0,0,((($H9/$E9)^(1/3))-1)*100)</f>
        <v>-4.516185699986286</v>
      </c>
      <c r="K9" s="2"/>
    </row>
    <row r="10" spans="1:11" ht="12.75">
      <c r="A10" s="9"/>
      <c r="B10" s="24" t="s">
        <v>19</v>
      </c>
      <c r="C10" s="46">
        <v>108593060</v>
      </c>
      <c r="D10" s="46">
        <v>117679791</v>
      </c>
      <c r="E10" s="46">
        <v>125846868</v>
      </c>
      <c r="F10" s="46">
        <v>107863750</v>
      </c>
      <c r="G10" s="47">
        <v>111778270</v>
      </c>
      <c r="H10" s="48">
        <v>119358149</v>
      </c>
      <c r="I10" s="25">
        <f t="shared" si="0"/>
        <v>-14.289682600603138</v>
      </c>
      <c r="J10" s="26">
        <f t="shared" si="1"/>
        <v>-1.749096101019454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34146538</v>
      </c>
      <c r="D12" s="43">
        <v>35103722</v>
      </c>
      <c r="E12" s="43">
        <v>37640880</v>
      </c>
      <c r="F12" s="43">
        <v>43273998</v>
      </c>
      <c r="G12" s="44">
        <v>44965496</v>
      </c>
      <c r="H12" s="45">
        <v>47424137</v>
      </c>
      <c r="I12" s="22">
        <f t="shared" si="0"/>
        <v>14.965425888023876</v>
      </c>
      <c r="J12" s="23">
        <f t="shared" si="1"/>
        <v>8.005670194425797</v>
      </c>
      <c r="K12" s="2"/>
    </row>
    <row r="13" spans="1:11" ht="12.75">
      <c r="A13" s="5"/>
      <c r="B13" s="21" t="s">
        <v>22</v>
      </c>
      <c r="C13" s="43">
        <v>9313423</v>
      </c>
      <c r="D13" s="43">
        <v>10154913</v>
      </c>
      <c r="E13" s="43">
        <v>7545</v>
      </c>
      <c r="F13" s="43">
        <v>15387207</v>
      </c>
      <c r="G13" s="44">
        <v>16310440</v>
      </c>
      <c r="H13" s="45">
        <v>17289065</v>
      </c>
      <c r="I13" s="22">
        <f t="shared" si="0"/>
        <v>203839.12524850894</v>
      </c>
      <c r="J13" s="23">
        <f t="shared" si="1"/>
        <v>1218.3703310569354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3076283</v>
      </c>
      <c r="D15" s="43">
        <v>2986839</v>
      </c>
      <c r="E15" s="43">
        <v>2785364</v>
      </c>
      <c r="F15" s="43">
        <v>3425233</v>
      </c>
      <c r="G15" s="44">
        <v>3613621</v>
      </c>
      <c r="H15" s="45">
        <v>3805143</v>
      </c>
      <c r="I15" s="22">
        <f t="shared" si="0"/>
        <v>22.972545060537875</v>
      </c>
      <c r="J15" s="23">
        <f t="shared" si="1"/>
        <v>10.959121113825354</v>
      </c>
      <c r="K15" s="2"/>
    </row>
    <row r="16" spans="1:11" ht="12.75">
      <c r="A16" s="5"/>
      <c r="B16" s="21" t="s">
        <v>24</v>
      </c>
      <c r="C16" s="43">
        <v>46377249</v>
      </c>
      <c r="D16" s="43">
        <v>77804279</v>
      </c>
      <c r="E16" s="43">
        <v>52197334</v>
      </c>
      <c r="F16" s="43">
        <v>68789922</v>
      </c>
      <c r="G16" s="44">
        <v>71669529</v>
      </c>
      <c r="H16" s="45">
        <v>75482435</v>
      </c>
      <c r="I16" s="29">
        <f t="shared" si="0"/>
        <v>31.78819056160991</v>
      </c>
      <c r="J16" s="30">
        <f t="shared" si="1"/>
        <v>13.083487398836823</v>
      </c>
      <c r="K16" s="2"/>
    </row>
    <row r="17" spans="1:11" ht="12.75">
      <c r="A17" s="5"/>
      <c r="B17" s="24" t="s">
        <v>25</v>
      </c>
      <c r="C17" s="46">
        <v>92913493</v>
      </c>
      <c r="D17" s="46">
        <v>126049753</v>
      </c>
      <c r="E17" s="46">
        <v>92631123</v>
      </c>
      <c r="F17" s="46">
        <v>130876360</v>
      </c>
      <c r="G17" s="47">
        <v>136559086</v>
      </c>
      <c r="H17" s="48">
        <v>144000780</v>
      </c>
      <c r="I17" s="25">
        <f t="shared" si="0"/>
        <v>41.28767498586841</v>
      </c>
      <c r="J17" s="26">
        <f t="shared" si="1"/>
        <v>15.842869067417343</v>
      </c>
      <c r="K17" s="2"/>
    </row>
    <row r="18" spans="1:11" ht="23.25" customHeight="1">
      <c r="A18" s="31"/>
      <c r="B18" s="32" t="s">
        <v>26</v>
      </c>
      <c r="C18" s="52">
        <v>15679567</v>
      </c>
      <c r="D18" s="52">
        <v>-8369962</v>
      </c>
      <c r="E18" s="52">
        <v>33215745</v>
      </c>
      <c r="F18" s="53">
        <v>-23012610</v>
      </c>
      <c r="G18" s="54">
        <v>-24780816</v>
      </c>
      <c r="H18" s="55">
        <v>-24642631</v>
      </c>
      <c r="I18" s="33">
        <f t="shared" si="0"/>
        <v>-169.28223347090363</v>
      </c>
      <c r="J18" s="34">
        <f t="shared" si="1"/>
        <v>-190.5276038708092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19652750</v>
      </c>
      <c r="D23" s="43">
        <v>20613826</v>
      </c>
      <c r="E23" s="43">
        <v>22048661</v>
      </c>
      <c r="F23" s="43">
        <v>19198000</v>
      </c>
      <c r="G23" s="44">
        <v>20349880</v>
      </c>
      <c r="H23" s="45">
        <v>21570873</v>
      </c>
      <c r="I23" s="38">
        <f t="shared" si="0"/>
        <v>-12.928952919181802</v>
      </c>
      <c r="J23" s="23">
        <f t="shared" si="1"/>
        <v>-0.727604778090063</v>
      </c>
      <c r="K23" s="2"/>
    </row>
    <row r="24" spans="1:11" ht="12.75">
      <c r="A24" s="9"/>
      <c r="B24" s="21" t="s">
        <v>31</v>
      </c>
      <c r="C24" s="43">
        <v>231814</v>
      </c>
      <c r="D24" s="43">
        <v>229914</v>
      </c>
      <c r="E24" s="43">
        <v>418523</v>
      </c>
      <c r="F24" s="43">
        <v>82650</v>
      </c>
      <c r="G24" s="44">
        <v>0</v>
      </c>
      <c r="H24" s="45">
        <v>0</v>
      </c>
      <c r="I24" s="38">
        <f t="shared" si="0"/>
        <v>-80.25198137258884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19884564</v>
      </c>
      <c r="D25" s="46">
        <v>20843740</v>
      </c>
      <c r="E25" s="46">
        <v>22467184</v>
      </c>
      <c r="F25" s="46">
        <v>19280650</v>
      </c>
      <c r="G25" s="47">
        <v>20349880</v>
      </c>
      <c r="H25" s="48">
        <v>21570873</v>
      </c>
      <c r="I25" s="25">
        <f t="shared" si="0"/>
        <v>-14.183059167539646</v>
      </c>
      <c r="J25" s="26">
        <f t="shared" si="1"/>
        <v>-1.3478942167167385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14026750</v>
      </c>
      <c r="D27" s="43">
        <v>14230962</v>
      </c>
      <c r="E27" s="43">
        <v>9764383</v>
      </c>
      <c r="F27" s="43">
        <v>8498000</v>
      </c>
      <c r="G27" s="44">
        <v>9007880</v>
      </c>
      <c r="H27" s="45">
        <v>9548353</v>
      </c>
      <c r="I27" s="38">
        <f t="shared" si="0"/>
        <v>-12.969411380114849</v>
      </c>
      <c r="J27" s="23">
        <f t="shared" si="1"/>
        <v>-0.7429827550942791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2000000</v>
      </c>
      <c r="G28" s="44">
        <v>2120000</v>
      </c>
      <c r="H28" s="45">
        <v>2247200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5626000</v>
      </c>
      <c r="D30" s="43">
        <v>6382864</v>
      </c>
      <c r="E30" s="43">
        <v>4229724</v>
      </c>
      <c r="F30" s="43">
        <v>3200000</v>
      </c>
      <c r="G30" s="44">
        <v>3392000</v>
      </c>
      <c r="H30" s="45">
        <v>3595520</v>
      </c>
      <c r="I30" s="38">
        <f t="shared" si="0"/>
        <v>-24.344945438520337</v>
      </c>
      <c r="J30" s="23">
        <f t="shared" si="1"/>
        <v>-5.270940296267224</v>
      </c>
      <c r="K30" s="2"/>
    </row>
    <row r="31" spans="1:11" ht="12.75">
      <c r="A31" s="9"/>
      <c r="B31" s="21" t="s">
        <v>31</v>
      </c>
      <c r="C31" s="43">
        <v>231814</v>
      </c>
      <c r="D31" s="43">
        <v>229914</v>
      </c>
      <c r="E31" s="43">
        <v>8473077</v>
      </c>
      <c r="F31" s="43">
        <v>5582650</v>
      </c>
      <c r="G31" s="44">
        <v>5830000</v>
      </c>
      <c r="H31" s="45">
        <v>6179800</v>
      </c>
      <c r="I31" s="38">
        <f t="shared" si="0"/>
        <v>-34.11307368031707</v>
      </c>
      <c r="J31" s="23">
        <f t="shared" si="1"/>
        <v>-9.985786960002219</v>
      </c>
      <c r="K31" s="2"/>
    </row>
    <row r="32" spans="1:11" ht="13.5" thickBot="1">
      <c r="A32" s="9"/>
      <c r="B32" s="39" t="s">
        <v>38</v>
      </c>
      <c r="C32" s="59">
        <v>19884564</v>
      </c>
      <c r="D32" s="59">
        <v>20843740</v>
      </c>
      <c r="E32" s="59">
        <v>22467184</v>
      </c>
      <c r="F32" s="59">
        <v>19280650</v>
      </c>
      <c r="G32" s="60">
        <v>20349880</v>
      </c>
      <c r="H32" s="61">
        <v>21570873</v>
      </c>
      <c r="I32" s="40">
        <f t="shared" si="0"/>
        <v>-14.183059167539646</v>
      </c>
      <c r="J32" s="41">
        <f t="shared" si="1"/>
        <v>-1.3478942167167385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50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/>
      <c r="D7" s="43"/>
      <c r="E7" s="43"/>
      <c r="F7" s="43">
        <v>0</v>
      </c>
      <c r="G7" s="44">
        <v>0</v>
      </c>
      <c r="H7" s="45">
        <v>0</v>
      </c>
      <c r="I7" s="22">
        <f>IF($E7=0,0,(($F7/$E7)-1)*100)</f>
        <v>0</v>
      </c>
      <c r="J7" s="23">
        <f>IF($E7=0,0,((($H7/$E7)^(1/3))-1)*100)</f>
        <v>0</v>
      </c>
      <c r="K7" s="2"/>
    </row>
    <row r="8" spans="1:11" ht="12.75">
      <c r="A8" s="5"/>
      <c r="B8" s="21" t="s">
        <v>17</v>
      </c>
      <c r="C8" s="43"/>
      <c r="D8" s="43"/>
      <c r="E8" s="43"/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18</v>
      </c>
      <c r="C9" s="43">
        <v>153708200</v>
      </c>
      <c r="D9" s="43">
        <v>162788450</v>
      </c>
      <c r="E9" s="43">
        <v>110810115</v>
      </c>
      <c r="F9" s="43">
        <v>145393300</v>
      </c>
      <c r="G9" s="44">
        <v>146104900</v>
      </c>
      <c r="H9" s="45">
        <v>140662700</v>
      </c>
      <c r="I9" s="22">
        <f aca="true" t="shared" si="0" ref="I9:I32">IF($E9=0,0,(($F9/$E9)-1)*100)</f>
        <v>31.209411703976663</v>
      </c>
      <c r="J9" s="23">
        <f aca="true" t="shared" si="1" ref="J9:J32">IF($E9=0,0,((($H9/$E9)^(1/3))-1)*100)</f>
        <v>8.276243791671423</v>
      </c>
      <c r="K9" s="2"/>
    </row>
    <row r="10" spans="1:11" ht="12.75">
      <c r="A10" s="9"/>
      <c r="B10" s="24" t="s">
        <v>19</v>
      </c>
      <c r="C10" s="46">
        <v>153708200</v>
      </c>
      <c r="D10" s="46">
        <v>162788450</v>
      </c>
      <c r="E10" s="46">
        <v>110810115</v>
      </c>
      <c r="F10" s="46">
        <v>145393300</v>
      </c>
      <c r="G10" s="47">
        <v>146104900</v>
      </c>
      <c r="H10" s="48">
        <v>140662700</v>
      </c>
      <c r="I10" s="25">
        <f t="shared" si="0"/>
        <v>31.209411703976663</v>
      </c>
      <c r="J10" s="26">
        <f t="shared" si="1"/>
        <v>8.276243791671423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46278100</v>
      </c>
      <c r="D12" s="43">
        <v>46653100</v>
      </c>
      <c r="E12" s="43">
        <v>42699690</v>
      </c>
      <c r="F12" s="43">
        <v>47705300</v>
      </c>
      <c r="G12" s="44">
        <v>50488100</v>
      </c>
      <c r="H12" s="45">
        <v>53444100</v>
      </c>
      <c r="I12" s="22">
        <f t="shared" si="0"/>
        <v>11.722825153999938</v>
      </c>
      <c r="J12" s="23">
        <f t="shared" si="1"/>
        <v>7.7684612610576576</v>
      </c>
      <c r="K12" s="2"/>
    </row>
    <row r="13" spans="1:11" ht="12.75">
      <c r="A13" s="5"/>
      <c r="B13" s="21" t="s">
        <v>22</v>
      </c>
      <c r="C13" s="43"/>
      <c r="D13" s="43"/>
      <c r="E13" s="43"/>
      <c r="F13" s="43">
        <v>0</v>
      </c>
      <c r="G13" s="44">
        <v>0</v>
      </c>
      <c r="H13" s="45">
        <v>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107430100</v>
      </c>
      <c r="D16" s="43">
        <v>116135350</v>
      </c>
      <c r="E16" s="43">
        <v>70166528</v>
      </c>
      <c r="F16" s="43">
        <v>97688000</v>
      </c>
      <c r="G16" s="44">
        <v>95616800</v>
      </c>
      <c r="H16" s="45">
        <v>87218600</v>
      </c>
      <c r="I16" s="29">
        <f t="shared" si="0"/>
        <v>39.2230779895508</v>
      </c>
      <c r="J16" s="30">
        <f t="shared" si="1"/>
        <v>7.520937232838243</v>
      </c>
      <c r="K16" s="2"/>
    </row>
    <row r="17" spans="1:11" ht="12.75">
      <c r="A17" s="5"/>
      <c r="B17" s="24" t="s">
        <v>25</v>
      </c>
      <c r="C17" s="46">
        <v>153708200</v>
      </c>
      <c r="D17" s="46">
        <v>162788450</v>
      </c>
      <c r="E17" s="46">
        <v>112866218</v>
      </c>
      <c r="F17" s="46">
        <v>145393300</v>
      </c>
      <c r="G17" s="47">
        <v>146104900</v>
      </c>
      <c r="H17" s="48">
        <v>140662700</v>
      </c>
      <c r="I17" s="25">
        <f t="shared" si="0"/>
        <v>28.819147639021626</v>
      </c>
      <c r="J17" s="26">
        <f t="shared" si="1"/>
        <v>7.6147147633394585</v>
      </c>
      <c r="K17" s="2"/>
    </row>
    <row r="18" spans="1:11" ht="23.25" customHeight="1">
      <c r="A18" s="31"/>
      <c r="B18" s="32" t="s">
        <v>26</v>
      </c>
      <c r="C18" s="52"/>
      <c r="D18" s="52"/>
      <c r="E18" s="52">
        <v>-2056103</v>
      </c>
      <c r="F18" s="53">
        <v>0</v>
      </c>
      <c r="G18" s="54">
        <v>0</v>
      </c>
      <c r="H18" s="55">
        <v>0</v>
      </c>
      <c r="I18" s="33">
        <f t="shared" si="0"/>
        <v>-100</v>
      </c>
      <c r="J18" s="34">
        <f t="shared" si="1"/>
        <v>-100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/>
      <c r="D23" s="43"/>
      <c r="E23" s="43"/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31</v>
      </c>
      <c r="C24" s="43">
        <v>13731000</v>
      </c>
      <c r="D24" s="43">
        <v>2405100</v>
      </c>
      <c r="E24" s="43">
        <v>985089</v>
      </c>
      <c r="F24" s="43">
        <v>5467000</v>
      </c>
      <c r="G24" s="44">
        <v>0</v>
      </c>
      <c r="H24" s="45">
        <v>0</v>
      </c>
      <c r="I24" s="38">
        <f t="shared" si="0"/>
        <v>454.975235740121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13731000</v>
      </c>
      <c r="D25" s="46">
        <v>2405100</v>
      </c>
      <c r="E25" s="46">
        <v>985089</v>
      </c>
      <c r="F25" s="46">
        <v>5467000</v>
      </c>
      <c r="G25" s="47">
        <v>0</v>
      </c>
      <c r="H25" s="48">
        <v>0</v>
      </c>
      <c r="I25" s="25">
        <f t="shared" si="0"/>
        <v>454.975235740121</v>
      </c>
      <c r="J25" s="26">
        <f t="shared" si="1"/>
        <v>-100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/>
      <c r="E30" s="43"/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31</v>
      </c>
      <c r="C31" s="43">
        <v>13731000</v>
      </c>
      <c r="D31" s="43">
        <v>2405100</v>
      </c>
      <c r="E31" s="43">
        <v>985089</v>
      </c>
      <c r="F31" s="43">
        <v>5467000</v>
      </c>
      <c r="G31" s="44">
        <v>0</v>
      </c>
      <c r="H31" s="45">
        <v>0</v>
      </c>
      <c r="I31" s="38">
        <f t="shared" si="0"/>
        <v>454.975235740121</v>
      </c>
      <c r="J31" s="23">
        <f t="shared" si="1"/>
        <v>-100</v>
      </c>
      <c r="K31" s="2"/>
    </row>
    <row r="32" spans="1:11" ht="13.5" thickBot="1">
      <c r="A32" s="9"/>
      <c r="B32" s="39" t="s">
        <v>38</v>
      </c>
      <c r="C32" s="59">
        <v>13731000</v>
      </c>
      <c r="D32" s="59">
        <v>2405100</v>
      </c>
      <c r="E32" s="59">
        <v>985089</v>
      </c>
      <c r="F32" s="59">
        <v>5467000</v>
      </c>
      <c r="G32" s="60">
        <v>0</v>
      </c>
      <c r="H32" s="61">
        <v>0</v>
      </c>
      <c r="I32" s="40">
        <f t="shared" si="0"/>
        <v>454.975235740121</v>
      </c>
      <c r="J32" s="41">
        <f t="shared" si="1"/>
        <v>-100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51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5843820</v>
      </c>
      <c r="D7" s="43">
        <v>5843820</v>
      </c>
      <c r="E7" s="43">
        <v>3923024</v>
      </c>
      <c r="F7" s="43">
        <v>5957028</v>
      </c>
      <c r="G7" s="44">
        <v>6308492</v>
      </c>
      <c r="H7" s="45">
        <v>6661768</v>
      </c>
      <c r="I7" s="22">
        <f>IF($E7=0,0,(($F7/$E7)-1)*100)</f>
        <v>51.84786022211436</v>
      </c>
      <c r="J7" s="23">
        <f>IF($E7=0,0,((($H7/$E7)^(1/3))-1)*100)</f>
        <v>19.304322733471025</v>
      </c>
      <c r="K7" s="2"/>
    </row>
    <row r="8" spans="1:11" ht="12.75">
      <c r="A8" s="5"/>
      <c r="B8" s="21" t="s">
        <v>17</v>
      </c>
      <c r="C8" s="43">
        <v>770573</v>
      </c>
      <c r="D8" s="43">
        <v>770573</v>
      </c>
      <c r="E8" s="43">
        <v>495747</v>
      </c>
      <c r="F8" s="43">
        <v>807560</v>
      </c>
      <c r="G8" s="44">
        <v>816036</v>
      </c>
      <c r="H8" s="45">
        <v>861734</v>
      </c>
      <c r="I8" s="22">
        <f>IF($E8=0,0,(($F8/$E8)-1)*100)</f>
        <v>62.89760704552927</v>
      </c>
      <c r="J8" s="23">
        <f>IF($E8=0,0,((($H8/$E8)^(1/3))-1)*100)</f>
        <v>20.236883581534283</v>
      </c>
      <c r="K8" s="2"/>
    </row>
    <row r="9" spans="1:11" ht="12.75">
      <c r="A9" s="5"/>
      <c r="B9" s="21" t="s">
        <v>18</v>
      </c>
      <c r="C9" s="43">
        <v>239375075</v>
      </c>
      <c r="D9" s="43">
        <v>239375075</v>
      </c>
      <c r="E9" s="43">
        <v>142193020</v>
      </c>
      <c r="F9" s="43">
        <v>288688540</v>
      </c>
      <c r="G9" s="44">
        <v>288962098</v>
      </c>
      <c r="H9" s="45">
        <v>285093074</v>
      </c>
      <c r="I9" s="22">
        <f aca="true" t="shared" si="0" ref="I9:I32">IF($E9=0,0,(($F9/$E9)-1)*100)</f>
        <v>103.02581659774863</v>
      </c>
      <c r="J9" s="23">
        <f aca="true" t="shared" si="1" ref="J9:J32">IF($E9=0,0,((($H9/$E9)^(1/3))-1)*100)</f>
        <v>26.096431465680613</v>
      </c>
      <c r="K9" s="2"/>
    </row>
    <row r="10" spans="1:11" ht="12.75">
      <c r="A10" s="9"/>
      <c r="B10" s="24" t="s">
        <v>19</v>
      </c>
      <c r="C10" s="46">
        <v>245989468</v>
      </c>
      <c r="D10" s="46">
        <v>245989468</v>
      </c>
      <c r="E10" s="46">
        <v>146611791</v>
      </c>
      <c r="F10" s="46">
        <v>295453128</v>
      </c>
      <c r="G10" s="47">
        <v>296086626</v>
      </c>
      <c r="H10" s="48">
        <v>292616576</v>
      </c>
      <c r="I10" s="25">
        <f t="shared" si="0"/>
        <v>101.52071397859123</v>
      </c>
      <c r="J10" s="26">
        <f t="shared" si="1"/>
        <v>25.90510562354833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70484652</v>
      </c>
      <c r="D12" s="43">
        <v>70484652</v>
      </c>
      <c r="E12" s="43">
        <v>56832265</v>
      </c>
      <c r="F12" s="43">
        <v>80351207</v>
      </c>
      <c r="G12" s="44">
        <v>84389031</v>
      </c>
      <c r="H12" s="45">
        <v>89114816</v>
      </c>
      <c r="I12" s="22">
        <f t="shared" si="0"/>
        <v>41.383080544124006</v>
      </c>
      <c r="J12" s="23">
        <f t="shared" si="1"/>
        <v>16.176507517965156</v>
      </c>
      <c r="K12" s="2"/>
    </row>
    <row r="13" spans="1:11" ht="12.75">
      <c r="A13" s="5"/>
      <c r="B13" s="21" t="s">
        <v>22</v>
      </c>
      <c r="C13" s="43">
        <v>1010344</v>
      </c>
      <c r="D13" s="43">
        <v>1010344</v>
      </c>
      <c r="E13" s="43">
        <v>846578</v>
      </c>
      <c r="F13" s="43">
        <v>1010344</v>
      </c>
      <c r="G13" s="44">
        <v>1345690</v>
      </c>
      <c r="H13" s="45">
        <v>1418357</v>
      </c>
      <c r="I13" s="22">
        <f t="shared" si="0"/>
        <v>19.34446678274182</v>
      </c>
      <c r="J13" s="23">
        <f t="shared" si="1"/>
        <v>18.769845821057718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143097707</v>
      </c>
      <c r="D16" s="43">
        <v>143097707</v>
      </c>
      <c r="E16" s="43">
        <v>100140396</v>
      </c>
      <c r="F16" s="43">
        <v>177573646</v>
      </c>
      <c r="G16" s="44">
        <v>195625384</v>
      </c>
      <c r="H16" s="45">
        <v>206637202</v>
      </c>
      <c r="I16" s="29">
        <f t="shared" si="0"/>
        <v>77.32468922930961</v>
      </c>
      <c r="J16" s="30">
        <f t="shared" si="1"/>
        <v>27.311138734690644</v>
      </c>
      <c r="K16" s="2"/>
    </row>
    <row r="17" spans="1:11" ht="12.75">
      <c r="A17" s="5"/>
      <c r="B17" s="24" t="s">
        <v>25</v>
      </c>
      <c r="C17" s="46">
        <v>214592703</v>
      </c>
      <c r="D17" s="46">
        <v>214592703</v>
      </c>
      <c r="E17" s="46">
        <v>157819239</v>
      </c>
      <c r="F17" s="46">
        <v>258935197</v>
      </c>
      <c r="G17" s="47">
        <v>281360105</v>
      </c>
      <c r="H17" s="48">
        <v>297170375</v>
      </c>
      <c r="I17" s="25">
        <f t="shared" si="0"/>
        <v>64.0707423510007</v>
      </c>
      <c r="J17" s="26">
        <f t="shared" si="1"/>
        <v>23.48527951900867</v>
      </c>
      <c r="K17" s="2"/>
    </row>
    <row r="18" spans="1:11" ht="23.25" customHeight="1">
      <c r="A18" s="31"/>
      <c r="B18" s="32" t="s">
        <v>26</v>
      </c>
      <c r="C18" s="52">
        <v>31396765</v>
      </c>
      <c r="D18" s="52">
        <v>31396765</v>
      </c>
      <c r="E18" s="52">
        <v>-11207448</v>
      </c>
      <c r="F18" s="53">
        <v>36517931</v>
      </c>
      <c r="G18" s="54">
        <v>14726521</v>
      </c>
      <c r="H18" s="55">
        <v>-4553799</v>
      </c>
      <c r="I18" s="33">
        <f t="shared" si="0"/>
        <v>-425.83627423477674</v>
      </c>
      <c r="J18" s="34">
        <f t="shared" si="1"/>
        <v>-25.933405802332455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/>
      <c r="D23" s="43"/>
      <c r="E23" s="43">
        <v>39353395</v>
      </c>
      <c r="F23" s="43">
        <v>124099011</v>
      </c>
      <c r="G23" s="44">
        <v>125107000</v>
      </c>
      <c r="H23" s="45">
        <v>133473827</v>
      </c>
      <c r="I23" s="38">
        <f t="shared" si="0"/>
        <v>215.3451207958043</v>
      </c>
      <c r="J23" s="23">
        <f t="shared" si="1"/>
        <v>50.24659415959927</v>
      </c>
      <c r="K23" s="2"/>
    </row>
    <row r="24" spans="1:11" ht="12.75">
      <c r="A24" s="9"/>
      <c r="B24" s="21" t="s">
        <v>31</v>
      </c>
      <c r="C24" s="43"/>
      <c r="D24" s="43"/>
      <c r="E24" s="43">
        <v>1123405</v>
      </c>
      <c r="F24" s="43">
        <v>0</v>
      </c>
      <c r="G24" s="44">
        <v>0</v>
      </c>
      <c r="H24" s="45">
        <v>0</v>
      </c>
      <c r="I24" s="38">
        <f t="shared" si="0"/>
        <v>-100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/>
      <c r="D25" s="46"/>
      <c r="E25" s="46">
        <v>40476800</v>
      </c>
      <c r="F25" s="46">
        <v>124099011</v>
      </c>
      <c r="G25" s="47">
        <v>125107000</v>
      </c>
      <c r="H25" s="48">
        <v>133473827</v>
      </c>
      <c r="I25" s="25">
        <f t="shared" si="0"/>
        <v>206.59293965926162</v>
      </c>
      <c r="J25" s="26">
        <f t="shared" si="1"/>
        <v>48.84353664131207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/>
      <c r="E28" s="43">
        <v>72509</v>
      </c>
      <c r="F28" s="43">
        <v>22500000</v>
      </c>
      <c r="G28" s="44">
        <v>26897200</v>
      </c>
      <c r="H28" s="45">
        <v>31999649</v>
      </c>
      <c r="I28" s="38">
        <f t="shared" si="0"/>
        <v>30930.63068032934</v>
      </c>
      <c r="J28" s="23">
        <f t="shared" si="1"/>
        <v>661.3501418619951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/>
      <c r="E30" s="43">
        <v>35461812</v>
      </c>
      <c r="F30" s="43">
        <v>53122019</v>
      </c>
      <c r="G30" s="44">
        <v>55210764</v>
      </c>
      <c r="H30" s="45">
        <v>58342467</v>
      </c>
      <c r="I30" s="38">
        <f t="shared" si="0"/>
        <v>49.8006334250489</v>
      </c>
      <c r="J30" s="23">
        <f t="shared" si="1"/>
        <v>18.052346004979626</v>
      </c>
      <c r="K30" s="2"/>
    </row>
    <row r="31" spans="1:11" ht="12.75">
      <c r="A31" s="9"/>
      <c r="B31" s="21" t="s">
        <v>31</v>
      </c>
      <c r="C31" s="43"/>
      <c r="D31" s="43"/>
      <c r="E31" s="43">
        <v>4942479</v>
      </c>
      <c r="F31" s="43">
        <v>48476992</v>
      </c>
      <c r="G31" s="44">
        <v>42999036</v>
      </c>
      <c r="H31" s="45">
        <v>43131711</v>
      </c>
      <c r="I31" s="38">
        <f t="shared" si="0"/>
        <v>880.8234288906438</v>
      </c>
      <c r="J31" s="23">
        <f t="shared" si="1"/>
        <v>105.88148145293133</v>
      </c>
      <c r="K31" s="2"/>
    </row>
    <row r="32" spans="1:11" ht="13.5" thickBot="1">
      <c r="A32" s="9"/>
      <c r="B32" s="39" t="s">
        <v>38</v>
      </c>
      <c r="C32" s="59"/>
      <c r="D32" s="59"/>
      <c r="E32" s="59">
        <v>40476800</v>
      </c>
      <c r="F32" s="59">
        <v>124099011</v>
      </c>
      <c r="G32" s="60">
        <v>125107000</v>
      </c>
      <c r="H32" s="61">
        <v>133473827</v>
      </c>
      <c r="I32" s="40">
        <f t="shared" si="0"/>
        <v>206.59293965926162</v>
      </c>
      <c r="J32" s="41">
        <f t="shared" si="1"/>
        <v>48.84353664131207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52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17561070</v>
      </c>
      <c r="D7" s="43">
        <v>17561070</v>
      </c>
      <c r="E7" s="43">
        <v>19935214</v>
      </c>
      <c r="F7" s="43">
        <v>19472102</v>
      </c>
      <c r="G7" s="44">
        <v>20544484</v>
      </c>
      <c r="H7" s="45">
        <v>21631848</v>
      </c>
      <c r="I7" s="22">
        <f>IF($E7=0,0,(($F7/$E7)-1)*100)</f>
        <v>-2.3230851697905064</v>
      </c>
      <c r="J7" s="23">
        <f>IF($E7=0,0,((($H7/$E7)^(1/3))-1)*100)</f>
        <v>2.7600342116796517</v>
      </c>
      <c r="K7" s="2"/>
    </row>
    <row r="8" spans="1:11" ht="12.75">
      <c r="A8" s="5"/>
      <c r="B8" s="21" t="s">
        <v>17</v>
      </c>
      <c r="C8" s="43">
        <v>4099866</v>
      </c>
      <c r="D8" s="43">
        <v>4099866</v>
      </c>
      <c r="E8" s="43">
        <v>2955794</v>
      </c>
      <c r="F8" s="43">
        <v>4099866</v>
      </c>
      <c r="G8" s="44">
        <v>4325359</v>
      </c>
      <c r="H8" s="45">
        <v>4554603</v>
      </c>
      <c r="I8" s="22">
        <f>IF($E8=0,0,(($F8/$E8)-1)*100)</f>
        <v>38.70608032900804</v>
      </c>
      <c r="J8" s="23">
        <f>IF($E8=0,0,((($H8/$E8)^(1/3))-1)*100)</f>
        <v>15.502696037583007</v>
      </c>
      <c r="K8" s="2"/>
    </row>
    <row r="9" spans="1:11" ht="12.75">
      <c r="A9" s="5"/>
      <c r="B9" s="21" t="s">
        <v>18</v>
      </c>
      <c r="C9" s="43">
        <v>192833124</v>
      </c>
      <c r="D9" s="43">
        <v>207481748</v>
      </c>
      <c r="E9" s="43">
        <v>146789521</v>
      </c>
      <c r="F9" s="43">
        <v>227682380</v>
      </c>
      <c r="G9" s="44">
        <v>240204912</v>
      </c>
      <c r="H9" s="45">
        <v>252935771</v>
      </c>
      <c r="I9" s="22">
        <f aca="true" t="shared" si="0" ref="I9:I32">IF($E9=0,0,(($F9/$E9)-1)*100)</f>
        <v>55.108061153765874</v>
      </c>
      <c r="J9" s="23">
        <f aca="true" t="shared" si="1" ref="J9:J32">IF($E9=0,0,((($H9/$E9)^(1/3))-1)*100)</f>
        <v>19.886900761223856</v>
      </c>
      <c r="K9" s="2"/>
    </row>
    <row r="10" spans="1:11" ht="12.75">
      <c r="A10" s="9"/>
      <c r="B10" s="24" t="s">
        <v>19</v>
      </c>
      <c r="C10" s="46">
        <v>214494060</v>
      </c>
      <c r="D10" s="46">
        <v>229142684</v>
      </c>
      <c r="E10" s="46">
        <v>169680529</v>
      </c>
      <c r="F10" s="46">
        <v>251254348</v>
      </c>
      <c r="G10" s="47">
        <v>265074755</v>
      </c>
      <c r="H10" s="48">
        <v>279122222</v>
      </c>
      <c r="I10" s="25">
        <f t="shared" si="0"/>
        <v>48.07494382575859</v>
      </c>
      <c r="J10" s="26">
        <f t="shared" si="1"/>
        <v>18.046777163521543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121324826</v>
      </c>
      <c r="D12" s="43">
        <v>130456446</v>
      </c>
      <c r="E12" s="43">
        <v>142559856</v>
      </c>
      <c r="F12" s="43">
        <v>146304231</v>
      </c>
      <c r="G12" s="44">
        <v>154350962</v>
      </c>
      <c r="H12" s="45">
        <v>162531563</v>
      </c>
      <c r="I12" s="22">
        <f t="shared" si="0"/>
        <v>2.6265283264595984</v>
      </c>
      <c r="J12" s="23">
        <f t="shared" si="1"/>
        <v>4.467248106659327</v>
      </c>
      <c r="K12" s="2"/>
    </row>
    <row r="13" spans="1:11" ht="12.75">
      <c r="A13" s="5"/>
      <c r="B13" s="21" t="s">
        <v>22</v>
      </c>
      <c r="C13" s="43">
        <v>3000000</v>
      </c>
      <c r="D13" s="43">
        <v>3000000</v>
      </c>
      <c r="E13" s="43"/>
      <c r="F13" s="43">
        <v>3000000</v>
      </c>
      <c r="G13" s="44">
        <v>3165000</v>
      </c>
      <c r="H13" s="45">
        <v>3332745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4216000</v>
      </c>
      <c r="D15" s="43">
        <v>5512000</v>
      </c>
      <c r="E15" s="43">
        <v>6418924</v>
      </c>
      <c r="F15" s="43">
        <v>7000000</v>
      </c>
      <c r="G15" s="44">
        <v>7385000</v>
      </c>
      <c r="H15" s="45">
        <v>7776405</v>
      </c>
      <c r="I15" s="22">
        <f t="shared" si="0"/>
        <v>9.05254525524839</v>
      </c>
      <c r="J15" s="23">
        <f t="shared" si="1"/>
        <v>6.603683786375525</v>
      </c>
      <c r="K15" s="2"/>
    </row>
    <row r="16" spans="1:11" ht="12.75">
      <c r="A16" s="5"/>
      <c r="B16" s="21" t="s">
        <v>24</v>
      </c>
      <c r="C16" s="43">
        <v>123542164</v>
      </c>
      <c r="D16" s="43">
        <v>127816789</v>
      </c>
      <c r="E16" s="43">
        <v>48637941</v>
      </c>
      <c r="F16" s="43">
        <v>145048439</v>
      </c>
      <c r="G16" s="44">
        <v>153026104</v>
      </c>
      <c r="H16" s="45">
        <v>161136490</v>
      </c>
      <c r="I16" s="29">
        <f t="shared" si="0"/>
        <v>198.22076349819167</v>
      </c>
      <c r="J16" s="30">
        <f t="shared" si="1"/>
        <v>49.07548784376827</v>
      </c>
      <c r="K16" s="2"/>
    </row>
    <row r="17" spans="1:11" ht="12.75">
      <c r="A17" s="5"/>
      <c r="B17" s="24" t="s">
        <v>25</v>
      </c>
      <c r="C17" s="46">
        <v>252082990</v>
      </c>
      <c r="D17" s="46">
        <v>266785235</v>
      </c>
      <c r="E17" s="46">
        <v>197616721</v>
      </c>
      <c r="F17" s="46">
        <v>301352670</v>
      </c>
      <c r="G17" s="47">
        <v>317927066</v>
      </c>
      <c r="H17" s="48">
        <v>334777203</v>
      </c>
      <c r="I17" s="25">
        <f t="shared" si="0"/>
        <v>52.49350787477138</v>
      </c>
      <c r="J17" s="26">
        <f t="shared" si="1"/>
        <v>19.209462344032957</v>
      </c>
      <c r="K17" s="2"/>
    </row>
    <row r="18" spans="1:11" ht="23.25" customHeight="1">
      <c r="A18" s="31"/>
      <c r="B18" s="32" t="s">
        <v>26</v>
      </c>
      <c r="C18" s="52">
        <v>-37588930</v>
      </c>
      <c r="D18" s="52">
        <v>-37642551</v>
      </c>
      <c r="E18" s="52">
        <v>-27936192</v>
      </c>
      <c r="F18" s="53">
        <v>-50098322</v>
      </c>
      <c r="G18" s="54">
        <v>-52852311</v>
      </c>
      <c r="H18" s="55">
        <v>-55654981</v>
      </c>
      <c r="I18" s="33">
        <f t="shared" si="0"/>
        <v>79.33124886885084</v>
      </c>
      <c r="J18" s="34">
        <f t="shared" si="1"/>
        <v>25.828478146652078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84082175</v>
      </c>
      <c r="D23" s="43">
        <v>110057777</v>
      </c>
      <c r="E23" s="43">
        <v>41041390</v>
      </c>
      <c r="F23" s="43">
        <v>107806650</v>
      </c>
      <c r="G23" s="44">
        <v>113736016</v>
      </c>
      <c r="H23" s="45">
        <v>119764400</v>
      </c>
      <c r="I23" s="38">
        <f t="shared" si="0"/>
        <v>162.67787226504757</v>
      </c>
      <c r="J23" s="23">
        <f t="shared" si="1"/>
        <v>42.90098663528632</v>
      </c>
      <c r="K23" s="2"/>
    </row>
    <row r="24" spans="1:11" ht="12.75">
      <c r="A24" s="9"/>
      <c r="B24" s="21" t="s">
        <v>31</v>
      </c>
      <c r="C24" s="43"/>
      <c r="D24" s="43"/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84082175</v>
      </c>
      <c r="D25" s="46">
        <v>110057777</v>
      </c>
      <c r="E25" s="46">
        <v>41041390</v>
      </c>
      <c r="F25" s="46">
        <v>107806650</v>
      </c>
      <c r="G25" s="47">
        <v>113736016</v>
      </c>
      <c r="H25" s="48">
        <v>119764400</v>
      </c>
      <c r="I25" s="25">
        <f t="shared" si="0"/>
        <v>162.67787226504757</v>
      </c>
      <c r="J25" s="26">
        <f t="shared" si="1"/>
        <v>42.90098663528632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15610000</v>
      </c>
      <c r="G28" s="44">
        <v>16468550</v>
      </c>
      <c r="H28" s="45">
        <v>17341383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75512175</v>
      </c>
      <c r="D30" s="43">
        <v>91578662</v>
      </c>
      <c r="E30" s="43">
        <v>21341636</v>
      </c>
      <c r="F30" s="43">
        <v>74309650</v>
      </c>
      <c r="G30" s="44">
        <v>78396681</v>
      </c>
      <c r="H30" s="45">
        <v>82552081</v>
      </c>
      <c r="I30" s="38">
        <f t="shared" si="0"/>
        <v>248.1909728007731</v>
      </c>
      <c r="J30" s="23">
        <f t="shared" si="1"/>
        <v>56.97606531438248</v>
      </c>
      <c r="K30" s="2"/>
    </row>
    <row r="31" spans="1:11" ht="12.75">
      <c r="A31" s="9"/>
      <c r="B31" s="21" t="s">
        <v>31</v>
      </c>
      <c r="C31" s="43">
        <v>8570000</v>
      </c>
      <c r="D31" s="43">
        <v>18479115</v>
      </c>
      <c r="E31" s="43">
        <v>19699754</v>
      </c>
      <c r="F31" s="43">
        <v>17887000</v>
      </c>
      <c r="G31" s="44">
        <v>18870785</v>
      </c>
      <c r="H31" s="45">
        <v>19870937</v>
      </c>
      <c r="I31" s="38">
        <f t="shared" si="0"/>
        <v>-9.201911861437463</v>
      </c>
      <c r="J31" s="23">
        <f t="shared" si="1"/>
        <v>0.28881839943577514</v>
      </c>
      <c r="K31" s="2"/>
    </row>
    <row r="32" spans="1:11" ht="13.5" thickBot="1">
      <c r="A32" s="9"/>
      <c r="B32" s="39" t="s">
        <v>38</v>
      </c>
      <c r="C32" s="59">
        <v>84082175</v>
      </c>
      <c r="D32" s="59">
        <v>110057777</v>
      </c>
      <c r="E32" s="59">
        <v>41041390</v>
      </c>
      <c r="F32" s="59">
        <v>107806650</v>
      </c>
      <c r="G32" s="60">
        <v>113736016</v>
      </c>
      <c r="H32" s="61">
        <v>119764401</v>
      </c>
      <c r="I32" s="40">
        <f t="shared" si="0"/>
        <v>162.67787226504757</v>
      </c>
      <c r="J32" s="41">
        <f t="shared" si="1"/>
        <v>42.900987033014374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53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19008000</v>
      </c>
      <c r="D7" s="43">
        <v>20200000</v>
      </c>
      <c r="E7" s="43">
        <v>18059081</v>
      </c>
      <c r="F7" s="43">
        <v>22500000</v>
      </c>
      <c r="G7" s="44">
        <v>23827500</v>
      </c>
      <c r="H7" s="45">
        <v>25257150</v>
      </c>
      <c r="I7" s="22">
        <f>IF($E7=0,0,(($F7/$E7)-1)*100)</f>
        <v>24.591057540524908</v>
      </c>
      <c r="J7" s="23">
        <f>IF($E7=0,0,((($H7/$E7)^(1/3))-1)*100)</f>
        <v>11.831177875780142</v>
      </c>
      <c r="K7" s="2"/>
    </row>
    <row r="8" spans="1:11" ht="12.75">
      <c r="A8" s="5"/>
      <c r="B8" s="21" t="s">
        <v>17</v>
      </c>
      <c r="C8" s="43">
        <v>10435045</v>
      </c>
      <c r="D8" s="43">
        <v>11919454</v>
      </c>
      <c r="E8" s="43">
        <v>9733003</v>
      </c>
      <c r="F8" s="43">
        <v>12328023</v>
      </c>
      <c r="G8" s="44">
        <v>13055376</v>
      </c>
      <c r="H8" s="45">
        <v>13838699</v>
      </c>
      <c r="I8" s="22">
        <f>IF($E8=0,0,(($F8/$E8)-1)*100)</f>
        <v>26.662069250363942</v>
      </c>
      <c r="J8" s="23">
        <f>IF($E8=0,0,((($H8/$E8)^(1/3))-1)*100)</f>
        <v>12.447413078338743</v>
      </c>
      <c r="K8" s="2"/>
    </row>
    <row r="9" spans="1:11" ht="12.75">
      <c r="A9" s="5"/>
      <c r="B9" s="21" t="s">
        <v>18</v>
      </c>
      <c r="C9" s="43">
        <v>49407958</v>
      </c>
      <c r="D9" s="43">
        <v>49901194</v>
      </c>
      <c r="E9" s="43">
        <v>47969089</v>
      </c>
      <c r="F9" s="43">
        <v>57388498</v>
      </c>
      <c r="G9" s="44">
        <v>57315816</v>
      </c>
      <c r="H9" s="45">
        <v>56590404</v>
      </c>
      <c r="I9" s="22">
        <f aca="true" t="shared" si="0" ref="I9:I32">IF($E9=0,0,(($F9/$E9)-1)*100)</f>
        <v>19.636414191647454</v>
      </c>
      <c r="J9" s="23">
        <f aca="true" t="shared" si="1" ref="J9:J32">IF($E9=0,0,((($H9/$E9)^(1/3))-1)*100)</f>
        <v>5.6640147567945665</v>
      </c>
      <c r="K9" s="2"/>
    </row>
    <row r="10" spans="1:11" ht="12.75">
      <c r="A10" s="9"/>
      <c r="B10" s="24" t="s">
        <v>19</v>
      </c>
      <c r="C10" s="46">
        <v>78851003</v>
      </c>
      <c r="D10" s="46">
        <v>82020648</v>
      </c>
      <c r="E10" s="46">
        <v>75761173</v>
      </c>
      <c r="F10" s="46">
        <v>92216521</v>
      </c>
      <c r="G10" s="47">
        <v>94198692</v>
      </c>
      <c r="H10" s="48">
        <v>95686253</v>
      </c>
      <c r="I10" s="25">
        <f t="shared" si="0"/>
        <v>21.720028014877755</v>
      </c>
      <c r="J10" s="26">
        <f t="shared" si="1"/>
        <v>8.09384184431523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37998278</v>
      </c>
      <c r="D12" s="43">
        <v>32871495</v>
      </c>
      <c r="E12" s="43">
        <v>31218735</v>
      </c>
      <c r="F12" s="43">
        <v>44595262</v>
      </c>
      <c r="G12" s="44">
        <v>47226381</v>
      </c>
      <c r="H12" s="45">
        <v>50012740</v>
      </c>
      <c r="I12" s="22">
        <f t="shared" si="0"/>
        <v>42.8477547216439</v>
      </c>
      <c r="J12" s="23">
        <f t="shared" si="1"/>
        <v>17.009677516031687</v>
      </c>
      <c r="K12" s="2"/>
    </row>
    <row r="13" spans="1:11" ht="12.75">
      <c r="A13" s="5"/>
      <c r="B13" s="21" t="s">
        <v>22</v>
      </c>
      <c r="C13" s="43">
        <v>4000000</v>
      </c>
      <c r="D13" s="43">
        <v>4000000</v>
      </c>
      <c r="E13" s="43"/>
      <c r="F13" s="43">
        <v>4100000</v>
      </c>
      <c r="G13" s="44">
        <v>4341900</v>
      </c>
      <c r="H13" s="45">
        <v>4602414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6500000</v>
      </c>
      <c r="D15" s="43">
        <v>8000000</v>
      </c>
      <c r="E15" s="43">
        <v>6509667</v>
      </c>
      <c r="F15" s="43">
        <v>7000000</v>
      </c>
      <c r="G15" s="44">
        <v>7413000</v>
      </c>
      <c r="H15" s="45">
        <v>7857780</v>
      </c>
      <c r="I15" s="22">
        <f t="shared" si="0"/>
        <v>7.5323822247743255</v>
      </c>
      <c r="J15" s="23">
        <f t="shared" si="1"/>
        <v>6.474848503806796</v>
      </c>
      <c r="K15" s="2"/>
    </row>
    <row r="16" spans="1:11" ht="12.75">
      <c r="A16" s="5"/>
      <c r="B16" s="21" t="s">
        <v>24</v>
      </c>
      <c r="C16" s="43">
        <v>49952775</v>
      </c>
      <c r="D16" s="43">
        <v>61703114</v>
      </c>
      <c r="E16" s="43">
        <v>23002040</v>
      </c>
      <c r="F16" s="43">
        <v>58779976</v>
      </c>
      <c r="G16" s="44">
        <v>62244500</v>
      </c>
      <c r="H16" s="45">
        <v>66259375</v>
      </c>
      <c r="I16" s="29">
        <f t="shared" si="0"/>
        <v>155.5424475394356</v>
      </c>
      <c r="J16" s="30">
        <f t="shared" si="1"/>
        <v>42.285395993738504</v>
      </c>
      <c r="K16" s="2"/>
    </row>
    <row r="17" spans="1:11" ht="12.75">
      <c r="A17" s="5"/>
      <c r="B17" s="24" t="s">
        <v>25</v>
      </c>
      <c r="C17" s="46">
        <v>98451053</v>
      </c>
      <c r="D17" s="46">
        <v>106574609</v>
      </c>
      <c r="E17" s="46">
        <v>60730442</v>
      </c>
      <c r="F17" s="46">
        <v>114475238</v>
      </c>
      <c r="G17" s="47">
        <v>121225781</v>
      </c>
      <c r="H17" s="48">
        <v>128732309</v>
      </c>
      <c r="I17" s="25">
        <f t="shared" si="0"/>
        <v>88.49729102910202</v>
      </c>
      <c r="J17" s="26">
        <f t="shared" si="1"/>
        <v>28.45776818761845</v>
      </c>
      <c r="K17" s="2"/>
    </row>
    <row r="18" spans="1:11" ht="23.25" customHeight="1">
      <c r="A18" s="31"/>
      <c r="B18" s="32" t="s">
        <v>26</v>
      </c>
      <c r="C18" s="52">
        <v>-19600050</v>
      </c>
      <c r="D18" s="52">
        <v>-24553961</v>
      </c>
      <c r="E18" s="52">
        <v>15030731</v>
      </c>
      <c r="F18" s="53">
        <v>-22258717</v>
      </c>
      <c r="G18" s="54">
        <v>-27027089</v>
      </c>
      <c r="H18" s="55">
        <v>-33046056</v>
      </c>
      <c r="I18" s="33">
        <f t="shared" si="0"/>
        <v>-248.08805373471188</v>
      </c>
      <c r="J18" s="34">
        <f t="shared" si="1"/>
        <v>-230.03088268850865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5055500</v>
      </c>
      <c r="G22" s="44">
        <v>7267834</v>
      </c>
      <c r="H22" s="45">
        <v>8985002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11279950</v>
      </c>
      <c r="D23" s="43">
        <v>31977025</v>
      </c>
      <c r="E23" s="43">
        <v>9915544</v>
      </c>
      <c r="F23" s="43">
        <v>30096622</v>
      </c>
      <c r="G23" s="44">
        <v>12742350</v>
      </c>
      <c r="H23" s="45">
        <v>12105233</v>
      </c>
      <c r="I23" s="38">
        <f t="shared" si="0"/>
        <v>203.5297105231947</v>
      </c>
      <c r="J23" s="23">
        <f t="shared" si="1"/>
        <v>6.877315215881152</v>
      </c>
      <c r="K23" s="2"/>
    </row>
    <row r="24" spans="1:11" ht="12.75">
      <c r="A24" s="9"/>
      <c r="B24" s="21" t="s">
        <v>31</v>
      </c>
      <c r="C24" s="43">
        <v>935000</v>
      </c>
      <c r="D24" s="43">
        <v>1285000</v>
      </c>
      <c r="E24" s="43">
        <v>120075</v>
      </c>
      <c r="F24" s="43">
        <v>0</v>
      </c>
      <c r="G24" s="44">
        <v>0</v>
      </c>
      <c r="H24" s="45">
        <v>0</v>
      </c>
      <c r="I24" s="38">
        <f t="shared" si="0"/>
        <v>-100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12214950</v>
      </c>
      <c r="D25" s="46">
        <v>33262025</v>
      </c>
      <c r="E25" s="46">
        <v>10035619</v>
      </c>
      <c r="F25" s="46">
        <v>35152122</v>
      </c>
      <c r="G25" s="47">
        <v>20010184</v>
      </c>
      <c r="H25" s="48">
        <v>21090235</v>
      </c>
      <c r="I25" s="25">
        <f t="shared" si="0"/>
        <v>250.27358053349772</v>
      </c>
      <c r="J25" s="26">
        <f t="shared" si="1"/>
        <v>28.089171906542475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1000000</v>
      </c>
      <c r="G28" s="44">
        <v>2000000</v>
      </c>
      <c r="H28" s="45">
        <v>2000000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9343100</v>
      </c>
      <c r="D30" s="43">
        <v>11538543</v>
      </c>
      <c r="E30" s="43">
        <v>5276332</v>
      </c>
      <c r="F30" s="43">
        <v>12535771</v>
      </c>
      <c r="G30" s="44">
        <v>13714880</v>
      </c>
      <c r="H30" s="45">
        <v>14537773</v>
      </c>
      <c r="I30" s="38">
        <f t="shared" si="0"/>
        <v>137.58495485121105</v>
      </c>
      <c r="J30" s="23">
        <f t="shared" si="1"/>
        <v>40.19157757519203</v>
      </c>
      <c r="K30" s="2"/>
    </row>
    <row r="31" spans="1:11" ht="12.75">
      <c r="A31" s="9"/>
      <c r="B31" s="21" t="s">
        <v>31</v>
      </c>
      <c r="C31" s="43">
        <v>2871850</v>
      </c>
      <c r="D31" s="43">
        <v>21723482</v>
      </c>
      <c r="E31" s="43">
        <v>4759287</v>
      </c>
      <c r="F31" s="43">
        <v>21616351</v>
      </c>
      <c r="G31" s="44">
        <v>4295304</v>
      </c>
      <c r="H31" s="45">
        <v>4552461</v>
      </c>
      <c r="I31" s="38">
        <f t="shared" si="0"/>
        <v>354.1930545478766</v>
      </c>
      <c r="J31" s="23">
        <f t="shared" si="1"/>
        <v>-1.4700838912064418</v>
      </c>
      <c r="K31" s="2"/>
    </row>
    <row r="32" spans="1:11" ht="13.5" thickBot="1">
      <c r="A32" s="9"/>
      <c r="B32" s="39" t="s">
        <v>38</v>
      </c>
      <c r="C32" s="59">
        <v>12214950</v>
      </c>
      <c r="D32" s="59">
        <v>33262025</v>
      </c>
      <c r="E32" s="59">
        <v>10035619</v>
      </c>
      <c r="F32" s="59">
        <v>35152122</v>
      </c>
      <c r="G32" s="60">
        <v>20010184</v>
      </c>
      <c r="H32" s="61">
        <v>21090234</v>
      </c>
      <c r="I32" s="40">
        <f t="shared" si="0"/>
        <v>250.27358053349772</v>
      </c>
      <c r="J32" s="41">
        <f t="shared" si="1"/>
        <v>28.0891698820799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54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11790792</v>
      </c>
      <c r="D7" s="43">
        <v>14300000</v>
      </c>
      <c r="E7" s="43">
        <v>13295384</v>
      </c>
      <c r="F7" s="43">
        <v>15800000</v>
      </c>
      <c r="G7" s="44">
        <v>16732200</v>
      </c>
      <c r="H7" s="45">
        <v>17669203</v>
      </c>
      <c r="I7" s="22">
        <f>IF($E7=0,0,(($F7/$E7)-1)*100)</f>
        <v>18.838237391263</v>
      </c>
      <c r="J7" s="23">
        <f>IF($E7=0,0,((($H7/$E7)^(1/3))-1)*100)</f>
        <v>9.944124438616097</v>
      </c>
      <c r="K7" s="2"/>
    </row>
    <row r="8" spans="1:11" ht="12.75">
      <c r="A8" s="5"/>
      <c r="B8" s="21" t="s">
        <v>17</v>
      </c>
      <c r="C8" s="43">
        <v>37626144</v>
      </c>
      <c r="D8" s="43">
        <v>31459848</v>
      </c>
      <c r="E8" s="43">
        <v>35377699</v>
      </c>
      <c r="F8" s="43">
        <v>34269921</v>
      </c>
      <c r="G8" s="44">
        <v>36291846</v>
      </c>
      <c r="H8" s="45">
        <v>38324190</v>
      </c>
      <c r="I8" s="22">
        <f>IF($E8=0,0,(($F8/$E8)-1)*100)</f>
        <v>-3.131289007801219</v>
      </c>
      <c r="J8" s="23">
        <f>IF($E8=0,0,((($H8/$E8)^(1/3))-1)*100)</f>
        <v>2.702528053001063</v>
      </c>
      <c r="K8" s="2"/>
    </row>
    <row r="9" spans="1:11" ht="12.75">
      <c r="A9" s="5"/>
      <c r="B9" s="21" t="s">
        <v>18</v>
      </c>
      <c r="C9" s="43">
        <v>164673555</v>
      </c>
      <c r="D9" s="43">
        <v>170084856</v>
      </c>
      <c r="E9" s="43">
        <v>126220688</v>
      </c>
      <c r="F9" s="43">
        <v>196321108</v>
      </c>
      <c r="G9" s="44">
        <v>171291582</v>
      </c>
      <c r="H9" s="45">
        <v>141448216</v>
      </c>
      <c r="I9" s="22">
        <f aca="true" t="shared" si="0" ref="I9:I32">IF($E9=0,0,(($F9/$E9)-1)*100)</f>
        <v>55.537979637696154</v>
      </c>
      <c r="J9" s="23">
        <f aca="true" t="shared" si="1" ref="J9:J32">IF($E9=0,0,((($H9/$E9)^(1/3))-1)*100)</f>
        <v>3.869723870325159</v>
      </c>
      <c r="K9" s="2"/>
    </row>
    <row r="10" spans="1:11" ht="12.75">
      <c r="A10" s="9"/>
      <c r="B10" s="24" t="s">
        <v>19</v>
      </c>
      <c r="C10" s="46">
        <v>214090491</v>
      </c>
      <c r="D10" s="46">
        <v>215844704</v>
      </c>
      <c r="E10" s="46">
        <v>174893771</v>
      </c>
      <c r="F10" s="46">
        <v>246391029</v>
      </c>
      <c r="G10" s="47">
        <v>224315628</v>
      </c>
      <c r="H10" s="48">
        <v>197441609</v>
      </c>
      <c r="I10" s="25">
        <f t="shared" si="0"/>
        <v>40.88039133194743</v>
      </c>
      <c r="J10" s="26">
        <f t="shared" si="1"/>
        <v>4.12494376365935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70871652</v>
      </c>
      <c r="D12" s="43">
        <v>70101000</v>
      </c>
      <c r="E12" s="43">
        <v>69070962</v>
      </c>
      <c r="F12" s="43">
        <v>81638000</v>
      </c>
      <c r="G12" s="44">
        <v>86372979</v>
      </c>
      <c r="H12" s="45">
        <v>90951231</v>
      </c>
      <c r="I12" s="22">
        <f t="shared" si="0"/>
        <v>18.194386810480513</v>
      </c>
      <c r="J12" s="23">
        <f t="shared" si="1"/>
        <v>9.606848873254869</v>
      </c>
      <c r="K12" s="2"/>
    </row>
    <row r="13" spans="1:11" ht="12.75">
      <c r="A13" s="5"/>
      <c r="B13" s="21" t="s">
        <v>22</v>
      </c>
      <c r="C13" s="43">
        <v>5725716</v>
      </c>
      <c r="D13" s="43">
        <v>5725716</v>
      </c>
      <c r="E13" s="43">
        <v>3340144</v>
      </c>
      <c r="F13" s="43">
        <v>6298287</v>
      </c>
      <c r="G13" s="44">
        <v>6663951</v>
      </c>
      <c r="H13" s="45">
        <v>7016982</v>
      </c>
      <c r="I13" s="22">
        <f t="shared" si="0"/>
        <v>88.5633373890467</v>
      </c>
      <c r="J13" s="23">
        <f t="shared" si="1"/>
        <v>28.074221294620383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21753096</v>
      </c>
      <c r="D15" s="43">
        <v>21753096</v>
      </c>
      <c r="E15" s="43">
        <v>16839612</v>
      </c>
      <c r="F15" s="43">
        <v>22000000</v>
      </c>
      <c r="G15" s="44">
        <v>23276000</v>
      </c>
      <c r="H15" s="45">
        <v>24509628</v>
      </c>
      <c r="I15" s="22">
        <f t="shared" si="0"/>
        <v>30.644340261521474</v>
      </c>
      <c r="J15" s="23">
        <f t="shared" si="1"/>
        <v>13.327388132750539</v>
      </c>
      <c r="K15" s="2"/>
    </row>
    <row r="16" spans="1:11" ht="12.75">
      <c r="A16" s="5"/>
      <c r="B16" s="21" t="s">
        <v>24</v>
      </c>
      <c r="C16" s="43">
        <v>115740012</v>
      </c>
      <c r="D16" s="43">
        <v>118264892</v>
      </c>
      <c r="E16" s="43">
        <v>120128868</v>
      </c>
      <c r="F16" s="43">
        <v>136454845</v>
      </c>
      <c r="G16" s="44">
        <v>108002401</v>
      </c>
      <c r="H16" s="45">
        <v>74963717</v>
      </c>
      <c r="I16" s="29">
        <f t="shared" si="0"/>
        <v>13.590386117681552</v>
      </c>
      <c r="J16" s="30">
        <f t="shared" si="1"/>
        <v>-14.545571129581347</v>
      </c>
      <c r="K16" s="2"/>
    </row>
    <row r="17" spans="1:11" ht="12.75">
      <c r="A17" s="5"/>
      <c r="B17" s="24" t="s">
        <v>25</v>
      </c>
      <c r="C17" s="46">
        <v>214090476</v>
      </c>
      <c r="D17" s="46">
        <v>215844704</v>
      </c>
      <c r="E17" s="46">
        <v>209379586</v>
      </c>
      <c r="F17" s="46">
        <v>246391132</v>
      </c>
      <c r="G17" s="47">
        <v>224315331</v>
      </c>
      <c r="H17" s="48">
        <v>197441558</v>
      </c>
      <c r="I17" s="25">
        <f t="shared" si="0"/>
        <v>17.676769119220626</v>
      </c>
      <c r="J17" s="26">
        <f t="shared" si="1"/>
        <v>-1.9378499990743148</v>
      </c>
      <c r="K17" s="2"/>
    </row>
    <row r="18" spans="1:11" ht="23.25" customHeight="1">
      <c r="A18" s="31"/>
      <c r="B18" s="32" t="s">
        <v>26</v>
      </c>
      <c r="C18" s="52">
        <v>15</v>
      </c>
      <c r="D18" s="52"/>
      <c r="E18" s="52">
        <v>-34485815</v>
      </c>
      <c r="F18" s="53">
        <v>-103</v>
      </c>
      <c r="G18" s="54">
        <v>297</v>
      </c>
      <c r="H18" s="55">
        <v>51</v>
      </c>
      <c r="I18" s="33">
        <f t="shared" si="0"/>
        <v>-99.99970132647292</v>
      </c>
      <c r="J18" s="34">
        <f t="shared" si="1"/>
        <v>-101.13931345767743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>
        <v>25710154</v>
      </c>
      <c r="E22" s="43">
        <v>3960775</v>
      </c>
      <c r="F22" s="43">
        <v>0</v>
      </c>
      <c r="G22" s="44">
        <v>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30</v>
      </c>
      <c r="C23" s="43">
        <v>29673012</v>
      </c>
      <c r="D23" s="43">
        <v>40007754</v>
      </c>
      <c r="E23" s="43">
        <v>18204724</v>
      </c>
      <c r="F23" s="43">
        <v>30701150</v>
      </c>
      <c r="G23" s="44">
        <v>31820718</v>
      </c>
      <c r="H23" s="45">
        <v>33499850</v>
      </c>
      <c r="I23" s="38">
        <f t="shared" si="0"/>
        <v>68.64386408714573</v>
      </c>
      <c r="J23" s="23">
        <f t="shared" si="1"/>
        <v>22.542364082394386</v>
      </c>
      <c r="K23" s="2"/>
    </row>
    <row r="24" spans="1:11" ht="12.75">
      <c r="A24" s="9"/>
      <c r="B24" s="21" t="s">
        <v>31</v>
      </c>
      <c r="C24" s="43">
        <v>14322252</v>
      </c>
      <c r="D24" s="43"/>
      <c r="E24" s="43">
        <v>16688785</v>
      </c>
      <c r="F24" s="43">
        <v>47520500</v>
      </c>
      <c r="G24" s="44">
        <v>41326161</v>
      </c>
      <c r="H24" s="45">
        <v>45119916</v>
      </c>
      <c r="I24" s="38">
        <f t="shared" si="0"/>
        <v>184.74511475820438</v>
      </c>
      <c r="J24" s="23">
        <f t="shared" si="1"/>
        <v>39.309645658716796</v>
      </c>
      <c r="K24" s="2"/>
    </row>
    <row r="25" spans="1:11" ht="12.75">
      <c r="A25" s="9"/>
      <c r="B25" s="24" t="s">
        <v>32</v>
      </c>
      <c r="C25" s="46">
        <v>43995264</v>
      </c>
      <c r="D25" s="46">
        <v>65717908</v>
      </c>
      <c r="E25" s="46">
        <v>38854284</v>
      </c>
      <c r="F25" s="46">
        <v>78221650</v>
      </c>
      <c r="G25" s="47">
        <v>73146879</v>
      </c>
      <c r="H25" s="48">
        <v>78619766</v>
      </c>
      <c r="I25" s="25">
        <f t="shared" si="0"/>
        <v>101.32052877360964</v>
      </c>
      <c r="J25" s="26">
        <f t="shared" si="1"/>
        <v>26.482646912743803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4000008</v>
      </c>
      <c r="D28" s="43">
        <v>6700000</v>
      </c>
      <c r="E28" s="43">
        <v>2691275</v>
      </c>
      <c r="F28" s="43">
        <v>6801399</v>
      </c>
      <c r="G28" s="44">
        <v>6510882</v>
      </c>
      <c r="H28" s="45">
        <v>6888512</v>
      </c>
      <c r="I28" s="38">
        <f t="shared" si="0"/>
        <v>152.72032772570623</v>
      </c>
      <c r="J28" s="23">
        <f t="shared" si="1"/>
        <v>36.790450777508845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26110164</v>
      </c>
      <c r="D30" s="43">
        <v>34301017</v>
      </c>
      <c r="E30" s="43">
        <v>26880218</v>
      </c>
      <c r="F30" s="43">
        <v>42449767</v>
      </c>
      <c r="G30" s="44">
        <v>35263823</v>
      </c>
      <c r="H30" s="45">
        <v>38540782</v>
      </c>
      <c r="I30" s="38">
        <f t="shared" si="0"/>
        <v>57.92195956148867</v>
      </c>
      <c r="J30" s="23">
        <f t="shared" si="1"/>
        <v>12.761950271463828</v>
      </c>
      <c r="K30" s="2"/>
    </row>
    <row r="31" spans="1:11" ht="12.75">
      <c r="A31" s="9"/>
      <c r="B31" s="21" t="s">
        <v>31</v>
      </c>
      <c r="C31" s="43">
        <v>13885092</v>
      </c>
      <c r="D31" s="43">
        <v>24716891</v>
      </c>
      <c r="E31" s="43">
        <v>9282791</v>
      </c>
      <c r="F31" s="43">
        <v>28970484</v>
      </c>
      <c r="G31" s="44">
        <v>31372173</v>
      </c>
      <c r="H31" s="45">
        <v>33190470</v>
      </c>
      <c r="I31" s="38">
        <f t="shared" si="0"/>
        <v>212.0880778205606</v>
      </c>
      <c r="J31" s="23">
        <f t="shared" si="1"/>
        <v>52.913188183117214</v>
      </c>
      <c r="K31" s="2"/>
    </row>
    <row r="32" spans="1:11" ht="13.5" thickBot="1">
      <c r="A32" s="9"/>
      <c r="B32" s="39" t="s">
        <v>38</v>
      </c>
      <c r="C32" s="59">
        <v>43995264</v>
      </c>
      <c r="D32" s="59">
        <v>65717908</v>
      </c>
      <c r="E32" s="59">
        <v>38854284</v>
      </c>
      <c r="F32" s="59">
        <v>78221650</v>
      </c>
      <c r="G32" s="60">
        <v>73146878</v>
      </c>
      <c r="H32" s="61">
        <v>78619764</v>
      </c>
      <c r="I32" s="40">
        <f t="shared" si="0"/>
        <v>101.32052877360964</v>
      </c>
      <c r="J32" s="41">
        <f t="shared" si="1"/>
        <v>26.48264584021751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55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27709708</v>
      </c>
      <c r="D7" s="43">
        <v>12406659</v>
      </c>
      <c r="E7" s="43">
        <v>12237660</v>
      </c>
      <c r="F7" s="43">
        <v>16840000</v>
      </c>
      <c r="G7" s="44">
        <v>17833560</v>
      </c>
      <c r="H7" s="45">
        <v>18832239</v>
      </c>
      <c r="I7" s="22">
        <f>IF($E7=0,0,(($F7/$E7)-1)*100)</f>
        <v>37.608006759462185</v>
      </c>
      <c r="J7" s="23">
        <f>IF($E7=0,0,((($H7/$E7)^(1/3))-1)*100)</f>
        <v>15.45192840928431</v>
      </c>
      <c r="K7" s="2"/>
    </row>
    <row r="8" spans="1:11" ht="12.75">
      <c r="A8" s="5"/>
      <c r="B8" s="21" t="s">
        <v>17</v>
      </c>
      <c r="C8" s="43">
        <v>539612</v>
      </c>
      <c r="D8" s="43">
        <v>395612</v>
      </c>
      <c r="E8" s="43">
        <v>558608</v>
      </c>
      <c r="F8" s="43">
        <v>496110</v>
      </c>
      <c r="G8" s="44">
        <v>525381</v>
      </c>
      <c r="H8" s="45">
        <v>554802</v>
      </c>
      <c r="I8" s="22">
        <f>IF($E8=0,0,(($F8/$E8)-1)*100)</f>
        <v>-11.188167731217602</v>
      </c>
      <c r="J8" s="23">
        <f>IF($E8=0,0,((($H8/$E8)^(1/3))-1)*100)</f>
        <v>-0.22762991560280055</v>
      </c>
      <c r="K8" s="2"/>
    </row>
    <row r="9" spans="1:11" ht="12.75">
      <c r="A9" s="5"/>
      <c r="B9" s="21" t="s">
        <v>18</v>
      </c>
      <c r="C9" s="43">
        <v>90688656</v>
      </c>
      <c r="D9" s="43">
        <v>88560610</v>
      </c>
      <c r="E9" s="43">
        <v>80056555</v>
      </c>
      <c r="F9" s="43">
        <v>121680772</v>
      </c>
      <c r="G9" s="44">
        <v>128859516</v>
      </c>
      <c r="H9" s="45">
        <v>136076095</v>
      </c>
      <c r="I9" s="22">
        <f aca="true" t="shared" si="0" ref="I9:I32">IF($E9=0,0,(($F9/$E9)-1)*100)</f>
        <v>51.99351508443</v>
      </c>
      <c r="J9" s="23">
        <f aca="true" t="shared" si="1" ref="J9:J32">IF($E9=0,0,((($H9/$E9)^(1/3))-1)*100)</f>
        <v>19.3424584528707</v>
      </c>
      <c r="K9" s="2"/>
    </row>
    <row r="10" spans="1:11" ht="12.75">
      <c r="A10" s="9"/>
      <c r="B10" s="24" t="s">
        <v>19</v>
      </c>
      <c r="C10" s="46">
        <v>118937976</v>
      </c>
      <c r="D10" s="46">
        <v>101362881</v>
      </c>
      <c r="E10" s="46">
        <v>92852823</v>
      </c>
      <c r="F10" s="46">
        <v>139016882</v>
      </c>
      <c r="G10" s="47">
        <v>147218457</v>
      </c>
      <c r="H10" s="48">
        <v>155463136</v>
      </c>
      <c r="I10" s="25">
        <f t="shared" si="0"/>
        <v>49.71745339395874</v>
      </c>
      <c r="J10" s="26">
        <f t="shared" si="1"/>
        <v>18.743752885022435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35521030</v>
      </c>
      <c r="D12" s="43">
        <v>41566364</v>
      </c>
      <c r="E12" s="43">
        <v>42879548</v>
      </c>
      <c r="F12" s="43">
        <v>50309950</v>
      </c>
      <c r="G12" s="44">
        <v>53276783</v>
      </c>
      <c r="H12" s="45">
        <v>56260557</v>
      </c>
      <c r="I12" s="22">
        <f t="shared" si="0"/>
        <v>17.32854553410872</v>
      </c>
      <c r="J12" s="23">
        <f t="shared" si="1"/>
        <v>9.475753472108472</v>
      </c>
      <c r="K12" s="2"/>
    </row>
    <row r="13" spans="1:11" ht="12.75">
      <c r="A13" s="5"/>
      <c r="B13" s="21" t="s">
        <v>22</v>
      </c>
      <c r="C13" s="43">
        <v>6633647</v>
      </c>
      <c r="D13" s="43"/>
      <c r="E13" s="43"/>
      <c r="F13" s="43">
        <v>14000000</v>
      </c>
      <c r="G13" s="44">
        <v>14826000</v>
      </c>
      <c r="H13" s="45">
        <v>15656256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64004959</v>
      </c>
      <c r="D16" s="43">
        <v>60014334</v>
      </c>
      <c r="E16" s="43">
        <v>32716005</v>
      </c>
      <c r="F16" s="43">
        <v>92017782</v>
      </c>
      <c r="G16" s="44">
        <v>97446831</v>
      </c>
      <c r="H16" s="45">
        <v>102903853</v>
      </c>
      <c r="I16" s="29">
        <f t="shared" si="0"/>
        <v>181.26228125958534</v>
      </c>
      <c r="J16" s="30">
        <f t="shared" si="1"/>
        <v>46.517822865179824</v>
      </c>
      <c r="K16" s="2"/>
    </row>
    <row r="17" spans="1:11" ht="12.75">
      <c r="A17" s="5"/>
      <c r="B17" s="24" t="s">
        <v>25</v>
      </c>
      <c r="C17" s="46">
        <v>106159636</v>
      </c>
      <c r="D17" s="46">
        <v>101580698</v>
      </c>
      <c r="E17" s="46">
        <v>75595553</v>
      </c>
      <c r="F17" s="46">
        <v>156327732</v>
      </c>
      <c r="G17" s="47">
        <v>165549614</v>
      </c>
      <c r="H17" s="48">
        <v>174820666</v>
      </c>
      <c r="I17" s="25">
        <f t="shared" si="0"/>
        <v>106.79487852942886</v>
      </c>
      <c r="J17" s="26">
        <f t="shared" si="1"/>
        <v>32.24081202220339</v>
      </c>
      <c r="K17" s="2"/>
    </row>
    <row r="18" spans="1:11" ht="23.25" customHeight="1">
      <c r="A18" s="31"/>
      <c r="B18" s="32" t="s">
        <v>26</v>
      </c>
      <c r="C18" s="52">
        <v>12778340</v>
      </c>
      <c r="D18" s="52">
        <v>-217817</v>
      </c>
      <c r="E18" s="52">
        <v>17257270</v>
      </c>
      <c r="F18" s="53">
        <v>-17310850</v>
      </c>
      <c r="G18" s="54">
        <v>-18331157</v>
      </c>
      <c r="H18" s="55">
        <v>-19357530</v>
      </c>
      <c r="I18" s="33">
        <f t="shared" si="0"/>
        <v>-200.31047784498938</v>
      </c>
      <c r="J18" s="34">
        <f t="shared" si="1"/>
        <v>-203.90248846060982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1410000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/>
      <c r="D23" s="43">
        <v>30019000</v>
      </c>
      <c r="E23" s="43">
        <v>20939927</v>
      </c>
      <c r="F23" s="43">
        <v>23309801</v>
      </c>
      <c r="G23" s="44">
        <v>24685457</v>
      </c>
      <c r="H23" s="45">
        <v>26067724</v>
      </c>
      <c r="I23" s="38">
        <f t="shared" si="0"/>
        <v>11.317489311209151</v>
      </c>
      <c r="J23" s="23">
        <f t="shared" si="1"/>
        <v>7.574495231502554</v>
      </c>
      <c r="K23" s="2"/>
    </row>
    <row r="24" spans="1:11" ht="12.75">
      <c r="A24" s="9"/>
      <c r="B24" s="21" t="s">
        <v>31</v>
      </c>
      <c r="C24" s="43"/>
      <c r="D24" s="43">
        <v>3565195</v>
      </c>
      <c r="E24" s="43">
        <v>414616</v>
      </c>
      <c r="F24" s="43">
        <v>7241160</v>
      </c>
      <c r="G24" s="44">
        <v>9161201</v>
      </c>
      <c r="H24" s="45">
        <v>9674348</v>
      </c>
      <c r="I24" s="38">
        <f t="shared" si="0"/>
        <v>1646.4738456788932</v>
      </c>
      <c r="J24" s="23">
        <f t="shared" si="1"/>
        <v>185.75371331826292</v>
      </c>
      <c r="K24" s="2"/>
    </row>
    <row r="25" spans="1:11" ht="12.75">
      <c r="A25" s="9"/>
      <c r="B25" s="24" t="s">
        <v>32</v>
      </c>
      <c r="C25" s="46"/>
      <c r="D25" s="46">
        <v>33584195</v>
      </c>
      <c r="E25" s="46">
        <v>21354543</v>
      </c>
      <c r="F25" s="46">
        <v>31960961</v>
      </c>
      <c r="G25" s="47">
        <v>33846658</v>
      </c>
      <c r="H25" s="48">
        <v>35742072</v>
      </c>
      <c r="I25" s="25">
        <f t="shared" si="0"/>
        <v>49.66820409127932</v>
      </c>
      <c r="J25" s="26">
        <f t="shared" si="1"/>
        <v>18.730732697620113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/>
      <c r="E28" s="43">
        <v>316807</v>
      </c>
      <c r="F28" s="43">
        <v>499560</v>
      </c>
      <c r="G28" s="44">
        <v>529621</v>
      </c>
      <c r="H28" s="45">
        <v>558832</v>
      </c>
      <c r="I28" s="38">
        <f t="shared" si="0"/>
        <v>57.68590971790397</v>
      </c>
      <c r="J28" s="23">
        <f t="shared" si="1"/>
        <v>20.826491812421043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>
        <v>26319000</v>
      </c>
      <c r="E30" s="43">
        <v>10785694</v>
      </c>
      <c r="F30" s="43">
        <v>22309801</v>
      </c>
      <c r="G30" s="44">
        <v>23626079</v>
      </c>
      <c r="H30" s="45">
        <v>24949140</v>
      </c>
      <c r="I30" s="38">
        <f t="shared" si="0"/>
        <v>106.84622612137895</v>
      </c>
      <c r="J30" s="23">
        <f t="shared" si="1"/>
        <v>32.252075107450736</v>
      </c>
      <c r="K30" s="2"/>
    </row>
    <row r="31" spans="1:11" ht="12.75">
      <c r="A31" s="9"/>
      <c r="B31" s="21" t="s">
        <v>31</v>
      </c>
      <c r="C31" s="43"/>
      <c r="D31" s="43">
        <v>7265195</v>
      </c>
      <c r="E31" s="43">
        <v>10252041</v>
      </c>
      <c r="F31" s="43">
        <v>9151600</v>
      </c>
      <c r="G31" s="44">
        <v>9690958</v>
      </c>
      <c r="H31" s="45">
        <v>10234100</v>
      </c>
      <c r="I31" s="38">
        <f t="shared" si="0"/>
        <v>-10.733872406479838</v>
      </c>
      <c r="J31" s="23">
        <f t="shared" si="1"/>
        <v>-0.05836716067286751</v>
      </c>
      <c r="K31" s="2"/>
    </row>
    <row r="32" spans="1:11" ht="13.5" thickBot="1">
      <c r="A32" s="9"/>
      <c r="B32" s="39" t="s">
        <v>38</v>
      </c>
      <c r="C32" s="59"/>
      <c r="D32" s="59">
        <v>33584195</v>
      </c>
      <c r="E32" s="59">
        <v>21354542</v>
      </c>
      <c r="F32" s="59">
        <v>31960961</v>
      </c>
      <c r="G32" s="60">
        <v>33846658</v>
      </c>
      <c r="H32" s="61">
        <v>35742072</v>
      </c>
      <c r="I32" s="40">
        <f t="shared" si="0"/>
        <v>49.668211100008605</v>
      </c>
      <c r="J32" s="41">
        <f t="shared" si="1"/>
        <v>18.73073455094527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56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30580058</v>
      </c>
      <c r="D7" s="43">
        <v>34311541</v>
      </c>
      <c r="E7" s="43">
        <v>10426697</v>
      </c>
      <c r="F7" s="43">
        <v>40000000</v>
      </c>
      <c r="G7" s="44">
        <v>62434295</v>
      </c>
      <c r="H7" s="45">
        <v>75904821</v>
      </c>
      <c r="I7" s="22">
        <f>IF($E7=0,0,(($F7/$E7)-1)*100)</f>
        <v>283.63059749410576</v>
      </c>
      <c r="J7" s="23">
        <f>IF($E7=0,0,((($H7/$E7)^(1/3))-1)*100)</f>
        <v>93.80911679597538</v>
      </c>
      <c r="K7" s="2"/>
    </row>
    <row r="8" spans="1:11" ht="12.75">
      <c r="A8" s="5"/>
      <c r="B8" s="21" t="s">
        <v>17</v>
      </c>
      <c r="C8" s="43">
        <v>45810700</v>
      </c>
      <c r="D8" s="43">
        <v>36320656</v>
      </c>
      <c r="E8" s="43">
        <v>29940305</v>
      </c>
      <c r="F8" s="43">
        <v>39024648</v>
      </c>
      <c r="G8" s="44">
        <v>41327102</v>
      </c>
      <c r="H8" s="45">
        <v>43641420</v>
      </c>
      <c r="I8" s="22">
        <f>IF($E8=0,0,(($F8/$E8)-1)*100)</f>
        <v>30.34151789702877</v>
      </c>
      <c r="J8" s="23">
        <f>IF($E8=0,0,((($H8/$E8)^(1/3))-1)*100)</f>
        <v>13.382897451056097</v>
      </c>
      <c r="K8" s="2"/>
    </row>
    <row r="9" spans="1:11" ht="12.75">
      <c r="A9" s="5"/>
      <c r="B9" s="21" t="s">
        <v>18</v>
      </c>
      <c r="C9" s="43">
        <v>140245424</v>
      </c>
      <c r="D9" s="43">
        <v>135913727</v>
      </c>
      <c r="E9" s="43">
        <v>135852322</v>
      </c>
      <c r="F9" s="43">
        <v>157745302</v>
      </c>
      <c r="G9" s="44">
        <v>157413988</v>
      </c>
      <c r="H9" s="45">
        <v>155435813</v>
      </c>
      <c r="I9" s="22">
        <f aca="true" t="shared" si="0" ref="I9:I32">IF($E9=0,0,(($F9/$E9)-1)*100)</f>
        <v>16.115278471280003</v>
      </c>
      <c r="J9" s="23">
        <f aca="true" t="shared" si="1" ref="J9:J32">IF($E9=0,0,((($H9/$E9)^(1/3))-1)*100)</f>
        <v>4.5910864804987295</v>
      </c>
      <c r="K9" s="2"/>
    </row>
    <row r="10" spans="1:11" ht="12.75">
      <c r="A10" s="9"/>
      <c r="B10" s="24" t="s">
        <v>19</v>
      </c>
      <c r="C10" s="46">
        <v>216636182</v>
      </c>
      <c r="D10" s="46">
        <v>206545924</v>
      </c>
      <c r="E10" s="46">
        <v>176219324</v>
      </c>
      <c r="F10" s="46">
        <v>236769950</v>
      </c>
      <c r="G10" s="47">
        <v>261175385</v>
      </c>
      <c r="H10" s="48">
        <v>274982054</v>
      </c>
      <c r="I10" s="25">
        <f t="shared" si="0"/>
        <v>34.36094556803544</v>
      </c>
      <c r="J10" s="26">
        <f t="shared" si="1"/>
        <v>15.989036340562901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68127719</v>
      </c>
      <c r="D12" s="43">
        <v>89836470</v>
      </c>
      <c r="E12" s="43">
        <v>93675442</v>
      </c>
      <c r="F12" s="43">
        <v>96495018</v>
      </c>
      <c r="G12" s="44">
        <v>100982033</v>
      </c>
      <c r="H12" s="45">
        <v>105930155</v>
      </c>
      <c r="I12" s="22">
        <f t="shared" si="0"/>
        <v>3.00994149565903</v>
      </c>
      <c r="J12" s="23">
        <f t="shared" si="1"/>
        <v>4.183262265143672</v>
      </c>
      <c r="K12" s="2"/>
    </row>
    <row r="13" spans="1:11" ht="12.75">
      <c r="A13" s="5"/>
      <c r="B13" s="21" t="s">
        <v>22</v>
      </c>
      <c r="C13" s="43">
        <v>12672000</v>
      </c>
      <c r="D13" s="43"/>
      <c r="E13" s="43"/>
      <c r="F13" s="43">
        <v>12967604</v>
      </c>
      <c r="G13" s="44">
        <v>13732693</v>
      </c>
      <c r="H13" s="45">
        <v>14501723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22100230</v>
      </c>
      <c r="D15" s="43">
        <v>24828848</v>
      </c>
      <c r="E15" s="43">
        <v>25979066</v>
      </c>
      <c r="F15" s="43">
        <v>40000000</v>
      </c>
      <c r="G15" s="44">
        <v>42360000</v>
      </c>
      <c r="H15" s="45">
        <v>44732160</v>
      </c>
      <c r="I15" s="22">
        <f t="shared" si="0"/>
        <v>53.97012348326917</v>
      </c>
      <c r="J15" s="23">
        <f t="shared" si="1"/>
        <v>19.857563631602982</v>
      </c>
      <c r="K15" s="2"/>
    </row>
    <row r="16" spans="1:11" ht="12.75">
      <c r="A16" s="5"/>
      <c r="B16" s="21" t="s">
        <v>24</v>
      </c>
      <c r="C16" s="43">
        <v>105647633</v>
      </c>
      <c r="D16" s="43">
        <v>70728436</v>
      </c>
      <c r="E16" s="43">
        <v>51304020</v>
      </c>
      <c r="F16" s="43">
        <v>107120928</v>
      </c>
      <c r="G16" s="44">
        <v>120222456</v>
      </c>
      <c r="H16" s="45">
        <v>126842629</v>
      </c>
      <c r="I16" s="29">
        <f t="shared" si="0"/>
        <v>108.7963633259148</v>
      </c>
      <c r="J16" s="30">
        <f t="shared" si="1"/>
        <v>35.21907048524822</v>
      </c>
      <c r="K16" s="2"/>
    </row>
    <row r="17" spans="1:11" ht="12.75">
      <c r="A17" s="5"/>
      <c r="B17" s="24" t="s">
        <v>25</v>
      </c>
      <c r="C17" s="46">
        <v>208547582</v>
      </c>
      <c r="D17" s="46">
        <v>185393754</v>
      </c>
      <c r="E17" s="46">
        <v>170958528</v>
      </c>
      <c r="F17" s="46">
        <v>256583550</v>
      </c>
      <c r="G17" s="47">
        <v>277297182</v>
      </c>
      <c r="H17" s="48">
        <v>292006667</v>
      </c>
      <c r="I17" s="25">
        <f t="shared" si="0"/>
        <v>50.08525927410887</v>
      </c>
      <c r="J17" s="26">
        <f t="shared" si="1"/>
        <v>19.536535828921142</v>
      </c>
      <c r="K17" s="2"/>
    </row>
    <row r="18" spans="1:11" ht="23.25" customHeight="1">
      <c r="A18" s="31"/>
      <c r="B18" s="32" t="s">
        <v>26</v>
      </c>
      <c r="C18" s="52">
        <v>8088600</v>
      </c>
      <c r="D18" s="52">
        <v>21152170</v>
      </c>
      <c r="E18" s="52">
        <v>5260796</v>
      </c>
      <c r="F18" s="53">
        <v>-19813600</v>
      </c>
      <c r="G18" s="54">
        <v>-16121797</v>
      </c>
      <c r="H18" s="55">
        <v>-17024613</v>
      </c>
      <c r="I18" s="33">
        <f t="shared" si="0"/>
        <v>-476.6274153188985</v>
      </c>
      <c r="J18" s="34">
        <f t="shared" si="1"/>
        <v>-247.91376634513415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>
        <v>22810000</v>
      </c>
      <c r="D22" s="43">
        <v>29529178</v>
      </c>
      <c r="E22" s="43">
        <v>8188205</v>
      </c>
      <c r="F22" s="43">
        <v>0</v>
      </c>
      <c r="G22" s="44">
        <v>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30</v>
      </c>
      <c r="C23" s="43">
        <v>61233200</v>
      </c>
      <c r="D23" s="43">
        <v>86834438</v>
      </c>
      <c r="E23" s="43">
        <v>17014617</v>
      </c>
      <c r="F23" s="43">
        <v>43754700</v>
      </c>
      <c r="G23" s="44">
        <v>42920350</v>
      </c>
      <c r="H23" s="45">
        <v>49667400</v>
      </c>
      <c r="I23" s="38">
        <f t="shared" si="0"/>
        <v>157.15947646661692</v>
      </c>
      <c r="J23" s="23">
        <f t="shared" si="1"/>
        <v>42.91673396366566</v>
      </c>
      <c r="K23" s="2"/>
    </row>
    <row r="24" spans="1:11" ht="12.75">
      <c r="A24" s="9"/>
      <c r="B24" s="21" t="s">
        <v>31</v>
      </c>
      <c r="C24" s="43"/>
      <c r="D24" s="43"/>
      <c r="E24" s="43">
        <v>16863013</v>
      </c>
      <c r="F24" s="43">
        <v>13153982</v>
      </c>
      <c r="G24" s="44">
        <v>18790896</v>
      </c>
      <c r="H24" s="45">
        <v>19843185</v>
      </c>
      <c r="I24" s="38">
        <f t="shared" si="0"/>
        <v>-21.995066955116506</v>
      </c>
      <c r="J24" s="23">
        <f t="shared" si="1"/>
        <v>5.574427614181854</v>
      </c>
      <c r="K24" s="2"/>
    </row>
    <row r="25" spans="1:11" ht="12.75">
      <c r="A25" s="9"/>
      <c r="B25" s="24" t="s">
        <v>32</v>
      </c>
      <c r="C25" s="46">
        <v>84043200</v>
      </c>
      <c r="D25" s="46">
        <v>116363616</v>
      </c>
      <c r="E25" s="46">
        <v>42065835</v>
      </c>
      <c r="F25" s="46">
        <v>56908682</v>
      </c>
      <c r="G25" s="47">
        <v>61711246</v>
      </c>
      <c r="H25" s="48">
        <v>69510585</v>
      </c>
      <c r="I25" s="25">
        <f t="shared" si="0"/>
        <v>35.28480297609686</v>
      </c>
      <c r="J25" s="26">
        <f t="shared" si="1"/>
        <v>18.224406688109806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>
        <v>1900000</v>
      </c>
      <c r="E28" s="43">
        <v>741049</v>
      </c>
      <c r="F28" s="43">
        <v>17000000</v>
      </c>
      <c r="G28" s="44">
        <v>10000000</v>
      </c>
      <c r="H28" s="45">
        <v>15000000</v>
      </c>
      <c r="I28" s="38">
        <f t="shared" si="0"/>
        <v>2194.0453330346577</v>
      </c>
      <c r="J28" s="23">
        <f t="shared" si="1"/>
        <v>172.53028967437282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61233200</v>
      </c>
      <c r="D30" s="43">
        <v>61233200</v>
      </c>
      <c r="E30" s="43">
        <v>11650784</v>
      </c>
      <c r="F30" s="43">
        <v>9433654</v>
      </c>
      <c r="G30" s="44">
        <v>0</v>
      </c>
      <c r="H30" s="45">
        <v>0</v>
      </c>
      <c r="I30" s="38">
        <f t="shared" si="0"/>
        <v>-19.02987816098899</v>
      </c>
      <c r="J30" s="23">
        <f t="shared" si="1"/>
        <v>-100</v>
      </c>
      <c r="K30" s="2"/>
    </row>
    <row r="31" spans="1:11" ht="12.75">
      <c r="A31" s="9"/>
      <c r="B31" s="21" t="s">
        <v>31</v>
      </c>
      <c r="C31" s="43">
        <v>22810000</v>
      </c>
      <c r="D31" s="43">
        <v>53230416</v>
      </c>
      <c r="E31" s="43">
        <v>29674002</v>
      </c>
      <c r="F31" s="43">
        <v>30475029</v>
      </c>
      <c r="G31" s="44">
        <v>51711246</v>
      </c>
      <c r="H31" s="45">
        <v>54510585</v>
      </c>
      <c r="I31" s="38">
        <f t="shared" si="0"/>
        <v>2.6994235560137803</v>
      </c>
      <c r="J31" s="23">
        <f t="shared" si="1"/>
        <v>22.47146335914887</v>
      </c>
      <c r="K31" s="2"/>
    </row>
    <row r="32" spans="1:11" ht="13.5" thickBot="1">
      <c r="A32" s="9"/>
      <c r="B32" s="39" t="s">
        <v>38</v>
      </c>
      <c r="C32" s="59">
        <v>84043200</v>
      </c>
      <c r="D32" s="59">
        <v>116363616</v>
      </c>
      <c r="E32" s="59">
        <v>42065835</v>
      </c>
      <c r="F32" s="59">
        <v>56908683</v>
      </c>
      <c r="G32" s="60">
        <v>61711246</v>
      </c>
      <c r="H32" s="61">
        <v>69510585</v>
      </c>
      <c r="I32" s="40">
        <f t="shared" si="0"/>
        <v>35.284805353322945</v>
      </c>
      <c r="J32" s="41">
        <f t="shared" si="1"/>
        <v>18.224406688109806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797179911</v>
      </c>
      <c r="D7" s="43">
        <v>813810562</v>
      </c>
      <c r="E7" s="43">
        <v>805626091</v>
      </c>
      <c r="F7" s="43">
        <v>903413150</v>
      </c>
      <c r="G7" s="44">
        <v>989525575</v>
      </c>
      <c r="H7" s="45">
        <v>1081778497</v>
      </c>
      <c r="I7" s="22">
        <f>IF($E7=0,0,(($F7/$E7)-1)*100)</f>
        <v>12.138020366075764</v>
      </c>
      <c r="J7" s="23">
        <f>IF($E7=0,0,((($H7/$E7)^(1/3))-1)*100)</f>
        <v>10.32356161996979</v>
      </c>
      <c r="K7" s="2"/>
    </row>
    <row r="8" spans="1:11" ht="12.75">
      <c r="A8" s="5"/>
      <c r="B8" s="21" t="s">
        <v>17</v>
      </c>
      <c r="C8" s="43">
        <v>2420087636</v>
      </c>
      <c r="D8" s="43">
        <v>2411705343</v>
      </c>
      <c r="E8" s="43">
        <v>2424838237</v>
      </c>
      <c r="F8" s="43">
        <v>2686741021</v>
      </c>
      <c r="G8" s="44">
        <v>2990413171</v>
      </c>
      <c r="H8" s="45">
        <v>3326573695</v>
      </c>
      <c r="I8" s="22">
        <f>IF($E8=0,0,(($F8/$E8)-1)*100)</f>
        <v>10.800835288873746</v>
      </c>
      <c r="J8" s="23">
        <f>IF($E8=0,0,((($H8/$E8)^(1/3))-1)*100)</f>
        <v>11.114684913907702</v>
      </c>
      <c r="K8" s="2"/>
    </row>
    <row r="9" spans="1:11" ht="12.75">
      <c r="A9" s="5"/>
      <c r="B9" s="21" t="s">
        <v>18</v>
      </c>
      <c r="C9" s="43">
        <v>1541278082</v>
      </c>
      <c r="D9" s="43">
        <v>1646241741</v>
      </c>
      <c r="E9" s="43">
        <v>1624770912</v>
      </c>
      <c r="F9" s="43">
        <v>2129453320</v>
      </c>
      <c r="G9" s="44">
        <v>2271093934</v>
      </c>
      <c r="H9" s="45">
        <v>2222498181</v>
      </c>
      <c r="I9" s="22">
        <f aca="true" t="shared" si="0" ref="I9:I32">IF($E9=0,0,(($F9/$E9)-1)*100)</f>
        <v>31.061757954465396</v>
      </c>
      <c r="J9" s="23">
        <f aca="true" t="shared" si="1" ref="J9:J32">IF($E9=0,0,((($H9/$E9)^(1/3))-1)*100)</f>
        <v>11.006845039828871</v>
      </c>
      <c r="K9" s="2"/>
    </row>
    <row r="10" spans="1:11" ht="12.75">
      <c r="A10" s="9"/>
      <c r="B10" s="24" t="s">
        <v>19</v>
      </c>
      <c r="C10" s="46">
        <v>4758545629</v>
      </c>
      <c r="D10" s="46">
        <v>4871757646</v>
      </c>
      <c r="E10" s="46">
        <v>4855235240</v>
      </c>
      <c r="F10" s="46">
        <v>5719607491</v>
      </c>
      <c r="G10" s="47">
        <v>6251032680</v>
      </c>
      <c r="H10" s="48">
        <v>6630850373</v>
      </c>
      <c r="I10" s="25">
        <f t="shared" si="0"/>
        <v>17.802891276592405</v>
      </c>
      <c r="J10" s="26">
        <f t="shared" si="1"/>
        <v>10.9480440973873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1237215012</v>
      </c>
      <c r="D12" s="43">
        <v>1241125002</v>
      </c>
      <c r="E12" s="43">
        <v>1192678219</v>
      </c>
      <c r="F12" s="43">
        <v>1387618913</v>
      </c>
      <c r="G12" s="44">
        <v>1464987091</v>
      </c>
      <c r="H12" s="45">
        <v>1546368169</v>
      </c>
      <c r="I12" s="22">
        <f t="shared" si="0"/>
        <v>16.344785281938655</v>
      </c>
      <c r="J12" s="23">
        <f t="shared" si="1"/>
        <v>9.042685254054316</v>
      </c>
      <c r="K12" s="2"/>
    </row>
    <row r="13" spans="1:11" ht="12.75">
      <c r="A13" s="5"/>
      <c r="B13" s="21" t="s">
        <v>22</v>
      </c>
      <c r="C13" s="43">
        <v>203074221</v>
      </c>
      <c r="D13" s="43">
        <v>187074221</v>
      </c>
      <c r="E13" s="43">
        <v>187074225</v>
      </c>
      <c r="F13" s="43">
        <v>245009326</v>
      </c>
      <c r="G13" s="44">
        <v>273185400</v>
      </c>
      <c r="H13" s="45">
        <v>305967648</v>
      </c>
      <c r="I13" s="22">
        <f t="shared" si="0"/>
        <v>30.969045040812016</v>
      </c>
      <c r="J13" s="23">
        <f t="shared" si="1"/>
        <v>17.82040676726806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1201856097</v>
      </c>
      <c r="D15" s="43">
        <v>1214784417</v>
      </c>
      <c r="E15" s="43">
        <v>1214476603</v>
      </c>
      <c r="F15" s="43">
        <v>1377011713</v>
      </c>
      <c r="G15" s="44">
        <v>1561479535</v>
      </c>
      <c r="H15" s="45">
        <v>1771286087</v>
      </c>
      <c r="I15" s="22">
        <f t="shared" si="0"/>
        <v>13.383140490191892</v>
      </c>
      <c r="J15" s="23">
        <f t="shared" si="1"/>
        <v>13.405256782215691</v>
      </c>
      <c r="K15" s="2"/>
    </row>
    <row r="16" spans="1:11" ht="12.75">
      <c r="A16" s="5"/>
      <c r="B16" s="21" t="s">
        <v>24</v>
      </c>
      <c r="C16" s="43">
        <v>2104760134</v>
      </c>
      <c r="D16" s="43">
        <v>2247445576</v>
      </c>
      <c r="E16" s="43">
        <v>1967210061</v>
      </c>
      <c r="F16" s="43">
        <v>2709045370</v>
      </c>
      <c r="G16" s="44">
        <v>2949300034</v>
      </c>
      <c r="H16" s="45">
        <v>3006392153</v>
      </c>
      <c r="I16" s="29">
        <f t="shared" si="0"/>
        <v>37.71002007904025</v>
      </c>
      <c r="J16" s="30">
        <f t="shared" si="1"/>
        <v>15.185628792987416</v>
      </c>
      <c r="K16" s="2"/>
    </row>
    <row r="17" spans="1:11" ht="12.75">
      <c r="A17" s="5"/>
      <c r="B17" s="24" t="s">
        <v>25</v>
      </c>
      <c r="C17" s="46">
        <v>4746905464</v>
      </c>
      <c r="D17" s="46">
        <v>4890429216</v>
      </c>
      <c r="E17" s="46">
        <v>4561439108</v>
      </c>
      <c r="F17" s="46">
        <v>5718685322</v>
      </c>
      <c r="G17" s="47">
        <v>6248952060</v>
      </c>
      <c r="H17" s="48">
        <v>6630014057</v>
      </c>
      <c r="I17" s="25">
        <f t="shared" si="0"/>
        <v>25.37019976810353</v>
      </c>
      <c r="J17" s="26">
        <f t="shared" si="1"/>
        <v>13.275900279849239</v>
      </c>
      <c r="K17" s="2"/>
    </row>
    <row r="18" spans="1:11" ht="23.25" customHeight="1">
      <c r="A18" s="31"/>
      <c r="B18" s="32" t="s">
        <v>26</v>
      </c>
      <c r="C18" s="52">
        <v>11640165</v>
      </c>
      <c r="D18" s="52">
        <v>-18671570</v>
      </c>
      <c r="E18" s="52">
        <v>293796132</v>
      </c>
      <c r="F18" s="53">
        <v>922169</v>
      </c>
      <c r="G18" s="54">
        <v>2080620</v>
      </c>
      <c r="H18" s="55">
        <v>836316</v>
      </c>
      <c r="I18" s="33">
        <f t="shared" si="0"/>
        <v>-99.68611942106848</v>
      </c>
      <c r="J18" s="34">
        <f t="shared" si="1"/>
        <v>-85.82766387475522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>
        <v>241225697</v>
      </c>
      <c r="D22" s="43">
        <v>447886290</v>
      </c>
      <c r="E22" s="43">
        <v>271279649</v>
      </c>
      <c r="F22" s="43">
        <v>425001630</v>
      </c>
      <c r="G22" s="44">
        <v>424821058</v>
      </c>
      <c r="H22" s="45">
        <v>544126015</v>
      </c>
      <c r="I22" s="38">
        <f t="shared" si="0"/>
        <v>56.66550423765846</v>
      </c>
      <c r="J22" s="23">
        <f t="shared" si="1"/>
        <v>26.113261808451572</v>
      </c>
      <c r="K22" s="2"/>
    </row>
    <row r="23" spans="1:11" ht="12.75">
      <c r="A23" s="9"/>
      <c r="B23" s="21" t="s">
        <v>30</v>
      </c>
      <c r="C23" s="43">
        <v>700781726</v>
      </c>
      <c r="D23" s="43">
        <v>720399854</v>
      </c>
      <c r="E23" s="43">
        <v>592539025</v>
      </c>
      <c r="F23" s="43">
        <v>850352600</v>
      </c>
      <c r="G23" s="44">
        <v>924719100</v>
      </c>
      <c r="H23" s="45">
        <v>976943100</v>
      </c>
      <c r="I23" s="38">
        <f t="shared" si="0"/>
        <v>43.50997387893565</v>
      </c>
      <c r="J23" s="23">
        <f t="shared" si="1"/>
        <v>18.136501034297847</v>
      </c>
      <c r="K23" s="2"/>
    </row>
    <row r="24" spans="1:11" ht="12.75">
      <c r="A24" s="9"/>
      <c r="B24" s="21" t="s">
        <v>31</v>
      </c>
      <c r="C24" s="43"/>
      <c r="D24" s="43">
        <v>458860</v>
      </c>
      <c r="E24" s="43">
        <v>9981990</v>
      </c>
      <c r="F24" s="43">
        <v>0</v>
      </c>
      <c r="G24" s="44">
        <v>0</v>
      </c>
      <c r="H24" s="45">
        <v>0</v>
      </c>
      <c r="I24" s="38">
        <f t="shared" si="0"/>
        <v>-100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942007423</v>
      </c>
      <c r="D25" s="46">
        <v>1168745004</v>
      </c>
      <c r="E25" s="46">
        <v>873800664</v>
      </c>
      <c r="F25" s="46">
        <v>1275354230</v>
      </c>
      <c r="G25" s="47">
        <v>1349540158</v>
      </c>
      <c r="H25" s="48">
        <v>1521069115</v>
      </c>
      <c r="I25" s="25">
        <f t="shared" si="0"/>
        <v>45.95482500114008</v>
      </c>
      <c r="J25" s="26">
        <f t="shared" si="1"/>
        <v>20.294432016596463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314196618</v>
      </c>
      <c r="D27" s="43">
        <v>295771131</v>
      </c>
      <c r="E27" s="43">
        <v>215864715</v>
      </c>
      <c r="F27" s="43">
        <v>91000000</v>
      </c>
      <c r="G27" s="44">
        <v>91000000</v>
      </c>
      <c r="H27" s="45">
        <v>91000000</v>
      </c>
      <c r="I27" s="38">
        <f t="shared" si="0"/>
        <v>-57.843967227344216</v>
      </c>
      <c r="J27" s="23">
        <f t="shared" si="1"/>
        <v>-25.018651884019448</v>
      </c>
      <c r="K27" s="2"/>
    </row>
    <row r="28" spans="1:11" ht="12.75">
      <c r="A28" s="9"/>
      <c r="B28" s="21" t="s">
        <v>35</v>
      </c>
      <c r="C28" s="43">
        <v>134699000</v>
      </c>
      <c r="D28" s="43">
        <v>119087000</v>
      </c>
      <c r="E28" s="43">
        <v>119068303</v>
      </c>
      <c r="F28" s="43">
        <v>158500000</v>
      </c>
      <c r="G28" s="44">
        <v>171500000</v>
      </c>
      <c r="H28" s="45">
        <v>111500000</v>
      </c>
      <c r="I28" s="38">
        <f t="shared" si="0"/>
        <v>33.11687158252352</v>
      </c>
      <c r="J28" s="23">
        <f t="shared" si="1"/>
        <v>-2.1653037141540987</v>
      </c>
      <c r="K28" s="2"/>
    </row>
    <row r="29" spans="1:11" ht="12.75">
      <c r="A29" s="9"/>
      <c r="B29" s="21" t="s">
        <v>36</v>
      </c>
      <c r="C29" s="43"/>
      <c r="D29" s="43"/>
      <c r="E29" s="43">
        <v>139862435</v>
      </c>
      <c r="F29" s="43">
        <v>0</v>
      </c>
      <c r="G29" s="44">
        <v>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37</v>
      </c>
      <c r="C30" s="43">
        <v>198000000</v>
      </c>
      <c r="D30" s="43">
        <v>327199000</v>
      </c>
      <c r="E30" s="43">
        <v>259214762</v>
      </c>
      <c r="F30" s="43">
        <v>265000000</v>
      </c>
      <c r="G30" s="44">
        <v>260000000</v>
      </c>
      <c r="H30" s="45">
        <v>224900000</v>
      </c>
      <c r="I30" s="38">
        <f t="shared" si="0"/>
        <v>2.2318319972841616</v>
      </c>
      <c r="J30" s="23">
        <f t="shared" si="1"/>
        <v>-4.623091428638437</v>
      </c>
      <c r="K30" s="2"/>
    </row>
    <row r="31" spans="1:11" ht="12.75">
      <c r="A31" s="9"/>
      <c r="B31" s="21" t="s">
        <v>31</v>
      </c>
      <c r="C31" s="43">
        <v>295111805</v>
      </c>
      <c r="D31" s="43">
        <v>426687873</v>
      </c>
      <c r="E31" s="43">
        <v>139790449</v>
      </c>
      <c r="F31" s="43">
        <v>760854230</v>
      </c>
      <c r="G31" s="44">
        <v>827040158</v>
      </c>
      <c r="H31" s="45">
        <v>1093669115</v>
      </c>
      <c r="I31" s="38">
        <f t="shared" si="0"/>
        <v>444.2819845295725</v>
      </c>
      <c r="J31" s="23">
        <f t="shared" si="1"/>
        <v>98.51933696449784</v>
      </c>
      <c r="K31" s="2"/>
    </row>
    <row r="32" spans="1:11" ht="13.5" thickBot="1">
      <c r="A32" s="9"/>
      <c r="B32" s="39" t="s">
        <v>38</v>
      </c>
      <c r="C32" s="59">
        <v>942007423</v>
      </c>
      <c r="D32" s="59">
        <v>1168745004</v>
      </c>
      <c r="E32" s="59">
        <v>873800664</v>
      </c>
      <c r="F32" s="59">
        <v>1275354230</v>
      </c>
      <c r="G32" s="60">
        <v>1349540158</v>
      </c>
      <c r="H32" s="61">
        <v>1521069115</v>
      </c>
      <c r="I32" s="40">
        <f t="shared" si="0"/>
        <v>45.95482500114008</v>
      </c>
      <c r="J32" s="41">
        <f t="shared" si="1"/>
        <v>20.294432016596463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57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3302733</v>
      </c>
      <c r="D7" s="43">
        <v>3936837</v>
      </c>
      <c r="E7" s="43">
        <v>2238435</v>
      </c>
      <c r="F7" s="43">
        <v>4190386</v>
      </c>
      <c r="G7" s="44">
        <v>4437619</v>
      </c>
      <c r="H7" s="45">
        <v>4686125</v>
      </c>
      <c r="I7" s="22">
        <f>IF($E7=0,0,(($F7/$E7)-1)*100)</f>
        <v>87.20159397078761</v>
      </c>
      <c r="J7" s="23">
        <f>IF($E7=0,0,((($H7/$E7)^(1/3))-1)*100)</f>
        <v>27.92530479650801</v>
      </c>
      <c r="K7" s="2"/>
    </row>
    <row r="8" spans="1:11" ht="12.75">
      <c r="A8" s="5"/>
      <c r="B8" s="21" t="s">
        <v>17</v>
      </c>
      <c r="C8" s="43">
        <v>21052616</v>
      </c>
      <c r="D8" s="43">
        <v>28388000</v>
      </c>
      <c r="E8" s="43">
        <v>13055890</v>
      </c>
      <c r="F8" s="43">
        <v>34610000</v>
      </c>
      <c r="G8" s="44">
        <v>36651990</v>
      </c>
      <c r="H8" s="45">
        <v>38704501</v>
      </c>
      <c r="I8" s="22">
        <f>IF($E8=0,0,(($F8/$E8)-1)*100)</f>
        <v>165.09108149655057</v>
      </c>
      <c r="J8" s="23">
        <f>IF($E8=0,0,((($H8/$E8)^(1/3))-1)*100)</f>
        <v>43.65420071923252</v>
      </c>
      <c r="K8" s="2"/>
    </row>
    <row r="9" spans="1:11" ht="12.75">
      <c r="A9" s="5"/>
      <c r="B9" s="21" t="s">
        <v>18</v>
      </c>
      <c r="C9" s="43">
        <v>38267509</v>
      </c>
      <c r="D9" s="43">
        <v>34799640</v>
      </c>
      <c r="E9" s="43">
        <v>26686587</v>
      </c>
      <c r="F9" s="43">
        <v>46049608</v>
      </c>
      <c r="G9" s="44">
        <v>45653360</v>
      </c>
      <c r="H9" s="45">
        <v>44954428</v>
      </c>
      <c r="I9" s="22">
        <f aca="true" t="shared" si="0" ref="I9:I32">IF($E9=0,0,(($F9/$E9)-1)*100)</f>
        <v>72.55712766866742</v>
      </c>
      <c r="J9" s="23">
        <f aca="true" t="shared" si="1" ref="J9:J32">IF($E9=0,0,((($H9/$E9)^(1/3))-1)*100)</f>
        <v>18.985255406149193</v>
      </c>
      <c r="K9" s="2"/>
    </row>
    <row r="10" spans="1:11" ht="12.75">
      <c r="A10" s="9"/>
      <c r="B10" s="24" t="s">
        <v>19</v>
      </c>
      <c r="C10" s="46">
        <v>62622858</v>
      </c>
      <c r="D10" s="46">
        <v>67124477</v>
      </c>
      <c r="E10" s="46">
        <v>41980912</v>
      </c>
      <c r="F10" s="46">
        <v>84849994</v>
      </c>
      <c r="G10" s="47">
        <v>86742969</v>
      </c>
      <c r="H10" s="48">
        <v>88345054</v>
      </c>
      <c r="I10" s="25">
        <f t="shared" si="0"/>
        <v>102.11565198964712</v>
      </c>
      <c r="J10" s="26">
        <f t="shared" si="1"/>
        <v>28.147495804958922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26830255</v>
      </c>
      <c r="D12" s="43">
        <v>25173496</v>
      </c>
      <c r="E12" s="43">
        <v>22656132</v>
      </c>
      <c r="F12" s="43">
        <v>25424873</v>
      </c>
      <c r="G12" s="44">
        <v>26964944</v>
      </c>
      <c r="H12" s="45">
        <v>28433234</v>
      </c>
      <c r="I12" s="22">
        <f t="shared" si="0"/>
        <v>12.220713579882037</v>
      </c>
      <c r="J12" s="23">
        <f t="shared" si="1"/>
        <v>7.864904748138835</v>
      </c>
      <c r="K12" s="2"/>
    </row>
    <row r="13" spans="1:11" ht="12.75">
      <c r="A13" s="5"/>
      <c r="B13" s="21" t="s">
        <v>22</v>
      </c>
      <c r="C13" s="43">
        <v>8739825</v>
      </c>
      <c r="D13" s="43">
        <v>8739825</v>
      </c>
      <c r="E13" s="43"/>
      <c r="F13" s="43">
        <v>500000</v>
      </c>
      <c r="G13" s="44">
        <v>529500</v>
      </c>
      <c r="H13" s="45">
        <v>559152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21445166</v>
      </c>
      <c r="D15" s="43">
        <v>20371656</v>
      </c>
      <c r="E15" s="43">
        <v>6599784</v>
      </c>
      <c r="F15" s="43">
        <v>22208000</v>
      </c>
      <c r="G15" s="44">
        <v>23518272</v>
      </c>
      <c r="H15" s="45">
        <v>24835296</v>
      </c>
      <c r="I15" s="22">
        <f t="shared" si="0"/>
        <v>236.49586107666556</v>
      </c>
      <c r="J15" s="23">
        <f t="shared" si="1"/>
        <v>55.54159191293031</v>
      </c>
      <c r="K15" s="2"/>
    </row>
    <row r="16" spans="1:11" ht="12.75">
      <c r="A16" s="5"/>
      <c r="B16" s="21" t="s">
        <v>24</v>
      </c>
      <c r="C16" s="43">
        <v>26221798</v>
      </c>
      <c r="D16" s="43">
        <v>30261954</v>
      </c>
      <c r="E16" s="43">
        <v>20586822</v>
      </c>
      <c r="F16" s="43">
        <v>27314312</v>
      </c>
      <c r="G16" s="44">
        <v>27768540</v>
      </c>
      <c r="H16" s="45">
        <v>28552830</v>
      </c>
      <c r="I16" s="29">
        <f t="shared" si="0"/>
        <v>32.67862324743469</v>
      </c>
      <c r="J16" s="30">
        <f t="shared" si="1"/>
        <v>11.520134199668352</v>
      </c>
      <c r="K16" s="2"/>
    </row>
    <row r="17" spans="1:11" ht="12.75">
      <c r="A17" s="5"/>
      <c r="B17" s="24" t="s">
        <v>25</v>
      </c>
      <c r="C17" s="46">
        <v>83237044</v>
      </c>
      <c r="D17" s="46">
        <v>84546931</v>
      </c>
      <c r="E17" s="46">
        <v>49842738</v>
      </c>
      <c r="F17" s="46">
        <v>75447185</v>
      </c>
      <c r="G17" s="47">
        <v>78781256</v>
      </c>
      <c r="H17" s="48">
        <v>82380512</v>
      </c>
      <c r="I17" s="25">
        <f t="shared" si="0"/>
        <v>51.370466445884254</v>
      </c>
      <c r="J17" s="26">
        <f t="shared" si="1"/>
        <v>18.233586902897912</v>
      </c>
      <c r="K17" s="2"/>
    </row>
    <row r="18" spans="1:11" ht="23.25" customHeight="1">
      <c r="A18" s="31"/>
      <c r="B18" s="32" t="s">
        <v>26</v>
      </c>
      <c r="C18" s="52">
        <v>-20614186</v>
      </c>
      <c r="D18" s="52">
        <v>-17422454</v>
      </c>
      <c r="E18" s="52">
        <v>-7861826</v>
      </c>
      <c r="F18" s="53">
        <v>9402809</v>
      </c>
      <c r="G18" s="54">
        <v>7961713</v>
      </c>
      <c r="H18" s="55">
        <v>5964542</v>
      </c>
      <c r="I18" s="33">
        <f t="shared" si="0"/>
        <v>-219.60082810278428</v>
      </c>
      <c r="J18" s="34">
        <f t="shared" si="1"/>
        <v>-191.20484111933237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400000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9144000</v>
      </c>
      <c r="D23" s="43">
        <v>9417393</v>
      </c>
      <c r="E23" s="43">
        <v>5252961</v>
      </c>
      <c r="F23" s="43">
        <v>9224111</v>
      </c>
      <c r="G23" s="44">
        <v>9182429</v>
      </c>
      <c r="H23" s="45">
        <v>9445253</v>
      </c>
      <c r="I23" s="38">
        <f t="shared" si="0"/>
        <v>75.59831493133112</v>
      </c>
      <c r="J23" s="23">
        <f t="shared" si="1"/>
        <v>21.600811439794754</v>
      </c>
      <c r="K23" s="2"/>
    </row>
    <row r="24" spans="1:11" ht="12.75">
      <c r="A24" s="9"/>
      <c r="B24" s="21" t="s">
        <v>31</v>
      </c>
      <c r="C24" s="43"/>
      <c r="D24" s="43"/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9144000</v>
      </c>
      <c r="D25" s="46">
        <v>9417393</v>
      </c>
      <c r="E25" s="46">
        <v>5252961</v>
      </c>
      <c r="F25" s="46">
        <v>9624111</v>
      </c>
      <c r="G25" s="47">
        <v>9182429</v>
      </c>
      <c r="H25" s="48">
        <v>9445253</v>
      </c>
      <c r="I25" s="25">
        <f t="shared" si="0"/>
        <v>83.21306782974402</v>
      </c>
      <c r="J25" s="26">
        <f t="shared" si="1"/>
        <v>21.600811439794754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1140000</v>
      </c>
      <c r="D28" s="43"/>
      <c r="E28" s="43">
        <v>350877</v>
      </c>
      <c r="F28" s="43">
        <v>0</v>
      </c>
      <c r="G28" s="44">
        <v>0</v>
      </c>
      <c r="H28" s="45">
        <v>0</v>
      </c>
      <c r="I28" s="38">
        <f t="shared" si="0"/>
        <v>-100</v>
      </c>
      <c r="J28" s="23">
        <f t="shared" si="1"/>
        <v>-100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4000000</v>
      </c>
      <c r="D30" s="43">
        <v>4000000</v>
      </c>
      <c r="E30" s="43">
        <v>1362590</v>
      </c>
      <c r="F30" s="43">
        <v>4397444</v>
      </c>
      <c r="G30" s="44">
        <v>7592968</v>
      </c>
      <c r="H30" s="45">
        <v>9413573</v>
      </c>
      <c r="I30" s="38">
        <f t="shared" si="0"/>
        <v>222.72686574831755</v>
      </c>
      <c r="J30" s="23">
        <f t="shared" si="1"/>
        <v>90.45677777544152</v>
      </c>
      <c r="K30" s="2"/>
    </row>
    <row r="31" spans="1:11" ht="12.75">
      <c r="A31" s="9"/>
      <c r="B31" s="21" t="s">
        <v>31</v>
      </c>
      <c r="C31" s="43">
        <v>4004000</v>
      </c>
      <c r="D31" s="43">
        <v>5417393</v>
      </c>
      <c r="E31" s="43">
        <v>3539494</v>
      </c>
      <c r="F31" s="43">
        <v>5226667</v>
      </c>
      <c r="G31" s="44">
        <v>1589461</v>
      </c>
      <c r="H31" s="45">
        <v>31680</v>
      </c>
      <c r="I31" s="38">
        <f t="shared" si="0"/>
        <v>47.66706766560418</v>
      </c>
      <c r="J31" s="23">
        <f t="shared" si="1"/>
        <v>-79.23741942726575</v>
      </c>
      <c r="K31" s="2"/>
    </row>
    <row r="32" spans="1:11" ht="13.5" thickBot="1">
      <c r="A32" s="9"/>
      <c r="B32" s="39" t="s">
        <v>38</v>
      </c>
      <c r="C32" s="59">
        <v>9144000</v>
      </c>
      <c r="D32" s="59">
        <v>9417393</v>
      </c>
      <c r="E32" s="59">
        <v>5252961</v>
      </c>
      <c r="F32" s="59">
        <v>9624111</v>
      </c>
      <c r="G32" s="60">
        <v>9182429</v>
      </c>
      <c r="H32" s="61">
        <v>9445253</v>
      </c>
      <c r="I32" s="40">
        <f t="shared" si="0"/>
        <v>83.21306782974402</v>
      </c>
      <c r="J32" s="41">
        <f t="shared" si="1"/>
        <v>21.600811439794754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58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/>
      <c r="D7" s="43"/>
      <c r="E7" s="43"/>
      <c r="F7" s="43">
        <v>0</v>
      </c>
      <c r="G7" s="44">
        <v>0</v>
      </c>
      <c r="H7" s="45">
        <v>0</v>
      </c>
      <c r="I7" s="22">
        <f>IF($E7=0,0,(($F7/$E7)-1)*100)</f>
        <v>0</v>
      </c>
      <c r="J7" s="23">
        <f>IF($E7=0,0,((($H7/$E7)^(1/3))-1)*100)</f>
        <v>0</v>
      </c>
      <c r="K7" s="2"/>
    </row>
    <row r="8" spans="1:11" ht="12.75">
      <c r="A8" s="5"/>
      <c r="B8" s="21" t="s">
        <v>17</v>
      </c>
      <c r="C8" s="43">
        <v>156197913</v>
      </c>
      <c r="D8" s="43">
        <v>240523622</v>
      </c>
      <c r="E8" s="43">
        <v>235641623</v>
      </c>
      <c r="F8" s="43">
        <v>242728289</v>
      </c>
      <c r="G8" s="44">
        <v>256078340</v>
      </c>
      <c r="H8" s="45">
        <v>269667996</v>
      </c>
      <c r="I8" s="22">
        <f>IF($E8=0,0,(($F8/$E8)-1)*100)</f>
        <v>3.0073914403483837</v>
      </c>
      <c r="J8" s="23">
        <f>IF($E8=0,0,((($H8/$E8)^(1/3))-1)*100)</f>
        <v>4.598582914521221</v>
      </c>
      <c r="K8" s="2"/>
    </row>
    <row r="9" spans="1:11" ht="12.75">
      <c r="A9" s="5"/>
      <c r="B9" s="21" t="s">
        <v>18</v>
      </c>
      <c r="C9" s="43">
        <v>1243801694</v>
      </c>
      <c r="D9" s="43">
        <v>1051295527</v>
      </c>
      <c r="E9" s="43">
        <v>1171472192</v>
      </c>
      <c r="F9" s="43">
        <v>1293981635</v>
      </c>
      <c r="G9" s="44">
        <v>1295962071</v>
      </c>
      <c r="H9" s="45">
        <v>1368340671</v>
      </c>
      <c r="I9" s="22">
        <f aca="true" t="shared" si="0" ref="I9:I32">IF($E9=0,0,(($F9/$E9)-1)*100)</f>
        <v>10.45773376752932</v>
      </c>
      <c r="J9" s="23">
        <f aca="true" t="shared" si="1" ref="J9:J32">IF($E9=0,0,((($H9/$E9)^(1/3))-1)*100)</f>
        <v>5.314317408803992</v>
      </c>
      <c r="K9" s="2"/>
    </row>
    <row r="10" spans="1:11" ht="12.75">
      <c r="A10" s="9"/>
      <c r="B10" s="24" t="s">
        <v>19</v>
      </c>
      <c r="C10" s="46">
        <v>1399999607</v>
      </c>
      <c r="D10" s="46">
        <v>1291819149</v>
      </c>
      <c r="E10" s="46">
        <v>1407113815</v>
      </c>
      <c r="F10" s="46">
        <v>1536709924</v>
      </c>
      <c r="G10" s="47">
        <v>1552040411</v>
      </c>
      <c r="H10" s="48">
        <v>1638008667</v>
      </c>
      <c r="I10" s="25">
        <f t="shared" si="0"/>
        <v>9.210065853841387</v>
      </c>
      <c r="J10" s="26">
        <f t="shared" si="1"/>
        <v>5.195135203348977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521705056</v>
      </c>
      <c r="D12" s="43">
        <v>494625270</v>
      </c>
      <c r="E12" s="43">
        <v>574791876</v>
      </c>
      <c r="F12" s="43">
        <v>621668275</v>
      </c>
      <c r="G12" s="44">
        <v>663623529</v>
      </c>
      <c r="H12" s="45">
        <v>700261676</v>
      </c>
      <c r="I12" s="22">
        <f t="shared" si="0"/>
        <v>8.155369092238175</v>
      </c>
      <c r="J12" s="23">
        <f t="shared" si="1"/>
        <v>6.8029493561477805</v>
      </c>
      <c r="K12" s="2"/>
    </row>
    <row r="13" spans="1:11" ht="12.75">
      <c r="A13" s="5"/>
      <c r="B13" s="21" t="s">
        <v>22</v>
      </c>
      <c r="C13" s="43">
        <v>119187257</v>
      </c>
      <c r="D13" s="43">
        <v>116309045</v>
      </c>
      <c r="E13" s="43">
        <v>134926866</v>
      </c>
      <c r="F13" s="43">
        <v>162127101</v>
      </c>
      <c r="G13" s="44">
        <v>171044092</v>
      </c>
      <c r="H13" s="45">
        <v>177164105</v>
      </c>
      <c r="I13" s="22">
        <f t="shared" si="0"/>
        <v>20.159243156214714</v>
      </c>
      <c r="J13" s="23">
        <f t="shared" si="1"/>
        <v>9.50293689549726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69917501</v>
      </c>
      <c r="D15" s="43">
        <v>57606145</v>
      </c>
      <c r="E15" s="43">
        <v>59265837</v>
      </c>
      <c r="F15" s="43">
        <v>75000000</v>
      </c>
      <c r="G15" s="44">
        <v>79125000</v>
      </c>
      <c r="H15" s="45">
        <v>93921525</v>
      </c>
      <c r="I15" s="22">
        <f t="shared" si="0"/>
        <v>26.548453200787492</v>
      </c>
      <c r="J15" s="23">
        <f t="shared" si="1"/>
        <v>16.587924516764208</v>
      </c>
      <c r="K15" s="2"/>
    </row>
    <row r="16" spans="1:11" ht="12.75">
      <c r="A16" s="5"/>
      <c r="B16" s="21" t="s">
        <v>24</v>
      </c>
      <c r="C16" s="43">
        <v>646877184</v>
      </c>
      <c r="D16" s="43">
        <v>685208233</v>
      </c>
      <c r="E16" s="43">
        <v>539459818</v>
      </c>
      <c r="F16" s="43">
        <v>654881220</v>
      </c>
      <c r="G16" s="44">
        <v>613677389</v>
      </c>
      <c r="H16" s="45">
        <v>625661360</v>
      </c>
      <c r="I16" s="29">
        <f t="shared" si="0"/>
        <v>21.39573665151091</v>
      </c>
      <c r="J16" s="30">
        <f t="shared" si="1"/>
        <v>5.065486929771357</v>
      </c>
      <c r="K16" s="2"/>
    </row>
    <row r="17" spans="1:11" ht="12.75">
      <c r="A17" s="5"/>
      <c r="B17" s="24" t="s">
        <v>25</v>
      </c>
      <c r="C17" s="46">
        <v>1357686998</v>
      </c>
      <c r="D17" s="46">
        <v>1353748693</v>
      </c>
      <c r="E17" s="46">
        <v>1308444397</v>
      </c>
      <c r="F17" s="46">
        <v>1513676596</v>
      </c>
      <c r="G17" s="47">
        <v>1527470010</v>
      </c>
      <c r="H17" s="48">
        <v>1597008666</v>
      </c>
      <c r="I17" s="25">
        <f t="shared" si="0"/>
        <v>15.685205995039308</v>
      </c>
      <c r="J17" s="26">
        <f t="shared" si="1"/>
        <v>6.868734581425429</v>
      </c>
      <c r="K17" s="2"/>
    </row>
    <row r="18" spans="1:11" ht="23.25" customHeight="1">
      <c r="A18" s="31"/>
      <c r="B18" s="32" t="s">
        <v>26</v>
      </c>
      <c r="C18" s="52">
        <v>42312609</v>
      </c>
      <c r="D18" s="52">
        <v>-61929544</v>
      </c>
      <c r="E18" s="52">
        <v>98669418</v>
      </c>
      <c r="F18" s="53">
        <v>23033328</v>
      </c>
      <c r="G18" s="54">
        <v>24570401</v>
      </c>
      <c r="H18" s="55">
        <v>41000001</v>
      </c>
      <c r="I18" s="33">
        <f t="shared" si="0"/>
        <v>-76.65606175968323</v>
      </c>
      <c r="J18" s="34">
        <f t="shared" si="1"/>
        <v>-25.377962963660806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>
        <v>42312620</v>
      </c>
      <c r="D22" s="43">
        <v>52980058</v>
      </c>
      <c r="E22" s="43">
        <v>29749328</v>
      </c>
      <c r="F22" s="43">
        <v>23033333</v>
      </c>
      <c r="G22" s="44">
        <v>24570400</v>
      </c>
      <c r="H22" s="45">
        <v>41000000</v>
      </c>
      <c r="I22" s="38">
        <f t="shared" si="0"/>
        <v>-22.575283045048955</v>
      </c>
      <c r="J22" s="23">
        <f t="shared" si="1"/>
        <v>11.284727212553669</v>
      </c>
      <c r="K22" s="2"/>
    </row>
    <row r="23" spans="1:11" ht="12.75">
      <c r="A23" s="9"/>
      <c r="B23" s="21" t="s">
        <v>30</v>
      </c>
      <c r="C23" s="43">
        <v>470727193</v>
      </c>
      <c r="D23" s="43">
        <v>483164286</v>
      </c>
      <c r="E23" s="43">
        <v>441091118</v>
      </c>
      <c r="F23" s="43">
        <v>417606409</v>
      </c>
      <c r="G23" s="44">
        <v>578838597</v>
      </c>
      <c r="H23" s="45">
        <v>569710526</v>
      </c>
      <c r="I23" s="38">
        <f t="shared" si="0"/>
        <v>-5.32423076358568</v>
      </c>
      <c r="J23" s="23">
        <f t="shared" si="1"/>
        <v>8.903534950271741</v>
      </c>
      <c r="K23" s="2"/>
    </row>
    <row r="24" spans="1:11" ht="12.75">
      <c r="A24" s="9"/>
      <c r="B24" s="21" t="s">
        <v>31</v>
      </c>
      <c r="C24" s="43"/>
      <c r="D24" s="43"/>
      <c r="E24" s="43">
        <v>471627</v>
      </c>
      <c r="F24" s="43">
        <v>0</v>
      </c>
      <c r="G24" s="44">
        <v>0</v>
      </c>
      <c r="H24" s="45">
        <v>0</v>
      </c>
      <c r="I24" s="38">
        <f t="shared" si="0"/>
        <v>-100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513039813</v>
      </c>
      <c r="D25" s="46">
        <v>536144344</v>
      </c>
      <c r="E25" s="46">
        <v>471312073</v>
      </c>
      <c r="F25" s="46">
        <v>440639742</v>
      </c>
      <c r="G25" s="47">
        <v>603408997</v>
      </c>
      <c r="H25" s="48">
        <v>610710526</v>
      </c>
      <c r="I25" s="25">
        <f t="shared" si="0"/>
        <v>-6.507860238920715</v>
      </c>
      <c r="J25" s="26">
        <f t="shared" si="1"/>
        <v>9.02069515419508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444621570</v>
      </c>
      <c r="D27" s="43">
        <v>474217286</v>
      </c>
      <c r="E27" s="43">
        <v>445631654</v>
      </c>
      <c r="F27" s="43">
        <v>311742374</v>
      </c>
      <c r="G27" s="44">
        <v>557785965</v>
      </c>
      <c r="H27" s="45">
        <v>548657894</v>
      </c>
      <c r="I27" s="38">
        <f t="shared" si="0"/>
        <v>-30.044831599866562</v>
      </c>
      <c r="J27" s="23">
        <f t="shared" si="1"/>
        <v>7.178711927304948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>
        <v>2347000</v>
      </c>
      <c r="E30" s="43">
        <v>-9294332</v>
      </c>
      <c r="F30" s="43">
        <v>0</v>
      </c>
      <c r="G30" s="44">
        <v>0</v>
      </c>
      <c r="H30" s="45">
        <v>0</v>
      </c>
      <c r="I30" s="38">
        <f t="shared" si="0"/>
        <v>-100</v>
      </c>
      <c r="J30" s="23">
        <f t="shared" si="1"/>
        <v>-100</v>
      </c>
      <c r="K30" s="2"/>
    </row>
    <row r="31" spans="1:11" ht="12.75">
      <c r="A31" s="9"/>
      <c r="B31" s="21" t="s">
        <v>31</v>
      </c>
      <c r="C31" s="43">
        <v>68418243</v>
      </c>
      <c r="D31" s="43">
        <v>59580058</v>
      </c>
      <c r="E31" s="43">
        <v>34974756</v>
      </c>
      <c r="F31" s="43">
        <v>128897368</v>
      </c>
      <c r="G31" s="44">
        <v>45623032</v>
      </c>
      <c r="H31" s="45">
        <v>62052632</v>
      </c>
      <c r="I31" s="38">
        <f t="shared" si="0"/>
        <v>268.5440092848682</v>
      </c>
      <c r="J31" s="23">
        <f t="shared" si="1"/>
        <v>21.060325676635404</v>
      </c>
      <c r="K31" s="2"/>
    </row>
    <row r="32" spans="1:11" ht="13.5" thickBot="1">
      <c r="A32" s="9"/>
      <c r="B32" s="39" t="s">
        <v>38</v>
      </c>
      <c r="C32" s="59">
        <v>513039813</v>
      </c>
      <c r="D32" s="59">
        <v>536144344</v>
      </c>
      <c r="E32" s="59">
        <v>471312078</v>
      </c>
      <c r="F32" s="59">
        <v>440639742</v>
      </c>
      <c r="G32" s="60">
        <v>603408997</v>
      </c>
      <c r="H32" s="61">
        <v>610710526</v>
      </c>
      <c r="I32" s="40">
        <f t="shared" si="0"/>
        <v>-6.507861230749112</v>
      </c>
      <c r="J32" s="41">
        <f t="shared" si="1"/>
        <v>9.020694768673131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59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24355292</v>
      </c>
      <c r="D7" s="43">
        <v>24355292</v>
      </c>
      <c r="E7" s="43">
        <v>28357465</v>
      </c>
      <c r="F7" s="43">
        <v>27560130</v>
      </c>
      <c r="G7" s="44">
        <v>28938137</v>
      </c>
      <c r="H7" s="45">
        <v>30385043</v>
      </c>
      <c r="I7" s="22">
        <f>IF($E7=0,0,(($F7/$E7)-1)*100)</f>
        <v>-2.8117287634843224</v>
      </c>
      <c r="J7" s="23">
        <f>IF($E7=0,0,((($H7/$E7)^(1/3))-1)*100)</f>
        <v>2.3287062915217094</v>
      </c>
      <c r="K7" s="2"/>
    </row>
    <row r="8" spans="1:11" ht="12.75">
      <c r="A8" s="5"/>
      <c r="B8" s="21" t="s">
        <v>17</v>
      </c>
      <c r="C8" s="43">
        <v>127932123</v>
      </c>
      <c r="D8" s="43">
        <v>127932123</v>
      </c>
      <c r="E8" s="43">
        <v>95109207</v>
      </c>
      <c r="F8" s="43">
        <v>120217322</v>
      </c>
      <c r="G8" s="44">
        <v>126228188</v>
      </c>
      <c r="H8" s="45">
        <v>132539597</v>
      </c>
      <c r="I8" s="22">
        <f>IF($E8=0,0,(($F8/$E8)-1)*100)</f>
        <v>26.399247551291218</v>
      </c>
      <c r="J8" s="23">
        <f>IF($E8=0,0,((($H8/$E8)^(1/3))-1)*100)</f>
        <v>11.696876429779724</v>
      </c>
      <c r="K8" s="2"/>
    </row>
    <row r="9" spans="1:11" ht="12.75">
      <c r="A9" s="5"/>
      <c r="B9" s="21" t="s">
        <v>18</v>
      </c>
      <c r="C9" s="43">
        <v>58945742</v>
      </c>
      <c r="D9" s="43">
        <v>58945742</v>
      </c>
      <c r="E9" s="43">
        <v>34422191</v>
      </c>
      <c r="F9" s="43">
        <v>70376480</v>
      </c>
      <c r="G9" s="44">
        <v>74213454</v>
      </c>
      <c r="H9" s="45">
        <v>73670329</v>
      </c>
      <c r="I9" s="22">
        <f aca="true" t="shared" si="0" ref="I9:I32">IF($E9=0,0,(($F9/$E9)-1)*100)</f>
        <v>104.45090203584076</v>
      </c>
      <c r="J9" s="23">
        <f aca="true" t="shared" si="1" ref="J9:J32">IF($E9=0,0,((($H9/$E9)^(1/3))-1)*100)</f>
        <v>28.86986288239546</v>
      </c>
      <c r="K9" s="2"/>
    </row>
    <row r="10" spans="1:11" ht="12.75">
      <c r="A10" s="9"/>
      <c r="B10" s="24" t="s">
        <v>19</v>
      </c>
      <c r="C10" s="46">
        <v>211233157</v>
      </c>
      <c r="D10" s="46">
        <v>211233157</v>
      </c>
      <c r="E10" s="46">
        <v>157888863</v>
      </c>
      <c r="F10" s="46">
        <v>218153932</v>
      </c>
      <c r="G10" s="47">
        <v>229379779</v>
      </c>
      <c r="H10" s="48">
        <v>236594969</v>
      </c>
      <c r="I10" s="25">
        <f t="shared" si="0"/>
        <v>38.1692969693499</v>
      </c>
      <c r="J10" s="26">
        <f t="shared" si="1"/>
        <v>14.433013811797002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64497000</v>
      </c>
      <c r="D12" s="43">
        <v>64497000</v>
      </c>
      <c r="E12" s="43">
        <v>50048565</v>
      </c>
      <c r="F12" s="43">
        <v>73499122</v>
      </c>
      <c r="G12" s="44">
        <v>66843611</v>
      </c>
      <c r="H12" s="45">
        <v>68803576</v>
      </c>
      <c r="I12" s="22">
        <f t="shared" si="0"/>
        <v>46.85560315265782</v>
      </c>
      <c r="J12" s="23">
        <f t="shared" si="1"/>
        <v>11.191893771962413</v>
      </c>
      <c r="K12" s="2"/>
    </row>
    <row r="13" spans="1:11" ht="12.75">
      <c r="A13" s="5"/>
      <c r="B13" s="21" t="s">
        <v>22</v>
      </c>
      <c r="C13" s="43">
        <v>6457359</v>
      </c>
      <c r="D13" s="43">
        <v>6457359</v>
      </c>
      <c r="E13" s="43"/>
      <c r="F13" s="43">
        <v>6712776</v>
      </c>
      <c r="G13" s="44">
        <v>7212776</v>
      </c>
      <c r="H13" s="45">
        <v>7302776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54069334</v>
      </c>
      <c r="D15" s="43">
        <v>54069334</v>
      </c>
      <c r="E15" s="43">
        <v>38817522</v>
      </c>
      <c r="F15" s="43">
        <v>67000000</v>
      </c>
      <c r="G15" s="44">
        <v>70350000</v>
      </c>
      <c r="H15" s="45">
        <v>73867500</v>
      </c>
      <c r="I15" s="22">
        <f t="shared" si="0"/>
        <v>72.60246545361655</v>
      </c>
      <c r="J15" s="23">
        <f t="shared" si="1"/>
        <v>23.92013113801912</v>
      </c>
      <c r="K15" s="2"/>
    </row>
    <row r="16" spans="1:11" ht="12.75">
      <c r="A16" s="5"/>
      <c r="B16" s="21" t="s">
        <v>24</v>
      </c>
      <c r="C16" s="43">
        <v>107154828</v>
      </c>
      <c r="D16" s="43">
        <v>107154828</v>
      </c>
      <c r="E16" s="43">
        <v>55014815</v>
      </c>
      <c r="F16" s="43">
        <v>111829608</v>
      </c>
      <c r="G16" s="44">
        <v>117182167</v>
      </c>
      <c r="H16" s="45">
        <v>126575683</v>
      </c>
      <c r="I16" s="29">
        <f t="shared" si="0"/>
        <v>103.27180596717449</v>
      </c>
      <c r="J16" s="30">
        <f t="shared" si="1"/>
        <v>32.01507928547551</v>
      </c>
      <c r="K16" s="2"/>
    </row>
    <row r="17" spans="1:11" ht="12.75">
      <c r="A17" s="5"/>
      <c r="B17" s="24" t="s">
        <v>25</v>
      </c>
      <c r="C17" s="46">
        <v>232178521</v>
      </c>
      <c r="D17" s="46">
        <v>232178521</v>
      </c>
      <c r="E17" s="46">
        <v>143880902</v>
      </c>
      <c r="F17" s="46">
        <v>259041506</v>
      </c>
      <c r="G17" s="47">
        <v>261588554</v>
      </c>
      <c r="H17" s="48">
        <v>276549535</v>
      </c>
      <c r="I17" s="25">
        <f t="shared" si="0"/>
        <v>80.03883934505775</v>
      </c>
      <c r="J17" s="26">
        <f t="shared" si="1"/>
        <v>24.33400606649718</v>
      </c>
      <c r="K17" s="2"/>
    </row>
    <row r="18" spans="1:11" ht="23.25" customHeight="1">
      <c r="A18" s="31"/>
      <c r="B18" s="32" t="s">
        <v>26</v>
      </c>
      <c r="C18" s="52">
        <v>-20945364</v>
      </c>
      <c r="D18" s="52">
        <v>-20945364</v>
      </c>
      <c r="E18" s="52">
        <v>14007961</v>
      </c>
      <c r="F18" s="53">
        <v>-40887574</v>
      </c>
      <c r="G18" s="54">
        <v>-32208775</v>
      </c>
      <c r="H18" s="55">
        <v>-39954566</v>
      </c>
      <c r="I18" s="33">
        <f t="shared" si="0"/>
        <v>-391.88811990553086</v>
      </c>
      <c r="J18" s="34">
        <f t="shared" si="1"/>
        <v>-241.81771964859604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14550000</v>
      </c>
      <c r="D23" s="43">
        <v>14550000</v>
      </c>
      <c r="E23" s="43">
        <v>12768728</v>
      </c>
      <c r="F23" s="43">
        <v>23020000</v>
      </c>
      <c r="G23" s="44">
        <v>0</v>
      </c>
      <c r="H23" s="45">
        <v>0</v>
      </c>
      <c r="I23" s="38">
        <f t="shared" si="0"/>
        <v>80.28420685286741</v>
      </c>
      <c r="J23" s="23">
        <f t="shared" si="1"/>
        <v>-100</v>
      </c>
      <c r="K23" s="2"/>
    </row>
    <row r="24" spans="1:11" ht="12.75">
      <c r="A24" s="9"/>
      <c r="B24" s="21" t="s">
        <v>31</v>
      </c>
      <c r="C24" s="43">
        <v>1400000</v>
      </c>
      <c r="D24" s="43">
        <v>1400000</v>
      </c>
      <c r="E24" s="43">
        <v>908771</v>
      </c>
      <c r="F24" s="43">
        <v>0</v>
      </c>
      <c r="G24" s="44">
        <v>0</v>
      </c>
      <c r="H24" s="45">
        <v>0</v>
      </c>
      <c r="I24" s="38">
        <f t="shared" si="0"/>
        <v>-100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15950000</v>
      </c>
      <c r="D25" s="46">
        <v>15950000</v>
      </c>
      <c r="E25" s="46">
        <v>13677499</v>
      </c>
      <c r="F25" s="46">
        <v>23020000</v>
      </c>
      <c r="G25" s="47">
        <v>0</v>
      </c>
      <c r="H25" s="48">
        <v>0</v>
      </c>
      <c r="I25" s="25">
        <f t="shared" si="0"/>
        <v>68.30562371088457</v>
      </c>
      <c r="J25" s="26">
        <f t="shared" si="1"/>
        <v>-100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10900000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4750000</v>
      </c>
      <c r="D30" s="43">
        <v>4750000</v>
      </c>
      <c r="E30" s="43">
        <v>908771</v>
      </c>
      <c r="F30" s="43">
        <v>2850000</v>
      </c>
      <c r="G30" s="44">
        <v>0</v>
      </c>
      <c r="H30" s="45">
        <v>0</v>
      </c>
      <c r="I30" s="38">
        <f t="shared" si="0"/>
        <v>213.61035948550295</v>
      </c>
      <c r="J30" s="23">
        <f t="shared" si="1"/>
        <v>-100</v>
      </c>
      <c r="K30" s="2"/>
    </row>
    <row r="31" spans="1:11" ht="12.75">
      <c r="A31" s="9"/>
      <c r="B31" s="21" t="s">
        <v>31</v>
      </c>
      <c r="C31" s="43">
        <v>11200000</v>
      </c>
      <c r="D31" s="43">
        <v>11200000</v>
      </c>
      <c r="E31" s="43">
        <v>12768728</v>
      </c>
      <c r="F31" s="43">
        <v>9270000</v>
      </c>
      <c r="G31" s="44">
        <v>0</v>
      </c>
      <c r="H31" s="45">
        <v>0</v>
      </c>
      <c r="I31" s="38">
        <f t="shared" si="0"/>
        <v>-27.400755971933933</v>
      </c>
      <c r="J31" s="23">
        <f t="shared" si="1"/>
        <v>-100</v>
      </c>
      <c r="K31" s="2"/>
    </row>
    <row r="32" spans="1:11" ht="13.5" thickBot="1">
      <c r="A32" s="9"/>
      <c r="B32" s="39" t="s">
        <v>38</v>
      </c>
      <c r="C32" s="59">
        <v>15950000</v>
      </c>
      <c r="D32" s="59">
        <v>15950000</v>
      </c>
      <c r="E32" s="59">
        <v>13677499</v>
      </c>
      <c r="F32" s="59">
        <v>23020000</v>
      </c>
      <c r="G32" s="60">
        <v>0</v>
      </c>
      <c r="H32" s="61">
        <v>0</v>
      </c>
      <c r="I32" s="40">
        <f t="shared" si="0"/>
        <v>68.30562371088457</v>
      </c>
      <c r="J32" s="41">
        <f t="shared" si="1"/>
        <v>-100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60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3137576</v>
      </c>
      <c r="D7" s="43">
        <v>3137576</v>
      </c>
      <c r="E7" s="43">
        <v>2655858</v>
      </c>
      <c r="F7" s="43">
        <v>3576470</v>
      </c>
      <c r="G7" s="44">
        <v>3791060</v>
      </c>
      <c r="H7" s="45">
        <v>4018529</v>
      </c>
      <c r="I7" s="22">
        <f>IF($E7=0,0,(($F7/$E7)-1)*100)</f>
        <v>34.663449627201445</v>
      </c>
      <c r="J7" s="23">
        <f>IF($E7=0,0,((($H7/$E7)^(1/3))-1)*100)</f>
        <v>14.803224212692111</v>
      </c>
      <c r="K7" s="2"/>
    </row>
    <row r="8" spans="1:11" ht="12.75">
      <c r="A8" s="5"/>
      <c r="B8" s="21" t="s">
        <v>17</v>
      </c>
      <c r="C8" s="43">
        <v>19171100</v>
      </c>
      <c r="D8" s="43">
        <v>19171100</v>
      </c>
      <c r="E8" s="43">
        <v>8732188</v>
      </c>
      <c r="F8" s="43">
        <v>12754902</v>
      </c>
      <c r="G8" s="44">
        <v>12819641</v>
      </c>
      <c r="H8" s="45">
        <v>13588815</v>
      </c>
      <c r="I8" s="22">
        <f>IF($E8=0,0,(($F8/$E8)-1)*100)</f>
        <v>46.06765223103304</v>
      </c>
      <c r="J8" s="23">
        <f>IF($E8=0,0,((($H8/$E8)^(1/3))-1)*100)</f>
        <v>15.882939476150781</v>
      </c>
      <c r="K8" s="2"/>
    </row>
    <row r="9" spans="1:11" ht="12.75">
      <c r="A9" s="5"/>
      <c r="B9" s="21" t="s">
        <v>18</v>
      </c>
      <c r="C9" s="43">
        <v>74515600</v>
      </c>
      <c r="D9" s="43">
        <v>74515600</v>
      </c>
      <c r="E9" s="43">
        <v>42578060</v>
      </c>
      <c r="F9" s="43">
        <v>82457970</v>
      </c>
      <c r="G9" s="44">
        <v>82528448</v>
      </c>
      <c r="H9" s="45">
        <v>82665231</v>
      </c>
      <c r="I9" s="22">
        <f aca="true" t="shared" si="0" ref="I9:I32">IF($E9=0,0,(($F9/$E9)-1)*100)</f>
        <v>93.6630508764373</v>
      </c>
      <c r="J9" s="23">
        <f aca="true" t="shared" si="1" ref="J9:J32">IF($E9=0,0,((($H9/$E9)^(1/3))-1)*100)</f>
        <v>24.75146986925394</v>
      </c>
      <c r="K9" s="2"/>
    </row>
    <row r="10" spans="1:11" ht="12.75">
      <c r="A10" s="9"/>
      <c r="B10" s="24" t="s">
        <v>19</v>
      </c>
      <c r="C10" s="46">
        <v>96824276</v>
      </c>
      <c r="D10" s="46">
        <v>96824276</v>
      </c>
      <c r="E10" s="46">
        <v>53966106</v>
      </c>
      <c r="F10" s="46">
        <v>98789342</v>
      </c>
      <c r="G10" s="47">
        <v>99139149</v>
      </c>
      <c r="H10" s="48">
        <v>100272575</v>
      </c>
      <c r="I10" s="25">
        <f t="shared" si="0"/>
        <v>83.05812540930783</v>
      </c>
      <c r="J10" s="26">
        <f t="shared" si="1"/>
        <v>22.938250517382986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26806688</v>
      </c>
      <c r="D12" s="43">
        <v>26806688</v>
      </c>
      <c r="E12" s="43">
        <v>22196989</v>
      </c>
      <c r="F12" s="43">
        <v>27775748</v>
      </c>
      <c r="G12" s="44">
        <v>29363748</v>
      </c>
      <c r="H12" s="45">
        <v>31029296</v>
      </c>
      <c r="I12" s="22">
        <f t="shared" si="0"/>
        <v>25.132953843424445</v>
      </c>
      <c r="J12" s="23">
        <f t="shared" si="1"/>
        <v>11.813082007562613</v>
      </c>
      <c r="K12" s="2"/>
    </row>
    <row r="13" spans="1:11" ht="12.75">
      <c r="A13" s="5"/>
      <c r="B13" s="21" t="s">
        <v>22</v>
      </c>
      <c r="C13" s="43">
        <v>5935022</v>
      </c>
      <c r="D13" s="43">
        <v>5935022</v>
      </c>
      <c r="E13" s="43"/>
      <c r="F13" s="43">
        <v>1450000</v>
      </c>
      <c r="G13" s="44">
        <v>1743000</v>
      </c>
      <c r="H13" s="45">
        <v>1869780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9778090</v>
      </c>
      <c r="D15" s="43">
        <v>9778090</v>
      </c>
      <c r="E15" s="43">
        <v>8048375</v>
      </c>
      <c r="F15" s="43">
        <v>162220</v>
      </c>
      <c r="G15" s="44">
        <v>12391060</v>
      </c>
      <c r="H15" s="45">
        <v>13867670</v>
      </c>
      <c r="I15" s="22">
        <f t="shared" si="0"/>
        <v>-97.98443785236151</v>
      </c>
      <c r="J15" s="23">
        <f t="shared" si="1"/>
        <v>19.88506921980362</v>
      </c>
      <c r="K15" s="2"/>
    </row>
    <row r="16" spans="1:11" ht="12.75">
      <c r="A16" s="5"/>
      <c r="B16" s="21" t="s">
        <v>24</v>
      </c>
      <c r="C16" s="43">
        <v>60838171</v>
      </c>
      <c r="D16" s="43">
        <v>60838171</v>
      </c>
      <c r="E16" s="43">
        <v>22693216</v>
      </c>
      <c r="F16" s="43">
        <v>57636453</v>
      </c>
      <c r="G16" s="44">
        <v>57904599</v>
      </c>
      <c r="H16" s="45">
        <v>59887705</v>
      </c>
      <c r="I16" s="29">
        <f t="shared" si="0"/>
        <v>153.980982686632</v>
      </c>
      <c r="J16" s="30">
        <f t="shared" si="1"/>
        <v>38.19124871860642</v>
      </c>
      <c r="K16" s="2"/>
    </row>
    <row r="17" spans="1:11" ht="12.75">
      <c r="A17" s="5"/>
      <c r="B17" s="24" t="s">
        <v>25</v>
      </c>
      <c r="C17" s="46">
        <v>103357971</v>
      </c>
      <c r="D17" s="46">
        <v>103357971</v>
      </c>
      <c r="E17" s="46">
        <v>52938580</v>
      </c>
      <c r="F17" s="46">
        <v>87024421</v>
      </c>
      <c r="G17" s="47">
        <v>101402407</v>
      </c>
      <c r="H17" s="48">
        <v>106654451</v>
      </c>
      <c r="I17" s="25">
        <f t="shared" si="0"/>
        <v>64.38752418368607</v>
      </c>
      <c r="J17" s="26">
        <f t="shared" si="1"/>
        <v>26.299674776509963</v>
      </c>
      <c r="K17" s="2"/>
    </row>
    <row r="18" spans="1:11" ht="23.25" customHeight="1">
      <c r="A18" s="31"/>
      <c r="B18" s="32" t="s">
        <v>26</v>
      </c>
      <c r="C18" s="52">
        <v>-6533695</v>
      </c>
      <c r="D18" s="52">
        <v>-6533695</v>
      </c>
      <c r="E18" s="52">
        <v>1027526</v>
      </c>
      <c r="F18" s="53">
        <v>11764921</v>
      </c>
      <c r="G18" s="54">
        <v>-2263258</v>
      </c>
      <c r="H18" s="55">
        <v>-6381876</v>
      </c>
      <c r="I18" s="33">
        <f t="shared" si="0"/>
        <v>1044.9755042694785</v>
      </c>
      <c r="J18" s="34">
        <f t="shared" si="1"/>
        <v>-283.81679120428896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>
        <v>47608</v>
      </c>
      <c r="F22" s="43">
        <v>0</v>
      </c>
      <c r="G22" s="44">
        <v>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30</v>
      </c>
      <c r="C23" s="43">
        <v>11741050</v>
      </c>
      <c r="D23" s="43">
        <v>11741050</v>
      </c>
      <c r="E23" s="43">
        <v>7052737</v>
      </c>
      <c r="F23" s="43">
        <v>12057350</v>
      </c>
      <c r="G23" s="44">
        <v>12373750</v>
      </c>
      <c r="H23" s="45">
        <v>12846850</v>
      </c>
      <c r="I23" s="38">
        <f t="shared" si="0"/>
        <v>70.95986990582522</v>
      </c>
      <c r="J23" s="23">
        <f t="shared" si="1"/>
        <v>22.127365321389636</v>
      </c>
      <c r="K23" s="2"/>
    </row>
    <row r="24" spans="1:11" ht="12.75">
      <c r="A24" s="9"/>
      <c r="B24" s="21" t="s">
        <v>31</v>
      </c>
      <c r="C24" s="43">
        <v>2208500</v>
      </c>
      <c r="D24" s="43">
        <v>2208500</v>
      </c>
      <c r="E24" s="43">
        <v>1119355</v>
      </c>
      <c r="F24" s="43">
        <v>143580</v>
      </c>
      <c r="G24" s="44">
        <v>152900</v>
      </c>
      <c r="H24" s="45">
        <v>162710</v>
      </c>
      <c r="I24" s="38">
        <f t="shared" si="0"/>
        <v>-87.17297014798702</v>
      </c>
      <c r="J24" s="23">
        <f t="shared" si="1"/>
        <v>-47.42061921930101</v>
      </c>
      <c r="K24" s="2"/>
    </row>
    <row r="25" spans="1:11" ht="12.75">
      <c r="A25" s="9"/>
      <c r="B25" s="24" t="s">
        <v>32</v>
      </c>
      <c r="C25" s="46">
        <v>13949550</v>
      </c>
      <c r="D25" s="46">
        <v>13949550</v>
      </c>
      <c r="E25" s="46">
        <v>8219700</v>
      </c>
      <c r="F25" s="46">
        <v>12200930</v>
      </c>
      <c r="G25" s="47">
        <v>12526650</v>
      </c>
      <c r="H25" s="48">
        <v>13009560</v>
      </c>
      <c r="I25" s="25">
        <f t="shared" si="0"/>
        <v>48.435222696692094</v>
      </c>
      <c r="J25" s="26">
        <f t="shared" si="1"/>
        <v>16.538354178653837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/>
      <c r="E28" s="43">
        <v>375782</v>
      </c>
      <c r="F28" s="43">
        <v>0</v>
      </c>
      <c r="G28" s="44">
        <v>0</v>
      </c>
      <c r="H28" s="45">
        <v>0</v>
      </c>
      <c r="I28" s="38">
        <f t="shared" si="0"/>
        <v>-100</v>
      </c>
      <c r="J28" s="23">
        <f t="shared" si="1"/>
        <v>-100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7612550</v>
      </c>
      <c r="D30" s="43">
        <v>7612550</v>
      </c>
      <c r="E30" s="43">
        <v>1717729</v>
      </c>
      <c r="F30" s="43">
        <v>6307350</v>
      </c>
      <c r="G30" s="44">
        <v>0</v>
      </c>
      <c r="H30" s="45">
        <v>0</v>
      </c>
      <c r="I30" s="38">
        <f t="shared" si="0"/>
        <v>267.1912158437099</v>
      </c>
      <c r="J30" s="23">
        <f t="shared" si="1"/>
        <v>-100</v>
      </c>
      <c r="K30" s="2"/>
    </row>
    <row r="31" spans="1:11" ht="12.75">
      <c r="A31" s="9"/>
      <c r="B31" s="21" t="s">
        <v>31</v>
      </c>
      <c r="C31" s="43">
        <v>6337000</v>
      </c>
      <c r="D31" s="43">
        <v>6337000</v>
      </c>
      <c r="E31" s="43">
        <v>6126189</v>
      </c>
      <c r="F31" s="43">
        <v>5893580</v>
      </c>
      <c r="G31" s="44">
        <v>12526650</v>
      </c>
      <c r="H31" s="45">
        <v>13009560</v>
      </c>
      <c r="I31" s="38">
        <f t="shared" si="0"/>
        <v>-3.7969608838382185</v>
      </c>
      <c r="J31" s="23">
        <f t="shared" si="1"/>
        <v>28.53579038001477</v>
      </c>
      <c r="K31" s="2"/>
    </row>
    <row r="32" spans="1:11" ht="13.5" thickBot="1">
      <c r="A32" s="9"/>
      <c r="B32" s="39" t="s">
        <v>38</v>
      </c>
      <c r="C32" s="59">
        <v>13949550</v>
      </c>
      <c r="D32" s="59">
        <v>13949550</v>
      </c>
      <c r="E32" s="59">
        <v>8219700</v>
      </c>
      <c r="F32" s="59">
        <v>12200930</v>
      </c>
      <c r="G32" s="60">
        <v>12526650</v>
      </c>
      <c r="H32" s="61">
        <v>13009560</v>
      </c>
      <c r="I32" s="40">
        <f t="shared" si="0"/>
        <v>48.435222696692094</v>
      </c>
      <c r="J32" s="41">
        <f t="shared" si="1"/>
        <v>16.538354178653837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61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5649959</v>
      </c>
      <c r="D7" s="43">
        <v>5649959</v>
      </c>
      <c r="E7" s="43">
        <v>3141695</v>
      </c>
      <c r="F7" s="43">
        <v>6000256</v>
      </c>
      <c r="G7" s="44">
        <v>6348271</v>
      </c>
      <c r="H7" s="45">
        <v>6697426</v>
      </c>
      <c r="I7" s="22">
        <f>IF($E7=0,0,(($F7/$E7)-1)*100)</f>
        <v>90.9878584649369</v>
      </c>
      <c r="J7" s="23">
        <f>IF($E7=0,0,((($H7/$E7)^(1/3))-1)*100)</f>
        <v>28.700816151142682</v>
      </c>
      <c r="K7" s="2"/>
    </row>
    <row r="8" spans="1:11" ht="12.75">
      <c r="A8" s="5"/>
      <c r="B8" s="21" t="s">
        <v>17</v>
      </c>
      <c r="C8" s="43">
        <v>14615394</v>
      </c>
      <c r="D8" s="43">
        <v>14615394</v>
      </c>
      <c r="E8" s="43">
        <v>599295</v>
      </c>
      <c r="F8" s="43">
        <v>9009812</v>
      </c>
      <c r="G8" s="44">
        <v>9538399</v>
      </c>
      <c r="H8" s="45">
        <v>10078962</v>
      </c>
      <c r="I8" s="22">
        <f>IF($E8=0,0,(($F8/$E8)-1)*100)</f>
        <v>1403.4018304841522</v>
      </c>
      <c r="J8" s="23">
        <f>IF($E8=0,0,((($H8/$E8)^(1/3))-1)*100)</f>
        <v>156.20742865628108</v>
      </c>
      <c r="K8" s="2"/>
    </row>
    <row r="9" spans="1:11" ht="12.75">
      <c r="A9" s="5"/>
      <c r="B9" s="21" t="s">
        <v>18</v>
      </c>
      <c r="C9" s="43">
        <v>40956905</v>
      </c>
      <c r="D9" s="43">
        <v>40956905</v>
      </c>
      <c r="E9" s="43">
        <v>24359644</v>
      </c>
      <c r="F9" s="43">
        <v>40529693</v>
      </c>
      <c r="G9" s="44">
        <v>26403089</v>
      </c>
      <c r="H9" s="45">
        <v>27127204</v>
      </c>
      <c r="I9" s="22">
        <f aca="true" t="shared" si="0" ref="I9:I32">IF($E9=0,0,(($F9/$E9)-1)*100)</f>
        <v>66.38048158667671</v>
      </c>
      <c r="J9" s="23">
        <f aca="true" t="shared" si="1" ref="J9:J32">IF($E9=0,0,((($H9/$E9)^(1/3))-1)*100)</f>
        <v>3.65208251254725</v>
      </c>
      <c r="K9" s="2"/>
    </row>
    <row r="10" spans="1:11" ht="12.75">
      <c r="A10" s="9"/>
      <c r="B10" s="24" t="s">
        <v>19</v>
      </c>
      <c r="C10" s="46">
        <v>61222258</v>
      </c>
      <c r="D10" s="46">
        <v>61222258</v>
      </c>
      <c r="E10" s="46">
        <v>28100634</v>
      </c>
      <c r="F10" s="46">
        <v>55539761</v>
      </c>
      <c r="G10" s="47">
        <v>42289759</v>
      </c>
      <c r="H10" s="48">
        <v>43903592</v>
      </c>
      <c r="I10" s="25">
        <f t="shared" si="0"/>
        <v>97.6459356753303</v>
      </c>
      <c r="J10" s="26">
        <f t="shared" si="1"/>
        <v>16.03650650977073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26288442</v>
      </c>
      <c r="D12" s="43">
        <v>26288442</v>
      </c>
      <c r="E12" s="43">
        <v>16626415</v>
      </c>
      <c r="F12" s="43">
        <v>28117213</v>
      </c>
      <c r="G12" s="44">
        <v>24683945</v>
      </c>
      <c r="H12" s="45">
        <v>26059852</v>
      </c>
      <c r="I12" s="22">
        <f t="shared" si="0"/>
        <v>69.11169966586303</v>
      </c>
      <c r="J12" s="23">
        <f t="shared" si="1"/>
        <v>16.160313690951213</v>
      </c>
      <c r="K12" s="2"/>
    </row>
    <row r="13" spans="1:11" ht="12.75">
      <c r="A13" s="5"/>
      <c r="B13" s="21" t="s">
        <v>22</v>
      </c>
      <c r="C13" s="43">
        <v>9701195</v>
      </c>
      <c r="D13" s="43">
        <v>9701195</v>
      </c>
      <c r="E13" s="43"/>
      <c r="F13" s="43">
        <v>6828717</v>
      </c>
      <c r="G13" s="44">
        <v>7230288</v>
      </c>
      <c r="H13" s="45">
        <v>7642540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6285000</v>
      </c>
      <c r="D15" s="43">
        <v>6285000</v>
      </c>
      <c r="E15" s="43">
        <v>2331696</v>
      </c>
      <c r="F15" s="43">
        <v>7082880</v>
      </c>
      <c r="G15" s="44">
        <v>7493687</v>
      </c>
      <c r="H15" s="45">
        <v>7905840</v>
      </c>
      <c r="I15" s="22">
        <f t="shared" si="0"/>
        <v>203.76515634971284</v>
      </c>
      <c r="J15" s="23">
        <f t="shared" si="1"/>
        <v>50.230702368561644</v>
      </c>
      <c r="K15" s="2"/>
    </row>
    <row r="16" spans="1:11" ht="12.75">
      <c r="A16" s="5"/>
      <c r="B16" s="21" t="s">
        <v>24</v>
      </c>
      <c r="C16" s="43">
        <v>25434422</v>
      </c>
      <c r="D16" s="43">
        <v>25434422</v>
      </c>
      <c r="E16" s="43">
        <v>9335906</v>
      </c>
      <c r="F16" s="43">
        <v>26769289</v>
      </c>
      <c r="G16" s="44">
        <v>33658639</v>
      </c>
      <c r="H16" s="45">
        <v>34721469</v>
      </c>
      <c r="I16" s="29">
        <f t="shared" si="0"/>
        <v>186.73477432184944</v>
      </c>
      <c r="J16" s="30">
        <f t="shared" si="1"/>
        <v>54.93416893126981</v>
      </c>
      <c r="K16" s="2"/>
    </row>
    <row r="17" spans="1:11" ht="12.75">
      <c r="A17" s="5"/>
      <c r="B17" s="24" t="s">
        <v>25</v>
      </c>
      <c r="C17" s="46">
        <v>67709059</v>
      </c>
      <c r="D17" s="46">
        <v>67709059</v>
      </c>
      <c r="E17" s="46">
        <v>28294017</v>
      </c>
      <c r="F17" s="46">
        <v>68798099</v>
      </c>
      <c r="G17" s="47">
        <v>73066559</v>
      </c>
      <c r="H17" s="48">
        <v>76329701</v>
      </c>
      <c r="I17" s="25">
        <f t="shared" si="0"/>
        <v>143.15422939061642</v>
      </c>
      <c r="J17" s="26">
        <f t="shared" si="1"/>
        <v>39.208680503956</v>
      </c>
      <c r="K17" s="2"/>
    </row>
    <row r="18" spans="1:11" ht="23.25" customHeight="1">
      <c r="A18" s="31"/>
      <c r="B18" s="32" t="s">
        <v>26</v>
      </c>
      <c r="C18" s="52">
        <v>-6486801</v>
      </c>
      <c r="D18" s="52">
        <v>-6486801</v>
      </c>
      <c r="E18" s="52">
        <v>-193383</v>
      </c>
      <c r="F18" s="53">
        <v>-13258338</v>
      </c>
      <c r="G18" s="54">
        <v>-30776800</v>
      </c>
      <c r="H18" s="55">
        <v>-32426109</v>
      </c>
      <c r="I18" s="33">
        <f t="shared" si="0"/>
        <v>6755.999751787903</v>
      </c>
      <c r="J18" s="34">
        <f t="shared" si="1"/>
        <v>451.4322751893439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8695350</v>
      </c>
      <c r="D23" s="43">
        <v>8695350</v>
      </c>
      <c r="E23" s="43"/>
      <c r="F23" s="43">
        <v>8850200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31</v>
      </c>
      <c r="C24" s="43">
        <v>3920500</v>
      </c>
      <c r="D24" s="43">
        <v>3920500</v>
      </c>
      <c r="E24" s="43">
        <v>9200</v>
      </c>
      <c r="F24" s="43">
        <v>500000</v>
      </c>
      <c r="G24" s="44">
        <v>0</v>
      </c>
      <c r="H24" s="45">
        <v>0</v>
      </c>
      <c r="I24" s="38">
        <f t="shared" si="0"/>
        <v>5334.782608695652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12615850</v>
      </c>
      <c r="D25" s="46">
        <v>12615850</v>
      </c>
      <c r="E25" s="46">
        <v>9200</v>
      </c>
      <c r="F25" s="46">
        <v>9350200</v>
      </c>
      <c r="G25" s="47">
        <v>0</v>
      </c>
      <c r="H25" s="48">
        <v>0</v>
      </c>
      <c r="I25" s="25">
        <f t="shared" si="0"/>
        <v>101532.60869565218</v>
      </c>
      <c r="J25" s="26">
        <f t="shared" si="1"/>
        <v>-100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1600000</v>
      </c>
      <c r="D27" s="43">
        <v>1600000</v>
      </c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5680112</v>
      </c>
      <c r="D30" s="43">
        <v>5680112</v>
      </c>
      <c r="E30" s="43"/>
      <c r="F30" s="43">
        <v>6750200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31</v>
      </c>
      <c r="C31" s="43">
        <v>5335738</v>
      </c>
      <c r="D31" s="43">
        <v>5335738</v>
      </c>
      <c r="E31" s="43">
        <v>9200</v>
      </c>
      <c r="F31" s="43">
        <v>2600000</v>
      </c>
      <c r="G31" s="44">
        <v>0</v>
      </c>
      <c r="H31" s="45">
        <v>0</v>
      </c>
      <c r="I31" s="38">
        <f t="shared" si="0"/>
        <v>28160.869565217392</v>
      </c>
      <c r="J31" s="23">
        <f t="shared" si="1"/>
        <v>-100</v>
      </c>
      <c r="K31" s="2"/>
    </row>
    <row r="32" spans="1:11" ht="13.5" thickBot="1">
      <c r="A32" s="9"/>
      <c r="B32" s="39" t="s">
        <v>38</v>
      </c>
      <c r="C32" s="59">
        <v>12615850</v>
      </c>
      <c r="D32" s="59">
        <v>12615850</v>
      </c>
      <c r="E32" s="59">
        <v>9200</v>
      </c>
      <c r="F32" s="59">
        <v>9350200</v>
      </c>
      <c r="G32" s="60">
        <v>0</v>
      </c>
      <c r="H32" s="61">
        <v>0</v>
      </c>
      <c r="I32" s="40">
        <f t="shared" si="0"/>
        <v>101532.60869565218</v>
      </c>
      <c r="J32" s="41">
        <f t="shared" si="1"/>
        <v>-100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62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75161501</v>
      </c>
      <c r="D7" s="43">
        <v>75609917</v>
      </c>
      <c r="E7" s="43">
        <v>74341071</v>
      </c>
      <c r="F7" s="43">
        <v>80146512</v>
      </c>
      <c r="G7" s="44">
        <v>86558233</v>
      </c>
      <c r="H7" s="45">
        <v>90886144</v>
      </c>
      <c r="I7" s="22">
        <f>IF($E7=0,0,(($F7/$E7)-1)*100)</f>
        <v>7.80919742197419</v>
      </c>
      <c r="J7" s="23">
        <f>IF($E7=0,0,((($H7/$E7)^(1/3))-1)*100)</f>
        <v>6.927551346544503</v>
      </c>
      <c r="K7" s="2"/>
    </row>
    <row r="8" spans="1:11" ht="12.75">
      <c r="A8" s="5"/>
      <c r="B8" s="21" t="s">
        <v>17</v>
      </c>
      <c r="C8" s="43">
        <v>209436284</v>
      </c>
      <c r="D8" s="43">
        <v>209448844</v>
      </c>
      <c r="E8" s="43">
        <v>208536102</v>
      </c>
      <c r="F8" s="43">
        <v>235834511</v>
      </c>
      <c r="G8" s="44">
        <v>260805131</v>
      </c>
      <c r="H8" s="45">
        <v>280791518</v>
      </c>
      <c r="I8" s="22">
        <f>IF($E8=0,0,(($F8/$E8)-1)*100)</f>
        <v>13.090495476893494</v>
      </c>
      <c r="J8" s="23">
        <f>IF($E8=0,0,((($H8/$E8)^(1/3))-1)*100)</f>
        <v>10.425043188335748</v>
      </c>
      <c r="K8" s="2"/>
    </row>
    <row r="9" spans="1:11" ht="12.75">
      <c r="A9" s="5"/>
      <c r="B9" s="21" t="s">
        <v>18</v>
      </c>
      <c r="C9" s="43">
        <v>171614858</v>
      </c>
      <c r="D9" s="43">
        <v>195872817</v>
      </c>
      <c r="E9" s="43">
        <v>170185438</v>
      </c>
      <c r="F9" s="43">
        <v>244820882</v>
      </c>
      <c r="G9" s="44">
        <v>219384733</v>
      </c>
      <c r="H9" s="45">
        <v>217538167</v>
      </c>
      <c r="I9" s="22">
        <f aca="true" t="shared" si="0" ref="I9:I32">IF($E9=0,0,(($F9/$E9)-1)*100)</f>
        <v>43.85536440550219</v>
      </c>
      <c r="J9" s="23">
        <f aca="true" t="shared" si="1" ref="J9:J32">IF($E9=0,0,((($H9/$E9)^(1/3))-1)*100)</f>
        <v>8.526972846474546</v>
      </c>
      <c r="K9" s="2"/>
    </row>
    <row r="10" spans="1:11" ht="12.75">
      <c r="A10" s="9"/>
      <c r="B10" s="24" t="s">
        <v>19</v>
      </c>
      <c r="C10" s="46">
        <v>456212643</v>
      </c>
      <c r="D10" s="46">
        <v>480931578</v>
      </c>
      <c r="E10" s="46">
        <v>453062611</v>
      </c>
      <c r="F10" s="46">
        <v>560801905</v>
      </c>
      <c r="G10" s="47">
        <v>566748097</v>
      </c>
      <c r="H10" s="48">
        <v>589215829</v>
      </c>
      <c r="I10" s="25">
        <f t="shared" si="0"/>
        <v>23.7802218466445</v>
      </c>
      <c r="J10" s="26">
        <f t="shared" si="1"/>
        <v>9.153766772722616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133285835</v>
      </c>
      <c r="D12" s="43">
        <v>131202365</v>
      </c>
      <c r="E12" s="43">
        <v>117624428</v>
      </c>
      <c r="F12" s="43">
        <v>172983838</v>
      </c>
      <c r="G12" s="44">
        <v>183278845</v>
      </c>
      <c r="H12" s="45">
        <v>190710294</v>
      </c>
      <c r="I12" s="22">
        <f t="shared" si="0"/>
        <v>47.064551931338606</v>
      </c>
      <c r="J12" s="23">
        <f t="shared" si="1"/>
        <v>17.478629220577858</v>
      </c>
      <c r="K12" s="2"/>
    </row>
    <row r="13" spans="1:11" ht="12.75">
      <c r="A13" s="5"/>
      <c r="B13" s="21" t="s">
        <v>22</v>
      </c>
      <c r="C13" s="43">
        <v>54564092</v>
      </c>
      <c r="D13" s="43">
        <v>57869331</v>
      </c>
      <c r="E13" s="43"/>
      <c r="F13" s="43">
        <v>57972818</v>
      </c>
      <c r="G13" s="44">
        <v>62990654</v>
      </c>
      <c r="H13" s="45">
        <v>68877198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150240237</v>
      </c>
      <c r="D15" s="43">
        <v>165080637</v>
      </c>
      <c r="E15" s="43">
        <v>146885190</v>
      </c>
      <c r="F15" s="43">
        <v>188770176</v>
      </c>
      <c r="G15" s="44">
        <v>172871279</v>
      </c>
      <c r="H15" s="45">
        <v>172183879</v>
      </c>
      <c r="I15" s="22">
        <f t="shared" si="0"/>
        <v>28.51545891045926</v>
      </c>
      <c r="J15" s="23">
        <f t="shared" si="1"/>
        <v>5.439861318777051</v>
      </c>
      <c r="K15" s="2"/>
    </row>
    <row r="16" spans="1:11" ht="12.75">
      <c r="A16" s="5"/>
      <c r="B16" s="21" t="s">
        <v>24</v>
      </c>
      <c r="C16" s="43">
        <v>118122079</v>
      </c>
      <c r="D16" s="43">
        <v>126779244</v>
      </c>
      <c r="E16" s="43">
        <v>81672946</v>
      </c>
      <c r="F16" s="43">
        <v>141075500</v>
      </c>
      <c r="G16" s="44">
        <v>147607319</v>
      </c>
      <c r="H16" s="45">
        <v>157444343</v>
      </c>
      <c r="I16" s="29">
        <f t="shared" si="0"/>
        <v>72.73222885825619</v>
      </c>
      <c r="J16" s="30">
        <f t="shared" si="1"/>
        <v>24.45612644439055</v>
      </c>
      <c r="K16" s="2"/>
    </row>
    <row r="17" spans="1:11" ht="12.75">
      <c r="A17" s="5"/>
      <c r="B17" s="24" t="s">
        <v>25</v>
      </c>
      <c r="C17" s="46">
        <v>456212243</v>
      </c>
      <c r="D17" s="46">
        <v>480931577</v>
      </c>
      <c r="E17" s="46">
        <v>346182564</v>
      </c>
      <c r="F17" s="46">
        <v>560802332</v>
      </c>
      <c r="G17" s="47">
        <v>566748097</v>
      </c>
      <c r="H17" s="48">
        <v>589215714</v>
      </c>
      <c r="I17" s="25">
        <f t="shared" si="0"/>
        <v>61.996122947428404</v>
      </c>
      <c r="J17" s="26">
        <f t="shared" si="1"/>
        <v>19.395981535666106</v>
      </c>
      <c r="K17" s="2"/>
    </row>
    <row r="18" spans="1:11" ht="23.25" customHeight="1">
      <c r="A18" s="31"/>
      <c r="B18" s="32" t="s">
        <v>26</v>
      </c>
      <c r="C18" s="52">
        <v>400</v>
      </c>
      <c r="D18" s="52">
        <v>1</v>
      </c>
      <c r="E18" s="52">
        <v>106880047</v>
      </c>
      <c r="F18" s="53">
        <v>-427</v>
      </c>
      <c r="G18" s="54">
        <v>0</v>
      </c>
      <c r="H18" s="55">
        <v>115</v>
      </c>
      <c r="I18" s="33">
        <f t="shared" si="0"/>
        <v>-100.00039951329738</v>
      </c>
      <c r="J18" s="34">
        <f t="shared" si="1"/>
        <v>-98.97529135205605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41591000</v>
      </c>
      <c r="D23" s="43">
        <v>36444562</v>
      </c>
      <c r="E23" s="43">
        <v>37709462</v>
      </c>
      <c r="F23" s="43">
        <v>40971000</v>
      </c>
      <c r="G23" s="44">
        <v>45437000</v>
      </c>
      <c r="H23" s="45">
        <v>45635000</v>
      </c>
      <c r="I23" s="38">
        <f t="shared" si="0"/>
        <v>8.649123660263314</v>
      </c>
      <c r="J23" s="23">
        <f t="shared" si="1"/>
        <v>6.565323130355272</v>
      </c>
      <c r="K23" s="2"/>
    </row>
    <row r="24" spans="1:11" ht="12.75">
      <c r="A24" s="9"/>
      <c r="B24" s="21" t="s">
        <v>31</v>
      </c>
      <c r="C24" s="43">
        <v>25770000</v>
      </c>
      <c r="D24" s="43">
        <v>18420000</v>
      </c>
      <c r="E24" s="43">
        <v>8317851</v>
      </c>
      <c r="F24" s="43">
        <v>35730759</v>
      </c>
      <c r="G24" s="44">
        <v>23358000</v>
      </c>
      <c r="H24" s="45">
        <v>22982570</v>
      </c>
      <c r="I24" s="38">
        <f t="shared" si="0"/>
        <v>329.56719229522145</v>
      </c>
      <c r="J24" s="23">
        <f t="shared" si="1"/>
        <v>40.32309392355194</v>
      </c>
      <c r="K24" s="2"/>
    </row>
    <row r="25" spans="1:11" ht="12.75">
      <c r="A25" s="9"/>
      <c r="B25" s="24" t="s">
        <v>32</v>
      </c>
      <c r="C25" s="46">
        <v>67361000</v>
      </c>
      <c r="D25" s="46">
        <v>54864562</v>
      </c>
      <c r="E25" s="46">
        <v>46027313</v>
      </c>
      <c r="F25" s="46">
        <v>76701759</v>
      </c>
      <c r="G25" s="47">
        <v>68795000</v>
      </c>
      <c r="H25" s="48">
        <v>68617570</v>
      </c>
      <c r="I25" s="25">
        <f t="shared" si="0"/>
        <v>66.64400765693188</v>
      </c>
      <c r="J25" s="26">
        <f t="shared" si="1"/>
        <v>14.236942423505571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>
        <v>89461</v>
      </c>
      <c r="F27" s="43">
        <v>8000000</v>
      </c>
      <c r="G27" s="44">
        <v>0</v>
      </c>
      <c r="H27" s="45">
        <v>0</v>
      </c>
      <c r="I27" s="38">
        <f t="shared" si="0"/>
        <v>8842.444193559204</v>
      </c>
      <c r="J27" s="23">
        <f t="shared" si="1"/>
        <v>-100</v>
      </c>
      <c r="K27" s="2"/>
    </row>
    <row r="28" spans="1:11" ht="12.75">
      <c r="A28" s="9"/>
      <c r="B28" s="21" t="s">
        <v>35</v>
      </c>
      <c r="C28" s="43">
        <v>19000000</v>
      </c>
      <c r="D28" s="43">
        <v>17100000</v>
      </c>
      <c r="E28" s="43">
        <v>9211508</v>
      </c>
      <c r="F28" s="43">
        <v>22668000</v>
      </c>
      <c r="G28" s="44">
        <v>28680000</v>
      </c>
      <c r="H28" s="45">
        <v>21414320</v>
      </c>
      <c r="I28" s="38">
        <f t="shared" si="0"/>
        <v>146.08348600468025</v>
      </c>
      <c r="J28" s="23">
        <f t="shared" si="1"/>
        <v>32.47212965166359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14751450</v>
      </c>
      <c r="D30" s="43">
        <v>450000</v>
      </c>
      <c r="E30" s="43">
        <v>10833904</v>
      </c>
      <c r="F30" s="43">
        <v>12500000</v>
      </c>
      <c r="G30" s="44">
        <v>11000000</v>
      </c>
      <c r="H30" s="45">
        <v>12500000</v>
      </c>
      <c r="I30" s="38">
        <f t="shared" si="0"/>
        <v>15.378537598265595</v>
      </c>
      <c r="J30" s="23">
        <f t="shared" si="1"/>
        <v>4.883783009518727</v>
      </c>
      <c r="K30" s="2"/>
    </row>
    <row r="31" spans="1:11" ht="12.75">
      <c r="A31" s="9"/>
      <c r="B31" s="21" t="s">
        <v>31</v>
      </c>
      <c r="C31" s="43">
        <v>33609550</v>
      </c>
      <c r="D31" s="43">
        <v>37314562</v>
      </c>
      <c r="E31" s="43">
        <v>25892440</v>
      </c>
      <c r="F31" s="43">
        <v>33533759</v>
      </c>
      <c r="G31" s="44">
        <v>29115000</v>
      </c>
      <c r="H31" s="45">
        <v>34703250</v>
      </c>
      <c r="I31" s="38">
        <f t="shared" si="0"/>
        <v>29.511776410411695</v>
      </c>
      <c r="J31" s="23">
        <f t="shared" si="1"/>
        <v>10.255193753162262</v>
      </c>
      <c r="K31" s="2"/>
    </row>
    <row r="32" spans="1:11" ht="13.5" thickBot="1">
      <c r="A32" s="9"/>
      <c r="B32" s="39" t="s">
        <v>38</v>
      </c>
      <c r="C32" s="59">
        <v>67361000</v>
      </c>
      <c r="D32" s="59">
        <v>54864562</v>
      </c>
      <c r="E32" s="59">
        <v>46027313</v>
      </c>
      <c r="F32" s="59">
        <v>76701759</v>
      </c>
      <c r="G32" s="60">
        <v>68795000</v>
      </c>
      <c r="H32" s="61">
        <v>68617570</v>
      </c>
      <c r="I32" s="40">
        <f t="shared" si="0"/>
        <v>66.64400765693188</v>
      </c>
      <c r="J32" s="41">
        <f t="shared" si="1"/>
        <v>14.236942423505571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63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4865251</v>
      </c>
      <c r="D7" s="43">
        <v>4865251</v>
      </c>
      <c r="E7" s="43">
        <v>2772454</v>
      </c>
      <c r="F7" s="43">
        <v>3919150</v>
      </c>
      <c r="G7" s="44">
        <v>4150380</v>
      </c>
      <c r="H7" s="45">
        <v>4382802</v>
      </c>
      <c r="I7" s="22">
        <f>IF($E7=0,0,(($F7/$E7)-1)*100)</f>
        <v>41.36032554552753</v>
      </c>
      <c r="J7" s="23">
        <f>IF($E7=0,0,((($H7/$E7)^(1/3))-1)*100)</f>
        <v>16.491928237133614</v>
      </c>
      <c r="K7" s="2"/>
    </row>
    <row r="8" spans="1:11" ht="12.75">
      <c r="A8" s="5"/>
      <c r="B8" s="21" t="s">
        <v>17</v>
      </c>
      <c r="C8" s="43"/>
      <c r="D8" s="43"/>
      <c r="E8" s="43">
        <v>548954</v>
      </c>
      <c r="F8" s="43">
        <v>10420488</v>
      </c>
      <c r="G8" s="44">
        <v>508638</v>
      </c>
      <c r="H8" s="45">
        <v>537041</v>
      </c>
      <c r="I8" s="22">
        <f>IF($E8=0,0,(($F8/$E8)-1)*100)</f>
        <v>1798.2442973363889</v>
      </c>
      <c r="J8" s="23">
        <f>IF($E8=0,0,((($H8/$E8)^(1/3))-1)*100)</f>
        <v>-0.7286724681546453</v>
      </c>
      <c r="K8" s="2"/>
    </row>
    <row r="9" spans="1:11" ht="12.75">
      <c r="A9" s="5"/>
      <c r="B9" s="21" t="s">
        <v>18</v>
      </c>
      <c r="C9" s="43">
        <v>142706749</v>
      </c>
      <c r="D9" s="43">
        <v>142706749</v>
      </c>
      <c r="E9" s="43">
        <v>100075189</v>
      </c>
      <c r="F9" s="43">
        <v>213967160</v>
      </c>
      <c r="G9" s="44">
        <v>241749506</v>
      </c>
      <c r="H9" s="45">
        <v>261717808</v>
      </c>
      <c r="I9" s="22">
        <f aca="true" t="shared" si="0" ref="I9:I32">IF($E9=0,0,(($F9/$E9)-1)*100)</f>
        <v>113.80640110507309</v>
      </c>
      <c r="J9" s="23">
        <f aca="true" t="shared" si="1" ref="J9:J32">IF($E9=0,0,((($H9/$E9)^(1/3))-1)*100)</f>
        <v>37.774534312076405</v>
      </c>
      <c r="K9" s="2"/>
    </row>
    <row r="10" spans="1:11" ht="12.75">
      <c r="A10" s="9"/>
      <c r="B10" s="24" t="s">
        <v>19</v>
      </c>
      <c r="C10" s="46">
        <v>147572000</v>
      </c>
      <c r="D10" s="46">
        <v>147572000</v>
      </c>
      <c r="E10" s="46">
        <v>103396597</v>
      </c>
      <c r="F10" s="46">
        <v>228306798</v>
      </c>
      <c r="G10" s="47">
        <v>246408524</v>
      </c>
      <c r="H10" s="48">
        <v>266637651</v>
      </c>
      <c r="I10" s="25">
        <f t="shared" si="0"/>
        <v>120.8068781992893</v>
      </c>
      <c r="J10" s="26">
        <f t="shared" si="1"/>
        <v>37.13187360861214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67709030</v>
      </c>
      <c r="D12" s="43">
        <v>67709030</v>
      </c>
      <c r="E12" s="43">
        <v>66579399</v>
      </c>
      <c r="F12" s="43">
        <v>63839431</v>
      </c>
      <c r="G12" s="44">
        <v>67605956</v>
      </c>
      <c r="H12" s="45">
        <v>71391892</v>
      </c>
      <c r="I12" s="22">
        <f t="shared" si="0"/>
        <v>-4.115339040534149</v>
      </c>
      <c r="J12" s="23">
        <f t="shared" si="1"/>
        <v>2.3535728192399796</v>
      </c>
      <c r="K12" s="2"/>
    </row>
    <row r="13" spans="1:11" ht="12.75">
      <c r="A13" s="5"/>
      <c r="B13" s="21" t="s">
        <v>22</v>
      </c>
      <c r="C13" s="43">
        <v>581000</v>
      </c>
      <c r="D13" s="43">
        <v>581000</v>
      </c>
      <c r="E13" s="43"/>
      <c r="F13" s="43">
        <v>0</v>
      </c>
      <c r="G13" s="44">
        <v>0</v>
      </c>
      <c r="H13" s="45">
        <v>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109983862</v>
      </c>
      <c r="D16" s="43">
        <v>109983862</v>
      </c>
      <c r="E16" s="43">
        <v>56885436</v>
      </c>
      <c r="F16" s="43">
        <v>203296001</v>
      </c>
      <c r="G16" s="44">
        <v>215290465</v>
      </c>
      <c r="H16" s="45">
        <v>227346730</v>
      </c>
      <c r="I16" s="29">
        <f t="shared" si="0"/>
        <v>257.3779429237389</v>
      </c>
      <c r="J16" s="30">
        <f t="shared" si="1"/>
        <v>58.6947429843272</v>
      </c>
      <c r="K16" s="2"/>
    </row>
    <row r="17" spans="1:11" ht="12.75">
      <c r="A17" s="5"/>
      <c r="B17" s="24" t="s">
        <v>25</v>
      </c>
      <c r="C17" s="46">
        <v>178273892</v>
      </c>
      <c r="D17" s="46">
        <v>178273892</v>
      </c>
      <c r="E17" s="46">
        <v>123464835</v>
      </c>
      <c r="F17" s="46">
        <v>267135432</v>
      </c>
      <c r="G17" s="47">
        <v>282896421</v>
      </c>
      <c r="H17" s="48">
        <v>298738622</v>
      </c>
      <c r="I17" s="25">
        <f t="shared" si="0"/>
        <v>116.36560078017357</v>
      </c>
      <c r="J17" s="26">
        <f t="shared" si="1"/>
        <v>34.250536834668786</v>
      </c>
      <c r="K17" s="2"/>
    </row>
    <row r="18" spans="1:11" ht="23.25" customHeight="1">
      <c r="A18" s="31"/>
      <c r="B18" s="32" t="s">
        <v>26</v>
      </c>
      <c r="C18" s="52">
        <v>-30701892</v>
      </c>
      <c r="D18" s="52">
        <v>-30701892</v>
      </c>
      <c r="E18" s="52">
        <v>-20068238</v>
      </c>
      <c r="F18" s="53">
        <v>-38828634</v>
      </c>
      <c r="G18" s="54">
        <v>-36487897</v>
      </c>
      <c r="H18" s="55">
        <v>-32100971</v>
      </c>
      <c r="I18" s="33">
        <f t="shared" si="0"/>
        <v>93.48302526609461</v>
      </c>
      <c r="J18" s="34">
        <f t="shared" si="1"/>
        <v>16.95074035605655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5423000</v>
      </c>
      <c r="D23" s="43">
        <v>5423000</v>
      </c>
      <c r="E23" s="43">
        <v>17784103</v>
      </c>
      <c r="F23" s="43">
        <v>60361999</v>
      </c>
      <c r="G23" s="44">
        <v>75813163</v>
      </c>
      <c r="H23" s="45">
        <v>80058700</v>
      </c>
      <c r="I23" s="38">
        <f t="shared" si="0"/>
        <v>239.41548246768477</v>
      </c>
      <c r="J23" s="23">
        <f t="shared" si="1"/>
        <v>65.11715216291086</v>
      </c>
      <c r="K23" s="2"/>
    </row>
    <row r="24" spans="1:11" ht="12.75">
      <c r="A24" s="9"/>
      <c r="B24" s="21" t="s">
        <v>31</v>
      </c>
      <c r="C24" s="43">
        <v>966000</v>
      </c>
      <c r="D24" s="43">
        <v>966000</v>
      </c>
      <c r="E24" s="43">
        <v>1019018</v>
      </c>
      <c r="F24" s="43">
        <v>11227492</v>
      </c>
      <c r="G24" s="44">
        <v>0</v>
      </c>
      <c r="H24" s="45">
        <v>0</v>
      </c>
      <c r="I24" s="38">
        <f t="shared" si="0"/>
        <v>1001.7952577873994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6389000</v>
      </c>
      <c r="D25" s="46">
        <v>6389000</v>
      </c>
      <c r="E25" s="46">
        <v>18803121</v>
      </c>
      <c r="F25" s="46">
        <v>71589491</v>
      </c>
      <c r="G25" s="47">
        <v>75813163</v>
      </c>
      <c r="H25" s="48">
        <v>80058700</v>
      </c>
      <c r="I25" s="25">
        <f t="shared" si="0"/>
        <v>280.7319593380269</v>
      </c>
      <c r="J25" s="26">
        <f t="shared" si="1"/>
        <v>62.07879441984736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/>
      <c r="E28" s="43">
        <v>5802624</v>
      </c>
      <c r="F28" s="43">
        <v>32845939</v>
      </c>
      <c r="G28" s="44">
        <v>34783849</v>
      </c>
      <c r="H28" s="45">
        <v>36731744</v>
      </c>
      <c r="I28" s="38">
        <f t="shared" si="0"/>
        <v>466.053202826859</v>
      </c>
      <c r="J28" s="23">
        <f t="shared" si="1"/>
        <v>84.98607582187805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4957000</v>
      </c>
      <c r="D30" s="43">
        <v>4957000</v>
      </c>
      <c r="E30" s="43">
        <v>5314126</v>
      </c>
      <c r="F30" s="43">
        <v>12871085</v>
      </c>
      <c r="G30" s="44">
        <v>13630479</v>
      </c>
      <c r="H30" s="45">
        <v>14393786</v>
      </c>
      <c r="I30" s="38">
        <f t="shared" si="0"/>
        <v>142.20511519674167</v>
      </c>
      <c r="J30" s="23">
        <f t="shared" si="1"/>
        <v>39.39517176228029</v>
      </c>
      <c r="K30" s="2"/>
    </row>
    <row r="31" spans="1:11" ht="12.75">
      <c r="A31" s="9"/>
      <c r="B31" s="21" t="s">
        <v>31</v>
      </c>
      <c r="C31" s="43">
        <v>1432000</v>
      </c>
      <c r="D31" s="43">
        <v>1432000</v>
      </c>
      <c r="E31" s="43">
        <v>7686371</v>
      </c>
      <c r="F31" s="43">
        <v>25872467</v>
      </c>
      <c r="G31" s="44">
        <v>27398835</v>
      </c>
      <c r="H31" s="45">
        <v>28933170</v>
      </c>
      <c r="I31" s="38">
        <f t="shared" si="0"/>
        <v>236.60185020993652</v>
      </c>
      <c r="J31" s="23">
        <f t="shared" si="1"/>
        <v>55.55771625926975</v>
      </c>
      <c r="K31" s="2"/>
    </row>
    <row r="32" spans="1:11" ht="13.5" thickBot="1">
      <c r="A32" s="9"/>
      <c r="B32" s="39" t="s">
        <v>38</v>
      </c>
      <c r="C32" s="59">
        <v>6389000</v>
      </c>
      <c r="D32" s="59">
        <v>6389000</v>
      </c>
      <c r="E32" s="59">
        <v>18803121</v>
      </c>
      <c r="F32" s="59">
        <v>71589491</v>
      </c>
      <c r="G32" s="60">
        <v>75813163</v>
      </c>
      <c r="H32" s="61">
        <v>80058700</v>
      </c>
      <c r="I32" s="40">
        <f t="shared" si="0"/>
        <v>280.7319593380269</v>
      </c>
      <c r="J32" s="41">
        <f t="shared" si="1"/>
        <v>62.07879441984736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64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2034044</v>
      </c>
      <c r="D7" s="43">
        <v>2809044</v>
      </c>
      <c r="E7" s="43">
        <v>1837086</v>
      </c>
      <c r="F7" s="43">
        <v>2851000</v>
      </c>
      <c r="G7" s="44">
        <v>3065970</v>
      </c>
      <c r="H7" s="45">
        <v>3324604</v>
      </c>
      <c r="I7" s="22">
        <f>IF($E7=0,0,(($F7/$E7)-1)*100)</f>
        <v>55.19142816395095</v>
      </c>
      <c r="J7" s="23">
        <f>IF($E7=0,0,((($H7/$E7)^(1/3))-1)*100)</f>
        <v>21.86251733582305</v>
      </c>
      <c r="K7" s="2"/>
    </row>
    <row r="8" spans="1:11" ht="12.75">
      <c r="A8" s="5"/>
      <c r="B8" s="21" t="s">
        <v>17</v>
      </c>
      <c r="C8" s="43">
        <v>12649763</v>
      </c>
      <c r="D8" s="43">
        <v>10838759</v>
      </c>
      <c r="E8" s="43">
        <v>11228297</v>
      </c>
      <c r="F8" s="43">
        <v>16015401</v>
      </c>
      <c r="G8" s="44">
        <v>17173879</v>
      </c>
      <c r="H8" s="45">
        <v>19282947</v>
      </c>
      <c r="I8" s="22">
        <f>IF($E8=0,0,(($F8/$E8)-1)*100)</f>
        <v>42.634283720852764</v>
      </c>
      <c r="J8" s="23">
        <f>IF($E8=0,0,((($H8/$E8)^(1/3))-1)*100)</f>
        <v>19.753028492335556</v>
      </c>
      <c r="K8" s="2"/>
    </row>
    <row r="9" spans="1:11" ht="12.75">
      <c r="A9" s="5"/>
      <c r="B9" s="21" t="s">
        <v>18</v>
      </c>
      <c r="C9" s="43">
        <v>153805244</v>
      </c>
      <c r="D9" s="43">
        <v>158919652</v>
      </c>
      <c r="E9" s="43">
        <v>133219878</v>
      </c>
      <c r="F9" s="43">
        <v>139425565</v>
      </c>
      <c r="G9" s="44">
        <v>133179483</v>
      </c>
      <c r="H9" s="45">
        <v>135495029</v>
      </c>
      <c r="I9" s="22">
        <f aca="true" t="shared" si="0" ref="I9:I32">IF($E9=0,0,(($F9/$E9)-1)*100)</f>
        <v>4.658229006935444</v>
      </c>
      <c r="J9" s="23">
        <f aca="true" t="shared" si="1" ref="J9:J32">IF($E9=0,0,((($H9/$E9)^(1/3))-1)*100)</f>
        <v>0.5660618460465505</v>
      </c>
      <c r="K9" s="2"/>
    </row>
    <row r="10" spans="1:11" ht="12.75">
      <c r="A10" s="9"/>
      <c r="B10" s="24" t="s">
        <v>19</v>
      </c>
      <c r="C10" s="46">
        <v>168489051</v>
      </c>
      <c r="D10" s="46">
        <v>172567455</v>
      </c>
      <c r="E10" s="46">
        <v>146285261</v>
      </c>
      <c r="F10" s="46">
        <v>158291966</v>
      </c>
      <c r="G10" s="47">
        <v>153419332</v>
      </c>
      <c r="H10" s="48">
        <v>158102580</v>
      </c>
      <c r="I10" s="25">
        <f t="shared" si="0"/>
        <v>8.207733928847416</v>
      </c>
      <c r="J10" s="26">
        <f t="shared" si="1"/>
        <v>2.6233361067398153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61639479</v>
      </c>
      <c r="D12" s="43">
        <v>60798666</v>
      </c>
      <c r="E12" s="43">
        <v>46892254</v>
      </c>
      <c r="F12" s="43">
        <v>59213779</v>
      </c>
      <c r="G12" s="44">
        <v>62055553</v>
      </c>
      <c r="H12" s="45">
        <v>62676110</v>
      </c>
      <c r="I12" s="22">
        <f t="shared" si="0"/>
        <v>26.27624809845992</v>
      </c>
      <c r="J12" s="23">
        <f t="shared" si="1"/>
        <v>10.154009188575674</v>
      </c>
      <c r="K12" s="2"/>
    </row>
    <row r="13" spans="1:11" ht="12.75">
      <c r="A13" s="5"/>
      <c r="B13" s="21" t="s">
        <v>22</v>
      </c>
      <c r="C13" s="43">
        <v>3251063</v>
      </c>
      <c r="D13" s="43">
        <v>1071200</v>
      </c>
      <c r="E13" s="43">
        <v>1071203</v>
      </c>
      <c r="F13" s="43">
        <v>1303000</v>
      </c>
      <c r="G13" s="44">
        <v>1365544</v>
      </c>
      <c r="H13" s="45">
        <v>1379199</v>
      </c>
      <c r="I13" s="22">
        <f t="shared" si="0"/>
        <v>21.638942385336858</v>
      </c>
      <c r="J13" s="23">
        <f t="shared" si="1"/>
        <v>8.789016635169379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17213417</v>
      </c>
      <c r="D15" s="43">
        <v>17213417</v>
      </c>
      <c r="E15" s="43">
        <v>14809210</v>
      </c>
      <c r="F15" s="43">
        <v>18039661</v>
      </c>
      <c r="G15" s="44">
        <v>18905565</v>
      </c>
      <c r="H15" s="45">
        <v>19094620</v>
      </c>
      <c r="I15" s="22">
        <f t="shared" si="0"/>
        <v>21.81379695473289</v>
      </c>
      <c r="J15" s="23">
        <f t="shared" si="1"/>
        <v>8.84113018883248</v>
      </c>
      <c r="K15" s="2"/>
    </row>
    <row r="16" spans="1:11" ht="12.75">
      <c r="A16" s="5"/>
      <c r="B16" s="21" t="s">
        <v>24</v>
      </c>
      <c r="C16" s="43">
        <v>117350815</v>
      </c>
      <c r="D16" s="43">
        <v>123885468</v>
      </c>
      <c r="E16" s="43">
        <v>110077812</v>
      </c>
      <c r="F16" s="43">
        <v>122524444</v>
      </c>
      <c r="G16" s="44">
        <v>115221694</v>
      </c>
      <c r="H16" s="45">
        <v>121674908</v>
      </c>
      <c r="I16" s="29">
        <f t="shared" si="0"/>
        <v>11.307121547801113</v>
      </c>
      <c r="J16" s="30">
        <f t="shared" si="1"/>
        <v>3.395208341814926</v>
      </c>
      <c r="K16" s="2"/>
    </row>
    <row r="17" spans="1:11" ht="12.75">
      <c r="A17" s="5"/>
      <c r="B17" s="24" t="s">
        <v>25</v>
      </c>
      <c r="C17" s="46">
        <v>199454774</v>
      </c>
      <c r="D17" s="46">
        <v>202968751</v>
      </c>
      <c r="E17" s="46">
        <v>172850479</v>
      </c>
      <c r="F17" s="46">
        <v>201080884</v>
      </c>
      <c r="G17" s="47">
        <v>197548356</v>
      </c>
      <c r="H17" s="48">
        <v>204824837</v>
      </c>
      <c r="I17" s="25">
        <f t="shared" si="0"/>
        <v>16.332268885410485</v>
      </c>
      <c r="J17" s="26">
        <f t="shared" si="1"/>
        <v>5.820711402381784</v>
      </c>
      <c r="K17" s="2"/>
    </row>
    <row r="18" spans="1:11" ht="23.25" customHeight="1">
      <c r="A18" s="31"/>
      <c r="B18" s="32" t="s">
        <v>26</v>
      </c>
      <c r="C18" s="52">
        <v>-30965723</v>
      </c>
      <c r="D18" s="52">
        <v>-30401296</v>
      </c>
      <c r="E18" s="52">
        <v>-26565218</v>
      </c>
      <c r="F18" s="53">
        <v>-42788918</v>
      </c>
      <c r="G18" s="54">
        <v>-44129024</v>
      </c>
      <c r="H18" s="55">
        <v>-46722257</v>
      </c>
      <c r="I18" s="33">
        <f t="shared" si="0"/>
        <v>61.071209729955925</v>
      </c>
      <c r="J18" s="34">
        <f t="shared" si="1"/>
        <v>20.708210048858454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>
        <v>7252900</v>
      </c>
      <c r="D22" s="43"/>
      <c r="E22" s="43">
        <v>8991627</v>
      </c>
      <c r="F22" s="43">
        <v>0</v>
      </c>
      <c r="G22" s="44">
        <v>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30</v>
      </c>
      <c r="C23" s="43">
        <v>30970000</v>
      </c>
      <c r="D23" s="43">
        <v>30537293</v>
      </c>
      <c r="E23" s="43">
        <v>26233029</v>
      </c>
      <c r="F23" s="43">
        <v>30615000</v>
      </c>
      <c r="G23" s="44">
        <v>28929000</v>
      </c>
      <c r="H23" s="45">
        <v>24349000</v>
      </c>
      <c r="I23" s="38">
        <f t="shared" si="0"/>
        <v>16.704022246153883</v>
      </c>
      <c r="J23" s="23">
        <f t="shared" si="1"/>
        <v>-2.4536784758182995</v>
      </c>
      <c r="K23" s="2"/>
    </row>
    <row r="24" spans="1:11" ht="12.75">
      <c r="A24" s="9"/>
      <c r="B24" s="21" t="s">
        <v>31</v>
      </c>
      <c r="C24" s="43"/>
      <c r="D24" s="43">
        <v>10533500</v>
      </c>
      <c r="E24" s="43"/>
      <c r="F24" s="43">
        <v>9400000</v>
      </c>
      <c r="G24" s="44">
        <v>7787000</v>
      </c>
      <c r="H24" s="45">
        <v>11240000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38222900</v>
      </c>
      <c r="D25" s="46">
        <v>41070793</v>
      </c>
      <c r="E25" s="46">
        <v>35224656</v>
      </c>
      <c r="F25" s="46">
        <v>40015000</v>
      </c>
      <c r="G25" s="47">
        <v>36716000</v>
      </c>
      <c r="H25" s="48">
        <v>35589000</v>
      </c>
      <c r="I25" s="25">
        <f t="shared" si="0"/>
        <v>13.599406052396933</v>
      </c>
      <c r="J25" s="26">
        <f t="shared" si="1"/>
        <v>0.3435992669520216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>
        <v>7189893</v>
      </c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4500000</v>
      </c>
      <c r="H28" s="45">
        <v>9055000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3319000</v>
      </c>
      <c r="D30" s="43"/>
      <c r="E30" s="43">
        <v>6514707</v>
      </c>
      <c r="F30" s="43">
        <v>11693000</v>
      </c>
      <c r="G30" s="44">
        <v>24429000</v>
      </c>
      <c r="H30" s="45">
        <v>21491000</v>
      </c>
      <c r="I30" s="38">
        <f t="shared" si="0"/>
        <v>79.4861994560922</v>
      </c>
      <c r="J30" s="23">
        <f t="shared" si="1"/>
        <v>48.863163982735536</v>
      </c>
      <c r="K30" s="2"/>
    </row>
    <row r="31" spans="1:11" ht="12.75">
      <c r="A31" s="9"/>
      <c r="B31" s="21" t="s">
        <v>31</v>
      </c>
      <c r="C31" s="43">
        <v>34903900</v>
      </c>
      <c r="D31" s="43">
        <v>33880900</v>
      </c>
      <c r="E31" s="43">
        <v>28709949</v>
      </c>
      <c r="F31" s="43">
        <v>28322000</v>
      </c>
      <c r="G31" s="44">
        <v>7787000</v>
      </c>
      <c r="H31" s="45">
        <v>5043000</v>
      </c>
      <c r="I31" s="38">
        <f t="shared" si="0"/>
        <v>-1.3512702512985975</v>
      </c>
      <c r="J31" s="23">
        <f t="shared" si="1"/>
        <v>-43.99602551831075</v>
      </c>
      <c r="K31" s="2"/>
    </row>
    <row r="32" spans="1:11" ht="13.5" thickBot="1">
      <c r="A32" s="9"/>
      <c r="B32" s="39" t="s">
        <v>38</v>
      </c>
      <c r="C32" s="59">
        <v>38222900</v>
      </c>
      <c r="D32" s="59">
        <v>41070793</v>
      </c>
      <c r="E32" s="59">
        <v>35224656</v>
      </c>
      <c r="F32" s="59">
        <v>40015000</v>
      </c>
      <c r="G32" s="60">
        <v>36716000</v>
      </c>
      <c r="H32" s="61">
        <v>35589000</v>
      </c>
      <c r="I32" s="40">
        <f t="shared" si="0"/>
        <v>13.599406052396933</v>
      </c>
      <c r="J32" s="41">
        <f t="shared" si="1"/>
        <v>0.3435992669520216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65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4000000</v>
      </c>
      <c r="D7" s="43">
        <v>4000000</v>
      </c>
      <c r="E7" s="43">
        <v>2621169</v>
      </c>
      <c r="F7" s="43">
        <v>4000000</v>
      </c>
      <c r="G7" s="44">
        <v>4220000</v>
      </c>
      <c r="H7" s="45">
        <v>4443660</v>
      </c>
      <c r="I7" s="22">
        <f>IF($E7=0,0,(($F7/$E7)-1)*100)</f>
        <v>52.60366653199393</v>
      </c>
      <c r="J7" s="23">
        <f>IF($E7=0,0,((($H7/$E7)^(1/3))-1)*100)</f>
        <v>19.238160191290653</v>
      </c>
      <c r="K7" s="2"/>
    </row>
    <row r="8" spans="1:11" ht="12.75">
      <c r="A8" s="5"/>
      <c r="B8" s="21" t="s">
        <v>17</v>
      </c>
      <c r="C8" s="43">
        <v>1000000</v>
      </c>
      <c r="D8" s="43">
        <v>1000000</v>
      </c>
      <c r="E8" s="43">
        <v>658026</v>
      </c>
      <c r="F8" s="43">
        <v>1000000</v>
      </c>
      <c r="G8" s="44">
        <v>1055000</v>
      </c>
      <c r="H8" s="45">
        <v>1110915</v>
      </c>
      <c r="I8" s="22">
        <f>IF($E8=0,0,(($F8/$E8)-1)*100)</f>
        <v>51.969679009644</v>
      </c>
      <c r="J8" s="23">
        <f>IF($E8=0,0,((($H8/$E8)^(1/3))-1)*100)</f>
        <v>19.07280716448325</v>
      </c>
      <c r="K8" s="2"/>
    </row>
    <row r="9" spans="1:11" ht="12.75">
      <c r="A9" s="5"/>
      <c r="B9" s="21" t="s">
        <v>18</v>
      </c>
      <c r="C9" s="43">
        <v>148899148</v>
      </c>
      <c r="D9" s="43">
        <v>148899148</v>
      </c>
      <c r="E9" s="43">
        <v>129968499</v>
      </c>
      <c r="F9" s="43">
        <v>149801110</v>
      </c>
      <c r="G9" s="44">
        <v>151281102</v>
      </c>
      <c r="H9" s="45">
        <v>148552058</v>
      </c>
      <c r="I9" s="22">
        <f aca="true" t="shared" si="0" ref="I9:I32">IF($E9=0,0,(($F9/$E9)-1)*100)</f>
        <v>15.259552239654628</v>
      </c>
      <c r="J9" s="23">
        <f aca="true" t="shared" si="1" ref="J9:J32">IF($E9=0,0,((($H9/$E9)^(1/3))-1)*100)</f>
        <v>4.555493562592683</v>
      </c>
      <c r="K9" s="2"/>
    </row>
    <row r="10" spans="1:11" ht="12.75">
      <c r="A10" s="9"/>
      <c r="B10" s="24" t="s">
        <v>19</v>
      </c>
      <c r="C10" s="46">
        <v>153899148</v>
      </c>
      <c r="D10" s="46">
        <v>153899148</v>
      </c>
      <c r="E10" s="46">
        <v>133247694</v>
      </c>
      <c r="F10" s="46">
        <v>154801110</v>
      </c>
      <c r="G10" s="47">
        <v>156556102</v>
      </c>
      <c r="H10" s="48">
        <v>154106633</v>
      </c>
      <c r="I10" s="25">
        <f t="shared" si="0"/>
        <v>16.175451411564403</v>
      </c>
      <c r="J10" s="26">
        <f t="shared" si="1"/>
        <v>4.967263839322444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49160667</v>
      </c>
      <c r="D12" s="43">
        <v>49160667</v>
      </c>
      <c r="E12" s="43">
        <v>43413431</v>
      </c>
      <c r="F12" s="43">
        <v>46324598</v>
      </c>
      <c r="G12" s="44">
        <v>49285967</v>
      </c>
      <c r="H12" s="45">
        <v>51901123</v>
      </c>
      <c r="I12" s="22">
        <f t="shared" si="0"/>
        <v>6.705682856533501</v>
      </c>
      <c r="J12" s="23">
        <f t="shared" si="1"/>
        <v>6.13310785274499</v>
      </c>
      <c r="K12" s="2"/>
    </row>
    <row r="13" spans="1:11" ht="12.75">
      <c r="A13" s="5"/>
      <c r="B13" s="21" t="s">
        <v>22</v>
      </c>
      <c r="C13" s="43">
        <v>1650000</v>
      </c>
      <c r="D13" s="43">
        <v>1650000</v>
      </c>
      <c r="E13" s="43"/>
      <c r="F13" s="43">
        <v>2000000</v>
      </c>
      <c r="G13" s="44">
        <v>2110000</v>
      </c>
      <c r="H13" s="45">
        <v>2221830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122969228</v>
      </c>
      <c r="D16" s="43">
        <v>122969228</v>
      </c>
      <c r="E16" s="43">
        <v>70602819</v>
      </c>
      <c r="F16" s="43">
        <v>120656301</v>
      </c>
      <c r="G16" s="44">
        <v>126522902</v>
      </c>
      <c r="H16" s="45">
        <v>133293588</v>
      </c>
      <c r="I16" s="29">
        <f t="shared" si="0"/>
        <v>70.89445252887141</v>
      </c>
      <c r="J16" s="30">
        <f t="shared" si="1"/>
        <v>23.593530698735865</v>
      </c>
      <c r="K16" s="2"/>
    </row>
    <row r="17" spans="1:11" ht="12.75">
      <c r="A17" s="5"/>
      <c r="B17" s="24" t="s">
        <v>25</v>
      </c>
      <c r="C17" s="46">
        <v>173779895</v>
      </c>
      <c r="D17" s="46">
        <v>173779895</v>
      </c>
      <c r="E17" s="46">
        <v>114016250</v>
      </c>
      <c r="F17" s="46">
        <v>168980899</v>
      </c>
      <c r="G17" s="47">
        <v>177918869</v>
      </c>
      <c r="H17" s="48">
        <v>187416541</v>
      </c>
      <c r="I17" s="25">
        <f t="shared" si="0"/>
        <v>48.207732669685235</v>
      </c>
      <c r="J17" s="26">
        <f t="shared" si="1"/>
        <v>18.01767513245491</v>
      </c>
      <c r="K17" s="2"/>
    </row>
    <row r="18" spans="1:11" ht="23.25" customHeight="1">
      <c r="A18" s="31"/>
      <c r="B18" s="32" t="s">
        <v>26</v>
      </c>
      <c r="C18" s="52">
        <v>-19880747</v>
      </c>
      <c r="D18" s="52">
        <v>-19880747</v>
      </c>
      <c r="E18" s="52">
        <v>19231444</v>
      </c>
      <c r="F18" s="53">
        <v>-14179789</v>
      </c>
      <c r="G18" s="54">
        <v>-21362767</v>
      </c>
      <c r="H18" s="55">
        <v>-33309908</v>
      </c>
      <c r="I18" s="33">
        <f t="shared" si="0"/>
        <v>-173.7323156805074</v>
      </c>
      <c r="J18" s="34">
        <f t="shared" si="1"/>
        <v>-220.0937795091277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>
        <v>18715000</v>
      </c>
      <c r="D22" s="43">
        <v>18715000</v>
      </c>
      <c r="E22" s="43"/>
      <c r="F22" s="43">
        <v>26865000</v>
      </c>
      <c r="G22" s="44">
        <v>24914075</v>
      </c>
      <c r="H22" s="45">
        <v>26245953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49708250</v>
      </c>
      <c r="D23" s="43">
        <v>49708250</v>
      </c>
      <c r="E23" s="43">
        <v>42971944</v>
      </c>
      <c r="F23" s="43">
        <v>57304000</v>
      </c>
      <c r="G23" s="44">
        <v>54278000</v>
      </c>
      <c r="H23" s="45">
        <v>61400000</v>
      </c>
      <c r="I23" s="38">
        <f t="shared" si="0"/>
        <v>33.35212388808848</v>
      </c>
      <c r="J23" s="23">
        <f t="shared" si="1"/>
        <v>12.631825570989097</v>
      </c>
      <c r="K23" s="2"/>
    </row>
    <row r="24" spans="1:11" ht="12.75">
      <c r="A24" s="9"/>
      <c r="B24" s="21" t="s">
        <v>31</v>
      </c>
      <c r="C24" s="43"/>
      <c r="D24" s="43"/>
      <c r="E24" s="43">
        <v>11202482</v>
      </c>
      <c r="F24" s="43">
        <v>0</v>
      </c>
      <c r="G24" s="44">
        <v>2373750</v>
      </c>
      <c r="H24" s="45">
        <v>2504306</v>
      </c>
      <c r="I24" s="38">
        <f t="shared" si="0"/>
        <v>-100</v>
      </c>
      <c r="J24" s="23">
        <f t="shared" si="1"/>
        <v>-39.308987929720715</v>
      </c>
      <c r="K24" s="2"/>
    </row>
    <row r="25" spans="1:11" ht="12.75">
      <c r="A25" s="9"/>
      <c r="B25" s="24" t="s">
        <v>32</v>
      </c>
      <c r="C25" s="46">
        <v>68423250</v>
      </c>
      <c r="D25" s="46">
        <v>68423250</v>
      </c>
      <c r="E25" s="46">
        <v>54174426</v>
      </c>
      <c r="F25" s="46">
        <v>84169000</v>
      </c>
      <c r="G25" s="47">
        <v>81565825</v>
      </c>
      <c r="H25" s="48">
        <v>90150259</v>
      </c>
      <c r="I25" s="25">
        <f t="shared" si="0"/>
        <v>55.3666669213994</v>
      </c>
      <c r="J25" s="26">
        <f t="shared" si="1"/>
        <v>18.501601609427954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6800000</v>
      </c>
      <c r="D27" s="43">
        <v>6800000</v>
      </c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8000000</v>
      </c>
      <c r="D28" s="43">
        <v>8000000</v>
      </c>
      <c r="E28" s="43">
        <v>10983802</v>
      </c>
      <c r="F28" s="43">
        <v>20000000</v>
      </c>
      <c r="G28" s="44">
        <v>15000000</v>
      </c>
      <c r="H28" s="45">
        <v>20000000</v>
      </c>
      <c r="I28" s="38">
        <f t="shared" si="0"/>
        <v>82.08631218953147</v>
      </c>
      <c r="J28" s="23">
        <f t="shared" si="1"/>
        <v>22.11221248636943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34908250</v>
      </c>
      <c r="D30" s="43">
        <v>34908250</v>
      </c>
      <c r="E30" s="43">
        <v>34837210</v>
      </c>
      <c r="F30" s="43">
        <v>37304000</v>
      </c>
      <c r="G30" s="44">
        <v>38698000</v>
      </c>
      <c r="H30" s="45">
        <v>40788000</v>
      </c>
      <c r="I30" s="38">
        <f t="shared" si="0"/>
        <v>7.080905732692133</v>
      </c>
      <c r="J30" s="23">
        <f t="shared" si="1"/>
        <v>5.397347527636587</v>
      </c>
      <c r="K30" s="2"/>
    </row>
    <row r="31" spans="1:11" ht="12.75">
      <c r="A31" s="9"/>
      <c r="B31" s="21" t="s">
        <v>31</v>
      </c>
      <c r="C31" s="43">
        <v>18715000</v>
      </c>
      <c r="D31" s="43">
        <v>18715000</v>
      </c>
      <c r="E31" s="43">
        <v>8353414</v>
      </c>
      <c r="F31" s="43">
        <v>26865000</v>
      </c>
      <c r="G31" s="44">
        <v>27867825</v>
      </c>
      <c r="H31" s="45">
        <v>29362261</v>
      </c>
      <c r="I31" s="38">
        <f t="shared" si="0"/>
        <v>221.60503477979182</v>
      </c>
      <c r="J31" s="23">
        <f t="shared" si="1"/>
        <v>52.04605731024885</v>
      </c>
      <c r="K31" s="2"/>
    </row>
    <row r="32" spans="1:11" ht="13.5" thickBot="1">
      <c r="A32" s="9"/>
      <c r="B32" s="39" t="s">
        <v>38</v>
      </c>
      <c r="C32" s="59">
        <v>68423250</v>
      </c>
      <c r="D32" s="59">
        <v>68423250</v>
      </c>
      <c r="E32" s="59">
        <v>54174426</v>
      </c>
      <c r="F32" s="59">
        <v>84169000</v>
      </c>
      <c r="G32" s="60">
        <v>81565825</v>
      </c>
      <c r="H32" s="61">
        <v>90150261</v>
      </c>
      <c r="I32" s="40">
        <f t="shared" si="0"/>
        <v>55.3666669213994</v>
      </c>
      <c r="J32" s="41">
        <f t="shared" si="1"/>
        <v>18.501602485754542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66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/>
      <c r="D7" s="43"/>
      <c r="E7" s="43">
        <v>9993452</v>
      </c>
      <c r="F7" s="43">
        <v>4735000</v>
      </c>
      <c r="G7" s="44">
        <v>4995425</v>
      </c>
      <c r="H7" s="45">
        <v>5260183</v>
      </c>
      <c r="I7" s="22">
        <f>IF($E7=0,0,(($F7/$E7)-1)*100)</f>
        <v>-52.61897490476763</v>
      </c>
      <c r="J7" s="23">
        <f>IF($E7=0,0,((($H7/$E7)^(1/3))-1)*100)</f>
        <v>-19.258817145223396</v>
      </c>
      <c r="K7" s="2"/>
    </row>
    <row r="8" spans="1:11" ht="12.75">
      <c r="A8" s="5"/>
      <c r="B8" s="21" t="s">
        <v>17</v>
      </c>
      <c r="C8" s="43"/>
      <c r="D8" s="43"/>
      <c r="E8" s="43">
        <v>12770119</v>
      </c>
      <c r="F8" s="43">
        <v>15040600</v>
      </c>
      <c r="G8" s="44">
        <v>15867833</v>
      </c>
      <c r="H8" s="45">
        <v>16708828</v>
      </c>
      <c r="I8" s="22">
        <f>IF($E8=0,0,(($F8/$E8)-1)*100)</f>
        <v>17.779638545263367</v>
      </c>
      <c r="J8" s="23">
        <f>IF($E8=0,0,((($H8/$E8)^(1/3))-1)*100)</f>
        <v>9.374735229680242</v>
      </c>
      <c r="K8" s="2"/>
    </row>
    <row r="9" spans="1:11" ht="12.75">
      <c r="A9" s="5"/>
      <c r="B9" s="21" t="s">
        <v>18</v>
      </c>
      <c r="C9" s="43">
        <v>130473</v>
      </c>
      <c r="D9" s="43">
        <v>130473</v>
      </c>
      <c r="E9" s="43">
        <v>98954870</v>
      </c>
      <c r="F9" s="43">
        <v>73272150</v>
      </c>
      <c r="G9" s="44">
        <v>71437677</v>
      </c>
      <c r="H9" s="45">
        <v>70054040</v>
      </c>
      <c r="I9" s="22">
        <f aca="true" t="shared" si="0" ref="I9:I32">IF($E9=0,0,(($F9/$E9)-1)*100)</f>
        <v>-25.95397275545913</v>
      </c>
      <c r="J9" s="23">
        <f aca="true" t="shared" si="1" ref="J9:J32">IF($E9=0,0,((($H9/$E9)^(1/3))-1)*100)</f>
        <v>-10.875178892770808</v>
      </c>
      <c r="K9" s="2"/>
    </row>
    <row r="10" spans="1:11" ht="12.75">
      <c r="A10" s="9"/>
      <c r="B10" s="24" t="s">
        <v>19</v>
      </c>
      <c r="C10" s="46">
        <v>130473</v>
      </c>
      <c r="D10" s="46">
        <v>130473</v>
      </c>
      <c r="E10" s="46">
        <v>121718441</v>
      </c>
      <c r="F10" s="46">
        <v>93047750</v>
      </c>
      <c r="G10" s="47">
        <v>92300935</v>
      </c>
      <c r="H10" s="48">
        <v>92023051</v>
      </c>
      <c r="I10" s="25">
        <f t="shared" si="0"/>
        <v>-23.554927884756594</v>
      </c>
      <c r="J10" s="26">
        <f t="shared" si="1"/>
        <v>-8.901040710820606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/>
      <c r="D12" s="43"/>
      <c r="E12" s="43">
        <v>34139217</v>
      </c>
      <c r="F12" s="43">
        <v>33372930</v>
      </c>
      <c r="G12" s="44">
        <v>35208439</v>
      </c>
      <c r="H12" s="45">
        <v>37074491</v>
      </c>
      <c r="I12" s="22">
        <f t="shared" si="0"/>
        <v>-2.2445945377130405</v>
      </c>
      <c r="J12" s="23">
        <f t="shared" si="1"/>
        <v>2.7875576961985615</v>
      </c>
      <c r="K12" s="2"/>
    </row>
    <row r="13" spans="1:11" ht="12.75">
      <c r="A13" s="5"/>
      <c r="B13" s="21" t="s">
        <v>22</v>
      </c>
      <c r="C13" s="43"/>
      <c r="D13" s="43"/>
      <c r="E13" s="43"/>
      <c r="F13" s="43">
        <v>4180000</v>
      </c>
      <c r="G13" s="44">
        <v>4409900</v>
      </c>
      <c r="H13" s="45">
        <v>4643625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>
        <v>8004460</v>
      </c>
      <c r="F15" s="43">
        <v>9293160</v>
      </c>
      <c r="G15" s="44">
        <v>9804284</v>
      </c>
      <c r="H15" s="45">
        <v>10323911</v>
      </c>
      <c r="I15" s="22">
        <f t="shared" si="0"/>
        <v>16.099774375785493</v>
      </c>
      <c r="J15" s="23">
        <f t="shared" si="1"/>
        <v>8.852248491147364</v>
      </c>
      <c r="K15" s="2"/>
    </row>
    <row r="16" spans="1:11" ht="12.75">
      <c r="A16" s="5"/>
      <c r="B16" s="21" t="s">
        <v>24</v>
      </c>
      <c r="C16" s="43">
        <v>106383</v>
      </c>
      <c r="D16" s="43">
        <v>106383</v>
      </c>
      <c r="E16" s="43">
        <v>34443449</v>
      </c>
      <c r="F16" s="43">
        <v>46497295</v>
      </c>
      <c r="G16" s="44">
        <v>46757599</v>
      </c>
      <c r="H16" s="45">
        <v>49159114</v>
      </c>
      <c r="I16" s="29">
        <f t="shared" si="0"/>
        <v>34.996048159985385</v>
      </c>
      <c r="J16" s="30">
        <f t="shared" si="1"/>
        <v>12.58982340446746</v>
      </c>
      <c r="K16" s="2"/>
    </row>
    <row r="17" spans="1:11" ht="12.75">
      <c r="A17" s="5"/>
      <c r="B17" s="24" t="s">
        <v>25</v>
      </c>
      <c r="C17" s="46">
        <v>106383</v>
      </c>
      <c r="D17" s="46">
        <v>106383</v>
      </c>
      <c r="E17" s="46">
        <v>76587126</v>
      </c>
      <c r="F17" s="46">
        <v>93343385</v>
      </c>
      <c r="G17" s="47">
        <v>96180222</v>
      </c>
      <c r="H17" s="48">
        <v>101201141</v>
      </c>
      <c r="I17" s="25">
        <f t="shared" si="0"/>
        <v>21.878688854312145</v>
      </c>
      <c r="J17" s="26">
        <f t="shared" si="1"/>
        <v>9.734505815273309</v>
      </c>
      <c r="K17" s="2"/>
    </row>
    <row r="18" spans="1:11" ht="23.25" customHeight="1">
      <c r="A18" s="31"/>
      <c r="B18" s="32" t="s">
        <v>26</v>
      </c>
      <c r="C18" s="52">
        <v>24090</v>
      </c>
      <c r="D18" s="52">
        <v>24090</v>
      </c>
      <c r="E18" s="52">
        <v>45131315</v>
      </c>
      <c r="F18" s="53">
        <v>-295635</v>
      </c>
      <c r="G18" s="54">
        <v>-3879287</v>
      </c>
      <c r="H18" s="55">
        <v>-9178090</v>
      </c>
      <c r="I18" s="33">
        <f t="shared" si="0"/>
        <v>-100.65505514297557</v>
      </c>
      <c r="J18" s="34">
        <f t="shared" si="1"/>
        <v>-158.80642452089876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23274000</v>
      </c>
      <c r="D23" s="43">
        <v>23274000</v>
      </c>
      <c r="E23" s="43">
        <v>1422859</v>
      </c>
      <c r="F23" s="43">
        <v>21089550</v>
      </c>
      <c r="G23" s="44">
        <v>17839775</v>
      </c>
      <c r="H23" s="45">
        <v>18474090</v>
      </c>
      <c r="I23" s="38">
        <f t="shared" si="0"/>
        <v>1382.1953545642962</v>
      </c>
      <c r="J23" s="23">
        <f t="shared" si="1"/>
        <v>135.0356441847912</v>
      </c>
      <c r="K23" s="2"/>
    </row>
    <row r="24" spans="1:11" ht="12.75">
      <c r="A24" s="9"/>
      <c r="B24" s="21" t="s">
        <v>31</v>
      </c>
      <c r="C24" s="43"/>
      <c r="D24" s="43"/>
      <c r="E24" s="43">
        <v>5642435</v>
      </c>
      <c r="F24" s="43">
        <v>520000</v>
      </c>
      <c r="G24" s="44">
        <v>548600</v>
      </c>
      <c r="H24" s="45">
        <v>577676</v>
      </c>
      <c r="I24" s="38">
        <f t="shared" si="0"/>
        <v>-90.7841206854842</v>
      </c>
      <c r="J24" s="23">
        <f t="shared" si="1"/>
        <v>-53.218667632712325</v>
      </c>
      <c r="K24" s="2"/>
    </row>
    <row r="25" spans="1:11" ht="12.75">
      <c r="A25" s="9"/>
      <c r="B25" s="24" t="s">
        <v>32</v>
      </c>
      <c r="C25" s="46">
        <v>23274000</v>
      </c>
      <c r="D25" s="46">
        <v>23274000</v>
      </c>
      <c r="E25" s="46">
        <v>7065294</v>
      </c>
      <c r="F25" s="46">
        <v>21609550</v>
      </c>
      <c r="G25" s="47">
        <v>18388375</v>
      </c>
      <c r="H25" s="48">
        <v>19051766</v>
      </c>
      <c r="I25" s="25">
        <f t="shared" si="0"/>
        <v>205.85492974531562</v>
      </c>
      <c r="J25" s="26">
        <f t="shared" si="1"/>
        <v>39.187959075503166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1907000</v>
      </c>
      <c r="D27" s="43">
        <v>1907000</v>
      </c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5050000</v>
      </c>
      <c r="D28" s="43">
        <v>5050000</v>
      </c>
      <c r="E28" s="43"/>
      <c r="F28" s="43">
        <v>4000000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>
        <v>413120</v>
      </c>
      <c r="F29" s="43">
        <v>0</v>
      </c>
      <c r="G29" s="44">
        <v>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37</v>
      </c>
      <c r="C30" s="43">
        <v>9317000</v>
      </c>
      <c r="D30" s="43">
        <v>9317000</v>
      </c>
      <c r="E30" s="43">
        <v>5358388</v>
      </c>
      <c r="F30" s="43">
        <v>16500000</v>
      </c>
      <c r="G30" s="44">
        <v>17217800</v>
      </c>
      <c r="H30" s="45">
        <v>17819150</v>
      </c>
      <c r="I30" s="38">
        <f t="shared" si="0"/>
        <v>207.92842922162413</v>
      </c>
      <c r="J30" s="23">
        <f t="shared" si="1"/>
        <v>49.262579283066366</v>
      </c>
      <c r="K30" s="2"/>
    </row>
    <row r="31" spans="1:11" ht="12.75">
      <c r="A31" s="9"/>
      <c r="B31" s="21" t="s">
        <v>31</v>
      </c>
      <c r="C31" s="43">
        <v>7000000</v>
      </c>
      <c r="D31" s="43">
        <v>7000000</v>
      </c>
      <c r="E31" s="43">
        <v>1293786</v>
      </c>
      <c r="F31" s="43">
        <v>1109550</v>
      </c>
      <c r="G31" s="44">
        <v>1170575</v>
      </c>
      <c r="H31" s="45">
        <v>1232616</v>
      </c>
      <c r="I31" s="38">
        <f t="shared" si="0"/>
        <v>-14.240067522758793</v>
      </c>
      <c r="J31" s="23">
        <f t="shared" si="1"/>
        <v>-1.6015060919442603</v>
      </c>
      <c r="K31" s="2"/>
    </row>
    <row r="32" spans="1:11" ht="13.5" thickBot="1">
      <c r="A32" s="9"/>
      <c r="B32" s="39" t="s">
        <v>38</v>
      </c>
      <c r="C32" s="59">
        <v>23274000</v>
      </c>
      <c r="D32" s="59">
        <v>23274000</v>
      </c>
      <c r="E32" s="59">
        <v>7065294</v>
      </c>
      <c r="F32" s="59">
        <v>21609550</v>
      </c>
      <c r="G32" s="60">
        <v>18388375</v>
      </c>
      <c r="H32" s="61">
        <v>19051766</v>
      </c>
      <c r="I32" s="40">
        <f t="shared" si="0"/>
        <v>205.85492974531562</v>
      </c>
      <c r="J32" s="41">
        <f t="shared" si="1"/>
        <v>39.187959075503166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40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1373532540</v>
      </c>
      <c r="D7" s="43">
        <v>1373532540</v>
      </c>
      <c r="E7" s="43">
        <v>1411263661</v>
      </c>
      <c r="F7" s="43">
        <v>1504945280</v>
      </c>
      <c r="G7" s="44">
        <v>1655443220</v>
      </c>
      <c r="H7" s="45">
        <v>1829264670</v>
      </c>
      <c r="I7" s="22">
        <f>IF($E7=0,0,(($F7/$E7)-1)*100)</f>
        <v>6.638137265833</v>
      </c>
      <c r="J7" s="23">
        <f>IF($E7=0,0,((($H7/$E7)^(1/3))-1)*100)</f>
        <v>9.032539946443174</v>
      </c>
      <c r="K7" s="2"/>
    </row>
    <row r="8" spans="1:11" ht="12.75">
      <c r="A8" s="5"/>
      <c r="B8" s="21" t="s">
        <v>17</v>
      </c>
      <c r="C8" s="43">
        <v>4325027020</v>
      </c>
      <c r="D8" s="43">
        <v>4282027080</v>
      </c>
      <c r="E8" s="43">
        <v>4025499741</v>
      </c>
      <c r="F8" s="43">
        <v>4817334270</v>
      </c>
      <c r="G8" s="44">
        <v>5413213200</v>
      </c>
      <c r="H8" s="45">
        <v>6085342470</v>
      </c>
      <c r="I8" s="22">
        <f>IF($E8=0,0,(($F8/$E8)-1)*100)</f>
        <v>19.67046528248677</v>
      </c>
      <c r="J8" s="23">
        <f>IF($E8=0,0,((($H8/$E8)^(1/3))-1)*100)</f>
        <v>14.768244963706811</v>
      </c>
      <c r="K8" s="2"/>
    </row>
    <row r="9" spans="1:11" ht="12.75">
      <c r="A9" s="5"/>
      <c r="B9" s="21" t="s">
        <v>18</v>
      </c>
      <c r="C9" s="43">
        <v>2421028179</v>
      </c>
      <c r="D9" s="43">
        <v>2635708606</v>
      </c>
      <c r="E9" s="43">
        <v>2382200262</v>
      </c>
      <c r="F9" s="43">
        <v>2563176720</v>
      </c>
      <c r="G9" s="44">
        <v>2629706200</v>
      </c>
      <c r="H9" s="45">
        <v>2784327610</v>
      </c>
      <c r="I9" s="22">
        <f aca="true" t="shared" si="0" ref="I9:I32">IF($E9=0,0,(($F9/$E9)-1)*100)</f>
        <v>7.597029556535251</v>
      </c>
      <c r="J9" s="23">
        <f aca="true" t="shared" si="1" ref="J9:J32">IF($E9=0,0,((($H9/$E9)^(1/3))-1)*100)</f>
        <v>5.33693770207726</v>
      </c>
      <c r="K9" s="2"/>
    </row>
    <row r="10" spans="1:11" ht="12.75">
      <c r="A10" s="9"/>
      <c r="B10" s="24" t="s">
        <v>19</v>
      </c>
      <c r="C10" s="46">
        <v>8119587739</v>
      </c>
      <c r="D10" s="46">
        <v>8291268226</v>
      </c>
      <c r="E10" s="46">
        <v>7818963664</v>
      </c>
      <c r="F10" s="46">
        <v>8885456270</v>
      </c>
      <c r="G10" s="47">
        <v>9698362620</v>
      </c>
      <c r="H10" s="48">
        <v>10698934750</v>
      </c>
      <c r="I10" s="25">
        <f t="shared" si="0"/>
        <v>13.63982046508716</v>
      </c>
      <c r="J10" s="26">
        <f t="shared" si="1"/>
        <v>11.018949778907228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2196693034</v>
      </c>
      <c r="D12" s="43">
        <v>2190435474</v>
      </c>
      <c r="E12" s="43">
        <v>1998350009</v>
      </c>
      <c r="F12" s="43">
        <v>2289516510</v>
      </c>
      <c r="G12" s="44">
        <v>2497207662</v>
      </c>
      <c r="H12" s="45">
        <v>2731479223</v>
      </c>
      <c r="I12" s="22">
        <f t="shared" si="0"/>
        <v>14.570345519487017</v>
      </c>
      <c r="J12" s="23">
        <f t="shared" si="1"/>
        <v>10.979334162264465</v>
      </c>
      <c r="K12" s="2"/>
    </row>
    <row r="13" spans="1:11" ht="12.75">
      <c r="A13" s="5"/>
      <c r="B13" s="21" t="s">
        <v>22</v>
      </c>
      <c r="C13" s="43">
        <v>341948970</v>
      </c>
      <c r="D13" s="43">
        <v>339367580</v>
      </c>
      <c r="E13" s="43">
        <v>330395639</v>
      </c>
      <c r="F13" s="43">
        <v>379383790</v>
      </c>
      <c r="G13" s="44">
        <v>424177380</v>
      </c>
      <c r="H13" s="45">
        <v>474941440</v>
      </c>
      <c r="I13" s="22">
        <f t="shared" si="0"/>
        <v>14.827117920887577</v>
      </c>
      <c r="J13" s="23">
        <f t="shared" si="1"/>
        <v>12.858754414621743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2386982500</v>
      </c>
      <c r="D15" s="43">
        <v>2454701400</v>
      </c>
      <c r="E15" s="43">
        <v>2450103586</v>
      </c>
      <c r="F15" s="43">
        <v>2742168860</v>
      </c>
      <c r="G15" s="44">
        <v>3148759060</v>
      </c>
      <c r="H15" s="45">
        <v>3601543880</v>
      </c>
      <c r="I15" s="22">
        <f t="shared" si="0"/>
        <v>11.920527591930142</v>
      </c>
      <c r="J15" s="23">
        <f t="shared" si="1"/>
        <v>13.701995873863115</v>
      </c>
      <c r="K15" s="2"/>
    </row>
    <row r="16" spans="1:11" ht="12.75">
      <c r="A16" s="5"/>
      <c r="B16" s="21" t="s">
        <v>24</v>
      </c>
      <c r="C16" s="43">
        <v>3380762625</v>
      </c>
      <c r="D16" s="43">
        <v>3703394865</v>
      </c>
      <c r="E16" s="43">
        <v>3082515430</v>
      </c>
      <c r="F16" s="43">
        <v>3408770136</v>
      </c>
      <c r="G16" s="44">
        <v>3388807174</v>
      </c>
      <c r="H16" s="45">
        <v>3510916203</v>
      </c>
      <c r="I16" s="29">
        <f t="shared" si="0"/>
        <v>10.584041293833856</v>
      </c>
      <c r="J16" s="30">
        <f t="shared" si="1"/>
        <v>4.433155737121264</v>
      </c>
      <c r="K16" s="2"/>
    </row>
    <row r="17" spans="1:11" ht="12.75">
      <c r="A17" s="5"/>
      <c r="B17" s="24" t="s">
        <v>25</v>
      </c>
      <c r="C17" s="46">
        <v>8306387129</v>
      </c>
      <c r="D17" s="46">
        <v>8687899319</v>
      </c>
      <c r="E17" s="46">
        <v>7861364664</v>
      </c>
      <c r="F17" s="46">
        <v>8819839296</v>
      </c>
      <c r="G17" s="47">
        <v>9458951276</v>
      </c>
      <c r="H17" s="48">
        <v>10318880746</v>
      </c>
      <c r="I17" s="25">
        <f t="shared" si="0"/>
        <v>12.192216911005271</v>
      </c>
      <c r="J17" s="26">
        <f t="shared" si="1"/>
        <v>9.490948256498166</v>
      </c>
      <c r="K17" s="2"/>
    </row>
    <row r="18" spans="1:11" ht="23.25" customHeight="1">
      <c r="A18" s="31"/>
      <c r="B18" s="32" t="s">
        <v>26</v>
      </c>
      <c r="C18" s="52">
        <v>-186799390</v>
      </c>
      <c r="D18" s="52">
        <v>-396631093</v>
      </c>
      <c r="E18" s="52">
        <v>-42401000</v>
      </c>
      <c r="F18" s="53">
        <v>65616974</v>
      </c>
      <c r="G18" s="54">
        <v>239411344</v>
      </c>
      <c r="H18" s="55">
        <v>380054004</v>
      </c>
      <c r="I18" s="33">
        <f t="shared" si="0"/>
        <v>-254.75336430744557</v>
      </c>
      <c r="J18" s="34">
        <f t="shared" si="1"/>
        <v>-307.72546397910105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>
        <v>487455000</v>
      </c>
      <c r="D22" s="43">
        <v>609286610</v>
      </c>
      <c r="E22" s="43">
        <v>471278788</v>
      </c>
      <c r="F22" s="43">
        <v>597450840</v>
      </c>
      <c r="G22" s="44">
        <v>511803390</v>
      </c>
      <c r="H22" s="45">
        <v>530370280</v>
      </c>
      <c r="I22" s="38">
        <f t="shared" si="0"/>
        <v>26.772274758099222</v>
      </c>
      <c r="J22" s="23">
        <f t="shared" si="1"/>
        <v>4.016067132177392</v>
      </c>
      <c r="K22" s="2"/>
    </row>
    <row r="23" spans="1:11" ht="12.75">
      <c r="A23" s="9"/>
      <c r="B23" s="21" t="s">
        <v>30</v>
      </c>
      <c r="C23" s="43">
        <v>851775439</v>
      </c>
      <c r="D23" s="43">
        <v>897831405</v>
      </c>
      <c r="E23" s="43">
        <v>776065037</v>
      </c>
      <c r="F23" s="43">
        <v>962059203</v>
      </c>
      <c r="G23" s="44">
        <v>1032484224</v>
      </c>
      <c r="H23" s="45">
        <v>1061512471</v>
      </c>
      <c r="I23" s="38">
        <f t="shared" si="0"/>
        <v>23.966311730649448</v>
      </c>
      <c r="J23" s="23">
        <f t="shared" si="1"/>
        <v>11.004945394461775</v>
      </c>
      <c r="K23" s="2"/>
    </row>
    <row r="24" spans="1:11" ht="12.75">
      <c r="A24" s="9"/>
      <c r="B24" s="21" t="s">
        <v>31</v>
      </c>
      <c r="C24" s="43">
        <v>53000000</v>
      </c>
      <c r="D24" s="43">
        <v>53000000</v>
      </c>
      <c r="E24" s="43">
        <v>58012730</v>
      </c>
      <c r="F24" s="43">
        <v>53000000</v>
      </c>
      <c r="G24" s="44">
        <v>53000000</v>
      </c>
      <c r="H24" s="45">
        <v>53000000</v>
      </c>
      <c r="I24" s="38">
        <f t="shared" si="0"/>
        <v>-8.640741437267307</v>
      </c>
      <c r="J24" s="23">
        <f t="shared" si="1"/>
        <v>-2.967432708049378</v>
      </c>
      <c r="K24" s="2"/>
    </row>
    <row r="25" spans="1:11" ht="12.75">
      <c r="A25" s="9"/>
      <c r="B25" s="24" t="s">
        <v>32</v>
      </c>
      <c r="C25" s="46">
        <v>1392230439</v>
      </c>
      <c r="D25" s="46">
        <v>1560118015</v>
      </c>
      <c r="E25" s="46">
        <v>1305356555</v>
      </c>
      <c r="F25" s="46">
        <v>1612510043</v>
      </c>
      <c r="G25" s="47">
        <v>1597287614</v>
      </c>
      <c r="H25" s="48">
        <v>1644882751</v>
      </c>
      <c r="I25" s="25">
        <f t="shared" si="0"/>
        <v>23.530236763548483</v>
      </c>
      <c r="J25" s="26">
        <f t="shared" si="1"/>
        <v>8.01115181340002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498650000</v>
      </c>
      <c r="D27" s="43">
        <v>453550000</v>
      </c>
      <c r="E27" s="43">
        <v>425418061</v>
      </c>
      <c r="F27" s="43">
        <v>424453276</v>
      </c>
      <c r="G27" s="44">
        <v>532867544</v>
      </c>
      <c r="H27" s="45">
        <v>531350000</v>
      </c>
      <c r="I27" s="38">
        <f t="shared" si="0"/>
        <v>-0.22678515287577472</v>
      </c>
      <c r="J27" s="23">
        <f t="shared" si="1"/>
        <v>7.693193033731216</v>
      </c>
      <c r="K27" s="2"/>
    </row>
    <row r="28" spans="1:11" ht="12.75">
      <c r="A28" s="9"/>
      <c r="B28" s="21" t="s">
        <v>35</v>
      </c>
      <c r="C28" s="43">
        <v>186017224</v>
      </c>
      <c r="D28" s="43">
        <v>198317224</v>
      </c>
      <c r="E28" s="43">
        <v>196206465</v>
      </c>
      <c r="F28" s="43">
        <v>208992351</v>
      </c>
      <c r="G28" s="44">
        <v>196379719</v>
      </c>
      <c r="H28" s="45">
        <v>219147719</v>
      </c>
      <c r="I28" s="38">
        <f t="shared" si="0"/>
        <v>6.516546740699902</v>
      </c>
      <c r="J28" s="23">
        <f t="shared" si="1"/>
        <v>3.754724238880125</v>
      </c>
      <c r="K28" s="2"/>
    </row>
    <row r="29" spans="1:11" ht="12.75">
      <c r="A29" s="9"/>
      <c r="B29" s="21" t="s">
        <v>36</v>
      </c>
      <c r="C29" s="43">
        <v>182272807</v>
      </c>
      <c r="D29" s="43">
        <v>186272807</v>
      </c>
      <c r="E29" s="43">
        <v>191041628</v>
      </c>
      <c r="F29" s="43">
        <v>172677820</v>
      </c>
      <c r="G29" s="44">
        <v>217450000</v>
      </c>
      <c r="H29" s="45">
        <v>249287368</v>
      </c>
      <c r="I29" s="38">
        <f t="shared" si="0"/>
        <v>-9.612464148389687</v>
      </c>
      <c r="J29" s="23">
        <f t="shared" si="1"/>
        <v>9.275823322576882</v>
      </c>
      <c r="K29" s="2"/>
    </row>
    <row r="30" spans="1:11" ht="12.75">
      <c r="A30" s="9"/>
      <c r="B30" s="21" t="s">
        <v>37</v>
      </c>
      <c r="C30" s="43">
        <v>257524097</v>
      </c>
      <c r="D30" s="43">
        <v>337969106</v>
      </c>
      <c r="E30" s="43">
        <v>220234533</v>
      </c>
      <c r="F30" s="43">
        <v>408469686</v>
      </c>
      <c r="G30" s="44">
        <v>357216667</v>
      </c>
      <c r="H30" s="45">
        <v>357604386</v>
      </c>
      <c r="I30" s="38">
        <f t="shared" si="0"/>
        <v>85.47031677361878</v>
      </c>
      <c r="J30" s="23">
        <f t="shared" si="1"/>
        <v>17.536423904985842</v>
      </c>
      <c r="K30" s="2"/>
    </row>
    <row r="31" spans="1:11" ht="12.75">
      <c r="A31" s="9"/>
      <c r="B31" s="21" t="s">
        <v>31</v>
      </c>
      <c r="C31" s="43">
        <v>267766311</v>
      </c>
      <c r="D31" s="43">
        <v>384008878</v>
      </c>
      <c r="E31" s="43">
        <v>272455873</v>
      </c>
      <c r="F31" s="43">
        <v>397916910</v>
      </c>
      <c r="G31" s="44">
        <v>293373684</v>
      </c>
      <c r="H31" s="45">
        <v>287493278</v>
      </c>
      <c r="I31" s="38">
        <f t="shared" si="0"/>
        <v>46.04820429031455</v>
      </c>
      <c r="J31" s="23">
        <f t="shared" si="1"/>
        <v>1.8068906565918752</v>
      </c>
      <c r="K31" s="2"/>
    </row>
    <row r="32" spans="1:11" ht="13.5" thickBot="1">
      <c r="A32" s="9"/>
      <c r="B32" s="39" t="s">
        <v>38</v>
      </c>
      <c r="C32" s="59">
        <v>1392230439</v>
      </c>
      <c r="D32" s="59">
        <v>1560118015</v>
      </c>
      <c r="E32" s="59">
        <v>1305356560</v>
      </c>
      <c r="F32" s="59">
        <v>1612510043</v>
      </c>
      <c r="G32" s="60">
        <v>1597287614</v>
      </c>
      <c r="H32" s="61">
        <v>1644882751</v>
      </c>
      <c r="I32" s="40">
        <f t="shared" si="0"/>
        <v>23.530236290381843</v>
      </c>
      <c r="J32" s="41">
        <f t="shared" si="1"/>
        <v>8.011151675492423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67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/>
      <c r="D7" s="43"/>
      <c r="E7" s="43"/>
      <c r="F7" s="43">
        <v>0</v>
      </c>
      <c r="G7" s="44">
        <v>0</v>
      </c>
      <c r="H7" s="45">
        <v>0</v>
      </c>
      <c r="I7" s="22">
        <f>IF($E7=0,0,(($F7/$E7)-1)*100)</f>
        <v>0</v>
      </c>
      <c r="J7" s="23">
        <f>IF($E7=0,0,((($H7/$E7)^(1/3))-1)*100)</f>
        <v>0</v>
      </c>
      <c r="K7" s="2"/>
    </row>
    <row r="8" spans="1:11" ht="12.75">
      <c r="A8" s="5"/>
      <c r="B8" s="21" t="s">
        <v>17</v>
      </c>
      <c r="C8" s="43">
        <v>571704545</v>
      </c>
      <c r="D8" s="43">
        <v>571704545</v>
      </c>
      <c r="E8" s="43">
        <v>160477767</v>
      </c>
      <c r="F8" s="43">
        <v>222367200</v>
      </c>
      <c r="G8" s="44">
        <v>235486864</v>
      </c>
      <c r="H8" s="45">
        <v>248674128</v>
      </c>
      <c r="I8" s="22">
        <f>IF($E8=0,0,(($F8/$E8)-1)*100)</f>
        <v>38.565736648117735</v>
      </c>
      <c r="J8" s="23">
        <f>IF($E8=0,0,((($H8/$E8)^(1/3))-1)*100)</f>
        <v>15.719152333952536</v>
      </c>
      <c r="K8" s="2"/>
    </row>
    <row r="9" spans="1:11" ht="12.75">
      <c r="A9" s="5"/>
      <c r="B9" s="21" t="s">
        <v>18</v>
      </c>
      <c r="C9" s="43">
        <v>502919781</v>
      </c>
      <c r="D9" s="43">
        <v>502919781</v>
      </c>
      <c r="E9" s="43">
        <v>437327892</v>
      </c>
      <c r="F9" s="43">
        <v>652180103</v>
      </c>
      <c r="G9" s="44">
        <v>690502683</v>
      </c>
      <c r="H9" s="45">
        <v>701397810</v>
      </c>
      <c r="I9" s="22">
        <f aca="true" t="shared" si="0" ref="I9:I32">IF($E9=0,0,(($F9/$E9)-1)*100)</f>
        <v>49.128403408580226</v>
      </c>
      <c r="J9" s="23">
        <f aca="true" t="shared" si="1" ref="J9:J32">IF($E9=0,0,((($H9/$E9)^(1/3))-1)*100)</f>
        <v>17.05386087374887</v>
      </c>
      <c r="K9" s="2"/>
    </row>
    <row r="10" spans="1:11" ht="12.75">
      <c r="A10" s="9"/>
      <c r="B10" s="24" t="s">
        <v>19</v>
      </c>
      <c r="C10" s="46">
        <v>1074624326</v>
      </c>
      <c r="D10" s="46">
        <v>1074624326</v>
      </c>
      <c r="E10" s="46">
        <v>597805659</v>
      </c>
      <c r="F10" s="46">
        <v>874547303</v>
      </c>
      <c r="G10" s="47">
        <v>925989547</v>
      </c>
      <c r="H10" s="48">
        <v>950071938</v>
      </c>
      <c r="I10" s="25">
        <f t="shared" si="0"/>
        <v>46.292911389117506</v>
      </c>
      <c r="J10" s="26">
        <f t="shared" si="1"/>
        <v>16.698557979808903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223849787</v>
      </c>
      <c r="D12" s="43">
        <v>223849787</v>
      </c>
      <c r="E12" s="43">
        <v>182538256</v>
      </c>
      <c r="F12" s="43">
        <v>259219996</v>
      </c>
      <c r="G12" s="44">
        <v>275864064</v>
      </c>
      <c r="H12" s="45">
        <v>293346601</v>
      </c>
      <c r="I12" s="22">
        <f t="shared" si="0"/>
        <v>42.00858586048943</v>
      </c>
      <c r="J12" s="23">
        <f t="shared" si="1"/>
        <v>17.13204378832751</v>
      </c>
      <c r="K12" s="2"/>
    </row>
    <row r="13" spans="1:11" ht="12.75">
      <c r="A13" s="5"/>
      <c r="B13" s="21" t="s">
        <v>22</v>
      </c>
      <c r="C13" s="43">
        <v>228681818</v>
      </c>
      <c r="D13" s="43">
        <v>228681818</v>
      </c>
      <c r="E13" s="43"/>
      <c r="F13" s="43">
        <v>100065240</v>
      </c>
      <c r="G13" s="44">
        <v>82420402</v>
      </c>
      <c r="H13" s="45">
        <v>62168532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10762180</v>
      </c>
      <c r="D15" s="43">
        <v>10762180</v>
      </c>
      <c r="E15" s="43">
        <v>14684101</v>
      </c>
      <c r="F15" s="43">
        <v>25821600</v>
      </c>
      <c r="G15" s="44">
        <v>27345074</v>
      </c>
      <c r="H15" s="45">
        <v>28876398</v>
      </c>
      <c r="I15" s="22">
        <f t="shared" si="0"/>
        <v>75.84733311218712</v>
      </c>
      <c r="J15" s="23">
        <f t="shared" si="1"/>
        <v>25.284848456770526</v>
      </c>
      <c r="K15" s="2"/>
    </row>
    <row r="16" spans="1:11" ht="12.75">
      <c r="A16" s="5"/>
      <c r="B16" s="21" t="s">
        <v>24</v>
      </c>
      <c r="C16" s="43">
        <v>726248700</v>
      </c>
      <c r="D16" s="43">
        <v>726248700</v>
      </c>
      <c r="E16" s="43">
        <v>340985577</v>
      </c>
      <c r="F16" s="43">
        <v>577339985</v>
      </c>
      <c r="G16" s="44">
        <v>498183275</v>
      </c>
      <c r="H16" s="45">
        <v>531072415</v>
      </c>
      <c r="I16" s="29">
        <f t="shared" si="0"/>
        <v>69.31507487192046</v>
      </c>
      <c r="J16" s="30">
        <f t="shared" si="1"/>
        <v>15.914894625999443</v>
      </c>
      <c r="K16" s="2"/>
    </row>
    <row r="17" spans="1:11" ht="12.75">
      <c r="A17" s="5"/>
      <c r="B17" s="24" t="s">
        <v>25</v>
      </c>
      <c r="C17" s="46">
        <v>1189542485</v>
      </c>
      <c r="D17" s="46">
        <v>1189542485</v>
      </c>
      <c r="E17" s="46">
        <v>538207934</v>
      </c>
      <c r="F17" s="46">
        <v>962446821</v>
      </c>
      <c r="G17" s="47">
        <v>883812815</v>
      </c>
      <c r="H17" s="48">
        <v>915463946</v>
      </c>
      <c r="I17" s="25">
        <f t="shared" si="0"/>
        <v>78.82434653964057</v>
      </c>
      <c r="J17" s="26">
        <f t="shared" si="1"/>
        <v>19.370510121148076</v>
      </c>
      <c r="K17" s="2"/>
    </row>
    <row r="18" spans="1:11" ht="23.25" customHeight="1">
      <c r="A18" s="31"/>
      <c r="B18" s="32" t="s">
        <v>26</v>
      </c>
      <c r="C18" s="52">
        <v>-114918159</v>
      </c>
      <c r="D18" s="52">
        <v>-114918159</v>
      </c>
      <c r="E18" s="52">
        <v>59597725</v>
      </c>
      <c r="F18" s="53">
        <v>-87899518</v>
      </c>
      <c r="G18" s="54">
        <v>42176732</v>
      </c>
      <c r="H18" s="55">
        <v>34607992</v>
      </c>
      <c r="I18" s="33">
        <f t="shared" si="0"/>
        <v>-247.4880425385365</v>
      </c>
      <c r="J18" s="34">
        <f t="shared" si="1"/>
        <v>-16.571281389562063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>
        <v>9706677</v>
      </c>
      <c r="D22" s="43">
        <v>9706677</v>
      </c>
      <c r="E22" s="43">
        <v>822398</v>
      </c>
      <c r="F22" s="43">
        <v>103067000</v>
      </c>
      <c r="G22" s="44">
        <v>109147953</v>
      </c>
      <c r="H22" s="45">
        <v>115260238</v>
      </c>
      <c r="I22" s="38">
        <f t="shared" si="0"/>
        <v>12432.496431168365</v>
      </c>
      <c r="J22" s="23">
        <f t="shared" si="1"/>
        <v>419.4365302316089</v>
      </c>
      <c r="K22" s="2"/>
    </row>
    <row r="23" spans="1:11" ht="12.75">
      <c r="A23" s="9"/>
      <c r="B23" s="21" t="s">
        <v>30</v>
      </c>
      <c r="C23" s="43">
        <v>599460669</v>
      </c>
      <c r="D23" s="43">
        <v>599460669</v>
      </c>
      <c r="E23" s="43">
        <v>511745329</v>
      </c>
      <c r="F23" s="43">
        <v>664253342</v>
      </c>
      <c r="G23" s="44">
        <v>491514734</v>
      </c>
      <c r="H23" s="45">
        <v>443674613</v>
      </c>
      <c r="I23" s="38">
        <f t="shared" si="0"/>
        <v>29.80154470545251</v>
      </c>
      <c r="J23" s="23">
        <f t="shared" si="1"/>
        <v>-4.646443220094598</v>
      </c>
      <c r="K23" s="2"/>
    </row>
    <row r="24" spans="1:11" ht="12.75">
      <c r="A24" s="9"/>
      <c r="B24" s="21" t="s">
        <v>31</v>
      </c>
      <c r="C24" s="43"/>
      <c r="D24" s="43"/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609167346</v>
      </c>
      <c r="D25" s="46">
        <v>609167346</v>
      </c>
      <c r="E25" s="46">
        <v>512567727</v>
      </c>
      <c r="F25" s="46">
        <v>767320342</v>
      </c>
      <c r="G25" s="47">
        <v>600662687</v>
      </c>
      <c r="H25" s="48">
        <v>558934851</v>
      </c>
      <c r="I25" s="25">
        <f t="shared" si="0"/>
        <v>49.701259283536594</v>
      </c>
      <c r="J25" s="26">
        <f t="shared" si="1"/>
        <v>2.9287370418757064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599460669</v>
      </c>
      <c r="D27" s="43">
        <v>599460669</v>
      </c>
      <c r="E27" s="43">
        <v>412830391</v>
      </c>
      <c r="F27" s="43">
        <v>664253342</v>
      </c>
      <c r="G27" s="44">
        <v>491514734</v>
      </c>
      <c r="H27" s="45">
        <v>443674613</v>
      </c>
      <c r="I27" s="38">
        <f t="shared" si="0"/>
        <v>60.902238905177896</v>
      </c>
      <c r="J27" s="23">
        <f t="shared" si="1"/>
        <v>2.4308962566270464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/>
      <c r="E30" s="43"/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31</v>
      </c>
      <c r="C31" s="43">
        <v>9706677</v>
      </c>
      <c r="D31" s="43">
        <v>9706677</v>
      </c>
      <c r="E31" s="43">
        <v>99737336</v>
      </c>
      <c r="F31" s="43">
        <v>103067000</v>
      </c>
      <c r="G31" s="44">
        <v>109147953</v>
      </c>
      <c r="H31" s="45">
        <v>115260238</v>
      </c>
      <c r="I31" s="38">
        <f t="shared" si="0"/>
        <v>3.3384328612907854</v>
      </c>
      <c r="J31" s="23">
        <f t="shared" si="1"/>
        <v>4.939884698112973</v>
      </c>
      <c r="K31" s="2"/>
    </row>
    <row r="32" spans="1:11" ht="13.5" thickBot="1">
      <c r="A32" s="9"/>
      <c r="B32" s="39" t="s">
        <v>38</v>
      </c>
      <c r="C32" s="59">
        <v>609167346</v>
      </c>
      <c r="D32" s="59">
        <v>609167346</v>
      </c>
      <c r="E32" s="59">
        <v>512567727</v>
      </c>
      <c r="F32" s="59">
        <v>767320342</v>
      </c>
      <c r="G32" s="60">
        <v>600662687</v>
      </c>
      <c r="H32" s="61">
        <v>558934851</v>
      </c>
      <c r="I32" s="40">
        <f t="shared" si="0"/>
        <v>49.701259283536594</v>
      </c>
      <c r="J32" s="41">
        <f t="shared" si="1"/>
        <v>2.9287370418757064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68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14428006</v>
      </c>
      <c r="D7" s="43">
        <v>14428006</v>
      </c>
      <c r="E7" s="43">
        <v>32854976</v>
      </c>
      <c r="F7" s="43">
        <v>15120550</v>
      </c>
      <c r="G7" s="44">
        <v>16012663</v>
      </c>
      <c r="H7" s="45">
        <v>16909372</v>
      </c>
      <c r="I7" s="22">
        <f>IF($E7=0,0,(($F7/$E7)-1)*100)</f>
        <v>-53.977899725143615</v>
      </c>
      <c r="J7" s="23">
        <f>IF($E7=0,0,((($H7/$E7)^(1/3))-1)*100)</f>
        <v>-19.861334135420282</v>
      </c>
      <c r="K7" s="2"/>
    </row>
    <row r="8" spans="1:11" ht="12.75">
      <c r="A8" s="5"/>
      <c r="B8" s="21" t="s">
        <v>17</v>
      </c>
      <c r="C8" s="43">
        <v>25067429</v>
      </c>
      <c r="D8" s="43">
        <v>25359656</v>
      </c>
      <c r="E8" s="43">
        <v>25052163</v>
      </c>
      <c r="F8" s="43">
        <v>28139232</v>
      </c>
      <c r="G8" s="44">
        <v>29799954</v>
      </c>
      <c r="H8" s="45">
        <v>31468392</v>
      </c>
      <c r="I8" s="22">
        <f>IF($E8=0,0,(($F8/$E8)-1)*100)</f>
        <v>12.322564722255724</v>
      </c>
      <c r="J8" s="23">
        <f>IF($E8=0,0,((($H8/$E8)^(1/3))-1)*100)</f>
        <v>7.897100534049595</v>
      </c>
      <c r="K8" s="2"/>
    </row>
    <row r="9" spans="1:11" ht="12.75">
      <c r="A9" s="5"/>
      <c r="B9" s="21" t="s">
        <v>18</v>
      </c>
      <c r="C9" s="43">
        <v>159529764</v>
      </c>
      <c r="D9" s="43">
        <v>154597658</v>
      </c>
      <c r="E9" s="43">
        <v>157388449</v>
      </c>
      <c r="F9" s="43">
        <v>240485637</v>
      </c>
      <c r="G9" s="44">
        <v>221606804</v>
      </c>
      <c r="H9" s="45">
        <v>232176893</v>
      </c>
      <c r="I9" s="22">
        <f aca="true" t="shared" si="0" ref="I9:I32">IF($E9=0,0,(($F9/$E9)-1)*100)</f>
        <v>52.797513748928296</v>
      </c>
      <c r="J9" s="23">
        <f aca="true" t="shared" si="1" ref="J9:J32">IF($E9=0,0,((($H9/$E9)^(1/3))-1)*100)</f>
        <v>13.836634201960397</v>
      </c>
      <c r="K9" s="2"/>
    </row>
    <row r="10" spans="1:11" ht="12.75">
      <c r="A10" s="9"/>
      <c r="B10" s="24" t="s">
        <v>19</v>
      </c>
      <c r="C10" s="46">
        <v>199025199</v>
      </c>
      <c r="D10" s="46">
        <v>194385320</v>
      </c>
      <c r="E10" s="46">
        <v>215295588</v>
      </c>
      <c r="F10" s="46">
        <v>283745419</v>
      </c>
      <c r="G10" s="47">
        <v>267419421</v>
      </c>
      <c r="H10" s="48">
        <v>280554657</v>
      </c>
      <c r="I10" s="25">
        <f t="shared" si="0"/>
        <v>31.793420216302803</v>
      </c>
      <c r="J10" s="26">
        <f t="shared" si="1"/>
        <v>9.226357428465203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59458000</v>
      </c>
      <c r="D12" s="43">
        <v>60201079</v>
      </c>
      <c r="E12" s="43">
        <v>58632610</v>
      </c>
      <c r="F12" s="43">
        <v>62850185</v>
      </c>
      <c r="G12" s="44">
        <v>65771838</v>
      </c>
      <c r="H12" s="45">
        <v>68995701</v>
      </c>
      <c r="I12" s="22">
        <f t="shared" si="0"/>
        <v>7.1932240437531325</v>
      </c>
      <c r="J12" s="23">
        <f t="shared" si="1"/>
        <v>5.5749622523074915</v>
      </c>
      <c r="K12" s="2"/>
    </row>
    <row r="13" spans="1:11" ht="12.75">
      <c r="A13" s="5"/>
      <c r="B13" s="21" t="s">
        <v>22</v>
      </c>
      <c r="C13" s="43">
        <v>7909787</v>
      </c>
      <c r="D13" s="43">
        <v>7909787</v>
      </c>
      <c r="E13" s="43">
        <v>12765</v>
      </c>
      <c r="F13" s="43">
        <v>8289457</v>
      </c>
      <c r="G13" s="44">
        <v>8778535</v>
      </c>
      <c r="H13" s="45">
        <v>9270132</v>
      </c>
      <c r="I13" s="22">
        <f t="shared" si="0"/>
        <v>64838.95025460242</v>
      </c>
      <c r="J13" s="23">
        <f t="shared" si="1"/>
        <v>798.8523668951666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18538557</v>
      </c>
      <c r="D15" s="43">
        <v>18538557</v>
      </c>
      <c r="E15" s="43">
        <v>13345891</v>
      </c>
      <c r="F15" s="43">
        <v>21178448</v>
      </c>
      <c r="G15" s="44">
        <v>22427976</v>
      </c>
      <c r="H15" s="45">
        <v>23683943</v>
      </c>
      <c r="I15" s="22">
        <f t="shared" si="0"/>
        <v>58.68890282409769</v>
      </c>
      <c r="J15" s="23">
        <f t="shared" si="1"/>
        <v>21.069703240721193</v>
      </c>
      <c r="K15" s="2"/>
    </row>
    <row r="16" spans="1:11" ht="12.75">
      <c r="A16" s="5"/>
      <c r="B16" s="21" t="s">
        <v>24</v>
      </c>
      <c r="C16" s="43">
        <v>108524417</v>
      </c>
      <c r="D16" s="43">
        <v>110616669</v>
      </c>
      <c r="E16" s="43">
        <v>71350326</v>
      </c>
      <c r="F16" s="43">
        <v>174928717</v>
      </c>
      <c r="G16" s="44">
        <v>152928161</v>
      </c>
      <c r="H16" s="45">
        <v>160107735</v>
      </c>
      <c r="I16" s="29">
        <f t="shared" si="0"/>
        <v>145.16877049727847</v>
      </c>
      <c r="J16" s="30">
        <f t="shared" si="1"/>
        <v>30.919835412569373</v>
      </c>
      <c r="K16" s="2"/>
    </row>
    <row r="17" spans="1:11" ht="12.75">
      <c r="A17" s="5"/>
      <c r="B17" s="24" t="s">
        <v>25</v>
      </c>
      <c r="C17" s="46">
        <v>194430761</v>
      </c>
      <c r="D17" s="46">
        <v>197266092</v>
      </c>
      <c r="E17" s="46">
        <v>143341592</v>
      </c>
      <c r="F17" s="46">
        <v>267246807</v>
      </c>
      <c r="G17" s="47">
        <v>249906510</v>
      </c>
      <c r="H17" s="48">
        <v>262057511</v>
      </c>
      <c r="I17" s="25">
        <f t="shared" si="0"/>
        <v>86.44051825516212</v>
      </c>
      <c r="J17" s="26">
        <f t="shared" si="1"/>
        <v>22.27606742588002</v>
      </c>
      <c r="K17" s="2"/>
    </row>
    <row r="18" spans="1:11" ht="23.25" customHeight="1">
      <c r="A18" s="31"/>
      <c r="B18" s="32" t="s">
        <v>26</v>
      </c>
      <c r="C18" s="52">
        <v>4594438</v>
      </c>
      <c r="D18" s="52">
        <v>-2880772</v>
      </c>
      <c r="E18" s="52">
        <v>71953996</v>
      </c>
      <c r="F18" s="53">
        <v>16498612</v>
      </c>
      <c r="G18" s="54">
        <v>17512911</v>
      </c>
      <c r="H18" s="55">
        <v>18497146</v>
      </c>
      <c r="I18" s="33">
        <f t="shared" si="0"/>
        <v>-77.07061050507883</v>
      </c>
      <c r="J18" s="34">
        <f t="shared" si="1"/>
        <v>-36.4156939819857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32704167</v>
      </c>
      <c r="D23" s="43">
        <v>40587469</v>
      </c>
      <c r="E23" s="43">
        <v>35395503</v>
      </c>
      <c r="F23" s="43">
        <v>37992400</v>
      </c>
      <c r="G23" s="44">
        <v>39416200</v>
      </c>
      <c r="H23" s="45">
        <v>41550500</v>
      </c>
      <c r="I23" s="38">
        <f t="shared" si="0"/>
        <v>7.336799253848714</v>
      </c>
      <c r="J23" s="23">
        <f t="shared" si="1"/>
        <v>5.489537590330906</v>
      </c>
      <c r="K23" s="2"/>
    </row>
    <row r="24" spans="1:11" ht="12.75">
      <c r="A24" s="9"/>
      <c r="B24" s="21" t="s">
        <v>31</v>
      </c>
      <c r="C24" s="43">
        <v>5829551</v>
      </c>
      <c r="D24" s="43">
        <v>10796820</v>
      </c>
      <c r="E24" s="43">
        <v>12445788</v>
      </c>
      <c r="F24" s="43">
        <v>16498212</v>
      </c>
      <c r="G24" s="44">
        <v>17512877</v>
      </c>
      <c r="H24" s="45">
        <v>18497583</v>
      </c>
      <c r="I24" s="38">
        <f t="shared" si="0"/>
        <v>32.56060604599724</v>
      </c>
      <c r="J24" s="23">
        <f t="shared" si="1"/>
        <v>14.120639127496993</v>
      </c>
      <c r="K24" s="2"/>
    </row>
    <row r="25" spans="1:11" ht="12.75">
      <c r="A25" s="9"/>
      <c r="B25" s="24" t="s">
        <v>32</v>
      </c>
      <c r="C25" s="46">
        <v>38533718</v>
      </c>
      <c r="D25" s="46">
        <v>51384289</v>
      </c>
      <c r="E25" s="46">
        <v>47841291</v>
      </c>
      <c r="F25" s="46">
        <v>54490612</v>
      </c>
      <c r="G25" s="47">
        <v>56929077</v>
      </c>
      <c r="H25" s="48">
        <v>60048083</v>
      </c>
      <c r="I25" s="25">
        <f t="shared" si="0"/>
        <v>13.898707290319567</v>
      </c>
      <c r="J25" s="26">
        <f t="shared" si="1"/>
        <v>7.869521502588683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650000</v>
      </c>
      <c r="D28" s="43">
        <v>6149751</v>
      </c>
      <c r="E28" s="43">
        <v>3565813</v>
      </c>
      <c r="F28" s="43">
        <v>3594708</v>
      </c>
      <c r="G28" s="44">
        <v>3806576</v>
      </c>
      <c r="H28" s="45">
        <v>4019744</v>
      </c>
      <c r="I28" s="38">
        <f t="shared" si="0"/>
        <v>0.810334136983637</v>
      </c>
      <c r="J28" s="23">
        <f t="shared" si="1"/>
        <v>4.075045771317565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30404167</v>
      </c>
      <c r="D30" s="43">
        <v>35387469</v>
      </c>
      <c r="E30" s="43">
        <v>15676126</v>
      </c>
      <c r="F30" s="43">
        <v>41142400</v>
      </c>
      <c r="G30" s="44">
        <v>42793532</v>
      </c>
      <c r="H30" s="45">
        <v>45120324</v>
      </c>
      <c r="I30" s="38">
        <f t="shared" si="0"/>
        <v>162.45259830139153</v>
      </c>
      <c r="J30" s="23">
        <f t="shared" si="1"/>
        <v>42.24744942774434</v>
      </c>
      <c r="K30" s="2"/>
    </row>
    <row r="31" spans="1:11" ht="12.75">
      <c r="A31" s="9"/>
      <c r="B31" s="21" t="s">
        <v>31</v>
      </c>
      <c r="C31" s="43">
        <v>7479551</v>
      </c>
      <c r="D31" s="43">
        <v>9847069</v>
      </c>
      <c r="E31" s="43">
        <v>28599352</v>
      </c>
      <c r="F31" s="43">
        <v>9753504</v>
      </c>
      <c r="G31" s="44">
        <v>10328969</v>
      </c>
      <c r="H31" s="45">
        <v>10908015</v>
      </c>
      <c r="I31" s="38">
        <f t="shared" si="0"/>
        <v>-65.8960664563309</v>
      </c>
      <c r="J31" s="23">
        <f t="shared" si="1"/>
        <v>-27.479101225116587</v>
      </c>
      <c r="K31" s="2"/>
    </row>
    <row r="32" spans="1:11" ht="13.5" thickBot="1">
      <c r="A32" s="9"/>
      <c r="B32" s="39" t="s">
        <v>38</v>
      </c>
      <c r="C32" s="59">
        <v>38533718</v>
      </c>
      <c r="D32" s="59">
        <v>51384289</v>
      </c>
      <c r="E32" s="59">
        <v>47841291</v>
      </c>
      <c r="F32" s="59">
        <v>54490612</v>
      </c>
      <c r="G32" s="60">
        <v>56929077</v>
      </c>
      <c r="H32" s="61">
        <v>60048083</v>
      </c>
      <c r="I32" s="40">
        <f t="shared" si="0"/>
        <v>13.898707290319567</v>
      </c>
      <c r="J32" s="41">
        <f t="shared" si="1"/>
        <v>7.869521502588683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69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4520998</v>
      </c>
      <c r="D7" s="43">
        <v>6201207</v>
      </c>
      <c r="E7" s="43">
        <v>7793015</v>
      </c>
      <c r="F7" s="43">
        <v>6856119</v>
      </c>
      <c r="G7" s="44">
        <v>7267486</v>
      </c>
      <c r="H7" s="45">
        <v>7694526</v>
      </c>
      <c r="I7" s="22">
        <f>IF($E7=0,0,(($F7/$E7)-1)*100)</f>
        <v>-12.022253261414228</v>
      </c>
      <c r="J7" s="23">
        <f>IF($E7=0,0,((($H7/$E7)^(1/3))-1)*100)</f>
        <v>-0.42305766943687706</v>
      </c>
      <c r="K7" s="2"/>
    </row>
    <row r="8" spans="1:11" ht="12.75">
      <c r="A8" s="5"/>
      <c r="B8" s="21" t="s">
        <v>17</v>
      </c>
      <c r="C8" s="43">
        <v>23163192</v>
      </c>
      <c r="D8" s="43">
        <v>23963192</v>
      </c>
      <c r="E8" s="43">
        <v>30062228</v>
      </c>
      <c r="F8" s="43">
        <v>29381115</v>
      </c>
      <c r="G8" s="44">
        <v>31143982</v>
      </c>
      <c r="H8" s="45">
        <v>32950896</v>
      </c>
      <c r="I8" s="22">
        <f>IF($E8=0,0,(($F8/$E8)-1)*100)</f>
        <v>-2.265677048287973</v>
      </c>
      <c r="J8" s="23">
        <f>IF($E8=0,0,((($H8/$E8)^(1/3))-1)*100)</f>
        <v>3.1055448046377387</v>
      </c>
      <c r="K8" s="2"/>
    </row>
    <row r="9" spans="1:11" ht="12.75">
      <c r="A9" s="5"/>
      <c r="B9" s="21" t="s">
        <v>18</v>
      </c>
      <c r="C9" s="43">
        <v>131067282</v>
      </c>
      <c r="D9" s="43">
        <v>135241480</v>
      </c>
      <c r="E9" s="43">
        <v>140036968</v>
      </c>
      <c r="F9" s="43">
        <v>159490822</v>
      </c>
      <c r="G9" s="44">
        <v>156833106</v>
      </c>
      <c r="H9" s="45">
        <v>154116542</v>
      </c>
      <c r="I9" s="22">
        <f aca="true" t="shared" si="0" ref="I9:I32">IF($E9=0,0,(($F9/$E9)-1)*100)</f>
        <v>13.8919417335571</v>
      </c>
      <c r="J9" s="23">
        <f aca="true" t="shared" si="1" ref="J9:J32">IF($E9=0,0,((($H9/$E9)^(1/3))-1)*100)</f>
        <v>3.2449580810918865</v>
      </c>
      <c r="K9" s="2"/>
    </row>
    <row r="10" spans="1:11" ht="12.75">
      <c r="A10" s="9"/>
      <c r="B10" s="24" t="s">
        <v>19</v>
      </c>
      <c r="C10" s="46">
        <v>158751472</v>
      </c>
      <c r="D10" s="46">
        <v>165405879</v>
      </c>
      <c r="E10" s="46">
        <v>177892211</v>
      </c>
      <c r="F10" s="46">
        <v>195728056</v>
      </c>
      <c r="G10" s="47">
        <v>195244574</v>
      </c>
      <c r="H10" s="48">
        <v>194761964</v>
      </c>
      <c r="I10" s="25">
        <f t="shared" si="0"/>
        <v>10.026209073313508</v>
      </c>
      <c r="J10" s="26">
        <f t="shared" si="1"/>
        <v>3.066075017928349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55967165</v>
      </c>
      <c r="D12" s="43">
        <v>61773917</v>
      </c>
      <c r="E12" s="43">
        <v>48808523</v>
      </c>
      <c r="F12" s="43">
        <v>72098604</v>
      </c>
      <c r="G12" s="44">
        <v>75002233</v>
      </c>
      <c r="H12" s="45">
        <v>78638965</v>
      </c>
      <c r="I12" s="22">
        <f t="shared" si="0"/>
        <v>47.717241925144926</v>
      </c>
      <c r="J12" s="23">
        <f t="shared" si="1"/>
        <v>17.232323989603483</v>
      </c>
      <c r="K12" s="2"/>
    </row>
    <row r="13" spans="1:11" ht="12.75">
      <c r="A13" s="5"/>
      <c r="B13" s="21" t="s">
        <v>22</v>
      </c>
      <c r="C13" s="43">
        <v>4568606</v>
      </c>
      <c r="D13" s="43">
        <v>4568606</v>
      </c>
      <c r="E13" s="43">
        <v>4659979</v>
      </c>
      <c r="F13" s="43">
        <v>4610000</v>
      </c>
      <c r="G13" s="44">
        <v>4886600</v>
      </c>
      <c r="H13" s="45">
        <v>5204229</v>
      </c>
      <c r="I13" s="22">
        <f t="shared" si="0"/>
        <v>-1.072515562838372</v>
      </c>
      <c r="J13" s="23">
        <f t="shared" si="1"/>
        <v>3.750646822266135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28544741</v>
      </c>
      <c r="D15" s="43">
        <v>28544741</v>
      </c>
      <c r="E15" s="43">
        <v>20108789</v>
      </c>
      <c r="F15" s="43">
        <v>31200000</v>
      </c>
      <c r="G15" s="44">
        <v>33072000</v>
      </c>
      <c r="H15" s="45">
        <v>35221680</v>
      </c>
      <c r="I15" s="22">
        <f t="shared" si="0"/>
        <v>55.1560364972749</v>
      </c>
      <c r="J15" s="23">
        <f t="shared" si="1"/>
        <v>20.542830020138013</v>
      </c>
      <c r="K15" s="2"/>
    </row>
    <row r="16" spans="1:11" ht="12.75">
      <c r="A16" s="5"/>
      <c r="B16" s="21" t="s">
        <v>24</v>
      </c>
      <c r="C16" s="43">
        <v>100499728</v>
      </c>
      <c r="D16" s="43">
        <v>94167171</v>
      </c>
      <c r="E16" s="43">
        <v>89558059</v>
      </c>
      <c r="F16" s="43">
        <v>89613671</v>
      </c>
      <c r="G16" s="44">
        <v>97615612</v>
      </c>
      <c r="H16" s="45">
        <v>96964676</v>
      </c>
      <c r="I16" s="29">
        <f t="shared" si="0"/>
        <v>0.062096030911074074</v>
      </c>
      <c r="J16" s="30">
        <f t="shared" si="1"/>
        <v>2.68404287568913</v>
      </c>
      <c r="K16" s="2"/>
    </row>
    <row r="17" spans="1:11" ht="12.75">
      <c r="A17" s="5"/>
      <c r="B17" s="24" t="s">
        <v>25</v>
      </c>
      <c r="C17" s="46">
        <v>189580240</v>
      </c>
      <c r="D17" s="46">
        <v>189054435</v>
      </c>
      <c r="E17" s="46">
        <v>163135350</v>
      </c>
      <c r="F17" s="46">
        <v>197522275</v>
      </c>
      <c r="G17" s="47">
        <v>210576445</v>
      </c>
      <c r="H17" s="48">
        <v>216029550</v>
      </c>
      <c r="I17" s="25">
        <f t="shared" si="0"/>
        <v>21.078769868088052</v>
      </c>
      <c r="J17" s="26">
        <f t="shared" si="1"/>
        <v>9.813321388307973</v>
      </c>
      <c r="K17" s="2"/>
    </row>
    <row r="18" spans="1:11" ht="23.25" customHeight="1">
      <c r="A18" s="31"/>
      <c r="B18" s="32" t="s">
        <v>26</v>
      </c>
      <c r="C18" s="52">
        <v>-30828768</v>
      </c>
      <c r="D18" s="52">
        <v>-23648556</v>
      </c>
      <c r="E18" s="52">
        <v>14756861</v>
      </c>
      <c r="F18" s="53">
        <v>-1794219</v>
      </c>
      <c r="G18" s="54">
        <v>-15331871</v>
      </c>
      <c r="H18" s="55">
        <v>-21267586</v>
      </c>
      <c r="I18" s="33">
        <f t="shared" si="0"/>
        <v>-112.15854103389601</v>
      </c>
      <c r="J18" s="34">
        <f t="shared" si="1"/>
        <v>-212.95567895371826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>
        <v>11591707</v>
      </c>
      <c r="D22" s="43">
        <v>27037129</v>
      </c>
      <c r="E22" s="43">
        <v>24877668</v>
      </c>
      <c r="F22" s="43">
        <v>27491000</v>
      </c>
      <c r="G22" s="44">
        <v>16755440</v>
      </c>
      <c r="H22" s="45">
        <v>7221439</v>
      </c>
      <c r="I22" s="38">
        <f t="shared" si="0"/>
        <v>10.504730588092093</v>
      </c>
      <c r="J22" s="23">
        <f t="shared" si="1"/>
        <v>-33.78779874344562</v>
      </c>
      <c r="K22" s="2"/>
    </row>
    <row r="23" spans="1:11" ht="12.75">
      <c r="A23" s="9"/>
      <c r="B23" s="21" t="s">
        <v>30</v>
      </c>
      <c r="C23" s="43">
        <v>44614393</v>
      </c>
      <c r="D23" s="43">
        <v>36513171</v>
      </c>
      <c r="E23" s="43">
        <v>24893302</v>
      </c>
      <c r="F23" s="43">
        <v>35398900</v>
      </c>
      <c r="G23" s="44">
        <v>36731299</v>
      </c>
      <c r="H23" s="45">
        <v>38703950</v>
      </c>
      <c r="I23" s="38">
        <f t="shared" si="0"/>
        <v>42.202508931920725</v>
      </c>
      <c r="J23" s="23">
        <f t="shared" si="1"/>
        <v>15.84863668672778</v>
      </c>
      <c r="K23" s="2"/>
    </row>
    <row r="24" spans="1:11" ht="12.75">
      <c r="A24" s="9"/>
      <c r="B24" s="21" t="s">
        <v>31</v>
      </c>
      <c r="C24" s="43"/>
      <c r="D24" s="43"/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56206100</v>
      </c>
      <c r="D25" s="46">
        <v>63550300</v>
      </c>
      <c r="E25" s="46">
        <v>49770970</v>
      </c>
      <c r="F25" s="46">
        <v>62889900</v>
      </c>
      <c r="G25" s="47">
        <v>53486739</v>
      </c>
      <c r="H25" s="48">
        <v>45925389</v>
      </c>
      <c r="I25" s="25">
        <f t="shared" si="0"/>
        <v>26.358598194891524</v>
      </c>
      <c r="J25" s="26">
        <f t="shared" si="1"/>
        <v>-2.6448538919091713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3450000</v>
      </c>
      <c r="D28" s="43">
        <v>3360000</v>
      </c>
      <c r="E28" s="43">
        <v>2808742</v>
      </c>
      <c r="F28" s="43">
        <v>4486000</v>
      </c>
      <c r="G28" s="44">
        <v>5967000</v>
      </c>
      <c r="H28" s="45">
        <v>1850000</v>
      </c>
      <c r="I28" s="38">
        <f t="shared" si="0"/>
        <v>59.71563069872563</v>
      </c>
      <c r="J28" s="23">
        <f t="shared" si="1"/>
        <v>-12.993180532977266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14405994</v>
      </c>
      <c r="D30" s="43">
        <v>18302136</v>
      </c>
      <c r="E30" s="43">
        <v>15632264</v>
      </c>
      <c r="F30" s="43">
        <v>17512840</v>
      </c>
      <c r="G30" s="44">
        <v>17767490</v>
      </c>
      <c r="H30" s="45">
        <v>28634980</v>
      </c>
      <c r="I30" s="38">
        <f t="shared" si="0"/>
        <v>12.030093657578966</v>
      </c>
      <c r="J30" s="23">
        <f t="shared" si="1"/>
        <v>22.355924008469707</v>
      </c>
      <c r="K30" s="2"/>
    </row>
    <row r="31" spans="1:11" ht="12.75">
      <c r="A31" s="9"/>
      <c r="B31" s="21" t="s">
        <v>31</v>
      </c>
      <c r="C31" s="43">
        <v>38350106</v>
      </c>
      <c r="D31" s="43">
        <v>41888164</v>
      </c>
      <c r="E31" s="43">
        <v>31329964</v>
      </c>
      <c r="F31" s="43">
        <v>40891060</v>
      </c>
      <c r="G31" s="44">
        <v>29752249</v>
      </c>
      <c r="H31" s="45">
        <v>15440409</v>
      </c>
      <c r="I31" s="38">
        <f t="shared" si="0"/>
        <v>30.51741776658281</v>
      </c>
      <c r="J31" s="23">
        <f t="shared" si="1"/>
        <v>-21.01105715787216</v>
      </c>
      <c r="K31" s="2"/>
    </row>
    <row r="32" spans="1:11" ht="13.5" thickBot="1">
      <c r="A32" s="9"/>
      <c r="B32" s="39" t="s">
        <v>38</v>
      </c>
      <c r="C32" s="59">
        <v>56206100</v>
      </c>
      <c r="D32" s="59">
        <v>63550300</v>
      </c>
      <c r="E32" s="59">
        <v>49770970</v>
      </c>
      <c r="F32" s="59">
        <v>62889900</v>
      </c>
      <c r="G32" s="60">
        <v>53486739</v>
      </c>
      <c r="H32" s="61">
        <v>45925389</v>
      </c>
      <c r="I32" s="40">
        <f t="shared" si="0"/>
        <v>26.358598194891524</v>
      </c>
      <c r="J32" s="41">
        <f t="shared" si="1"/>
        <v>-2.6448538919091713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70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12783120</v>
      </c>
      <c r="D7" s="43">
        <v>12783120</v>
      </c>
      <c r="E7" s="43">
        <v>11198584</v>
      </c>
      <c r="F7" s="43">
        <v>18797000</v>
      </c>
      <c r="G7" s="44">
        <v>20676700</v>
      </c>
      <c r="H7" s="45">
        <v>22744400</v>
      </c>
      <c r="I7" s="22">
        <f>IF($E7=0,0,(($F7/$E7)-1)*100)</f>
        <v>67.85157837812352</v>
      </c>
      <c r="J7" s="23">
        <f>IF($E7=0,0,((($H7/$E7)^(1/3))-1)*100)</f>
        <v>26.639870437178104</v>
      </c>
      <c r="K7" s="2"/>
    </row>
    <row r="8" spans="1:11" ht="12.75">
      <c r="A8" s="5"/>
      <c r="B8" s="21" t="s">
        <v>17</v>
      </c>
      <c r="C8" s="43">
        <v>73239640</v>
      </c>
      <c r="D8" s="43">
        <v>69591340</v>
      </c>
      <c r="E8" s="43">
        <v>60952485</v>
      </c>
      <c r="F8" s="43">
        <v>90028200</v>
      </c>
      <c r="G8" s="44">
        <v>99985400</v>
      </c>
      <c r="H8" s="45">
        <v>111790500</v>
      </c>
      <c r="I8" s="22">
        <f>IF($E8=0,0,(($F8/$E8)-1)*100)</f>
        <v>47.702263492620524</v>
      </c>
      <c r="J8" s="23">
        <f>IF($E8=0,0,((($H8/$E8)^(1/3))-1)*100)</f>
        <v>22.406503915305564</v>
      </c>
      <c r="K8" s="2"/>
    </row>
    <row r="9" spans="1:11" ht="12.75">
      <c r="A9" s="5"/>
      <c r="B9" s="21" t="s">
        <v>18</v>
      </c>
      <c r="C9" s="43">
        <v>44011860</v>
      </c>
      <c r="D9" s="43">
        <v>42448070</v>
      </c>
      <c r="E9" s="43">
        <v>36681487</v>
      </c>
      <c r="F9" s="43">
        <v>45325700</v>
      </c>
      <c r="G9" s="44">
        <v>44202600</v>
      </c>
      <c r="H9" s="45">
        <v>44833200</v>
      </c>
      <c r="I9" s="22">
        <f aca="true" t="shared" si="0" ref="I9:I32">IF($E9=0,0,(($F9/$E9)-1)*100)</f>
        <v>23.56560136179866</v>
      </c>
      <c r="J9" s="23">
        <f aca="true" t="shared" si="1" ref="J9:J32">IF($E9=0,0,((($H9/$E9)^(1/3))-1)*100)</f>
        <v>6.918026780152808</v>
      </c>
      <c r="K9" s="2"/>
    </row>
    <row r="10" spans="1:11" ht="12.75">
      <c r="A10" s="9"/>
      <c r="B10" s="24" t="s">
        <v>19</v>
      </c>
      <c r="C10" s="46">
        <v>130034620</v>
      </c>
      <c r="D10" s="46">
        <v>124822530</v>
      </c>
      <c r="E10" s="46">
        <v>108832556</v>
      </c>
      <c r="F10" s="46">
        <v>154150900</v>
      </c>
      <c r="G10" s="47">
        <v>164864700</v>
      </c>
      <c r="H10" s="48">
        <v>179368100</v>
      </c>
      <c r="I10" s="25">
        <f t="shared" si="0"/>
        <v>41.6404297258258</v>
      </c>
      <c r="J10" s="26">
        <f t="shared" si="1"/>
        <v>18.121456373806023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50927100</v>
      </c>
      <c r="D12" s="43">
        <v>45314610</v>
      </c>
      <c r="E12" s="43">
        <v>39886289</v>
      </c>
      <c r="F12" s="43">
        <v>49488500</v>
      </c>
      <c r="G12" s="44">
        <v>52347930</v>
      </c>
      <c r="H12" s="45">
        <v>55538740</v>
      </c>
      <c r="I12" s="22">
        <f t="shared" si="0"/>
        <v>24.073964364045008</v>
      </c>
      <c r="J12" s="23">
        <f t="shared" si="1"/>
        <v>11.666815295383914</v>
      </c>
      <c r="K12" s="2"/>
    </row>
    <row r="13" spans="1:11" ht="12.75">
      <c r="A13" s="5"/>
      <c r="B13" s="21" t="s">
        <v>22</v>
      </c>
      <c r="C13" s="43">
        <v>350000</v>
      </c>
      <c r="D13" s="43">
        <v>350000</v>
      </c>
      <c r="E13" s="43">
        <v>6757</v>
      </c>
      <c r="F13" s="43">
        <v>350000</v>
      </c>
      <c r="G13" s="44">
        <v>350000</v>
      </c>
      <c r="H13" s="45">
        <v>350000</v>
      </c>
      <c r="I13" s="22">
        <f t="shared" si="0"/>
        <v>5079.813526713038</v>
      </c>
      <c r="J13" s="23">
        <f t="shared" si="1"/>
        <v>272.76750064350216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45600000</v>
      </c>
      <c r="D15" s="43">
        <v>46417320</v>
      </c>
      <c r="E15" s="43">
        <v>42988561</v>
      </c>
      <c r="F15" s="43">
        <v>51027100</v>
      </c>
      <c r="G15" s="44">
        <v>57390400</v>
      </c>
      <c r="H15" s="45">
        <v>64517200</v>
      </c>
      <c r="I15" s="22">
        <f t="shared" si="0"/>
        <v>18.699251179866195</v>
      </c>
      <c r="J15" s="23">
        <f t="shared" si="1"/>
        <v>14.491751978654088</v>
      </c>
      <c r="K15" s="2"/>
    </row>
    <row r="16" spans="1:11" ht="12.75">
      <c r="A16" s="5"/>
      <c r="B16" s="21" t="s">
        <v>24</v>
      </c>
      <c r="C16" s="43">
        <v>32852520</v>
      </c>
      <c r="D16" s="43">
        <v>40080020</v>
      </c>
      <c r="E16" s="43">
        <v>30870001</v>
      </c>
      <c r="F16" s="43">
        <v>52521500</v>
      </c>
      <c r="G16" s="44">
        <v>54750600</v>
      </c>
      <c r="H16" s="45">
        <v>58520300</v>
      </c>
      <c r="I16" s="29">
        <f t="shared" si="0"/>
        <v>70.13766860584163</v>
      </c>
      <c r="J16" s="30">
        <f t="shared" si="1"/>
        <v>23.7627545509155</v>
      </c>
      <c r="K16" s="2"/>
    </row>
    <row r="17" spans="1:11" ht="12.75">
      <c r="A17" s="5"/>
      <c r="B17" s="24" t="s">
        <v>25</v>
      </c>
      <c r="C17" s="46">
        <v>129729620</v>
      </c>
      <c r="D17" s="46">
        <v>132161950</v>
      </c>
      <c r="E17" s="46">
        <v>113751608</v>
      </c>
      <c r="F17" s="46">
        <v>153387100</v>
      </c>
      <c r="G17" s="47">
        <v>164838930</v>
      </c>
      <c r="H17" s="48">
        <v>178926240</v>
      </c>
      <c r="I17" s="25">
        <f t="shared" si="0"/>
        <v>34.84389600892499</v>
      </c>
      <c r="J17" s="26">
        <f t="shared" si="1"/>
        <v>16.29797792011005</v>
      </c>
      <c r="K17" s="2"/>
    </row>
    <row r="18" spans="1:11" ht="23.25" customHeight="1">
      <c r="A18" s="31"/>
      <c r="B18" s="32" t="s">
        <v>26</v>
      </c>
      <c r="C18" s="52">
        <v>305000</v>
      </c>
      <c r="D18" s="52">
        <v>-7339420</v>
      </c>
      <c r="E18" s="52">
        <v>-4919052</v>
      </c>
      <c r="F18" s="53">
        <v>763800</v>
      </c>
      <c r="G18" s="54">
        <v>25770</v>
      </c>
      <c r="H18" s="55">
        <v>441860</v>
      </c>
      <c r="I18" s="33">
        <f t="shared" si="0"/>
        <v>-115.52738210533249</v>
      </c>
      <c r="J18" s="34">
        <f t="shared" si="1"/>
        <v>-144.78519039654566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>
        <v>940000</v>
      </c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10399290</v>
      </c>
      <c r="D23" s="43">
        <v>15995970</v>
      </c>
      <c r="E23" s="43">
        <v>8718144</v>
      </c>
      <c r="F23" s="43">
        <v>13319700</v>
      </c>
      <c r="G23" s="44">
        <v>16238000</v>
      </c>
      <c r="H23" s="45">
        <v>16633200</v>
      </c>
      <c r="I23" s="38">
        <f t="shared" si="0"/>
        <v>52.7813718149184</v>
      </c>
      <c r="J23" s="23">
        <f t="shared" si="1"/>
        <v>24.02729077110839</v>
      </c>
      <c r="K23" s="2"/>
    </row>
    <row r="24" spans="1:11" ht="12.75">
      <c r="A24" s="9"/>
      <c r="B24" s="21" t="s">
        <v>31</v>
      </c>
      <c r="C24" s="43">
        <v>305000</v>
      </c>
      <c r="D24" s="43">
        <v>385000</v>
      </c>
      <c r="E24" s="43">
        <v>328438</v>
      </c>
      <c r="F24" s="43">
        <v>430000</v>
      </c>
      <c r="G24" s="44">
        <v>420000</v>
      </c>
      <c r="H24" s="45">
        <v>420000</v>
      </c>
      <c r="I24" s="38">
        <f t="shared" si="0"/>
        <v>30.92273123085636</v>
      </c>
      <c r="J24" s="23">
        <f t="shared" si="1"/>
        <v>8.54220265735377</v>
      </c>
      <c r="K24" s="2"/>
    </row>
    <row r="25" spans="1:11" ht="12.75">
      <c r="A25" s="9"/>
      <c r="B25" s="24" t="s">
        <v>32</v>
      </c>
      <c r="C25" s="46">
        <v>10704290</v>
      </c>
      <c r="D25" s="46">
        <v>17320970</v>
      </c>
      <c r="E25" s="46">
        <v>9046582</v>
      </c>
      <c r="F25" s="46">
        <v>13749700</v>
      </c>
      <c r="G25" s="47">
        <v>16658000</v>
      </c>
      <c r="H25" s="48">
        <v>17053200</v>
      </c>
      <c r="I25" s="25">
        <f t="shared" si="0"/>
        <v>51.98778942146327</v>
      </c>
      <c r="J25" s="26">
        <f t="shared" si="1"/>
        <v>23.53038277505075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>
        <v>1396680</v>
      </c>
      <c r="E28" s="43">
        <v>1586147</v>
      </c>
      <c r="F28" s="43">
        <v>2631600</v>
      </c>
      <c r="G28" s="44">
        <v>5263200</v>
      </c>
      <c r="H28" s="45">
        <v>5263200</v>
      </c>
      <c r="I28" s="38">
        <f t="shared" si="0"/>
        <v>65.91148235314886</v>
      </c>
      <c r="J28" s="23">
        <f t="shared" si="1"/>
        <v>49.154197485671425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10049290</v>
      </c>
      <c r="D30" s="43">
        <v>5200000</v>
      </c>
      <c r="E30" s="43">
        <v>4758417</v>
      </c>
      <c r="F30" s="43">
        <v>10238100</v>
      </c>
      <c r="G30" s="44">
        <v>10499800</v>
      </c>
      <c r="H30" s="45">
        <v>10820000</v>
      </c>
      <c r="I30" s="38">
        <f t="shared" si="0"/>
        <v>115.15768794538181</v>
      </c>
      <c r="J30" s="23">
        <f t="shared" si="1"/>
        <v>31.49873877299594</v>
      </c>
      <c r="K30" s="2"/>
    </row>
    <row r="31" spans="1:11" ht="12.75">
      <c r="A31" s="9"/>
      <c r="B31" s="21" t="s">
        <v>31</v>
      </c>
      <c r="C31" s="43">
        <v>655000</v>
      </c>
      <c r="D31" s="43">
        <v>10724290</v>
      </c>
      <c r="E31" s="43">
        <v>2702018</v>
      </c>
      <c r="F31" s="43">
        <v>880000</v>
      </c>
      <c r="G31" s="44">
        <v>895000</v>
      </c>
      <c r="H31" s="45">
        <v>970000</v>
      </c>
      <c r="I31" s="38">
        <f t="shared" si="0"/>
        <v>-67.43174915933203</v>
      </c>
      <c r="J31" s="23">
        <f t="shared" si="1"/>
        <v>-28.928660822117912</v>
      </c>
      <c r="K31" s="2"/>
    </row>
    <row r="32" spans="1:11" ht="13.5" thickBot="1">
      <c r="A32" s="9"/>
      <c r="B32" s="39" t="s">
        <v>38</v>
      </c>
      <c r="C32" s="59">
        <v>10704290</v>
      </c>
      <c r="D32" s="59">
        <v>17320970</v>
      </c>
      <c r="E32" s="59">
        <v>9046582</v>
      </c>
      <c r="F32" s="59">
        <v>13749700</v>
      </c>
      <c r="G32" s="60">
        <v>16658000</v>
      </c>
      <c r="H32" s="61">
        <v>17053200</v>
      </c>
      <c r="I32" s="40">
        <f t="shared" si="0"/>
        <v>51.98778942146327</v>
      </c>
      <c r="J32" s="41">
        <f t="shared" si="1"/>
        <v>23.53038277505075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71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11220990</v>
      </c>
      <c r="D7" s="43">
        <v>11220990</v>
      </c>
      <c r="E7" s="43">
        <v>9275496</v>
      </c>
      <c r="F7" s="43">
        <v>7995550</v>
      </c>
      <c r="G7" s="44">
        <v>8467172</v>
      </c>
      <c r="H7" s="45">
        <v>13209108</v>
      </c>
      <c r="I7" s="22">
        <f>IF($E7=0,0,(($F7/$E7)-1)*100)</f>
        <v>-13.799218931257151</v>
      </c>
      <c r="J7" s="23">
        <f>IF($E7=0,0,((($H7/$E7)^(1/3))-1)*100)</f>
        <v>12.50680272554343</v>
      </c>
      <c r="K7" s="2"/>
    </row>
    <row r="8" spans="1:11" ht="12.75">
      <c r="A8" s="5"/>
      <c r="B8" s="21" t="s">
        <v>17</v>
      </c>
      <c r="C8" s="43">
        <v>36933654</v>
      </c>
      <c r="D8" s="43">
        <v>36933654</v>
      </c>
      <c r="E8" s="43">
        <v>54412572</v>
      </c>
      <c r="F8" s="43">
        <v>58085868</v>
      </c>
      <c r="G8" s="44">
        <v>61520769</v>
      </c>
      <c r="H8" s="45">
        <v>64999152</v>
      </c>
      <c r="I8" s="22">
        <f>IF($E8=0,0,(($F8/$E8)-1)*100)</f>
        <v>6.750822218071217</v>
      </c>
      <c r="J8" s="23">
        <f>IF($E8=0,0,((($H8/$E8)^(1/3))-1)*100)</f>
        <v>6.105072219650864</v>
      </c>
      <c r="K8" s="2"/>
    </row>
    <row r="9" spans="1:11" ht="12.75">
      <c r="A9" s="5"/>
      <c r="B9" s="21" t="s">
        <v>18</v>
      </c>
      <c r="C9" s="43">
        <v>54995091</v>
      </c>
      <c r="D9" s="43">
        <v>54995091</v>
      </c>
      <c r="E9" s="43">
        <v>34592693</v>
      </c>
      <c r="F9" s="43">
        <v>44981861</v>
      </c>
      <c r="G9" s="44">
        <v>39845482</v>
      </c>
      <c r="H9" s="45">
        <v>44153146</v>
      </c>
      <c r="I9" s="22">
        <f aca="true" t="shared" si="0" ref="I9:I32">IF($E9=0,0,(($F9/$E9)-1)*100)</f>
        <v>30.032839594188275</v>
      </c>
      <c r="J9" s="23">
        <f aca="true" t="shared" si="1" ref="J9:J32">IF($E9=0,0,((($H9/$E9)^(1/3))-1)*100)</f>
        <v>8.474026249989075</v>
      </c>
      <c r="K9" s="2"/>
    </row>
    <row r="10" spans="1:11" ht="12.75">
      <c r="A10" s="9"/>
      <c r="B10" s="24" t="s">
        <v>19</v>
      </c>
      <c r="C10" s="46">
        <v>103149735</v>
      </c>
      <c r="D10" s="46">
        <v>103149735</v>
      </c>
      <c r="E10" s="46">
        <v>98280761</v>
      </c>
      <c r="F10" s="46">
        <v>111063279</v>
      </c>
      <c r="G10" s="47">
        <v>109833423</v>
      </c>
      <c r="H10" s="48">
        <v>122361406</v>
      </c>
      <c r="I10" s="25">
        <f t="shared" si="0"/>
        <v>13.006124362427363</v>
      </c>
      <c r="J10" s="26">
        <f t="shared" si="1"/>
        <v>7.578458264967836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35007220</v>
      </c>
      <c r="D12" s="43">
        <v>35007220</v>
      </c>
      <c r="E12" s="43">
        <v>31513608</v>
      </c>
      <c r="F12" s="43">
        <v>38886634</v>
      </c>
      <c r="G12" s="44">
        <v>41179994</v>
      </c>
      <c r="H12" s="45">
        <v>43609639</v>
      </c>
      <c r="I12" s="22">
        <f t="shared" si="0"/>
        <v>23.396324533833134</v>
      </c>
      <c r="J12" s="23">
        <f t="shared" si="1"/>
        <v>11.436668770366666</v>
      </c>
      <c r="K12" s="2"/>
    </row>
    <row r="13" spans="1:11" ht="12.75">
      <c r="A13" s="5"/>
      <c r="B13" s="21" t="s">
        <v>22</v>
      </c>
      <c r="C13" s="43">
        <v>2676439</v>
      </c>
      <c r="D13" s="43">
        <v>2676439</v>
      </c>
      <c r="E13" s="43"/>
      <c r="F13" s="43">
        <v>2804908</v>
      </c>
      <c r="G13" s="44">
        <v>2970398</v>
      </c>
      <c r="H13" s="45">
        <v>3145436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22577809</v>
      </c>
      <c r="D15" s="43">
        <v>22577809</v>
      </c>
      <c r="E15" s="43">
        <v>2848307</v>
      </c>
      <c r="F15" s="43">
        <v>27328981</v>
      </c>
      <c r="G15" s="44">
        <v>28941391</v>
      </c>
      <c r="H15" s="45">
        <v>30562109</v>
      </c>
      <c r="I15" s="22">
        <f t="shared" si="0"/>
        <v>859.4815797594852</v>
      </c>
      <c r="J15" s="23">
        <f t="shared" si="1"/>
        <v>120.56275325522323</v>
      </c>
      <c r="K15" s="2"/>
    </row>
    <row r="16" spans="1:11" ht="12.75">
      <c r="A16" s="5"/>
      <c r="B16" s="21" t="s">
        <v>24</v>
      </c>
      <c r="C16" s="43">
        <v>61859062</v>
      </c>
      <c r="D16" s="43">
        <v>61859062</v>
      </c>
      <c r="E16" s="43">
        <v>22197756</v>
      </c>
      <c r="F16" s="43">
        <v>65713434</v>
      </c>
      <c r="G16" s="44">
        <v>66825343</v>
      </c>
      <c r="H16" s="45">
        <v>81181195</v>
      </c>
      <c r="I16" s="29">
        <f t="shared" si="0"/>
        <v>196.03638313710627</v>
      </c>
      <c r="J16" s="30">
        <f t="shared" si="1"/>
        <v>54.0690680422216</v>
      </c>
      <c r="K16" s="2"/>
    </row>
    <row r="17" spans="1:11" ht="12.75">
      <c r="A17" s="5"/>
      <c r="B17" s="24" t="s">
        <v>25</v>
      </c>
      <c r="C17" s="46">
        <v>122120530</v>
      </c>
      <c r="D17" s="46">
        <v>122120530</v>
      </c>
      <c r="E17" s="46">
        <v>56559671</v>
      </c>
      <c r="F17" s="46">
        <v>134733957</v>
      </c>
      <c r="G17" s="47">
        <v>139917126</v>
      </c>
      <c r="H17" s="48">
        <v>158498379</v>
      </c>
      <c r="I17" s="25">
        <f t="shared" si="0"/>
        <v>138.21559534884847</v>
      </c>
      <c r="J17" s="26">
        <f t="shared" si="1"/>
        <v>40.984916073493615</v>
      </c>
      <c r="K17" s="2"/>
    </row>
    <row r="18" spans="1:11" ht="23.25" customHeight="1">
      <c r="A18" s="31"/>
      <c r="B18" s="32" t="s">
        <v>26</v>
      </c>
      <c r="C18" s="52">
        <v>-18970795</v>
      </c>
      <c r="D18" s="52">
        <v>-18970795</v>
      </c>
      <c r="E18" s="52">
        <v>41721090</v>
      </c>
      <c r="F18" s="53">
        <v>-23670678</v>
      </c>
      <c r="G18" s="54">
        <v>-30083703</v>
      </c>
      <c r="H18" s="55">
        <v>-36136973</v>
      </c>
      <c r="I18" s="33">
        <f t="shared" si="0"/>
        <v>-156.7355215311968</v>
      </c>
      <c r="J18" s="34">
        <f t="shared" si="1"/>
        <v>-195.32322088449854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>
        <v>600000</v>
      </c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10427000</v>
      </c>
      <c r="D23" s="43">
        <v>10427000</v>
      </c>
      <c r="E23" s="43">
        <v>10105656</v>
      </c>
      <c r="F23" s="43">
        <v>10629550</v>
      </c>
      <c r="G23" s="44">
        <v>10883000</v>
      </c>
      <c r="H23" s="45">
        <v>11263000</v>
      </c>
      <c r="I23" s="38">
        <f t="shared" si="0"/>
        <v>5.184166173873317</v>
      </c>
      <c r="J23" s="23">
        <f t="shared" si="1"/>
        <v>3.6803666861264794</v>
      </c>
      <c r="K23" s="2"/>
    </row>
    <row r="24" spans="1:11" ht="12.75">
      <c r="A24" s="9"/>
      <c r="B24" s="21" t="s">
        <v>31</v>
      </c>
      <c r="C24" s="43"/>
      <c r="D24" s="43">
        <v>600000</v>
      </c>
      <c r="E24" s="43"/>
      <c r="F24" s="43">
        <v>1000000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11027000</v>
      </c>
      <c r="D25" s="46">
        <v>11027000</v>
      </c>
      <c r="E25" s="46">
        <v>10105656</v>
      </c>
      <c r="F25" s="46">
        <v>11629550</v>
      </c>
      <c r="G25" s="47">
        <v>10883000</v>
      </c>
      <c r="H25" s="48">
        <v>11263000</v>
      </c>
      <c r="I25" s="25">
        <f t="shared" si="0"/>
        <v>15.079614821640487</v>
      </c>
      <c r="J25" s="26">
        <f t="shared" si="1"/>
        <v>3.6803666861264794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7299000</v>
      </c>
      <c r="D30" s="43">
        <v>10427000</v>
      </c>
      <c r="E30" s="43">
        <v>10105656</v>
      </c>
      <c r="F30" s="43">
        <v>6000000</v>
      </c>
      <c r="G30" s="44">
        <v>10883000</v>
      </c>
      <c r="H30" s="45">
        <v>11263000</v>
      </c>
      <c r="I30" s="38">
        <f t="shared" si="0"/>
        <v>-40.627308113397085</v>
      </c>
      <c r="J30" s="23">
        <f t="shared" si="1"/>
        <v>3.6803666861264794</v>
      </c>
      <c r="K30" s="2"/>
    </row>
    <row r="31" spans="1:11" ht="12.75">
      <c r="A31" s="9"/>
      <c r="B31" s="21" t="s">
        <v>31</v>
      </c>
      <c r="C31" s="43">
        <v>3728000</v>
      </c>
      <c r="D31" s="43">
        <v>600000</v>
      </c>
      <c r="E31" s="43"/>
      <c r="F31" s="43">
        <v>5629550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3.5" thickBot="1">
      <c r="A32" s="9"/>
      <c r="B32" s="39" t="s">
        <v>38</v>
      </c>
      <c r="C32" s="59">
        <v>11027000</v>
      </c>
      <c r="D32" s="59">
        <v>11027000</v>
      </c>
      <c r="E32" s="59">
        <v>10105656</v>
      </c>
      <c r="F32" s="59">
        <v>11629550</v>
      </c>
      <c r="G32" s="60">
        <v>10883000</v>
      </c>
      <c r="H32" s="61">
        <v>11263000</v>
      </c>
      <c r="I32" s="40">
        <f t="shared" si="0"/>
        <v>15.079614821640487</v>
      </c>
      <c r="J32" s="41">
        <f t="shared" si="1"/>
        <v>3.6803666861264794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72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/>
      <c r="D7" s="43"/>
      <c r="E7" s="43"/>
      <c r="F7" s="43">
        <v>0</v>
      </c>
      <c r="G7" s="44">
        <v>0</v>
      </c>
      <c r="H7" s="45">
        <v>0</v>
      </c>
      <c r="I7" s="22">
        <f>IF($E7=0,0,(($F7/$E7)-1)*100)</f>
        <v>0</v>
      </c>
      <c r="J7" s="23">
        <f>IF($E7=0,0,((($H7/$E7)^(1/3))-1)*100)</f>
        <v>0</v>
      </c>
      <c r="K7" s="2"/>
    </row>
    <row r="8" spans="1:11" ht="12.75">
      <c r="A8" s="5"/>
      <c r="B8" s="21" t="s">
        <v>17</v>
      </c>
      <c r="C8" s="43">
        <v>55945000</v>
      </c>
      <c r="D8" s="43">
        <v>67113388</v>
      </c>
      <c r="E8" s="43">
        <v>32414822</v>
      </c>
      <c r="F8" s="43">
        <v>62280584</v>
      </c>
      <c r="G8" s="44">
        <v>61957775</v>
      </c>
      <c r="H8" s="45">
        <v>64226385</v>
      </c>
      <c r="I8" s="22">
        <f>IF($E8=0,0,(($F8/$E8)-1)*100)</f>
        <v>92.13612834276863</v>
      </c>
      <c r="J8" s="23">
        <f>IF($E8=0,0,((($H8/$E8)^(1/3))-1)*100)</f>
        <v>25.600088594488035</v>
      </c>
      <c r="K8" s="2"/>
    </row>
    <row r="9" spans="1:11" ht="12.75">
      <c r="A9" s="5"/>
      <c r="B9" s="21" t="s">
        <v>18</v>
      </c>
      <c r="C9" s="43">
        <v>263707152</v>
      </c>
      <c r="D9" s="43">
        <v>258605614</v>
      </c>
      <c r="E9" s="43">
        <v>229038899</v>
      </c>
      <c r="F9" s="43">
        <v>353534692</v>
      </c>
      <c r="G9" s="44">
        <v>353226184</v>
      </c>
      <c r="H9" s="45">
        <v>357567877</v>
      </c>
      <c r="I9" s="22">
        <f aca="true" t="shared" si="0" ref="I9:I32">IF($E9=0,0,(($F9/$E9)-1)*100)</f>
        <v>54.35574199123268</v>
      </c>
      <c r="J9" s="23">
        <f aca="true" t="shared" si="1" ref="J9:J32">IF($E9=0,0,((($H9/$E9)^(1/3))-1)*100)</f>
        <v>16.006702702005594</v>
      </c>
      <c r="K9" s="2"/>
    </row>
    <row r="10" spans="1:11" ht="12.75">
      <c r="A10" s="9"/>
      <c r="B10" s="24" t="s">
        <v>19</v>
      </c>
      <c r="C10" s="46">
        <v>319652152</v>
      </c>
      <c r="D10" s="46">
        <v>325719002</v>
      </c>
      <c r="E10" s="46">
        <v>261453721</v>
      </c>
      <c r="F10" s="46">
        <v>415815276</v>
      </c>
      <c r="G10" s="47">
        <v>415183959</v>
      </c>
      <c r="H10" s="48">
        <v>421794262</v>
      </c>
      <c r="I10" s="25">
        <f t="shared" si="0"/>
        <v>59.03972389821141</v>
      </c>
      <c r="J10" s="26">
        <f t="shared" si="1"/>
        <v>17.283057732673623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149844276</v>
      </c>
      <c r="D12" s="43">
        <v>159256490</v>
      </c>
      <c r="E12" s="43">
        <v>152331298</v>
      </c>
      <c r="F12" s="43">
        <v>176370911</v>
      </c>
      <c r="G12" s="44">
        <v>185184922</v>
      </c>
      <c r="H12" s="45">
        <v>194442543</v>
      </c>
      <c r="I12" s="22">
        <f t="shared" si="0"/>
        <v>15.78113842370068</v>
      </c>
      <c r="J12" s="23">
        <f t="shared" si="1"/>
        <v>8.476096778223319</v>
      </c>
      <c r="K12" s="2"/>
    </row>
    <row r="13" spans="1:11" ht="12.75">
      <c r="A13" s="5"/>
      <c r="B13" s="21" t="s">
        <v>22</v>
      </c>
      <c r="C13" s="43">
        <v>26090958</v>
      </c>
      <c r="D13" s="43">
        <v>37602861</v>
      </c>
      <c r="E13" s="43">
        <v>2143668</v>
      </c>
      <c r="F13" s="43">
        <v>19582685</v>
      </c>
      <c r="G13" s="44">
        <v>22520087</v>
      </c>
      <c r="H13" s="45">
        <v>25898101</v>
      </c>
      <c r="I13" s="22">
        <f t="shared" si="0"/>
        <v>813.5129600292582</v>
      </c>
      <c r="J13" s="23">
        <f t="shared" si="1"/>
        <v>129.4581380110708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5068800</v>
      </c>
      <c r="D15" s="43">
        <v>3768800</v>
      </c>
      <c r="E15" s="43">
        <v>1730228</v>
      </c>
      <c r="F15" s="43">
        <v>10479853</v>
      </c>
      <c r="G15" s="44">
        <v>11038755</v>
      </c>
      <c r="H15" s="45">
        <v>11777041</v>
      </c>
      <c r="I15" s="22">
        <f t="shared" si="0"/>
        <v>505.6920244037202</v>
      </c>
      <c r="J15" s="23">
        <f t="shared" si="1"/>
        <v>89.51530279835195</v>
      </c>
      <c r="K15" s="2"/>
    </row>
    <row r="16" spans="1:11" ht="12.75">
      <c r="A16" s="5"/>
      <c r="B16" s="21" t="s">
        <v>24</v>
      </c>
      <c r="C16" s="43">
        <v>297904385</v>
      </c>
      <c r="D16" s="43">
        <v>308974558</v>
      </c>
      <c r="E16" s="43">
        <v>220751641</v>
      </c>
      <c r="F16" s="43">
        <v>255221167</v>
      </c>
      <c r="G16" s="44">
        <v>252207626</v>
      </c>
      <c r="H16" s="45">
        <v>250719261</v>
      </c>
      <c r="I16" s="29">
        <f t="shared" si="0"/>
        <v>15.614618239689548</v>
      </c>
      <c r="J16" s="30">
        <f t="shared" si="1"/>
        <v>4.33449527354286</v>
      </c>
      <c r="K16" s="2"/>
    </row>
    <row r="17" spans="1:11" ht="12.75">
      <c r="A17" s="5"/>
      <c r="B17" s="24" t="s">
        <v>25</v>
      </c>
      <c r="C17" s="46">
        <v>478908419</v>
      </c>
      <c r="D17" s="46">
        <v>509602709</v>
      </c>
      <c r="E17" s="46">
        <v>376956835</v>
      </c>
      <c r="F17" s="46">
        <v>461654616</v>
      </c>
      <c r="G17" s="47">
        <v>470951390</v>
      </c>
      <c r="H17" s="48">
        <v>482836946</v>
      </c>
      <c r="I17" s="25">
        <f t="shared" si="0"/>
        <v>22.468827498511867</v>
      </c>
      <c r="J17" s="26">
        <f t="shared" si="1"/>
        <v>8.601616752160112</v>
      </c>
      <c r="K17" s="2"/>
    </row>
    <row r="18" spans="1:11" ht="23.25" customHeight="1">
      <c r="A18" s="31"/>
      <c r="B18" s="32" t="s">
        <v>26</v>
      </c>
      <c r="C18" s="52">
        <v>-159256267</v>
      </c>
      <c r="D18" s="52">
        <v>-183883707</v>
      </c>
      <c r="E18" s="52">
        <v>-115503114</v>
      </c>
      <c r="F18" s="53">
        <v>-45839340</v>
      </c>
      <c r="G18" s="54">
        <v>-55767431</v>
      </c>
      <c r="H18" s="55">
        <v>-61042684</v>
      </c>
      <c r="I18" s="33">
        <f t="shared" si="0"/>
        <v>-60.31332973412301</v>
      </c>
      <c r="J18" s="34">
        <f t="shared" si="1"/>
        <v>-19.150008989616506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>
        <v>10000000</v>
      </c>
      <c r="E21" s="43">
        <v>265000</v>
      </c>
      <c r="F21" s="43">
        <v>0</v>
      </c>
      <c r="G21" s="44">
        <v>0</v>
      </c>
      <c r="H21" s="45">
        <v>0</v>
      </c>
      <c r="I21" s="38">
        <f t="shared" si="0"/>
        <v>-100</v>
      </c>
      <c r="J21" s="23">
        <f t="shared" si="1"/>
        <v>-100</v>
      </c>
      <c r="K21" s="2"/>
    </row>
    <row r="22" spans="1:11" ht="12.75">
      <c r="A22" s="9"/>
      <c r="B22" s="21" t="s">
        <v>29</v>
      </c>
      <c r="C22" s="43"/>
      <c r="D22" s="43">
        <v>8930000</v>
      </c>
      <c r="E22" s="43">
        <v>3071764</v>
      </c>
      <c r="F22" s="43">
        <v>0</v>
      </c>
      <c r="G22" s="44">
        <v>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30</v>
      </c>
      <c r="C23" s="43">
        <v>114601336</v>
      </c>
      <c r="D23" s="43">
        <v>137352610</v>
      </c>
      <c r="E23" s="43">
        <v>83704399</v>
      </c>
      <c r="F23" s="43">
        <v>209508887</v>
      </c>
      <c r="G23" s="44">
        <v>174446579</v>
      </c>
      <c r="H23" s="45">
        <v>179471932</v>
      </c>
      <c r="I23" s="38">
        <f t="shared" si="0"/>
        <v>150.29614871256646</v>
      </c>
      <c r="J23" s="23">
        <f t="shared" si="1"/>
        <v>28.94843782883325</v>
      </c>
      <c r="K23" s="2"/>
    </row>
    <row r="24" spans="1:11" ht="12.75">
      <c r="A24" s="9"/>
      <c r="B24" s="21" t="s">
        <v>31</v>
      </c>
      <c r="C24" s="43">
        <v>5735000</v>
      </c>
      <c r="D24" s="43">
        <v>33972785</v>
      </c>
      <c r="E24" s="43"/>
      <c r="F24" s="43">
        <v>25152045</v>
      </c>
      <c r="G24" s="44">
        <v>7700002</v>
      </c>
      <c r="H24" s="45">
        <v>7700000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120336336</v>
      </c>
      <c r="D25" s="46">
        <v>190255395</v>
      </c>
      <c r="E25" s="46">
        <v>87041163</v>
      </c>
      <c r="F25" s="46">
        <v>234660932</v>
      </c>
      <c r="G25" s="47">
        <v>182146581</v>
      </c>
      <c r="H25" s="48">
        <v>187171932</v>
      </c>
      <c r="I25" s="25">
        <f t="shared" si="0"/>
        <v>169.59765231997187</v>
      </c>
      <c r="J25" s="26">
        <f t="shared" si="1"/>
        <v>29.073973336392477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117801336</v>
      </c>
      <c r="D27" s="43">
        <v>124685944</v>
      </c>
      <c r="E27" s="43">
        <v>79092226</v>
      </c>
      <c r="F27" s="43">
        <v>226985732</v>
      </c>
      <c r="G27" s="44">
        <v>179446581</v>
      </c>
      <c r="H27" s="45">
        <v>184471932</v>
      </c>
      <c r="I27" s="38">
        <f t="shared" si="0"/>
        <v>186.9886757264867</v>
      </c>
      <c r="J27" s="23">
        <f t="shared" si="1"/>
        <v>32.61688800574545</v>
      </c>
      <c r="K27" s="2"/>
    </row>
    <row r="28" spans="1:11" ht="12.75">
      <c r="A28" s="9"/>
      <c r="B28" s="21" t="s">
        <v>35</v>
      </c>
      <c r="C28" s="43"/>
      <c r="D28" s="43">
        <v>2000000</v>
      </c>
      <c r="E28" s="43">
        <v>1582001</v>
      </c>
      <c r="F28" s="43">
        <v>0</v>
      </c>
      <c r="G28" s="44">
        <v>0</v>
      </c>
      <c r="H28" s="45">
        <v>0</v>
      </c>
      <c r="I28" s="38">
        <f t="shared" si="0"/>
        <v>-100</v>
      </c>
      <c r="J28" s="23">
        <f t="shared" si="1"/>
        <v>-100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/>
      <c r="E30" s="43"/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31</v>
      </c>
      <c r="C31" s="43">
        <v>2535000</v>
      </c>
      <c r="D31" s="43">
        <v>63569451</v>
      </c>
      <c r="E31" s="43">
        <v>6366936</v>
      </c>
      <c r="F31" s="43">
        <v>7675200</v>
      </c>
      <c r="G31" s="44">
        <v>2700000</v>
      </c>
      <c r="H31" s="45">
        <v>2700000</v>
      </c>
      <c r="I31" s="38">
        <f t="shared" si="0"/>
        <v>20.547779968261025</v>
      </c>
      <c r="J31" s="23">
        <f t="shared" si="1"/>
        <v>-24.87039711918292</v>
      </c>
      <c r="K31" s="2"/>
    </row>
    <row r="32" spans="1:11" ht="13.5" thickBot="1">
      <c r="A32" s="9"/>
      <c r="B32" s="39" t="s">
        <v>38</v>
      </c>
      <c r="C32" s="59">
        <v>120336336</v>
      </c>
      <c r="D32" s="59">
        <v>190255395</v>
      </c>
      <c r="E32" s="59">
        <v>87041163</v>
      </c>
      <c r="F32" s="59">
        <v>234660932</v>
      </c>
      <c r="G32" s="60">
        <v>182146581</v>
      </c>
      <c r="H32" s="61">
        <v>187171932</v>
      </c>
      <c r="I32" s="40">
        <f t="shared" si="0"/>
        <v>169.59765231997187</v>
      </c>
      <c r="J32" s="41">
        <f t="shared" si="1"/>
        <v>29.073973336392477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73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12000000</v>
      </c>
      <c r="D7" s="43">
        <v>12000000</v>
      </c>
      <c r="E7" s="43">
        <v>12355607</v>
      </c>
      <c r="F7" s="43">
        <v>12000000</v>
      </c>
      <c r="G7" s="44">
        <v>12708000</v>
      </c>
      <c r="H7" s="45">
        <v>12708000</v>
      </c>
      <c r="I7" s="22">
        <f>IF($E7=0,0,(($F7/$E7)-1)*100)</f>
        <v>-2.878102225167889</v>
      </c>
      <c r="J7" s="23">
        <f>IF($E7=0,0,((($H7/$E7)^(1/3))-1)*100)</f>
        <v>0.941798884408529</v>
      </c>
      <c r="K7" s="2"/>
    </row>
    <row r="8" spans="1:11" ht="12.75">
      <c r="A8" s="5"/>
      <c r="B8" s="21" t="s">
        <v>17</v>
      </c>
      <c r="C8" s="43">
        <v>844800</v>
      </c>
      <c r="D8" s="43">
        <v>844800</v>
      </c>
      <c r="E8" s="43">
        <v>324844</v>
      </c>
      <c r="F8" s="43">
        <v>881126</v>
      </c>
      <c r="G8" s="44">
        <v>933113</v>
      </c>
      <c r="H8" s="45">
        <v>986300</v>
      </c>
      <c r="I8" s="22">
        <f>IF($E8=0,0,(($F8/$E8)-1)*100)</f>
        <v>171.24589033505316</v>
      </c>
      <c r="J8" s="23">
        <f>IF($E8=0,0,((($H8/$E8)^(1/3))-1)*100)</f>
        <v>44.80316724390483</v>
      </c>
      <c r="K8" s="2"/>
    </row>
    <row r="9" spans="1:11" ht="12.75">
      <c r="A9" s="5"/>
      <c r="B9" s="21" t="s">
        <v>18</v>
      </c>
      <c r="C9" s="43">
        <v>208349468</v>
      </c>
      <c r="D9" s="43">
        <v>181697140</v>
      </c>
      <c r="E9" s="43">
        <v>139159227</v>
      </c>
      <c r="F9" s="43">
        <v>255325628</v>
      </c>
      <c r="G9" s="44">
        <v>258639168</v>
      </c>
      <c r="H9" s="45">
        <v>255220997</v>
      </c>
      <c r="I9" s="22">
        <f aca="true" t="shared" si="0" ref="I9:I32">IF($E9=0,0,(($F9/$E9)-1)*100)</f>
        <v>83.47732558186745</v>
      </c>
      <c r="J9" s="23">
        <f aca="true" t="shared" si="1" ref="J9:J32">IF($E9=0,0,((($H9/$E9)^(1/3))-1)*100)</f>
        <v>22.405649989968612</v>
      </c>
      <c r="K9" s="2"/>
    </row>
    <row r="10" spans="1:11" ht="12.75">
      <c r="A10" s="9"/>
      <c r="B10" s="24" t="s">
        <v>19</v>
      </c>
      <c r="C10" s="46">
        <v>221194268</v>
      </c>
      <c r="D10" s="46">
        <v>194541940</v>
      </c>
      <c r="E10" s="46">
        <v>151839678</v>
      </c>
      <c r="F10" s="46">
        <v>268206754</v>
      </c>
      <c r="G10" s="47">
        <v>272280281</v>
      </c>
      <c r="H10" s="48">
        <v>268915297</v>
      </c>
      <c r="I10" s="25">
        <f t="shared" si="0"/>
        <v>76.63812090012468</v>
      </c>
      <c r="J10" s="26">
        <f t="shared" si="1"/>
        <v>20.9883101877675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87049627</v>
      </c>
      <c r="D12" s="43">
        <v>115328018</v>
      </c>
      <c r="E12" s="43">
        <v>71383813</v>
      </c>
      <c r="F12" s="43">
        <v>95374553</v>
      </c>
      <c r="G12" s="44">
        <v>94307300</v>
      </c>
      <c r="H12" s="45">
        <v>99682816</v>
      </c>
      <c r="I12" s="22">
        <f t="shared" si="0"/>
        <v>33.60809543754688</v>
      </c>
      <c r="J12" s="23">
        <f t="shared" si="1"/>
        <v>11.773843570124454</v>
      </c>
      <c r="K12" s="2"/>
    </row>
    <row r="13" spans="1:11" ht="12.75">
      <c r="A13" s="5"/>
      <c r="B13" s="21" t="s">
        <v>22</v>
      </c>
      <c r="C13" s="43"/>
      <c r="D13" s="43"/>
      <c r="E13" s="43"/>
      <c r="F13" s="43">
        <v>0</v>
      </c>
      <c r="G13" s="44">
        <v>0</v>
      </c>
      <c r="H13" s="45">
        <v>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>
        <v>423600</v>
      </c>
      <c r="E15" s="43"/>
      <c r="F15" s="43">
        <v>441815</v>
      </c>
      <c r="G15" s="44">
        <v>467882</v>
      </c>
      <c r="H15" s="45">
        <v>494551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15869380</v>
      </c>
      <c r="D16" s="43">
        <v>63432891</v>
      </c>
      <c r="E16" s="43">
        <v>98536765</v>
      </c>
      <c r="F16" s="43">
        <v>241626885</v>
      </c>
      <c r="G16" s="44">
        <v>257267099</v>
      </c>
      <c r="H16" s="45">
        <v>251585929</v>
      </c>
      <c r="I16" s="29">
        <f t="shared" si="0"/>
        <v>145.21495606233876</v>
      </c>
      <c r="J16" s="30">
        <f t="shared" si="1"/>
        <v>36.67718196733556</v>
      </c>
      <c r="K16" s="2"/>
    </row>
    <row r="17" spans="1:11" ht="12.75">
      <c r="A17" s="5"/>
      <c r="B17" s="24" t="s">
        <v>25</v>
      </c>
      <c r="C17" s="46">
        <v>102919007</v>
      </c>
      <c r="D17" s="46">
        <v>179184509</v>
      </c>
      <c r="E17" s="46">
        <v>169920578</v>
      </c>
      <c r="F17" s="46">
        <v>337443253</v>
      </c>
      <c r="G17" s="47">
        <v>352042281</v>
      </c>
      <c r="H17" s="48">
        <v>351763296</v>
      </c>
      <c r="I17" s="25">
        <f t="shared" si="0"/>
        <v>98.58880953194497</v>
      </c>
      <c r="J17" s="26">
        <f t="shared" si="1"/>
        <v>27.4485352129513</v>
      </c>
      <c r="K17" s="2"/>
    </row>
    <row r="18" spans="1:11" ht="23.25" customHeight="1">
      <c r="A18" s="31"/>
      <c r="B18" s="32" t="s">
        <v>26</v>
      </c>
      <c r="C18" s="52">
        <v>118275261</v>
      </c>
      <c r="D18" s="52">
        <v>15357431</v>
      </c>
      <c r="E18" s="52">
        <v>-18080900</v>
      </c>
      <c r="F18" s="53">
        <v>-69236499</v>
      </c>
      <c r="G18" s="54">
        <v>-79762000</v>
      </c>
      <c r="H18" s="55">
        <v>-82847999</v>
      </c>
      <c r="I18" s="33">
        <f t="shared" si="0"/>
        <v>282.9261762412269</v>
      </c>
      <c r="J18" s="34">
        <f t="shared" si="1"/>
        <v>66.09401868719593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119975900</v>
      </c>
      <c r="D23" s="43">
        <v>73475900</v>
      </c>
      <c r="E23" s="43">
        <v>99967385</v>
      </c>
      <c r="F23" s="43">
        <v>145145180</v>
      </c>
      <c r="G23" s="44">
        <v>155622475</v>
      </c>
      <c r="H23" s="45">
        <v>144147562</v>
      </c>
      <c r="I23" s="38">
        <f t="shared" si="0"/>
        <v>45.192534545141896</v>
      </c>
      <c r="J23" s="23">
        <f t="shared" si="1"/>
        <v>12.975166460730204</v>
      </c>
      <c r="K23" s="2"/>
    </row>
    <row r="24" spans="1:11" ht="12.75">
      <c r="A24" s="9"/>
      <c r="B24" s="21" t="s">
        <v>31</v>
      </c>
      <c r="C24" s="43"/>
      <c r="D24" s="43">
        <v>46493338</v>
      </c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119975900</v>
      </c>
      <c r="D25" s="46">
        <v>119969238</v>
      </c>
      <c r="E25" s="46">
        <v>99967385</v>
      </c>
      <c r="F25" s="46">
        <v>145145180</v>
      </c>
      <c r="G25" s="47">
        <v>155622475</v>
      </c>
      <c r="H25" s="48">
        <v>144147562</v>
      </c>
      <c r="I25" s="25">
        <f t="shared" si="0"/>
        <v>45.192534545141896</v>
      </c>
      <c r="J25" s="26">
        <f t="shared" si="1"/>
        <v>12.975166460730204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>
        <v>6000000</v>
      </c>
      <c r="E28" s="43">
        <v>15322294</v>
      </c>
      <c r="F28" s="43">
        <v>18000000</v>
      </c>
      <c r="G28" s="44">
        <v>19062000</v>
      </c>
      <c r="H28" s="45">
        <v>20148534</v>
      </c>
      <c r="I28" s="38">
        <f t="shared" si="0"/>
        <v>17.47588187512914</v>
      </c>
      <c r="J28" s="23">
        <f t="shared" si="1"/>
        <v>9.556938358526645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99594000</v>
      </c>
      <c r="D30" s="43">
        <v>45594000</v>
      </c>
      <c r="E30" s="43">
        <v>55262482</v>
      </c>
      <c r="F30" s="43">
        <v>42704000</v>
      </c>
      <c r="G30" s="44">
        <v>45223536</v>
      </c>
      <c r="H30" s="45">
        <v>47801278</v>
      </c>
      <c r="I30" s="38">
        <f t="shared" si="0"/>
        <v>-22.725150129883776</v>
      </c>
      <c r="J30" s="23">
        <f t="shared" si="1"/>
        <v>-4.719716543780361</v>
      </c>
      <c r="K30" s="2"/>
    </row>
    <row r="31" spans="1:11" ht="12.75">
      <c r="A31" s="9"/>
      <c r="B31" s="21" t="s">
        <v>31</v>
      </c>
      <c r="C31" s="43">
        <v>20381900</v>
      </c>
      <c r="D31" s="43">
        <v>68375238</v>
      </c>
      <c r="E31" s="43">
        <v>29368889</v>
      </c>
      <c r="F31" s="43">
        <v>84441180</v>
      </c>
      <c r="G31" s="44">
        <v>91336939</v>
      </c>
      <c r="H31" s="45">
        <v>76197750</v>
      </c>
      <c r="I31" s="38">
        <f t="shared" si="0"/>
        <v>187.51914994128649</v>
      </c>
      <c r="J31" s="23">
        <f t="shared" si="1"/>
        <v>37.40995895340102</v>
      </c>
      <c r="K31" s="2"/>
    </row>
    <row r="32" spans="1:11" ht="13.5" thickBot="1">
      <c r="A32" s="9"/>
      <c r="B32" s="39" t="s">
        <v>38</v>
      </c>
      <c r="C32" s="59">
        <v>119975900</v>
      </c>
      <c r="D32" s="59">
        <v>119969238</v>
      </c>
      <c r="E32" s="59">
        <v>99953665</v>
      </c>
      <c r="F32" s="59">
        <v>145145180</v>
      </c>
      <c r="G32" s="60">
        <v>155622475</v>
      </c>
      <c r="H32" s="61">
        <v>144147562</v>
      </c>
      <c r="I32" s="40">
        <f t="shared" si="0"/>
        <v>45.21246419528489</v>
      </c>
      <c r="J32" s="41">
        <f t="shared" si="1"/>
        <v>12.980335350297988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74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4758800</v>
      </c>
      <c r="D7" s="43">
        <v>4758800</v>
      </c>
      <c r="E7" s="43">
        <v>-42811</v>
      </c>
      <c r="F7" s="43">
        <v>0</v>
      </c>
      <c r="G7" s="44">
        <v>0</v>
      </c>
      <c r="H7" s="45">
        <v>0</v>
      </c>
      <c r="I7" s="22">
        <f>IF($E7=0,0,(($F7/$E7)-1)*100)</f>
        <v>-100</v>
      </c>
      <c r="J7" s="23">
        <f>IF($E7=0,0,((($H7/$E7)^(1/3))-1)*100)</f>
        <v>-100</v>
      </c>
      <c r="K7" s="2"/>
    </row>
    <row r="8" spans="1:11" ht="12.75">
      <c r="A8" s="5"/>
      <c r="B8" s="21" t="s">
        <v>17</v>
      </c>
      <c r="C8" s="43">
        <v>523764</v>
      </c>
      <c r="D8" s="43">
        <v>523764</v>
      </c>
      <c r="E8" s="43">
        <v>548127</v>
      </c>
      <c r="F8" s="43">
        <v>0</v>
      </c>
      <c r="G8" s="44">
        <v>0</v>
      </c>
      <c r="H8" s="45">
        <v>0</v>
      </c>
      <c r="I8" s="22">
        <f>IF($E8=0,0,(($F8/$E8)-1)*100)</f>
        <v>-100</v>
      </c>
      <c r="J8" s="23">
        <f>IF($E8=0,0,((($H8/$E8)^(1/3))-1)*100)</f>
        <v>-100</v>
      </c>
      <c r="K8" s="2"/>
    </row>
    <row r="9" spans="1:11" ht="12.75">
      <c r="A9" s="5"/>
      <c r="B9" s="21" t="s">
        <v>18</v>
      </c>
      <c r="C9" s="43">
        <v>103475600</v>
      </c>
      <c r="D9" s="43">
        <v>103475600</v>
      </c>
      <c r="E9" s="43">
        <v>103018670</v>
      </c>
      <c r="F9" s="43">
        <v>0</v>
      </c>
      <c r="G9" s="44">
        <v>0</v>
      </c>
      <c r="H9" s="45">
        <v>0</v>
      </c>
      <c r="I9" s="22">
        <f aca="true" t="shared" si="0" ref="I9:I32">IF($E9=0,0,(($F9/$E9)-1)*100)</f>
        <v>-100</v>
      </c>
      <c r="J9" s="23">
        <f aca="true" t="shared" si="1" ref="J9:J32">IF($E9=0,0,((($H9/$E9)^(1/3))-1)*100)</f>
        <v>-100</v>
      </c>
      <c r="K9" s="2"/>
    </row>
    <row r="10" spans="1:11" ht="12.75">
      <c r="A10" s="9"/>
      <c r="B10" s="24" t="s">
        <v>19</v>
      </c>
      <c r="C10" s="46">
        <v>108758164</v>
      </c>
      <c r="D10" s="46">
        <v>108758164</v>
      </c>
      <c r="E10" s="46">
        <v>103523986</v>
      </c>
      <c r="F10" s="46">
        <v>0</v>
      </c>
      <c r="G10" s="47">
        <v>0</v>
      </c>
      <c r="H10" s="48">
        <v>0</v>
      </c>
      <c r="I10" s="25">
        <f t="shared" si="0"/>
        <v>-100</v>
      </c>
      <c r="J10" s="26">
        <f t="shared" si="1"/>
        <v>-100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49483599</v>
      </c>
      <c r="D12" s="43">
        <v>49483599</v>
      </c>
      <c r="E12" s="43">
        <v>30505970</v>
      </c>
      <c r="F12" s="43">
        <v>0</v>
      </c>
      <c r="G12" s="44">
        <v>0</v>
      </c>
      <c r="H12" s="45">
        <v>0</v>
      </c>
      <c r="I12" s="22">
        <f t="shared" si="0"/>
        <v>-100</v>
      </c>
      <c r="J12" s="23">
        <f t="shared" si="1"/>
        <v>-100</v>
      </c>
      <c r="K12" s="2"/>
    </row>
    <row r="13" spans="1:11" ht="12.75">
      <c r="A13" s="5"/>
      <c r="B13" s="21" t="s">
        <v>22</v>
      </c>
      <c r="C13" s="43">
        <v>32308320</v>
      </c>
      <c r="D13" s="43">
        <v>32308320</v>
      </c>
      <c r="E13" s="43"/>
      <c r="F13" s="43">
        <v>0</v>
      </c>
      <c r="G13" s="44">
        <v>0</v>
      </c>
      <c r="H13" s="45">
        <v>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103730520</v>
      </c>
      <c r="D16" s="43">
        <v>103730520</v>
      </c>
      <c r="E16" s="43">
        <v>48746724</v>
      </c>
      <c r="F16" s="43">
        <v>0</v>
      </c>
      <c r="G16" s="44">
        <v>0</v>
      </c>
      <c r="H16" s="45">
        <v>0</v>
      </c>
      <c r="I16" s="29">
        <f t="shared" si="0"/>
        <v>-100</v>
      </c>
      <c r="J16" s="30">
        <f t="shared" si="1"/>
        <v>-100</v>
      </c>
      <c r="K16" s="2"/>
    </row>
    <row r="17" spans="1:11" ht="12.75">
      <c r="A17" s="5"/>
      <c r="B17" s="24" t="s">
        <v>25</v>
      </c>
      <c r="C17" s="46">
        <v>185522439</v>
      </c>
      <c r="D17" s="46">
        <v>185522439</v>
      </c>
      <c r="E17" s="46">
        <v>79252694</v>
      </c>
      <c r="F17" s="46">
        <v>0</v>
      </c>
      <c r="G17" s="47">
        <v>0</v>
      </c>
      <c r="H17" s="48">
        <v>0</v>
      </c>
      <c r="I17" s="25">
        <f t="shared" si="0"/>
        <v>-100</v>
      </c>
      <c r="J17" s="26">
        <f t="shared" si="1"/>
        <v>-100</v>
      </c>
      <c r="K17" s="2"/>
    </row>
    <row r="18" spans="1:11" ht="23.25" customHeight="1">
      <c r="A18" s="31"/>
      <c r="B18" s="32" t="s">
        <v>26</v>
      </c>
      <c r="C18" s="52">
        <v>-76764275</v>
      </c>
      <c r="D18" s="52">
        <v>-76764275</v>
      </c>
      <c r="E18" s="52">
        <v>24271292</v>
      </c>
      <c r="F18" s="53">
        <v>0</v>
      </c>
      <c r="G18" s="54">
        <v>0</v>
      </c>
      <c r="H18" s="55">
        <v>0</v>
      </c>
      <c r="I18" s="33">
        <f t="shared" si="0"/>
        <v>-100</v>
      </c>
      <c r="J18" s="34">
        <f t="shared" si="1"/>
        <v>-100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31998000</v>
      </c>
      <c r="D23" s="43">
        <v>31998000</v>
      </c>
      <c r="E23" s="43">
        <v>9561937</v>
      </c>
      <c r="F23" s="43">
        <v>0</v>
      </c>
      <c r="G23" s="44">
        <v>0</v>
      </c>
      <c r="H23" s="45">
        <v>0</v>
      </c>
      <c r="I23" s="38">
        <f t="shared" si="0"/>
        <v>-100</v>
      </c>
      <c r="J23" s="23">
        <f t="shared" si="1"/>
        <v>-100</v>
      </c>
      <c r="K23" s="2"/>
    </row>
    <row r="24" spans="1:11" ht="12.75">
      <c r="A24" s="9"/>
      <c r="B24" s="21" t="s">
        <v>31</v>
      </c>
      <c r="C24" s="43">
        <v>1300000</v>
      </c>
      <c r="D24" s="43">
        <v>1300000</v>
      </c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33298000</v>
      </c>
      <c r="D25" s="46">
        <v>33298000</v>
      </c>
      <c r="E25" s="46">
        <v>9561937</v>
      </c>
      <c r="F25" s="46">
        <v>0</v>
      </c>
      <c r="G25" s="47">
        <v>0</v>
      </c>
      <c r="H25" s="48">
        <v>0</v>
      </c>
      <c r="I25" s="25">
        <f t="shared" si="0"/>
        <v>-100</v>
      </c>
      <c r="J25" s="26">
        <f t="shared" si="1"/>
        <v>-100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31998000</v>
      </c>
      <c r="D30" s="43">
        <v>31998000</v>
      </c>
      <c r="E30" s="43">
        <v>9561937</v>
      </c>
      <c r="F30" s="43">
        <v>0</v>
      </c>
      <c r="G30" s="44">
        <v>0</v>
      </c>
      <c r="H30" s="45">
        <v>0</v>
      </c>
      <c r="I30" s="38">
        <f t="shared" si="0"/>
        <v>-100</v>
      </c>
      <c r="J30" s="23">
        <f t="shared" si="1"/>
        <v>-100</v>
      </c>
      <c r="K30" s="2"/>
    </row>
    <row r="31" spans="1:11" ht="12.75">
      <c r="A31" s="9"/>
      <c r="B31" s="21" t="s">
        <v>31</v>
      </c>
      <c r="C31" s="43">
        <v>1300000</v>
      </c>
      <c r="D31" s="43">
        <v>1300000</v>
      </c>
      <c r="E31" s="43"/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3.5" thickBot="1">
      <c r="A32" s="9"/>
      <c r="B32" s="39" t="s">
        <v>38</v>
      </c>
      <c r="C32" s="59">
        <v>33298000</v>
      </c>
      <c r="D32" s="59">
        <v>33298000</v>
      </c>
      <c r="E32" s="59">
        <v>9561937</v>
      </c>
      <c r="F32" s="59">
        <v>0</v>
      </c>
      <c r="G32" s="60">
        <v>0</v>
      </c>
      <c r="H32" s="61">
        <v>0</v>
      </c>
      <c r="I32" s="40">
        <f t="shared" si="0"/>
        <v>-100</v>
      </c>
      <c r="J32" s="41">
        <f t="shared" si="1"/>
        <v>-100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75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5005175</v>
      </c>
      <c r="D7" s="43">
        <v>5005175</v>
      </c>
      <c r="E7" s="43">
        <v>30260</v>
      </c>
      <c r="F7" s="43">
        <v>5317061</v>
      </c>
      <c r="G7" s="44">
        <v>5637096</v>
      </c>
      <c r="H7" s="45">
        <v>5979604</v>
      </c>
      <c r="I7" s="22">
        <f>IF($E7=0,0,(($F7/$E7)-1)*100)</f>
        <v>17471.2524785195</v>
      </c>
      <c r="J7" s="23">
        <f>IF($E7=0,0,((($H7/$E7)^(1/3))-1)*100)</f>
        <v>482.46231682817415</v>
      </c>
      <c r="K7" s="2"/>
    </row>
    <row r="8" spans="1:11" ht="12.75">
      <c r="A8" s="5"/>
      <c r="B8" s="21" t="s">
        <v>17</v>
      </c>
      <c r="C8" s="43">
        <v>200000</v>
      </c>
      <c r="D8" s="43">
        <v>200000</v>
      </c>
      <c r="E8" s="43">
        <v>124797</v>
      </c>
      <c r="F8" s="43">
        <v>212000</v>
      </c>
      <c r="G8" s="44">
        <v>224720</v>
      </c>
      <c r="H8" s="45">
        <v>238203</v>
      </c>
      <c r="I8" s="22">
        <f>IF($E8=0,0,(($F8/$E8)-1)*100)</f>
        <v>69.87587842656473</v>
      </c>
      <c r="J8" s="23">
        <f>IF($E8=0,0,((($H8/$E8)^(1/3))-1)*100)</f>
        <v>24.045503751388253</v>
      </c>
      <c r="K8" s="2"/>
    </row>
    <row r="9" spans="1:11" ht="12.75">
      <c r="A9" s="5"/>
      <c r="B9" s="21" t="s">
        <v>18</v>
      </c>
      <c r="C9" s="43">
        <v>205342000</v>
      </c>
      <c r="D9" s="43">
        <v>218382256</v>
      </c>
      <c r="E9" s="43">
        <v>196525252</v>
      </c>
      <c r="F9" s="43">
        <v>261636800</v>
      </c>
      <c r="G9" s="44">
        <v>257702068</v>
      </c>
      <c r="H9" s="45">
        <v>253558733</v>
      </c>
      <c r="I9" s="22">
        <f aca="true" t="shared" si="0" ref="I9:I32">IF($E9=0,0,(($F9/$E9)-1)*100)</f>
        <v>33.1313901584515</v>
      </c>
      <c r="J9" s="23">
        <f aca="true" t="shared" si="1" ref="J9:J32">IF($E9=0,0,((($H9/$E9)^(1/3))-1)*100)</f>
        <v>8.864614003546922</v>
      </c>
      <c r="K9" s="2"/>
    </row>
    <row r="10" spans="1:11" ht="12.75">
      <c r="A10" s="9"/>
      <c r="B10" s="24" t="s">
        <v>19</v>
      </c>
      <c r="C10" s="46">
        <v>210547175</v>
      </c>
      <c r="D10" s="46">
        <v>223587431</v>
      </c>
      <c r="E10" s="46">
        <v>196680309</v>
      </c>
      <c r="F10" s="46">
        <v>267165861</v>
      </c>
      <c r="G10" s="47">
        <v>263563884</v>
      </c>
      <c r="H10" s="48">
        <v>259776540</v>
      </c>
      <c r="I10" s="25">
        <f t="shared" si="0"/>
        <v>35.83762520934417</v>
      </c>
      <c r="J10" s="26">
        <f t="shared" si="1"/>
        <v>9.71845464351928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80928298</v>
      </c>
      <c r="D12" s="43">
        <v>80928298</v>
      </c>
      <c r="E12" s="43">
        <v>79489816</v>
      </c>
      <c r="F12" s="43">
        <v>107017453</v>
      </c>
      <c r="G12" s="44">
        <v>113599699</v>
      </c>
      <c r="H12" s="45">
        <v>120245283</v>
      </c>
      <c r="I12" s="22">
        <f t="shared" si="0"/>
        <v>34.630394665902855</v>
      </c>
      <c r="J12" s="23">
        <f t="shared" si="1"/>
        <v>14.793910981497094</v>
      </c>
      <c r="K12" s="2"/>
    </row>
    <row r="13" spans="1:11" ht="12.75">
      <c r="A13" s="5"/>
      <c r="B13" s="21" t="s">
        <v>22</v>
      </c>
      <c r="C13" s="43">
        <v>3500000</v>
      </c>
      <c r="D13" s="43">
        <v>3500000</v>
      </c>
      <c r="E13" s="43"/>
      <c r="F13" s="43">
        <v>3668000</v>
      </c>
      <c r="G13" s="44">
        <v>3884412</v>
      </c>
      <c r="H13" s="45">
        <v>4101939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220539119</v>
      </c>
      <c r="D16" s="43">
        <v>238579133</v>
      </c>
      <c r="E16" s="43">
        <v>95388364</v>
      </c>
      <c r="F16" s="43">
        <v>265883408</v>
      </c>
      <c r="G16" s="44">
        <v>272386773</v>
      </c>
      <c r="H16" s="45">
        <v>275470318</v>
      </c>
      <c r="I16" s="29">
        <f t="shared" si="0"/>
        <v>178.7377797988023</v>
      </c>
      <c r="J16" s="30">
        <f t="shared" si="1"/>
        <v>42.4054039355692</v>
      </c>
      <c r="K16" s="2"/>
    </row>
    <row r="17" spans="1:11" ht="12.75">
      <c r="A17" s="5"/>
      <c r="B17" s="24" t="s">
        <v>25</v>
      </c>
      <c r="C17" s="46">
        <v>304967417</v>
      </c>
      <c r="D17" s="46">
        <v>323007431</v>
      </c>
      <c r="E17" s="46">
        <v>174878180</v>
      </c>
      <c r="F17" s="46">
        <v>376568861</v>
      </c>
      <c r="G17" s="47">
        <v>389870884</v>
      </c>
      <c r="H17" s="48">
        <v>399817540</v>
      </c>
      <c r="I17" s="25">
        <f t="shared" si="0"/>
        <v>115.3321020381159</v>
      </c>
      <c r="J17" s="26">
        <f t="shared" si="1"/>
        <v>31.73729426949563</v>
      </c>
      <c r="K17" s="2"/>
    </row>
    <row r="18" spans="1:11" ht="23.25" customHeight="1">
      <c r="A18" s="31"/>
      <c r="B18" s="32" t="s">
        <v>26</v>
      </c>
      <c r="C18" s="52">
        <v>-94420242</v>
      </c>
      <c r="D18" s="52">
        <v>-99420000</v>
      </c>
      <c r="E18" s="52">
        <v>21802129</v>
      </c>
      <c r="F18" s="53">
        <v>-109403000</v>
      </c>
      <c r="G18" s="54">
        <v>-126307000</v>
      </c>
      <c r="H18" s="55">
        <v>-140041000</v>
      </c>
      <c r="I18" s="33">
        <f t="shared" si="0"/>
        <v>-601.7996178263141</v>
      </c>
      <c r="J18" s="34">
        <f t="shared" si="1"/>
        <v>-285.88831872599224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86101800</v>
      </c>
      <c r="D23" s="43">
        <v>72101800</v>
      </c>
      <c r="E23" s="43">
        <v>52271046</v>
      </c>
      <c r="F23" s="43">
        <v>77317746</v>
      </c>
      <c r="G23" s="44">
        <v>70819179</v>
      </c>
      <c r="H23" s="45">
        <v>65312228</v>
      </c>
      <c r="I23" s="38">
        <f t="shared" si="0"/>
        <v>47.91696726329142</v>
      </c>
      <c r="J23" s="23">
        <f t="shared" si="1"/>
        <v>7.7071256329229065</v>
      </c>
      <c r="K23" s="2"/>
    </row>
    <row r="24" spans="1:11" ht="12.75">
      <c r="A24" s="9"/>
      <c r="B24" s="21" t="s">
        <v>31</v>
      </c>
      <c r="C24" s="43"/>
      <c r="D24" s="43"/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86101800</v>
      </c>
      <c r="D25" s="46">
        <v>72101800</v>
      </c>
      <c r="E25" s="46">
        <v>52271046</v>
      </c>
      <c r="F25" s="46">
        <v>77317746</v>
      </c>
      <c r="G25" s="47">
        <v>70819179</v>
      </c>
      <c r="H25" s="48">
        <v>65312228</v>
      </c>
      <c r="I25" s="25">
        <f t="shared" si="0"/>
        <v>47.91696726329142</v>
      </c>
      <c r="J25" s="26">
        <f t="shared" si="1"/>
        <v>7.7071256329229065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19000000</v>
      </c>
      <c r="D28" s="43"/>
      <c r="E28" s="43">
        <v>1162432</v>
      </c>
      <c r="F28" s="43">
        <v>0</v>
      </c>
      <c r="G28" s="44">
        <v>0</v>
      </c>
      <c r="H28" s="45">
        <v>0</v>
      </c>
      <c r="I28" s="38">
        <f t="shared" si="0"/>
        <v>-100</v>
      </c>
      <c r="J28" s="23">
        <f t="shared" si="1"/>
        <v>-100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54422300</v>
      </c>
      <c r="D30" s="43">
        <v>59422300</v>
      </c>
      <c r="E30" s="43">
        <v>44791675</v>
      </c>
      <c r="F30" s="43">
        <v>58353870</v>
      </c>
      <c r="G30" s="44">
        <v>65044435</v>
      </c>
      <c r="H30" s="45">
        <v>63190466</v>
      </c>
      <c r="I30" s="38">
        <f t="shared" si="0"/>
        <v>30.27838320402172</v>
      </c>
      <c r="J30" s="23">
        <f t="shared" si="1"/>
        <v>12.154856729060825</v>
      </c>
      <c r="K30" s="2"/>
    </row>
    <row r="31" spans="1:11" ht="12.75">
      <c r="A31" s="9"/>
      <c r="B31" s="21" t="s">
        <v>31</v>
      </c>
      <c r="C31" s="43">
        <v>12679500</v>
      </c>
      <c r="D31" s="43">
        <v>12679500</v>
      </c>
      <c r="E31" s="43">
        <v>6316939</v>
      </c>
      <c r="F31" s="43">
        <v>18963876</v>
      </c>
      <c r="G31" s="44">
        <v>5774744</v>
      </c>
      <c r="H31" s="45">
        <v>2121762</v>
      </c>
      <c r="I31" s="38">
        <f t="shared" si="0"/>
        <v>200.20672987344028</v>
      </c>
      <c r="J31" s="23">
        <f t="shared" si="1"/>
        <v>-30.4874327907368</v>
      </c>
      <c r="K31" s="2"/>
    </row>
    <row r="32" spans="1:11" ht="13.5" thickBot="1">
      <c r="A32" s="9"/>
      <c r="B32" s="39" t="s">
        <v>38</v>
      </c>
      <c r="C32" s="59">
        <v>86101800</v>
      </c>
      <c r="D32" s="59">
        <v>72101800</v>
      </c>
      <c r="E32" s="59">
        <v>52271046</v>
      </c>
      <c r="F32" s="59">
        <v>77317746</v>
      </c>
      <c r="G32" s="60">
        <v>70819179</v>
      </c>
      <c r="H32" s="61">
        <v>65312228</v>
      </c>
      <c r="I32" s="40">
        <f t="shared" si="0"/>
        <v>47.91696726329142</v>
      </c>
      <c r="J32" s="41">
        <f t="shared" si="1"/>
        <v>7.7071256329229065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76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7970738</v>
      </c>
      <c r="D7" s="43">
        <v>7970738</v>
      </c>
      <c r="E7" s="43">
        <v>7212150</v>
      </c>
      <c r="F7" s="43">
        <v>15662648</v>
      </c>
      <c r="G7" s="44">
        <v>16414455</v>
      </c>
      <c r="H7" s="45">
        <v>17325697</v>
      </c>
      <c r="I7" s="22">
        <f>IF($E7=0,0,(($F7/$E7)-1)*100)</f>
        <v>117.17030289164812</v>
      </c>
      <c r="J7" s="23">
        <f>IF($E7=0,0,((($H7/$E7)^(1/3))-1)*100)</f>
        <v>33.929214418945605</v>
      </c>
      <c r="K7" s="2"/>
    </row>
    <row r="8" spans="1:11" ht="12.75">
      <c r="A8" s="5"/>
      <c r="B8" s="21" t="s">
        <v>17</v>
      </c>
      <c r="C8" s="43">
        <v>571785</v>
      </c>
      <c r="D8" s="43">
        <v>571785</v>
      </c>
      <c r="E8" s="43">
        <v>477266</v>
      </c>
      <c r="F8" s="43">
        <v>975643</v>
      </c>
      <c r="G8" s="44">
        <v>1022474</v>
      </c>
      <c r="H8" s="45">
        <v>1082800</v>
      </c>
      <c r="I8" s="22">
        <f>IF($E8=0,0,(($F8/$E8)-1)*100)</f>
        <v>104.42331949059853</v>
      </c>
      <c r="J8" s="23">
        <f>IF($E8=0,0,((($H8/$E8)^(1/3))-1)*100)</f>
        <v>31.400166882618464</v>
      </c>
      <c r="K8" s="2"/>
    </row>
    <row r="9" spans="1:11" ht="12.75">
      <c r="A9" s="5"/>
      <c r="B9" s="21" t="s">
        <v>18</v>
      </c>
      <c r="C9" s="43">
        <v>153620985</v>
      </c>
      <c r="D9" s="43">
        <v>153620985</v>
      </c>
      <c r="E9" s="43">
        <v>137276285</v>
      </c>
      <c r="F9" s="43">
        <v>185331489</v>
      </c>
      <c r="G9" s="44">
        <v>194615272</v>
      </c>
      <c r="H9" s="45">
        <v>205357192</v>
      </c>
      <c r="I9" s="22">
        <f aca="true" t="shared" si="0" ref="I9:I32">IF($E9=0,0,(($F9/$E9)-1)*100)</f>
        <v>35.00619498844975</v>
      </c>
      <c r="J9" s="23">
        <f aca="true" t="shared" si="1" ref="J9:J32">IF($E9=0,0,((($H9/$E9)^(1/3))-1)*100)</f>
        <v>14.368071990126797</v>
      </c>
      <c r="K9" s="2"/>
    </row>
    <row r="10" spans="1:11" ht="12.75">
      <c r="A10" s="9"/>
      <c r="B10" s="24" t="s">
        <v>19</v>
      </c>
      <c r="C10" s="46">
        <v>162163508</v>
      </c>
      <c r="D10" s="46">
        <v>162163508</v>
      </c>
      <c r="E10" s="46">
        <v>144965701</v>
      </c>
      <c r="F10" s="46">
        <v>201969780</v>
      </c>
      <c r="G10" s="47">
        <v>212052201</v>
      </c>
      <c r="H10" s="48">
        <v>223765689</v>
      </c>
      <c r="I10" s="25">
        <f t="shared" si="0"/>
        <v>39.322459455426625</v>
      </c>
      <c r="J10" s="26">
        <f t="shared" si="1"/>
        <v>15.56936978012935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72378856</v>
      </c>
      <c r="D12" s="43">
        <v>72378856</v>
      </c>
      <c r="E12" s="43">
        <v>54804673</v>
      </c>
      <c r="F12" s="43">
        <v>79999484</v>
      </c>
      <c r="G12" s="44">
        <v>83842064</v>
      </c>
      <c r="H12" s="45">
        <v>88782177</v>
      </c>
      <c r="I12" s="22">
        <f t="shared" si="0"/>
        <v>45.97201227712826</v>
      </c>
      <c r="J12" s="23">
        <f t="shared" si="1"/>
        <v>17.445414880742717</v>
      </c>
      <c r="K12" s="2"/>
    </row>
    <row r="13" spans="1:11" ht="12.75">
      <c r="A13" s="5"/>
      <c r="B13" s="21" t="s">
        <v>22</v>
      </c>
      <c r="C13" s="43">
        <v>800000</v>
      </c>
      <c r="D13" s="43">
        <v>800000</v>
      </c>
      <c r="E13" s="43"/>
      <c r="F13" s="43">
        <v>5350000</v>
      </c>
      <c r="G13" s="44">
        <v>5606800</v>
      </c>
      <c r="H13" s="45">
        <v>5937601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74938878</v>
      </c>
      <c r="D16" s="43">
        <v>74938878</v>
      </c>
      <c r="E16" s="43">
        <v>67689318</v>
      </c>
      <c r="F16" s="43">
        <v>119540496</v>
      </c>
      <c r="G16" s="44">
        <v>124288158</v>
      </c>
      <c r="H16" s="45">
        <v>130411752</v>
      </c>
      <c r="I16" s="29">
        <f t="shared" si="0"/>
        <v>76.60171432071454</v>
      </c>
      <c r="J16" s="30">
        <f t="shared" si="1"/>
        <v>24.432033062058057</v>
      </c>
      <c r="K16" s="2"/>
    </row>
    <row r="17" spans="1:11" ht="12.75">
      <c r="A17" s="5"/>
      <c r="B17" s="24" t="s">
        <v>25</v>
      </c>
      <c r="C17" s="46">
        <v>148117734</v>
      </c>
      <c r="D17" s="46">
        <v>148117734</v>
      </c>
      <c r="E17" s="46">
        <v>122493991</v>
      </c>
      <c r="F17" s="46">
        <v>204889980</v>
      </c>
      <c r="G17" s="47">
        <v>213737022</v>
      </c>
      <c r="H17" s="48">
        <v>225131530</v>
      </c>
      <c r="I17" s="25">
        <f t="shared" si="0"/>
        <v>67.26533140715449</v>
      </c>
      <c r="J17" s="26">
        <f t="shared" si="1"/>
        <v>22.491845914863973</v>
      </c>
      <c r="K17" s="2"/>
    </row>
    <row r="18" spans="1:11" ht="23.25" customHeight="1">
      <c r="A18" s="31"/>
      <c r="B18" s="32" t="s">
        <v>26</v>
      </c>
      <c r="C18" s="52">
        <v>14045774</v>
      </c>
      <c r="D18" s="52">
        <v>14045774</v>
      </c>
      <c r="E18" s="52">
        <v>22471710</v>
      </c>
      <c r="F18" s="53">
        <v>-2920200</v>
      </c>
      <c r="G18" s="54">
        <v>-1684821</v>
      </c>
      <c r="H18" s="55">
        <v>-1365841</v>
      </c>
      <c r="I18" s="33">
        <f t="shared" si="0"/>
        <v>-112.99500572052594</v>
      </c>
      <c r="J18" s="34">
        <f t="shared" si="1"/>
        <v>-139.31769124309832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54410378</v>
      </c>
      <c r="D23" s="43">
        <v>54410378</v>
      </c>
      <c r="E23" s="43">
        <v>51169102</v>
      </c>
      <c r="F23" s="43">
        <v>52698873</v>
      </c>
      <c r="G23" s="44">
        <v>51475147</v>
      </c>
      <c r="H23" s="45">
        <v>50087611</v>
      </c>
      <c r="I23" s="38">
        <f t="shared" si="0"/>
        <v>2.9896381609354705</v>
      </c>
      <c r="J23" s="23">
        <f t="shared" si="1"/>
        <v>-0.7095434770448272</v>
      </c>
      <c r="K23" s="2"/>
    </row>
    <row r="24" spans="1:11" ht="12.75">
      <c r="A24" s="9"/>
      <c r="B24" s="21" t="s">
        <v>31</v>
      </c>
      <c r="C24" s="43"/>
      <c r="D24" s="43"/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54410378</v>
      </c>
      <c r="D25" s="46">
        <v>54410378</v>
      </c>
      <c r="E25" s="46">
        <v>51169102</v>
      </c>
      <c r="F25" s="46">
        <v>52698873</v>
      </c>
      <c r="G25" s="47">
        <v>51475147</v>
      </c>
      <c r="H25" s="48">
        <v>50087611</v>
      </c>
      <c r="I25" s="25">
        <f t="shared" si="0"/>
        <v>2.9896381609354705</v>
      </c>
      <c r="J25" s="26">
        <f t="shared" si="1"/>
        <v>-0.7095434770448272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/>
      <c r="E28" s="43">
        <v>155800</v>
      </c>
      <c r="F28" s="43">
        <v>0</v>
      </c>
      <c r="G28" s="44">
        <v>0</v>
      </c>
      <c r="H28" s="45">
        <v>0</v>
      </c>
      <c r="I28" s="38">
        <f t="shared" si="0"/>
        <v>-100</v>
      </c>
      <c r="J28" s="23">
        <f t="shared" si="1"/>
        <v>-100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21291293</v>
      </c>
      <c r="D30" s="43">
        <v>21291293</v>
      </c>
      <c r="E30" s="43">
        <v>29293971</v>
      </c>
      <c r="F30" s="43">
        <v>42849873</v>
      </c>
      <c r="G30" s="44">
        <v>42810667</v>
      </c>
      <c r="H30" s="45">
        <v>40915311</v>
      </c>
      <c r="I30" s="38">
        <f t="shared" si="0"/>
        <v>46.2753991256426</v>
      </c>
      <c r="J30" s="23">
        <f t="shared" si="1"/>
        <v>11.781312103046515</v>
      </c>
      <c r="K30" s="2"/>
    </row>
    <row r="31" spans="1:11" ht="12.75">
      <c r="A31" s="9"/>
      <c r="B31" s="21" t="s">
        <v>31</v>
      </c>
      <c r="C31" s="43">
        <v>33119084</v>
      </c>
      <c r="D31" s="43">
        <v>33119084</v>
      </c>
      <c r="E31" s="43">
        <v>21719332</v>
      </c>
      <c r="F31" s="43">
        <v>9849000</v>
      </c>
      <c r="G31" s="44">
        <v>8664480</v>
      </c>
      <c r="H31" s="45">
        <v>9172298</v>
      </c>
      <c r="I31" s="38">
        <f t="shared" si="0"/>
        <v>-54.65330149196117</v>
      </c>
      <c r="J31" s="23">
        <f t="shared" si="1"/>
        <v>-24.974212255570837</v>
      </c>
      <c r="K31" s="2"/>
    </row>
    <row r="32" spans="1:11" ht="13.5" thickBot="1">
      <c r="A32" s="9"/>
      <c r="B32" s="39" t="s">
        <v>38</v>
      </c>
      <c r="C32" s="59">
        <v>54410377</v>
      </c>
      <c r="D32" s="59">
        <v>54410377</v>
      </c>
      <c r="E32" s="59">
        <v>51169103</v>
      </c>
      <c r="F32" s="59">
        <v>52698873</v>
      </c>
      <c r="G32" s="60">
        <v>51475147</v>
      </c>
      <c r="H32" s="61">
        <v>50087609</v>
      </c>
      <c r="I32" s="40">
        <f t="shared" si="0"/>
        <v>2.989636148204511</v>
      </c>
      <c r="J32" s="41">
        <f t="shared" si="1"/>
        <v>-0.7095454454144945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41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23657544</v>
      </c>
      <c r="D7" s="43">
        <v>23657544</v>
      </c>
      <c r="E7" s="43">
        <v>23329448</v>
      </c>
      <c r="F7" s="43">
        <v>24793105</v>
      </c>
      <c r="G7" s="44">
        <v>26156726</v>
      </c>
      <c r="H7" s="45">
        <v>27595345</v>
      </c>
      <c r="I7" s="22">
        <f>IF($E7=0,0,(($F7/$E7)-1)*100)</f>
        <v>6.2738604016691735</v>
      </c>
      <c r="J7" s="23">
        <f>IF($E7=0,0,((($H7/$E7)^(1/3))-1)*100)</f>
        <v>5.757324429297084</v>
      </c>
      <c r="K7" s="2"/>
    </row>
    <row r="8" spans="1:11" ht="12.75">
      <c r="A8" s="5"/>
      <c r="B8" s="21" t="s">
        <v>17</v>
      </c>
      <c r="C8" s="43">
        <v>117736661</v>
      </c>
      <c r="D8" s="43">
        <v>117812181</v>
      </c>
      <c r="E8" s="43">
        <v>114482143</v>
      </c>
      <c r="F8" s="43">
        <v>129193861</v>
      </c>
      <c r="G8" s="44">
        <v>136299523</v>
      </c>
      <c r="H8" s="45">
        <v>143795997</v>
      </c>
      <c r="I8" s="22">
        <f>IF($E8=0,0,(($F8/$E8)-1)*100)</f>
        <v>12.850666151488799</v>
      </c>
      <c r="J8" s="23">
        <f>IF($E8=0,0,((($H8/$E8)^(1/3))-1)*100)</f>
        <v>7.895421335383701</v>
      </c>
      <c r="K8" s="2"/>
    </row>
    <row r="9" spans="1:11" ht="12.75">
      <c r="A9" s="5"/>
      <c r="B9" s="21" t="s">
        <v>18</v>
      </c>
      <c r="C9" s="43">
        <v>85868586</v>
      </c>
      <c r="D9" s="43">
        <v>92934037</v>
      </c>
      <c r="E9" s="43">
        <v>74065046</v>
      </c>
      <c r="F9" s="43">
        <v>90518684</v>
      </c>
      <c r="G9" s="44">
        <v>95497211</v>
      </c>
      <c r="H9" s="45">
        <v>100749559</v>
      </c>
      <c r="I9" s="22">
        <f aca="true" t="shared" si="0" ref="I9:I32">IF($E9=0,0,(($F9/$E9)-1)*100)</f>
        <v>22.215118856471115</v>
      </c>
      <c r="J9" s="23">
        <f aca="true" t="shared" si="1" ref="J9:J32">IF($E9=0,0,((($H9/$E9)^(1/3))-1)*100)</f>
        <v>10.800899387963048</v>
      </c>
      <c r="K9" s="2"/>
    </row>
    <row r="10" spans="1:11" ht="12.75">
      <c r="A10" s="9"/>
      <c r="B10" s="24" t="s">
        <v>19</v>
      </c>
      <c r="C10" s="46">
        <v>227262791</v>
      </c>
      <c r="D10" s="46">
        <v>234403762</v>
      </c>
      <c r="E10" s="46">
        <v>211876637</v>
      </c>
      <c r="F10" s="46">
        <v>244505650</v>
      </c>
      <c r="G10" s="47">
        <v>257953460</v>
      </c>
      <c r="H10" s="48">
        <v>272140901</v>
      </c>
      <c r="I10" s="25">
        <f t="shared" si="0"/>
        <v>15.400005145446972</v>
      </c>
      <c r="J10" s="26">
        <f t="shared" si="1"/>
        <v>8.701845081392602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73263396</v>
      </c>
      <c r="D12" s="43">
        <v>75491720</v>
      </c>
      <c r="E12" s="43">
        <v>66201694</v>
      </c>
      <c r="F12" s="43">
        <v>79005429</v>
      </c>
      <c r="G12" s="44">
        <v>83350729</v>
      </c>
      <c r="H12" s="45">
        <v>87935018</v>
      </c>
      <c r="I12" s="22">
        <f t="shared" si="0"/>
        <v>19.34049451967197</v>
      </c>
      <c r="J12" s="23">
        <f t="shared" si="1"/>
        <v>9.925281075256432</v>
      </c>
      <c r="K12" s="2"/>
    </row>
    <row r="13" spans="1:11" ht="12.75">
      <c r="A13" s="5"/>
      <c r="B13" s="21" t="s">
        <v>22</v>
      </c>
      <c r="C13" s="43">
        <v>3309053</v>
      </c>
      <c r="D13" s="43">
        <v>3309053</v>
      </c>
      <c r="E13" s="43">
        <v>3201504</v>
      </c>
      <c r="F13" s="43">
        <v>3467887</v>
      </c>
      <c r="G13" s="44">
        <v>3658620</v>
      </c>
      <c r="H13" s="45">
        <v>3859845</v>
      </c>
      <c r="I13" s="22">
        <f t="shared" si="0"/>
        <v>8.320558087698782</v>
      </c>
      <c r="J13" s="23">
        <f t="shared" si="1"/>
        <v>6.431930290351007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49129106</v>
      </c>
      <c r="D15" s="43">
        <v>49129106</v>
      </c>
      <c r="E15" s="43">
        <v>47654229</v>
      </c>
      <c r="F15" s="43">
        <v>56125091</v>
      </c>
      <c r="G15" s="44">
        <v>59211971</v>
      </c>
      <c r="H15" s="45">
        <v>62468629</v>
      </c>
      <c r="I15" s="22">
        <f t="shared" si="0"/>
        <v>17.775677369578258</v>
      </c>
      <c r="J15" s="23">
        <f t="shared" si="1"/>
        <v>9.442710993638471</v>
      </c>
      <c r="K15" s="2"/>
    </row>
    <row r="16" spans="1:11" ht="12.75">
      <c r="A16" s="5"/>
      <c r="B16" s="21" t="s">
        <v>24</v>
      </c>
      <c r="C16" s="43">
        <v>97332362</v>
      </c>
      <c r="D16" s="43">
        <v>112404329</v>
      </c>
      <c r="E16" s="43">
        <v>99754663</v>
      </c>
      <c r="F16" s="43">
        <v>116217348</v>
      </c>
      <c r="G16" s="44">
        <v>122609304</v>
      </c>
      <c r="H16" s="45">
        <v>129352814</v>
      </c>
      <c r="I16" s="29">
        <f t="shared" si="0"/>
        <v>16.503173390501047</v>
      </c>
      <c r="J16" s="30">
        <f t="shared" si="1"/>
        <v>9.047126272321314</v>
      </c>
      <c r="K16" s="2"/>
    </row>
    <row r="17" spans="1:11" ht="12.75">
      <c r="A17" s="5"/>
      <c r="B17" s="24" t="s">
        <v>25</v>
      </c>
      <c r="C17" s="46">
        <v>223033917</v>
      </c>
      <c r="D17" s="46">
        <v>240334208</v>
      </c>
      <c r="E17" s="46">
        <v>216812090</v>
      </c>
      <c r="F17" s="46">
        <v>254815755</v>
      </c>
      <c r="G17" s="47">
        <v>268830624</v>
      </c>
      <c r="H17" s="48">
        <v>283616306</v>
      </c>
      <c r="I17" s="25">
        <f t="shared" si="0"/>
        <v>17.528388292368756</v>
      </c>
      <c r="J17" s="26">
        <f t="shared" si="1"/>
        <v>9.366060042551316</v>
      </c>
      <c r="K17" s="2"/>
    </row>
    <row r="18" spans="1:11" ht="23.25" customHeight="1">
      <c r="A18" s="31"/>
      <c r="B18" s="32" t="s">
        <v>26</v>
      </c>
      <c r="C18" s="52">
        <v>4228874</v>
      </c>
      <c r="D18" s="52">
        <v>-5930446</v>
      </c>
      <c r="E18" s="52">
        <v>-4935453</v>
      </c>
      <c r="F18" s="53">
        <v>-10310105</v>
      </c>
      <c r="G18" s="54">
        <v>-10877164</v>
      </c>
      <c r="H18" s="55">
        <v>-11475405</v>
      </c>
      <c r="I18" s="33">
        <f t="shared" si="0"/>
        <v>108.89885892946403</v>
      </c>
      <c r="J18" s="34">
        <f t="shared" si="1"/>
        <v>32.47898757003009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22258500</v>
      </c>
      <c r="D23" s="43">
        <v>29161972</v>
      </c>
      <c r="E23" s="43">
        <v>17531864</v>
      </c>
      <c r="F23" s="43">
        <v>35128952</v>
      </c>
      <c r="G23" s="44">
        <v>37061044</v>
      </c>
      <c r="H23" s="45">
        <v>39099403</v>
      </c>
      <c r="I23" s="38">
        <f t="shared" si="0"/>
        <v>100.37203117706137</v>
      </c>
      <c r="J23" s="23">
        <f t="shared" si="1"/>
        <v>30.651382942550764</v>
      </c>
      <c r="K23" s="2"/>
    </row>
    <row r="24" spans="1:11" ht="12.75">
      <c r="A24" s="9"/>
      <c r="B24" s="21" t="s">
        <v>31</v>
      </c>
      <c r="C24" s="43">
        <v>21014752</v>
      </c>
      <c r="D24" s="43">
        <v>21014752</v>
      </c>
      <c r="E24" s="43">
        <v>15381256</v>
      </c>
      <c r="F24" s="43">
        <v>10912000</v>
      </c>
      <c r="G24" s="44">
        <v>11512161</v>
      </c>
      <c r="H24" s="45">
        <v>12145329</v>
      </c>
      <c r="I24" s="38">
        <f t="shared" si="0"/>
        <v>-29.05650877925704</v>
      </c>
      <c r="J24" s="23">
        <f t="shared" si="1"/>
        <v>-7.571516446020055</v>
      </c>
      <c r="K24" s="2"/>
    </row>
    <row r="25" spans="1:11" ht="12.75">
      <c r="A25" s="9"/>
      <c r="B25" s="24" t="s">
        <v>32</v>
      </c>
      <c r="C25" s="46">
        <v>43273252</v>
      </c>
      <c r="D25" s="46">
        <v>50176724</v>
      </c>
      <c r="E25" s="46">
        <v>32913120</v>
      </c>
      <c r="F25" s="46">
        <v>46040952</v>
      </c>
      <c r="G25" s="47">
        <v>48573205</v>
      </c>
      <c r="H25" s="48">
        <v>51244732</v>
      </c>
      <c r="I25" s="25">
        <f t="shared" si="0"/>
        <v>39.8863188904607</v>
      </c>
      <c r="J25" s="26">
        <f t="shared" si="1"/>
        <v>15.902656726793118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22559552</v>
      </c>
      <c r="D27" s="43">
        <v>24315758</v>
      </c>
      <c r="E27" s="43">
        <v>9721264</v>
      </c>
      <c r="F27" s="43">
        <v>28692274</v>
      </c>
      <c r="G27" s="44">
        <v>30270349</v>
      </c>
      <c r="H27" s="45">
        <v>31935219</v>
      </c>
      <c r="I27" s="38">
        <f t="shared" si="0"/>
        <v>195.14962251822396</v>
      </c>
      <c r="J27" s="23">
        <f t="shared" si="1"/>
        <v>48.6559809604931</v>
      </c>
      <c r="K27" s="2"/>
    </row>
    <row r="28" spans="1:11" ht="12.75">
      <c r="A28" s="9"/>
      <c r="B28" s="21" t="s">
        <v>35</v>
      </c>
      <c r="C28" s="43">
        <v>7999500</v>
      </c>
      <c r="D28" s="43">
        <v>12059206</v>
      </c>
      <c r="E28" s="43">
        <v>13189419</v>
      </c>
      <c r="F28" s="43">
        <v>2989000</v>
      </c>
      <c r="G28" s="44">
        <v>3153395</v>
      </c>
      <c r="H28" s="45">
        <v>3326831</v>
      </c>
      <c r="I28" s="38">
        <f t="shared" si="0"/>
        <v>-77.33789486860641</v>
      </c>
      <c r="J28" s="23">
        <f t="shared" si="1"/>
        <v>-36.816789240594886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1100000</v>
      </c>
      <c r="D30" s="43">
        <v>1450000</v>
      </c>
      <c r="E30" s="43">
        <v>1432427</v>
      </c>
      <c r="F30" s="43">
        <v>3631678</v>
      </c>
      <c r="G30" s="44">
        <v>3831420</v>
      </c>
      <c r="H30" s="45">
        <v>4042148</v>
      </c>
      <c r="I30" s="38">
        <f t="shared" si="0"/>
        <v>153.5331992485481</v>
      </c>
      <c r="J30" s="23">
        <f t="shared" si="1"/>
        <v>41.312280176791404</v>
      </c>
      <c r="K30" s="2"/>
    </row>
    <row r="31" spans="1:11" ht="12.75">
      <c r="A31" s="9"/>
      <c r="B31" s="21" t="s">
        <v>31</v>
      </c>
      <c r="C31" s="43">
        <v>11614200</v>
      </c>
      <c r="D31" s="43">
        <v>12351760</v>
      </c>
      <c r="E31" s="43">
        <v>8570010</v>
      </c>
      <c r="F31" s="43">
        <v>10728000</v>
      </c>
      <c r="G31" s="44">
        <v>11318041</v>
      </c>
      <c r="H31" s="45">
        <v>11940536</v>
      </c>
      <c r="I31" s="38">
        <f t="shared" si="0"/>
        <v>25.180717408731134</v>
      </c>
      <c r="J31" s="23">
        <f t="shared" si="1"/>
        <v>11.689967495052977</v>
      </c>
      <c r="K31" s="2"/>
    </row>
    <row r="32" spans="1:11" ht="13.5" thickBot="1">
      <c r="A32" s="9"/>
      <c r="B32" s="39" t="s">
        <v>38</v>
      </c>
      <c r="C32" s="59">
        <v>43273252</v>
      </c>
      <c r="D32" s="59">
        <v>50176724</v>
      </c>
      <c r="E32" s="59">
        <v>32913120</v>
      </c>
      <c r="F32" s="59">
        <v>46040952</v>
      </c>
      <c r="G32" s="60">
        <v>48573205</v>
      </c>
      <c r="H32" s="61">
        <v>51244734</v>
      </c>
      <c r="I32" s="40">
        <f t="shared" si="0"/>
        <v>39.8863188904607</v>
      </c>
      <c r="J32" s="41">
        <f t="shared" si="1"/>
        <v>15.902658234624933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77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189717364</v>
      </c>
      <c r="D7" s="43">
        <v>153425076</v>
      </c>
      <c r="E7" s="43">
        <v>148896172</v>
      </c>
      <c r="F7" s="43">
        <v>169602451</v>
      </c>
      <c r="G7" s="44">
        <v>179778908</v>
      </c>
      <c r="H7" s="45">
        <v>190566383</v>
      </c>
      <c r="I7" s="22">
        <f>IF($E7=0,0,(($F7/$E7)-1)*100)</f>
        <v>13.906522056188253</v>
      </c>
      <c r="J7" s="23">
        <f>IF($E7=0,0,((($H7/$E7)^(1/3))-1)*100)</f>
        <v>8.572770360319492</v>
      </c>
      <c r="K7" s="2"/>
    </row>
    <row r="8" spans="1:11" ht="12.75">
      <c r="A8" s="5"/>
      <c r="B8" s="21" t="s">
        <v>17</v>
      </c>
      <c r="C8" s="43">
        <v>288111768</v>
      </c>
      <c r="D8" s="43">
        <v>295952743</v>
      </c>
      <c r="E8" s="43">
        <v>286157019</v>
      </c>
      <c r="F8" s="43">
        <v>331328302</v>
      </c>
      <c r="G8" s="44">
        <v>350620698</v>
      </c>
      <c r="H8" s="45">
        <v>371712720</v>
      </c>
      <c r="I8" s="22">
        <f>IF($E8=0,0,(($F8/$E8)-1)*100)</f>
        <v>15.785488386010904</v>
      </c>
      <c r="J8" s="23">
        <f>IF($E8=0,0,((($H8/$E8)^(1/3))-1)*100)</f>
        <v>9.11078323729335</v>
      </c>
      <c r="K8" s="2"/>
    </row>
    <row r="9" spans="1:11" ht="12.75">
      <c r="A9" s="5"/>
      <c r="B9" s="21" t="s">
        <v>18</v>
      </c>
      <c r="C9" s="43">
        <v>336623240</v>
      </c>
      <c r="D9" s="43">
        <v>349444135</v>
      </c>
      <c r="E9" s="43">
        <v>286389968</v>
      </c>
      <c r="F9" s="43">
        <v>361326326</v>
      </c>
      <c r="G9" s="44">
        <v>369296709</v>
      </c>
      <c r="H9" s="45">
        <v>387662421</v>
      </c>
      <c r="I9" s="22">
        <f aca="true" t="shared" si="0" ref="I9:I32">IF($E9=0,0,(($F9/$E9)-1)*100)</f>
        <v>26.165846004773474</v>
      </c>
      <c r="J9" s="23">
        <f aca="true" t="shared" si="1" ref="J9:J32">IF($E9=0,0,((($H9/$E9)^(1/3))-1)*100)</f>
        <v>10.619570414205626</v>
      </c>
      <c r="K9" s="2"/>
    </row>
    <row r="10" spans="1:11" ht="12.75">
      <c r="A10" s="9"/>
      <c r="B10" s="24" t="s">
        <v>19</v>
      </c>
      <c r="C10" s="46">
        <v>814452372</v>
      </c>
      <c r="D10" s="46">
        <v>798821954</v>
      </c>
      <c r="E10" s="46">
        <v>721443159</v>
      </c>
      <c r="F10" s="46">
        <v>862257079</v>
      </c>
      <c r="G10" s="47">
        <v>899696315</v>
      </c>
      <c r="H10" s="48">
        <v>949941524</v>
      </c>
      <c r="I10" s="25">
        <f t="shared" si="0"/>
        <v>19.51836651901775</v>
      </c>
      <c r="J10" s="26">
        <f t="shared" si="1"/>
        <v>9.605307327026068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315478000</v>
      </c>
      <c r="D12" s="43">
        <v>327016571</v>
      </c>
      <c r="E12" s="43">
        <v>294419290</v>
      </c>
      <c r="F12" s="43">
        <v>342445261</v>
      </c>
      <c r="G12" s="44">
        <v>357912844</v>
      </c>
      <c r="H12" s="45">
        <v>374554740</v>
      </c>
      <c r="I12" s="22">
        <f t="shared" si="0"/>
        <v>16.31210067791413</v>
      </c>
      <c r="J12" s="23">
        <f t="shared" si="1"/>
        <v>8.355180218549041</v>
      </c>
      <c r="K12" s="2"/>
    </row>
    <row r="13" spans="1:11" ht="12.75">
      <c r="A13" s="5"/>
      <c r="B13" s="21" t="s">
        <v>22</v>
      </c>
      <c r="C13" s="43">
        <v>30000000</v>
      </c>
      <c r="D13" s="43">
        <v>30000000</v>
      </c>
      <c r="E13" s="43"/>
      <c r="F13" s="43">
        <v>30050000</v>
      </c>
      <c r="G13" s="44">
        <v>31823000</v>
      </c>
      <c r="H13" s="45">
        <v>33605000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196507430</v>
      </c>
      <c r="D15" s="43">
        <v>196507430</v>
      </c>
      <c r="E15" s="43">
        <v>168463425</v>
      </c>
      <c r="F15" s="43">
        <v>224883000</v>
      </c>
      <c r="G15" s="44">
        <v>256906000</v>
      </c>
      <c r="H15" s="45">
        <v>293490000</v>
      </c>
      <c r="I15" s="22">
        <f t="shared" si="0"/>
        <v>33.49069686788098</v>
      </c>
      <c r="J15" s="23">
        <f t="shared" si="1"/>
        <v>20.326853645680167</v>
      </c>
      <c r="K15" s="2"/>
    </row>
    <row r="16" spans="1:11" ht="12.75">
      <c r="A16" s="5"/>
      <c r="B16" s="21" t="s">
        <v>24</v>
      </c>
      <c r="C16" s="43">
        <v>394293697</v>
      </c>
      <c r="D16" s="43">
        <v>427109277</v>
      </c>
      <c r="E16" s="43">
        <v>416097687</v>
      </c>
      <c r="F16" s="43">
        <v>470768095</v>
      </c>
      <c r="G16" s="44">
        <v>490089275</v>
      </c>
      <c r="H16" s="45">
        <v>517252943</v>
      </c>
      <c r="I16" s="29">
        <f t="shared" si="0"/>
        <v>13.138839678289305</v>
      </c>
      <c r="J16" s="30">
        <f t="shared" si="1"/>
        <v>7.523292912815904</v>
      </c>
      <c r="K16" s="2"/>
    </row>
    <row r="17" spans="1:11" ht="12.75">
      <c r="A17" s="5"/>
      <c r="B17" s="24" t="s">
        <v>25</v>
      </c>
      <c r="C17" s="46">
        <v>936279127</v>
      </c>
      <c r="D17" s="46">
        <v>980633278</v>
      </c>
      <c r="E17" s="46">
        <v>878980402</v>
      </c>
      <c r="F17" s="46">
        <v>1068146356</v>
      </c>
      <c r="G17" s="47">
        <v>1136731119</v>
      </c>
      <c r="H17" s="48">
        <v>1218902683</v>
      </c>
      <c r="I17" s="25">
        <f t="shared" si="0"/>
        <v>21.52106617730938</v>
      </c>
      <c r="J17" s="26">
        <f t="shared" si="1"/>
        <v>11.5141419378602</v>
      </c>
      <c r="K17" s="2"/>
    </row>
    <row r="18" spans="1:11" ht="23.25" customHeight="1">
      <c r="A18" s="31"/>
      <c r="B18" s="32" t="s">
        <v>26</v>
      </c>
      <c r="C18" s="52">
        <v>-121826755</v>
      </c>
      <c r="D18" s="52">
        <v>-181811324</v>
      </c>
      <c r="E18" s="52">
        <v>-157537243</v>
      </c>
      <c r="F18" s="53">
        <v>-205889277</v>
      </c>
      <c r="G18" s="54">
        <v>-237034804</v>
      </c>
      <c r="H18" s="55">
        <v>-268961159</v>
      </c>
      <c r="I18" s="33">
        <f t="shared" si="0"/>
        <v>30.692446483908565</v>
      </c>
      <c r="J18" s="34">
        <f t="shared" si="1"/>
        <v>19.518584845684916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798000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121826470</v>
      </c>
      <c r="D23" s="43">
        <v>237897000</v>
      </c>
      <c r="E23" s="43">
        <v>167856717</v>
      </c>
      <c r="F23" s="43">
        <v>296099750</v>
      </c>
      <c r="G23" s="44">
        <v>522406050</v>
      </c>
      <c r="H23" s="45">
        <v>467540600</v>
      </c>
      <c r="I23" s="38">
        <f t="shared" si="0"/>
        <v>76.40029859514053</v>
      </c>
      <c r="J23" s="23">
        <f t="shared" si="1"/>
        <v>40.69981779279812</v>
      </c>
      <c r="K23" s="2"/>
    </row>
    <row r="24" spans="1:11" ht="12.75">
      <c r="A24" s="9"/>
      <c r="B24" s="21" t="s">
        <v>31</v>
      </c>
      <c r="C24" s="43">
        <v>27841969</v>
      </c>
      <c r="D24" s="43">
        <v>21352000</v>
      </c>
      <c r="E24" s="43">
        <v>4189991</v>
      </c>
      <c r="F24" s="43">
        <v>21422256</v>
      </c>
      <c r="G24" s="44">
        <v>14644505</v>
      </c>
      <c r="H24" s="45">
        <v>15461604</v>
      </c>
      <c r="I24" s="38">
        <f t="shared" si="0"/>
        <v>411.27212445086394</v>
      </c>
      <c r="J24" s="23">
        <f t="shared" si="1"/>
        <v>54.53036081054074</v>
      </c>
      <c r="K24" s="2"/>
    </row>
    <row r="25" spans="1:11" ht="12.75">
      <c r="A25" s="9"/>
      <c r="B25" s="24" t="s">
        <v>32</v>
      </c>
      <c r="C25" s="46">
        <v>149668439</v>
      </c>
      <c r="D25" s="46">
        <v>259249000</v>
      </c>
      <c r="E25" s="46">
        <v>172046708</v>
      </c>
      <c r="F25" s="46">
        <v>318320006</v>
      </c>
      <c r="G25" s="47">
        <v>537050555</v>
      </c>
      <c r="H25" s="48">
        <v>483002204</v>
      </c>
      <c r="I25" s="25">
        <f t="shared" si="0"/>
        <v>85.0195273716019</v>
      </c>
      <c r="J25" s="26">
        <f t="shared" si="1"/>
        <v>41.069864262814626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16769399</v>
      </c>
      <c r="D28" s="43">
        <v>59397000</v>
      </c>
      <c r="E28" s="43">
        <v>41972935</v>
      </c>
      <c r="F28" s="43">
        <v>121798000</v>
      </c>
      <c r="G28" s="44">
        <v>424575000</v>
      </c>
      <c r="H28" s="45">
        <v>364114000</v>
      </c>
      <c r="I28" s="38">
        <f t="shared" si="0"/>
        <v>190.18223290794413</v>
      </c>
      <c r="J28" s="23">
        <f t="shared" si="1"/>
        <v>105.47359191713417</v>
      </c>
      <c r="K28" s="2"/>
    </row>
    <row r="29" spans="1:11" ht="12.75">
      <c r="A29" s="9"/>
      <c r="B29" s="21" t="s">
        <v>36</v>
      </c>
      <c r="C29" s="43"/>
      <c r="D29" s="43">
        <v>92400000</v>
      </c>
      <c r="E29" s="43">
        <v>53715024</v>
      </c>
      <c r="F29" s="43">
        <v>88900000</v>
      </c>
      <c r="G29" s="44">
        <v>0</v>
      </c>
      <c r="H29" s="45">
        <v>0</v>
      </c>
      <c r="I29" s="38">
        <f t="shared" si="0"/>
        <v>65.50304436241152</v>
      </c>
      <c r="J29" s="23">
        <f t="shared" si="1"/>
        <v>-100</v>
      </c>
      <c r="K29" s="2"/>
    </row>
    <row r="30" spans="1:11" ht="12.75">
      <c r="A30" s="9"/>
      <c r="B30" s="21" t="s">
        <v>37</v>
      </c>
      <c r="C30" s="43">
        <v>76067450</v>
      </c>
      <c r="D30" s="43">
        <v>82157000</v>
      </c>
      <c r="E30" s="43">
        <v>68287827</v>
      </c>
      <c r="F30" s="43">
        <v>87199750</v>
      </c>
      <c r="G30" s="44">
        <v>82706050</v>
      </c>
      <c r="H30" s="45">
        <v>87540600</v>
      </c>
      <c r="I30" s="38">
        <f t="shared" si="0"/>
        <v>27.69442788097505</v>
      </c>
      <c r="J30" s="23">
        <f t="shared" si="1"/>
        <v>8.631408001954032</v>
      </c>
      <c r="K30" s="2"/>
    </row>
    <row r="31" spans="1:11" ht="12.75">
      <c r="A31" s="9"/>
      <c r="B31" s="21" t="s">
        <v>31</v>
      </c>
      <c r="C31" s="43">
        <v>56831590</v>
      </c>
      <c r="D31" s="43">
        <v>25295000</v>
      </c>
      <c r="E31" s="43">
        <v>8070922</v>
      </c>
      <c r="F31" s="43">
        <v>20422256</v>
      </c>
      <c r="G31" s="44">
        <v>29769505</v>
      </c>
      <c r="H31" s="45">
        <v>31347604</v>
      </c>
      <c r="I31" s="38">
        <f t="shared" si="0"/>
        <v>153.0349816291125</v>
      </c>
      <c r="J31" s="23">
        <f t="shared" si="1"/>
        <v>57.190779371133196</v>
      </c>
      <c r="K31" s="2"/>
    </row>
    <row r="32" spans="1:11" ht="13.5" thickBot="1">
      <c r="A32" s="9"/>
      <c r="B32" s="39" t="s">
        <v>38</v>
      </c>
      <c r="C32" s="59">
        <v>149668439</v>
      </c>
      <c r="D32" s="59">
        <v>259249000</v>
      </c>
      <c r="E32" s="59">
        <v>172046708</v>
      </c>
      <c r="F32" s="59">
        <v>318320006</v>
      </c>
      <c r="G32" s="60">
        <v>537050555</v>
      </c>
      <c r="H32" s="61">
        <v>483002204</v>
      </c>
      <c r="I32" s="40">
        <f t="shared" si="0"/>
        <v>85.0195273716019</v>
      </c>
      <c r="J32" s="41">
        <f t="shared" si="1"/>
        <v>41.069864262814626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78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/>
      <c r="D7" s="43"/>
      <c r="E7" s="43"/>
      <c r="F7" s="43">
        <v>0</v>
      </c>
      <c r="G7" s="44">
        <v>0</v>
      </c>
      <c r="H7" s="45">
        <v>0</v>
      </c>
      <c r="I7" s="22">
        <f>IF($E7=0,0,(($F7/$E7)-1)*100)</f>
        <v>0</v>
      </c>
      <c r="J7" s="23">
        <f>IF($E7=0,0,((($H7/$E7)^(1/3))-1)*100)</f>
        <v>0</v>
      </c>
      <c r="K7" s="2"/>
    </row>
    <row r="8" spans="1:11" ht="12.75">
      <c r="A8" s="5"/>
      <c r="B8" s="21" t="s">
        <v>17</v>
      </c>
      <c r="C8" s="43">
        <v>362877789</v>
      </c>
      <c r="D8" s="43">
        <v>362877789</v>
      </c>
      <c r="E8" s="43">
        <v>202751448</v>
      </c>
      <c r="F8" s="43">
        <v>748568590</v>
      </c>
      <c r="G8" s="44">
        <v>804180986</v>
      </c>
      <c r="H8" s="45">
        <v>860621445</v>
      </c>
      <c r="I8" s="22">
        <f>IF($E8=0,0,(($F8/$E8)-1)*100)</f>
        <v>269.2050524837682</v>
      </c>
      <c r="J8" s="23">
        <f>IF($E8=0,0,((($H8/$E8)^(1/3))-1)*100)</f>
        <v>61.91337780453892</v>
      </c>
      <c r="K8" s="2"/>
    </row>
    <row r="9" spans="1:11" ht="12.75">
      <c r="A9" s="5"/>
      <c r="B9" s="21" t="s">
        <v>18</v>
      </c>
      <c r="C9" s="43">
        <v>699261113</v>
      </c>
      <c r="D9" s="43">
        <v>699261113</v>
      </c>
      <c r="E9" s="43">
        <v>712814890</v>
      </c>
      <c r="F9" s="43">
        <v>783891800</v>
      </c>
      <c r="G9" s="44">
        <v>818468557</v>
      </c>
      <c r="H9" s="45">
        <v>870116567</v>
      </c>
      <c r="I9" s="22">
        <f aca="true" t="shared" si="0" ref="I9:I32">IF($E9=0,0,(($F9/$E9)-1)*100)</f>
        <v>9.97129984195475</v>
      </c>
      <c r="J9" s="23">
        <f aca="true" t="shared" si="1" ref="J9:J32">IF($E9=0,0,((($H9/$E9)^(1/3))-1)*100)</f>
        <v>6.872727097011744</v>
      </c>
      <c r="K9" s="2"/>
    </row>
    <row r="10" spans="1:11" ht="12.75">
      <c r="A10" s="9"/>
      <c r="B10" s="24" t="s">
        <v>19</v>
      </c>
      <c r="C10" s="46">
        <v>1062138902</v>
      </c>
      <c r="D10" s="46">
        <v>1062138902</v>
      </c>
      <c r="E10" s="46">
        <v>915566338</v>
      </c>
      <c r="F10" s="46">
        <v>1532460390</v>
      </c>
      <c r="G10" s="47">
        <v>1622649543</v>
      </c>
      <c r="H10" s="48">
        <v>1730738012</v>
      </c>
      <c r="I10" s="25">
        <f t="shared" si="0"/>
        <v>67.37841119711415</v>
      </c>
      <c r="J10" s="26">
        <f t="shared" si="1"/>
        <v>23.646123496406158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304510224</v>
      </c>
      <c r="D12" s="43">
        <v>304510224</v>
      </c>
      <c r="E12" s="43">
        <v>312921710</v>
      </c>
      <c r="F12" s="43">
        <v>362992506</v>
      </c>
      <c r="G12" s="44">
        <v>389135344</v>
      </c>
      <c r="H12" s="45">
        <v>418095290</v>
      </c>
      <c r="I12" s="22">
        <f t="shared" si="0"/>
        <v>16.001061735218048</v>
      </c>
      <c r="J12" s="23">
        <f t="shared" si="1"/>
        <v>10.140368898222608</v>
      </c>
      <c r="K12" s="2"/>
    </row>
    <row r="13" spans="1:11" ht="12.75">
      <c r="A13" s="5"/>
      <c r="B13" s="21" t="s">
        <v>22</v>
      </c>
      <c r="C13" s="43">
        <v>46243385</v>
      </c>
      <c r="D13" s="43">
        <v>46243385</v>
      </c>
      <c r="E13" s="43"/>
      <c r="F13" s="43">
        <v>42500000</v>
      </c>
      <c r="G13" s="44">
        <v>44795000</v>
      </c>
      <c r="H13" s="45">
        <v>47213930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41000000</v>
      </c>
      <c r="D15" s="43">
        <v>41000000</v>
      </c>
      <c r="E15" s="43">
        <v>27159411</v>
      </c>
      <c r="F15" s="43">
        <v>43706000</v>
      </c>
      <c r="G15" s="44">
        <v>46590596</v>
      </c>
      <c r="H15" s="45">
        <v>49665575</v>
      </c>
      <c r="I15" s="22">
        <f t="shared" si="0"/>
        <v>60.923961127139314</v>
      </c>
      <c r="J15" s="23">
        <f t="shared" si="1"/>
        <v>22.286460138033082</v>
      </c>
      <c r="K15" s="2"/>
    </row>
    <row r="16" spans="1:11" ht="12.75">
      <c r="A16" s="5"/>
      <c r="B16" s="21" t="s">
        <v>24</v>
      </c>
      <c r="C16" s="43">
        <v>614632342</v>
      </c>
      <c r="D16" s="43">
        <v>614632342</v>
      </c>
      <c r="E16" s="43">
        <v>321188935</v>
      </c>
      <c r="F16" s="43">
        <v>1075467884</v>
      </c>
      <c r="G16" s="44">
        <v>1134438195</v>
      </c>
      <c r="H16" s="45">
        <v>1208216624</v>
      </c>
      <c r="I16" s="29">
        <f t="shared" si="0"/>
        <v>234.83964321498186</v>
      </c>
      <c r="J16" s="30">
        <f t="shared" si="1"/>
        <v>55.52304253032432</v>
      </c>
      <c r="K16" s="2"/>
    </row>
    <row r="17" spans="1:11" ht="12.75">
      <c r="A17" s="5"/>
      <c r="B17" s="24" t="s">
        <v>25</v>
      </c>
      <c r="C17" s="46">
        <v>1006385951</v>
      </c>
      <c r="D17" s="46">
        <v>1006385951</v>
      </c>
      <c r="E17" s="46">
        <v>661270056</v>
      </c>
      <c r="F17" s="46">
        <v>1524666390</v>
      </c>
      <c r="G17" s="47">
        <v>1614959135</v>
      </c>
      <c r="H17" s="48">
        <v>1723191419</v>
      </c>
      <c r="I17" s="25">
        <f t="shared" si="0"/>
        <v>130.56637392938293</v>
      </c>
      <c r="J17" s="26">
        <f t="shared" si="1"/>
        <v>37.61049446509182</v>
      </c>
      <c r="K17" s="2"/>
    </row>
    <row r="18" spans="1:11" ht="23.25" customHeight="1">
      <c r="A18" s="31"/>
      <c r="B18" s="32" t="s">
        <v>26</v>
      </c>
      <c r="C18" s="52">
        <v>55752951</v>
      </c>
      <c r="D18" s="52">
        <v>55752951</v>
      </c>
      <c r="E18" s="52">
        <v>254296282</v>
      </c>
      <c r="F18" s="53">
        <v>7794000</v>
      </c>
      <c r="G18" s="54">
        <v>7690408</v>
      </c>
      <c r="H18" s="55">
        <v>7546593</v>
      </c>
      <c r="I18" s="33">
        <f t="shared" si="0"/>
        <v>-96.93507119384466</v>
      </c>
      <c r="J18" s="34">
        <f t="shared" si="1"/>
        <v>-69.03980842779663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714969053</v>
      </c>
      <c r="D23" s="43">
        <v>714969053</v>
      </c>
      <c r="E23" s="43">
        <v>683816255</v>
      </c>
      <c r="F23" s="43">
        <v>755191000</v>
      </c>
      <c r="G23" s="44">
        <v>747615000</v>
      </c>
      <c r="H23" s="45">
        <v>862106916</v>
      </c>
      <c r="I23" s="38">
        <f t="shared" si="0"/>
        <v>10.43770815304763</v>
      </c>
      <c r="J23" s="23">
        <f t="shared" si="1"/>
        <v>8.029053155019872</v>
      </c>
      <c r="K23" s="2"/>
    </row>
    <row r="24" spans="1:11" ht="12.75">
      <c r="A24" s="9"/>
      <c r="B24" s="21" t="s">
        <v>31</v>
      </c>
      <c r="C24" s="43">
        <v>120486001</v>
      </c>
      <c r="D24" s="43">
        <v>120486001</v>
      </c>
      <c r="E24" s="43">
        <v>83882456</v>
      </c>
      <c r="F24" s="43">
        <v>122368700</v>
      </c>
      <c r="G24" s="44">
        <v>119521033</v>
      </c>
      <c r="H24" s="45">
        <v>124192855</v>
      </c>
      <c r="I24" s="38">
        <f t="shared" si="0"/>
        <v>45.88116017966857</v>
      </c>
      <c r="J24" s="23">
        <f t="shared" si="1"/>
        <v>13.974708748702813</v>
      </c>
      <c r="K24" s="2"/>
    </row>
    <row r="25" spans="1:11" ht="12.75">
      <c r="A25" s="9"/>
      <c r="B25" s="24" t="s">
        <v>32</v>
      </c>
      <c r="C25" s="46">
        <v>835455054</v>
      </c>
      <c r="D25" s="46">
        <v>835455054</v>
      </c>
      <c r="E25" s="46">
        <v>767698711</v>
      </c>
      <c r="F25" s="46">
        <v>877559700</v>
      </c>
      <c r="G25" s="47">
        <v>867136033</v>
      </c>
      <c r="H25" s="48">
        <v>986299771</v>
      </c>
      <c r="I25" s="25">
        <f t="shared" si="0"/>
        <v>14.310430306297594</v>
      </c>
      <c r="J25" s="26">
        <f t="shared" si="1"/>
        <v>8.710803815743585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783465854</v>
      </c>
      <c r="D27" s="43">
        <v>783465854</v>
      </c>
      <c r="E27" s="43">
        <v>740841043</v>
      </c>
      <c r="F27" s="43">
        <v>806598000</v>
      </c>
      <c r="G27" s="44">
        <v>819781400</v>
      </c>
      <c r="H27" s="45">
        <v>938147044</v>
      </c>
      <c r="I27" s="38">
        <f t="shared" si="0"/>
        <v>8.875987314865874</v>
      </c>
      <c r="J27" s="23">
        <f t="shared" si="1"/>
        <v>8.18871436773736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>
        <v>505812</v>
      </c>
      <c r="F29" s="43">
        <v>0</v>
      </c>
      <c r="G29" s="44">
        <v>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37</v>
      </c>
      <c r="C30" s="43">
        <v>2686000</v>
      </c>
      <c r="D30" s="43">
        <v>2686000</v>
      </c>
      <c r="E30" s="43">
        <v>1072843</v>
      </c>
      <c r="F30" s="43">
        <v>2693000</v>
      </c>
      <c r="G30" s="44">
        <v>2773000</v>
      </c>
      <c r="H30" s="45">
        <v>2946000</v>
      </c>
      <c r="I30" s="38">
        <f t="shared" si="0"/>
        <v>151.01529301118615</v>
      </c>
      <c r="J30" s="23">
        <f t="shared" si="1"/>
        <v>40.0335794781975</v>
      </c>
      <c r="K30" s="2"/>
    </row>
    <row r="31" spans="1:11" ht="12.75">
      <c r="A31" s="9"/>
      <c r="B31" s="21" t="s">
        <v>31</v>
      </c>
      <c r="C31" s="43">
        <v>49303200</v>
      </c>
      <c r="D31" s="43">
        <v>49303200</v>
      </c>
      <c r="E31" s="43">
        <v>25279013</v>
      </c>
      <c r="F31" s="43">
        <v>68268700</v>
      </c>
      <c r="G31" s="44">
        <v>44581633</v>
      </c>
      <c r="H31" s="45">
        <v>45206727</v>
      </c>
      <c r="I31" s="38">
        <f t="shared" si="0"/>
        <v>170.0607812496477</v>
      </c>
      <c r="J31" s="23">
        <f t="shared" si="1"/>
        <v>21.38014460996476</v>
      </c>
      <c r="K31" s="2"/>
    </row>
    <row r="32" spans="1:11" ht="13.5" thickBot="1">
      <c r="A32" s="9"/>
      <c r="B32" s="39" t="s">
        <v>38</v>
      </c>
      <c r="C32" s="59">
        <v>835455054</v>
      </c>
      <c r="D32" s="59">
        <v>835455054</v>
      </c>
      <c r="E32" s="59">
        <v>767698711</v>
      </c>
      <c r="F32" s="59">
        <v>877559700</v>
      </c>
      <c r="G32" s="60">
        <v>867136033</v>
      </c>
      <c r="H32" s="61">
        <v>986299771</v>
      </c>
      <c r="I32" s="40">
        <f t="shared" si="0"/>
        <v>14.310430306297594</v>
      </c>
      <c r="J32" s="41">
        <f t="shared" si="1"/>
        <v>8.710803815743585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79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30729031</v>
      </c>
      <c r="D7" s="43">
        <v>32729031</v>
      </c>
      <c r="E7" s="43">
        <v>19366293</v>
      </c>
      <c r="F7" s="43">
        <v>34365482</v>
      </c>
      <c r="G7" s="44">
        <v>30729031</v>
      </c>
      <c r="H7" s="45">
        <v>32265483</v>
      </c>
      <c r="I7" s="22">
        <f>IF($E7=0,0,(($F7/$E7)-1)*100)</f>
        <v>77.44997455114408</v>
      </c>
      <c r="J7" s="23">
        <f>IF($E7=0,0,((($H7/$E7)^(1/3))-1)*100)</f>
        <v>18.548816908667142</v>
      </c>
      <c r="K7" s="2"/>
    </row>
    <row r="8" spans="1:11" ht="12.75">
      <c r="A8" s="5"/>
      <c r="B8" s="21" t="s">
        <v>17</v>
      </c>
      <c r="C8" s="43">
        <v>48690405</v>
      </c>
      <c r="D8" s="43">
        <v>48690405</v>
      </c>
      <c r="E8" s="43">
        <v>44696256</v>
      </c>
      <c r="F8" s="43">
        <v>54444925</v>
      </c>
      <c r="G8" s="44">
        <v>57167171</v>
      </c>
      <c r="H8" s="45">
        <v>60025529</v>
      </c>
      <c r="I8" s="22">
        <f>IF($E8=0,0,(($F8/$E8)-1)*100)</f>
        <v>21.81092975662211</v>
      </c>
      <c r="J8" s="23">
        <f>IF($E8=0,0,((($H8/$E8)^(1/3))-1)*100)</f>
        <v>10.328644750952565</v>
      </c>
      <c r="K8" s="2"/>
    </row>
    <row r="9" spans="1:11" ht="12.75">
      <c r="A9" s="5"/>
      <c r="B9" s="21" t="s">
        <v>18</v>
      </c>
      <c r="C9" s="43">
        <v>231530982</v>
      </c>
      <c r="D9" s="43">
        <v>226463581</v>
      </c>
      <c r="E9" s="43">
        <v>178162375</v>
      </c>
      <c r="F9" s="43">
        <v>201176352</v>
      </c>
      <c r="G9" s="44">
        <v>217046831</v>
      </c>
      <c r="H9" s="45">
        <v>237022567</v>
      </c>
      <c r="I9" s="22">
        <f aca="true" t="shared" si="0" ref="I9:I32">IF($E9=0,0,(($F9/$E9)-1)*100)</f>
        <v>12.917417047230085</v>
      </c>
      <c r="J9" s="23">
        <f aca="true" t="shared" si="1" ref="J9:J32">IF($E9=0,0,((($H9/$E9)^(1/3))-1)*100)</f>
        <v>9.982748330511715</v>
      </c>
      <c r="K9" s="2"/>
    </row>
    <row r="10" spans="1:11" ht="12.75">
      <c r="A10" s="9"/>
      <c r="B10" s="24" t="s">
        <v>19</v>
      </c>
      <c r="C10" s="46">
        <v>310950418</v>
      </c>
      <c r="D10" s="46">
        <v>307883017</v>
      </c>
      <c r="E10" s="46">
        <v>242224924</v>
      </c>
      <c r="F10" s="46">
        <v>289986759</v>
      </c>
      <c r="G10" s="47">
        <v>304943033</v>
      </c>
      <c r="H10" s="48">
        <v>329313579</v>
      </c>
      <c r="I10" s="25">
        <f t="shared" si="0"/>
        <v>19.71796882471104</v>
      </c>
      <c r="J10" s="26">
        <f t="shared" si="1"/>
        <v>10.780572073955618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90400000</v>
      </c>
      <c r="D12" s="43">
        <v>84506850</v>
      </c>
      <c r="E12" s="43">
        <v>77411603</v>
      </c>
      <c r="F12" s="43">
        <v>96710568</v>
      </c>
      <c r="G12" s="44">
        <v>104599183</v>
      </c>
      <c r="H12" s="45">
        <v>112076906</v>
      </c>
      <c r="I12" s="22">
        <f t="shared" si="0"/>
        <v>24.930326013272186</v>
      </c>
      <c r="J12" s="23">
        <f t="shared" si="1"/>
        <v>13.12797784171642</v>
      </c>
      <c r="K12" s="2"/>
    </row>
    <row r="13" spans="1:11" ht="12.75">
      <c r="A13" s="5"/>
      <c r="B13" s="21" t="s">
        <v>22</v>
      </c>
      <c r="C13" s="43">
        <v>4677597</v>
      </c>
      <c r="D13" s="43">
        <v>3948714</v>
      </c>
      <c r="E13" s="43">
        <v>4293851</v>
      </c>
      <c r="F13" s="43">
        <v>12610000</v>
      </c>
      <c r="G13" s="44">
        <v>19650000</v>
      </c>
      <c r="H13" s="45">
        <v>24951945</v>
      </c>
      <c r="I13" s="22">
        <f t="shared" si="0"/>
        <v>193.67577030502457</v>
      </c>
      <c r="J13" s="23">
        <f t="shared" si="1"/>
        <v>79.78459585432907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28000000</v>
      </c>
      <c r="D15" s="43">
        <v>28000000</v>
      </c>
      <c r="E15" s="43">
        <v>29268569</v>
      </c>
      <c r="F15" s="43">
        <v>34000000</v>
      </c>
      <c r="G15" s="44">
        <v>35972000</v>
      </c>
      <c r="H15" s="45">
        <v>37950460</v>
      </c>
      <c r="I15" s="22">
        <f t="shared" si="0"/>
        <v>16.16556996688154</v>
      </c>
      <c r="J15" s="23">
        <f t="shared" si="1"/>
        <v>9.044856419687086</v>
      </c>
      <c r="K15" s="2"/>
    </row>
    <row r="16" spans="1:11" ht="12.75">
      <c r="A16" s="5"/>
      <c r="B16" s="21" t="s">
        <v>24</v>
      </c>
      <c r="C16" s="43">
        <v>134802648</v>
      </c>
      <c r="D16" s="43">
        <v>147794385</v>
      </c>
      <c r="E16" s="43">
        <v>100652342</v>
      </c>
      <c r="F16" s="43">
        <v>146658438</v>
      </c>
      <c r="G16" s="44">
        <v>156385225</v>
      </c>
      <c r="H16" s="45">
        <v>172100675</v>
      </c>
      <c r="I16" s="29">
        <f t="shared" si="0"/>
        <v>45.707924014326466</v>
      </c>
      <c r="J16" s="30">
        <f t="shared" si="1"/>
        <v>19.57844357223115</v>
      </c>
      <c r="K16" s="2"/>
    </row>
    <row r="17" spans="1:11" ht="12.75">
      <c r="A17" s="5"/>
      <c r="B17" s="24" t="s">
        <v>25</v>
      </c>
      <c r="C17" s="46">
        <v>257880245</v>
      </c>
      <c r="D17" s="46">
        <v>264249949</v>
      </c>
      <c r="E17" s="46">
        <v>211626365</v>
      </c>
      <c r="F17" s="46">
        <v>289979006</v>
      </c>
      <c r="G17" s="47">
        <v>316606408</v>
      </c>
      <c r="H17" s="48">
        <v>347079986</v>
      </c>
      <c r="I17" s="25">
        <f t="shared" si="0"/>
        <v>37.02404518454021</v>
      </c>
      <c r="J17" s="26">
        <f t="shared" si="1"/>
        <v>17.92881456283919</v>
      </c>
      <c r="K17" s="2"/>
    </row>
    <row r="18" spans="1:11" ht="23.25" customHeight="1">
      <c r="A18" s="31"/>
      <c r="B18" s="32" t="s">
        <v>26</v>
      </c>
      <c r="C18" s="52">
        <v>53070173</v>
      </c>
      <c r="D18" s="52">
        <v>43633068</v>
      </c>
      <c r="E18" s="52">
        <v>30598559</v>
      </c>
      <c r="F18" s="53">
        <v>7753</v>
      </c>
      <c r="G18" s="54">
        <v>-11663375</v>
      </c>
      <c r="H18" s="55">
        <v>-17766407</v>
      </c>
      <c r="I18" s="33">
        <f t="shared" si="0"/>
        <v>-99.97466220549798</v>
      </c>
      <c r="J18" s="34">
        <f t="shared" si="1"/>
        <v>-183.42563944723372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30000000</v>
      </c>
      <c r="D21" s="43">
        <v>11500000</v>
      </c>
      <c r="E21" s="43"/>
      <c r="F21" s="43">
        <v>18157000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>
        <v>53066490</v>
      </c>
      <c r="D22" s="43">
        <v>54078356</v>
      </c>
      <c r="E22" s="43">
        <v>23538299</v>
      </c>
      <c r="F22" s="43">
        <v>50187601</v>
      </c>
      <c r="G22" s="44">
        <v>8562000</v>
      </c>
      <c r="H22" s="45">
        <v>27130000</v>
      </c>
      <c r="I22" s="38">
        <f t="shared" si="0"/>
        <v>113.21677067658969</v>
      </c>
      <c r="J22" s="23">
        <f t="shared" si="1"/>
        <v>4.847538617581515</v>
      </c>
      <c r="K22" s="2"/>
    </row>
    <row r="23" spans="1:11" ht="12.75">
      <c r="A23" s="9"/>
      <c r="B23" s="21" t="s">
        <v>30</v>
      </c>
      <c r="C23" s="43">
        <v>64510912</v>
      </c>
      <c r="D23" s="43">
        <v>60987457</v>
      </c>
      <c r="E23" s="43">
        <v>75739077</v>
      </c>
      <c r="F23" s="43">
        <v>75261802</v>
      </c>
      <c r="G23" s="44">
        <v>92010000</v>
      </c>
      <c r="H23" s="45">
        <v>75725000</v>
      </c>
      <c r="I23" s="38">
        <f t="shared" si="0"/>
        <v>-0.6301568739740526</v>
      </c>
      <c r="J23" s="23">
        <f t="shared" si="1"/>
        <v>-0.006195776681883203</v>
      </c>
      <c r="K23" s="2"/>
    </row>
    <row r="24" spans="1:11" ht="12.75">
      <c r="A24" s="9"/>
      <c r="B24" s="21" t="s">
        <v>31</v>
      </c>
      <c r="C24" s="43"/>
      <c r="D24" s="43"/>
      <c r="E24" s="43">
        <v>170000</v>
      </c>
      <c r="F24" s="43">
        <v>0</v>
      </c>
      <c r="G24" s="44">
        <v>0</v>
      </c>
      <c r="H24" s="45">
        <v>0</v>
      </c>
      <c r="I24" s="38">
        <f t="shared" si="0"/>
        <v>-100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147577402</v>
      </c>
      <c r="D25" s="46">
        <v>126565813</v>
      </c>
      <c r="E25" s="46">
        <v>99447376</v>
      </c>
      <c r="F25" s="46">
        <v>143606403</v>
      </c>
      <c r="G25" s="47">
        <v>100572000</v>
      </c>
      <c r="H25" s="48">
        <v>102855000</v>
      </c>
      <c r="I25" s="25">
        <f t="shared" si="0"/>
        <v>44.40441646243134</v>
      </c>
      <c r="J25" s="26">
        <f t="shared" si="1"/>
        <v>1.1293835738318325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>
        <v>186000</v>
      </c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43071862</v>
      </c>
      <c r="D28" s="43">
        <v>36018562</v>
      </c>
      <c r="E28" s="43">
        <v>21390578</v>
      </c>
      <c r="F28" s="43">
        <v>50737000</v>
      </c>
      <c r="G28" s="44">
        <v>30180000</v>
      </c>
      <c r="H28" s="45">
        <v>15980000</v>
      </c>
      <c r="I28" s="38">
        <f t="shared" si="0"/>
        <v>137.1932165647885</v>
      </c>
      <c r="J28" s="23">
        <f t="shared" si="1"/>
        <v>-9.262929920291263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103590540</v>
      </c>
      <c r="D30" s="43">
        <v>35121234</v>
      </c>
      <c r="E30" s="43">
        <v>37738278</v>
      </c>
      <c r="F30" s="43">
        <v>35176856</v>
      </c>
      <c r="G30" s="44">
        <v>50288000</v>
      </c>
      <c r="H30" s="45">
        <v>38387605</v>
      </c>
      <c r="I30" s="38">
        <f t="shared" si="0"/>
        <v>-6.787331419838494</v>
      </c>
      <c r="J30" s="23">
        <f t="shared" si="1"/>
        <v>0.5702769267552199</v>
      </c>
      <c r="K30" s="2"/>
    </row>
    <row r="31" spans="1:11" ht="12.75">
      <c r="A31" s="9"/>
      <c r="B31" s="21" t="s">
        <v>31</v>
      </c>
      <c r="C31" s="43">
        <v>915000</v>
      </c>
      <c r="D31" s="43">
        <v>55240017</v>
      </c>
      <c r="E31" s="43">
        <v>40318516</v>
      </c>
      <c r="F31" s="43">
        <v>57692547</v>
      </c>
      <c r="G31" s="44">
        <v>20104000</v>
      </c>
      <c r="H31" s="45">
        <v>48487395</v>
      </c>
      <c r="I31" s="38">
        <f t="shared" si="0"/>
        <v>43.09194068551532</v>
      </c>
      <c r="J31" s="23">
        <f t="shared" si="1"/>
        <v>6.342803282088028</v>
      </c>
      <c r="K31" s="2"/>
    </row>
    <row r="32" spans="1:11" ht="13.5" thickBot="1">
      <c r="A32" s="9"/>
      <c r="B32" s="39" t="s">
        <v>38</v>
      </c>
      <c r="C32" s="59">
        <v>147577402</v>
      </c>
      <c r="D32" s="59">
        <v>126565813</v>
      </c>
      <c r="E32" s="59">
        <v>99447372</v>
      </c>
      <c r="F32" s="59">
        <v>143606403</v>
      </c>
      <c r="G32" s="60">
        <v>100572000</v>
      </c>
      <c r="H32" s="61">
        <v>102855000</v>
      </c>
      <c r="I32" s="40">
        <f t="shared" si="0"/>
        <v>44.404422270706156</v>
      </c>
      <c r="J32" s="41">
        <f t="shared" si="1"/>
        <v>1.1293849297165925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80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10000000</v>
      </c>
      <c r="D7" s="43">
        <v>10000000</v>
      </c>
      <c r="E7" s="43">
        <v>-2448308</v>
      </c>
      <c r="F7" s="43">
        <v>10430000</v>
      </c>
      <c r="G7" s="44">
        <v>11003650</v>
      </c>
      <c r="H7" s="45">
        <v>11608851</v>
      </c>
      <c r="I7" s="22">
        <f>IF($E7=0,0,(($F7/$E7)-1)*100)</f>
        <v>-526.0084923955646</v>
      </c>
      <c r="J7" s="23">
        <f>IF($E7=0,0,((($H7/$E7)^(1/3))-1)*100)</f>
        <v>-267.99939914511424</v>
      </c>
      <c r="K7" s="2"/>
    </row>
    <row r="8" spans="1:11" ht="12.75">
      <c r="A8" s="5"/>
      <c r="B8" s="21" t="s">
        <v>17</v>
      </c>
      <c r="C8" s="43">
        <v>2500000</v>
      </c>
      <c r="D8" s="43">
        <v>2500000</v>
      </c>
      <c r="E8" s="43">
        <v>-1713509</v>
      </c>
      <c r="F8" s="43">
        <v>2000000</v>
      </c>
      <c r="G8" s="44">
        <v>2110000</v>
      </c>
      <c r="H8" s="45">
        <v>2226050</v>
      </c>
      <c r="I8" s="22">
        <f>IF($E8=0,0,(($F8/$E8)-1)*100)</f>
        <v>-216.71955034960428</v>
      </c>
      <c r="J8" s="23">
        <f>IF($E8=0,0,((($H8/$E8)^(1/3))-1)*100)</f>
        <v>-209.11459416065347</v>
      </c>
      <c r="K8" s="2"/>
    </row>
    <row r="9" spans="1:11" ht="12.75">
      <c r="A9" s="5"/>
      <c r="B9" s="21" t="s">
        <v>18</v>
      </c>
      <c r="C9" s="43">
        <v>192895400</v>
      </c>
      <c r="D9" s="43">
        <v>197900651</v>
      </c>
      <c r="E9" s="43">
        <v>108549140</v>
      </c>
      <c r="F9" s="43">
        <v>210963269</v>
      </c>
      <c r="G9" s="44">
        <v>210639744</v>
      </c>
      <c r="H9" s="45">
        <v>206514030</v>
      </c>
      <c r="I9" s="22">
        <f aca="true" t="shared" si="0" ref="I9:I32">IF($E9=0,0,(($F9/$E9)-1)*100)</f>
        <v>94.34817171282978</v>
      </c>
      <c r="J9" s="23">
        <f aca="true" t="shared" si="1" ref="J9:J32">IF($E9=0,0,((($H9/$E9)^(1/3))-1)*100)</f>
        <v>23.910390291680915</v>
      </c>
      <c r="K9" s="2"/>
    </row>
    <row r="10" spans="1:11" ht="12.75">
      <c r="A10" s="9"/>
      <c r="B10" s="24" t="s">
        <v>19</v>
      </c>
      <c r="C10" s="46">
        <v>205395400</v>
      </c>
      <c r="D10" s="46">
        <v>210400651</v>
      </c>
      <c r="E10" s="46">
        <v>104387323</v>
      </c>
      <c r="F10" s="46">
        <v>223393269</v>
      </c>
      <c r="G10" s="47">
        <v>223753394</v>
      </c>
      <c r="H10" s="48">
        <v>220348931</v>
      </c>
      <c r="I10" s="25">
        <f t="shared" si="0"/>
        <v>114.00421294451628</v>
      </c>
      <c r="J10" s="26">
        <f t="shared" si="1"/>
        <v>28.278654457621855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52740000</v>
      </c>
      <c r="D12" s="43">
        <v>50780022</v>
      </c>
      <c r="E12" s="43">
        <v>49839362</v>
      </c>
      <c r="F12" s="43">
        <v>53544489</v>
      </c>
      <c r="G12" s="44">
        <v>56489437</v>
      </c>
      <c r="H12" s="45">
        <v>59596356</v>
      </c>
      <c r="I12" s="22">
        <f t="shared" si="0"/>
        <v>7.434138101527066</v>
      </c>
      <c r="J12" s="23">
        <f t="shared" si="1"/>
        <v>6.140813162648251</v>
      </c>
      <c r="K12" s="2"/>
    </row>
    <row r="13" spans="1:11" ht="12.75">
      <c r="A13" s="5"/>
      <c r="B13" s="21" t="s">
        <v>22</v>
      </c>
      <c r="C13" s="43">
        <v>3398400</v>
      </c>
      <c r="D13" s="43">
        <v>15000000</v>
      </c>
      <c r="E13" s="43"/>
      <c r="F13" s="43">
        <v>30000000</v>
      </c>
      <c r="G13" s="44">
        <v>31650000</v>
      </c>
      <c r="H13" s="45">
        <v>33390750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129681000</v>
      </c>
      <c r="D16" s="43">
        <v>164418629</v>
      </c>
      <c r="E16" s="43">
        <v>68896430</v>
      </c>
      <c r="F16" s="43">
        <v>176173853</v>
      </c>
      <c r="G16" s="44">
        <v>185863163</v>
      </c>
      <c r="H16" s="45">
        <v>196059237</v>
      </c>
      <c r="I16" s="29">
        <f t="shared" si="0"/>
        <v>155.70824642147642</v>
      </c>
      <c r="J16" s="30">
        <f t="shared" si="1"/>
        <v>41.70881394707828</v>
      </c>
      <c r="K16" s="2"/>
    </row>
    <row r="17" spans="1:11" ht="12.75">
      <c r="A17" s="5"/>
      <c r="B17" s="24" t="s">
        <v>25</v>
      </c>
      <c r="C17" s="46">
        <v>185819400</v>
      </c>
      <c r="D17" s="46">
        <v>230198651</v>
      </c>
      <c r="E17" s="46">
        <v>118735792</v>
      </c>
      <c r="F17" s="46">
        <v>259718342</v>
      </c>
      <c r="G17" s="47">
        <v>274002600</v>
      </c>
      <c r="H17" s="48">
        <v>289046343</v>
      </c>
      <c r="I17" s="25">
        <f t="shared" si="0"/>
        <v>118.7363537356958</v>
      </c>
      <c r="J17" s="26">
        <f t="shared" si="1"/>
        <v>34.52260700337415</v>
      </c>
      <c r="K17" s="2"/>
    </row>
    <row r="18" spans="1:11" ht="23.25" customHeight="1">
      <c r="A18" s="31"/>
      <c r="B18" s="32" t="s">
        <v>26</v>
      </c>
      <c r="C18" s="52">
        <v>19576000</v>
      </c>
      <c r="D18" s="52">
        <v>-19798000</v>
      </c>
      <c r="E18" s="52">
        <v>-14348469</v>
      </c>
      <c r="F18" s="53">
        <v>-36325073</v>
      </c>
      <c r="G18" s="54">
        <v>-50249206</v>
      </c>
      <c r="H18" s="55">
        <v>-68697412</v>
      </c>
      <c r="I18" s="33">
        <f t="shared" si="0"/>
        <v>153.16340718999356</v>
      </c>
      <c r="J18" s="34">
        <f t="shared" si="1"/>
        <v>68.54334318127817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80423152</v>
      </c>
      <c r="D23" s="43">
        <v>68294000</v>
      </c>
      <c r="E23" s="43">
        <v>115780663</v>
      </c>
      <c r="F23" s="43">
        <v>52864000</v>
      </c>
      <c r="G23" s="44">
        <v>56207520</v>
      </c>
      <c r="H23" s="45">
        <v>59298633</v>
      </c>
      <c r="I23" s="38">
        <f t="shared" si="0"/>
        <v>-54.34125299489778</v>
      </c>
      <c r="J23" s="23">
        <f t="shared" si="1"/>
        <v>-19.99148374962232</v>
      </c>
      <c r="K23" s="2"/>
    </row>
    <row r="24" spans="1:11" ht="12.75">
      <c r="A24" s="9"/>
      <c r="B24" s="21" t="s">
        <v>31</v>
      </c>
      <c r="C24" s="43"/>
      <c r="D24" s="43">
        <v>34266303</v>
      </c>
      <c r="E24" s="43"/>
      <c r="F24" s="43">
        <v>33039890</v>
      </c>
      <c r="G24" s="44">
        <v>34419187</v>
      </c>
      <c r="H24" s="45">
        <v>36313259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80423152</v>
      </c>
      <c r="D25" s="46">
        <v>102560303</v>
      </c>
      <c r="E25" s="46">
        <v>115780663</v>
      </c>
      <c r="F25" s="46">
        <v>85903890</v>
      </c>
      <c r="G25" s="47">
        <v>90626707</v>
      </c>
      <c r="H25" s="48">
        <v>95611892</v>
      </c>
      <c r="I25" s="25">
        <f t="shared" si="0"/>
        <v>-25.804631123938204</v>
      </c>
      <c r="J25" s="26">
        <f t="shared" si="1"/>
        <v>-6.180749309894384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>
        <v>22774000</v>
      </c>
      <c r="E28" s="43">
        <v>18017909</v>
      </c>
      <c r="F28" s="43">
        <v>8000000</v>
      </c>
      <c r="G28" s="44">
        <v>8440000</v>
      </c>
      <c r="H28" s="45">
        <v>8904200</v>
      </c>
      <c r="I28" s="38">
        <f t="shared" si="0"/>
        <v>-55.59973135617457</v>
      </c>
      <c r="J28" s="23">
        <f t="shared" si="1"/>
        <v>-20.938781091405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63052865</v>
      </c>
      <c r="D30" s="43">
        <v>62247576</v>
      </c>
      <c r="E30" s="43">
        <v>90113273</v>
      </c>
      <c r="F30" s="43">
        <v>67363000</v>
      </c>
      <c r="G30" s="44">
        <v>71067520</v>
      </c>
      <c r="H30" s="45">
        <v>74976593</v>
      </c>
      <c r="I30" s="38">
        <f t="shared" si="0"/>
        <v>-25.246306390402662</v>
      </c>
      <c r="J30" s="23">
        <f t="shared" si="1"/>
        <v>-5.945629885449977</v>
      </c>
      <c r="K30" s="2"/>
    </row>
    <row r="31" spans="1:11" ht="12.75">
      <c r="A31" s="9"/>
      <c r="B31" s="21" t="s">
        <v>31</v>
      </c>
      <c r="C31" s="43">
        <v>17370287</v>
      </c>
      <c r="D31" s="43">
        <v>17538727</v>
      </c>
      <c r="E31" s="43">
        <v>7649480</v>
      </c>
      <c r="F31" s="43">
        <v>10540890</v>
      </c>
      <c r="G31" s="44">
        <v>11119187</v>
      </c>
      <c r="H31" s="45">
        <v>11731099</v>
      </c>
      <c r="I31" s="38">
        <f t="shared" si="0"/>
        <v>37.79877847906001</v>
      </c>
      <c r="J31" s="23">
        <f t="shared" si="1"/>
        <v>15.319370264107812</v>
      </c>
      <c r="K31" s="2"/>
    </row>
    <row r="32" spans="1:11" ht="13.5" thickBot="1">
      <c r="A32" s="9"/>
      <c r="B32" s="39" t="s">
        <v>38</v>
      </c>
      <c r="C32" s="59">
        <v>80423152</v>
      </c>
      <c r="D32" s="59">
        <v>102560303</v>
      </c>
      <c r="E32" s="59">
        <v>115780662</v>
      </c>
      <c r="F32" s="59">
        <v>85903890</v>
      </c>
      <c r="G32" s="60">
        <v>90626707</v>
      </c>
      <c r="H32" s="61">
        <v>95611892</v>
      </c>
      <c r="I32" s="40">
        <f t="shared" si="0"/>
        <v>-25.804630483111247</v>
      </c>
      <c r="J32" s="41">
        <f t="shared" si="1"/>
        <v>-6.180749039788114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81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15000000</v>
      </c>
      <c r="D7" s="43">
        <v>15000000</v>
      </c>
      <c r="E7" s="43">
        <v>16132171</v>
      </c>
      <c r="F7" s="43">
        <v>23320000</v>
      </c>
      <c r="G7" s="44">
        <v>24719200</v>
      </c>
      <c r="H7" s="45">
        <v>26202352</v>
      </c>
      <c r="I7" s="22">
        <f>IF($E7=0,0,(($F7/$E7)-1)*100)</f>
        <v>44.55586913875387</v>
      </c>
      <c r="J7" s="23">
        <f>IF($E7=0,0,((($H7/$E7)^(1/3))-1)*100)</f>
        <v>17.548155801189004</v>
      </c>
      <c r="K7" s="2"/>
    </row>
    <row r="8" spans="1:11" ht="12.75">
      <c r="A8" s="5"/>
      <c r="B8" s="21" t="s">
        <v>17</v>
      </c>
      <c r="C8" s="43">
        <v>34538776</v>
      </c>
      <c r="D8" s="43">
        <v>21923133</v>
      </c>
      <c r="E8" s="43">
        <v>18816999</v>
      </c>
      <c r="F8" s="43">
        <v>27701982</v>
      </c>
      <c r="G8" s="44">
        <v>31079950</v>
      </c>
      <c r="H8" s="45">
        <v>34878335</v>
      </c>
      <c r="I8" s="22">
        <f>IF($E8=0,0,(($F8/$E8)-1)*100)</f>
        <v>47.21785338884273</v>
      </c>
      <c r="J8" s="23">
        <f>IF($E8=0,0,((($H8/$E8)^(1/3))-1)*100)</f>
        <v>22.838676227483212</v>
      </c>
      <c r="K8" s="2"/>
    </row>
    <row r="9" spans="1:11" ht="12.75">
      <c r="A9" s="5"/>
      <c r="B9" s="21" t="s">
        <v>18</v>
      </c>
      <c r="C9" s="43">
        <v>257958402</v>
      </c>
      <c r="D9" s="43">
        <v>300792375</v>
      </c>
      <c r="E9" s="43">
        <v>164856548</v>
      </c>
      <c r="F9" s="43">
        <v>201356048</v>
      </c>
      <c r="G9" s="44">
        <v>200314770</v>
      </c>
      <c r="H9" s="45">
        <v>194941969</v>
      </c>
      <c r="I9" s="22">
        <f aca="true" t="shared" si="0" ref="I9:I32">IF($E9=0,0,(($F9/$E9)-1)*100)</f>
        <v>22.140157878351307</v>
      </c>
      <c r="J9" s="23">
        <f aca="true" t="shared" si="1" ref="J9:J32">IF($E9=0,0,((($H9/$E9)^(1/3))-1)*100)</f>
        <v>5.746592574858012</v>
      </c>
      <c r="K9" s="2"/>
    </row>
    <row r="10" spans="1:11" ht="12.75">
      <c r="A10" s="9"/>
      <c r="B10" s="24" t="s">
        <v>19</v>
      </c>
      <c r="C10" s="46">
        <v>307497178</v>
      </c>
      <c r="D10" s="46">
        <v>337715508</v>
      </c>
      <c r="E10" s="46">
        <v>199805718</v>
      </c>
      <c r="F10" s="46">
        <v>252378030</v>
      </c>
      <c r="G10" s="47">
        <v>256113920</v>
      </c>
      <c r="H10" s="48">
        <v>256022656</v>
      </c>
      <c r="I10" s="25">
        <f t="shared" si="0"/>
        <v>26.311715463518425</v>
      </c>
      <c r="J10" s="26">
        <f t="shared" si="1"/>
        <v>8.61508890422682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73042316</v>
      </c>
      <c r="D12" s="43">
        <v>66277579</v>
      </c>
      <c r="E12" s="43">
        <v>56229402</v>
      </c>
      <c r="F12" s="43">
        <v>79768377</v>
      </c>
      <c r="G12" s="44">
        <v>82921427</v>
      </c>
      <c r="H12" s="45">
        <v>87316263</v>
      </c>
      <c r="I12" s="22">
        <f t="shared" si="0"/>
        <v>41.86239611795979</v>
      </c>
      <c r="J12" s="23">
        <f t="shared" si="1"/>
        <v>15.800533042067677</v>
      </c>
      <c r="K12" s="2"/>
    </row>
    <row r="13" spans="1:11" ht="12.75">
      <c r="A13" s="5"/>
      <c r="B13" s="21" t="s">
        <v>22</v>
      </c>
      <c r="C13" s="43">
        <v>4035962</v>
      </c>
      <c r="D13" s="43">
        <v>4035962</v>
      </c>
      <c r="E13" s="43"/>
      <c r="F13" s="43">
        <v>2000000</v>
      </c>
      <c r="G13" s="44">
        <v>2200000</v>
      </c>
      <c r="H13" s="45">
        <v>2420000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22152300</v>
      </c>
      <c r="D15" s="43">
        <v>20470688</v>
      </c>
      <c r="E15" s="43">
        <v>22312161</v>
      </c>
      <c r="F15" s="43">
        <v>22120626</v>
      </c>
      <c r="G15" s="44">
        <v>23903548</v>
      </c>
      <c r="H15" s="45">
        <v>25830174</v>
      </c>
      <c r="I15" s="22">
        <f t="shared" si="0"/>
        <v>-0.8584332104810466</v>
      </c>
      <c r="J15" s="23">
        <f t="shared" si="1"/>
        <v>5.001434477193589</v>
      </c>
      <c r="K15" s="2"/>
    </row>
    <row r="16" spans="1:11" ht="12.75">
      <c r="A16" s="5"/>
      <c r="B16" s="21" t="s">
        <v>24</v>
      </c>
      <c r="C16" s="43">
        <v>309302055</v>
      </c>
      <c r="D16" s="43">
        <v>348282631</v>
      </c>
      <c r="E16" s="43">
        <v>226334382</v>
      </c>
      <c r="F16" s="43">
        <v>240432877</v>
      </c>
      <c r="G16" s="44">
        <v>242995646</v>
      </c>
      <c r="H16" s="45">
        <v>246405771</v>
      </c>
      <c r="I16" s="29">
        <f t="shared" si="0"/>
        <v>6.2290558223716985</v>
      </c>
      <c r="J16" s="30">
        <f t="shared" si="1"/>
        <v>2.872694304231116</v>
      </c>
      <c r="K16" s="2"/>
    </row>
    <row r="17" spans="1:11" ht="12.75">
      <c r="A17" s="5"/>
      <c r="B17" s="24" t="s">
        <v>25</v>
      </c>
      <c r="C17" s="46">
        <v>408532633</v>
      </c>
      <c r="D17" s="46">
        <v>439066860</v>
      </c>
      <c r="E17" s="46">
        <v>304875945</v>
      </c>
      <c r="F17" s="46">
        <v>344321880</v>
      </c>
      <c r="G17" s="47">
        <v>352020621</v>
      </c>
      <c r="H17" s="48">
        <v>361972208</v>
      </c>
      <c r="I17" s="25">
        <f t="shared" si="0"/>
        <v>12.93835595983146</v>
      </c>
      <c r="J17" s="26">
        <f t="shared" si="1"/>
        <v>5.888961537371751</v>
      </c>
      <c r="K17" s="2"/>
    </row>
    <row r="18" spans="1:11" ht="23.25" customHeight="1">
      <c r="A18" s="31"/>
      <c r="B18" s="32" t="s">
        <v>26</v>
      </c>
      <c r="C18" s="52">
        <v>-101035455</v>
      </c>
      <c r="D18" s="52">
        <v>-101351352</v>
      </c>
      <c r="E18" s="52">
        <v>-105070227</v>
      </c>
      <c r="F18" s="53">
        <v>-91943850</v>
      </c>
      <c r="G18" s="54">
        <v>-95906701</v>
      </c>
      <c r="H18" s="55">
        <v>-105949552</v>
      </c>
      <c r="I18" s="33">
        <f t="shared" si="0"/>
        <v>-12.492955782802294</v>
      </c>
      <c r="J18" s="34">
        <f t="shared" si="1"/>
        <v>0.27818960223449096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45000000</v>
      </c>
      <c r="D21" s="43">
        <v>45000000</v>
      </c>
      <c r="E21" s="43">
        <v>7975848</v>
      </c>
      <c r="F21" s="43">
        <v>0</v>
      </c>
      <c r="G21" s="44">
        <v>0</v>
      </c>
      <c r="H21" s="45">
        <v>0</v>
      </c>
      <c r="I21" s="38">
        <f t="shared" si="0"/>
        <v>-100</v>
      </c>
      <c r="J21" s="23">
        <f t="shared" si="1"/>
        <v>-100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67142400</v>
      </c>
      <c r="D23" s="43">
        <v>67247868</v>
      </c>
      <c r="E23" s="43">
        <v>69278553</v>
      </c>
      <c r="F23" s="43">
        <v>69522330</v>
      </c>
      <c r="G23" s="44">
        <v>71156700</v>
      </c>
      <c r="H23" s="45">
        <v>78724550</v>
      </c>
      <c r="I23" s="38">
        <f t="shared" si="0"/>
        <v>0.35187946260943903</v>
      </c>
      <c r="J23" s="23">
        <f t="shared" si="1"/>
        <v>4.352724631032179</v>
      </c>
      <c r="K23" s="2"/>
    </row>
    <row r="24" spans="1:11" ht="12.75">
      <c r="A24" s="9"/>
      <c r="B24" s="21" t="s">
        <v>31</v>
      </c>
      <c r="C24" s="43">
        <v>59278885</v>
      </c>
      <c r="D24" s="43">
        <v>75093987</v>
      </c>
      <c r="E24" s="43">
        <v>44144497</v>
      </c>
      <c r="F24" s="43">
        <v>24083889</v>
      </c>
      <c r="G24" s="44">
        <v>17427964</v>
      </c>
      <c r="H24" s="45">
        <v>6656293</v>
      </c>
      <c r="I24" s="38">
        <f t="shared" si="0"/>
        <v>-45.443054884054966</v>
      </c>
      <c r="J24" s="23">
        <f t="shared" si="1"/>
        <v>-46.77463855509614</v>
      </c>
      <c r="K24" s="2"/>
    </row>
    <row r="25" spans="1:11" ht="12.75">
      <c r="A25" s="9"/>
      <c r="B25" s="24" t="s">
        <v>32</v>
      </c>
      <c r="C25" s="46">
        <v>171421285</v>
      </c>
      <c r="D25" s="46">
        <v>187341855</v>
      </c>
      <c r="E25" s="46">
        <v>121398898</v>
      </c>
      <c r="F25" s="46">
        <v>93606219</v>
      </c>
      <c r="G25" s="47">
        <v>88584664</v>
      </c>
      <c r="H25" s="48">
        <v>85380843</v>
      </c>
      <c r="I25" s="25">
        <f t="shared" si="0"/>
        <v>-22.893683104108575</v>
      </c>
      <c r="J25" s="26">
        <f t="shared" si="1"/>
        <v>-11.069944230107144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85413024</v>
      </c>
      <c r="D28" s="43">
        <v>88413024</v>
      </c>
      <c r="E28" s="43">
        <v>47508735</v>
      </c>
      <c r="F28" s="43">
        <v>28500000</v>
      </c>
      <c r="G28" s="44">
        <v>25000000</v>
      </c>
      <c r="H28" s="45">
        <v>30000000</v>
      </c>
      <c r="I28" s="38">
        <f t="shared" si="0"/>
        <v>-40.011031655547136</v>
      </c>
      <c r="J28" s="23">
        <f t="shared" si="1"/>
        <v>-14.207511996703238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42742400</v>
      </c>
      <c r="D30" s="43">
        <v>69747868</v>
      </c>
      <c r="E30" s="43">
        <v>60880464</v>
      </c>
      <c r="F30" s="43">
        <v>54115238</v>
      </c>
      <c r="G30" s="44">
        <v>52915976</v>
      </c>
      <c r="H30" s="45">
        <v>50397284</v>
      </c>
      <c r="I30" s="38">
        <f t="shared" si="0"/>
        <v>-11.112310182130013</v>
      </c>
      <c r="J30" s="23">
        <f t="shared" si="1"/>
        <v>-6.104871750448226</v>
      </c>
      <c r="K30" s="2"/>
    </row>
    <row r="31" spans="1:11" ht="12.75">
      <c r="A31" s="9"/>
      <c r="B31" s="21" t="s">
        <v>31</v>
      </c>
      <c r="C31" s="43">
        <v>43265861</v>
      </c>
      <c r="D31" s="43">
        <v>29180963</v>
      </c>
      <c r="E31" s="43">
        <v>13009699</v>
      </c>
      <c r="F31" s="43">
        <v>10990981</v>
      </c>
      <c r="G31" s="44">
        <v>10668688</v>
      </c>
      <c r="H31" s="45">
        <v>4983559</v>
      </c>
      <c r="I31" s="38">
        <f t="shared" si="0"/>
        <v>-15.517023107144912</v>
      </c>
      <c r="J31" s="23">
        <f t="shared" si="1"/>
        <v>-27.374224102680966</v>
      </c>
      <c r="K31" s="2"/>
    </row>
    <row r="32" spans="1:11" ht="13.5" thickBot="1">
      <c r="A32" s="9"/>
      <c r="B32" s="39" t="s">
        <v>38</v>
      </c>
      <c r="C32" s="59">
        <v>171421285</v>
      </c>
      <c r="D32" s="59">
        <v>187341855</v>
      </c>
      <c r="E32" s="59">
        <v>121398898</v>
      </c>
      <c r="F32" s="59">
        <v>93606219</v>
      </c>
      <c r="G32" s="60">
        <v>88584664</v>
      </c>
      <c r="H32" s="61">
        <v>85380843</v>
      </c>
      <c r="I32" s="40">
        <f t="shared" si="0"/>
        <v>-22.893683104108575</v>
      </c>
      <c r="J32" s="41">
        <f t="shared" si="1"/>
        <v>-11.069944230107144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82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1000000</v>
      </c>
      <c r="D7" s="43">
        <v>2688431</v>
      </c>
      <c r="E7" s="43">
        <v>2722244</v>
      </c>
      <c r="F7" s="43">
        <v>2844360</v>
      </c>
      <c r="G7" s="44">
        <v>3009332</v>
      </c>
      <c r="H7" s="45">
        <v>3183874</v>
      </c>
      <c r="I7" s="22">
        <f>IF($E7=0,0,(($F7/$E7)-1)*100)</f>
        <v>4.485857990687103</v>
      </c>
      <c r="J7" s="23">
        <f>IF($E7=0,0,((($H7/$E7)^(1/3))-1)*100)</f>
        <v>5.360124318254056</v>
      </c>
      <c r="K7" s="2"/>
    </row>
    <row r="8" spans="1:11" ht="12.75">
      <c r="A8" s="5"/>
      <c r="B8" s="21" t="s">
        <v>17</v>
      </c>
      <c r="C8" s="43">
        <v>50000</v>
      </c>
      <c r="D8" s="43">
        <v>100000</v>
      </c>
      <c r="E8" s="43">
        <v>250860</v>
      </c>
      <c r="F8" s="43">
        <v>279947</v>
      </c>
      <c r="G8" s="44">
        <v>295344</v>
      </c>
      <c r="H8" s="45">
        <v>310997</v>
      </c>
      <c r="I8" s="22">
        <f>IF($E8=0,0,(($F8/$E8)-1)*100)</f>
        <v>11.59491349756836</v>
      </c>
      <c r="J8" s="23">
        <f>IF($E8=0,0,((($H8/$E8)^(1/3))-1)*100)</f>
        <v>7.425716892925127</v>
      </c>
      <c r="K8" s="2"/>
    </row>
    <row r="9" spans="1:11" ht="12.75">
      <c r="A9" s="5"/>
      <c r="B9" s="21" t="s">
        <v>18</v>
      </c>
      <c r="C9" s="43">
        <v>89564139</v>
      </c>
      <c r="D9" s="43">
        <v>102602331</v>
      </c>
      <c r="E9" s="43">
        <v>97849453</v>
      </c>
      <c r="F9" s="43">
        <v>114540916</v>
      </c>
      <c r="G9" s="44">
        <v>106134845</v>
      </c>
      <c r="H9" s="45">
        <v>102556976</v>
      </c>
      <c r="I9" s="22">
        <f aca="true" t="shared" si="0" ref="I9:I32">IF($E9=0,0,(($F9/$E9)-1)*100)</f>
        <v>17.058309973383288</v>
      </c>
      <c r="J9" s="23">
        <f aca="true" t="shared" si="1" ref="J9:J32">IF($E9=0,0,((($H9/$E9)^(1/3))-1)*100)</f>
        <v>1.578610590333529</v>
      </c>
      <c r="K9" s="2"/>
    </row>
    <row r="10" spans="1:11" ht="12.75">
      <c r="A10" s="9"/>
      <c r="B10" s="24" t="s">
        <v>19</v>
      </c>
      <c r="C10" s="46">
        <v>90614139</v>
      </c>
      <c r="D10" s="46">
        <v>105390762</v>
      </c>
      <c r="E10" s="46">
        <v>100822557</v>
      </c>
      <c r="F10" s="46">
        <v>117665223</v>
      </c>
      <c r="G10" s="47">
        <v>109439521</v>
      </c>
      <c r="H10" s="48">
        <v>106051847</v>
      </c>
      <c r="I10" s="25">
        <f t="shared" si="0"/>
        <v>16.705255749464865</v>
      </c>
      <c r="J10" s="26">
        <f t="shared" si="1"/>
        <v>1.699818147294252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47699126</v>
      </c>
      <c r="D12" s="43">
        <v>39150729</v>
      </c>
      <c r="E12" s="43">
        <v>44606428</v>
      </c>
      <c r="F12" s="43">
        <v>45887861</v>
      </c>
      <c r="G12" s="44">
        <v>48710915</v>
      </c>
      <c r="H12" s="45">
        <v>51230160</v>
      </c>
      <c r="I12" s="22">
        <f t="shared" si="0"/>
        <v>2.872754124136545</v>
      </c>
      <c r="J12" s="23">
        <f t="shared" si="1"/>
        <v>4.723163990651313</v>
      </c>
      <c r="K12" s="2"/>
    </row>
    <row r="13" spans="1:11" ht="12.75">
      <c r="A13" s="5"/>
      <c r="B13" s="21" t="s">
        <v>22</v>
      </c>
      <c r="C13" s="43"/>
      <c r="D13" s="43">
        <v>500000</v>
      </c>
      <c r="E13" s="43"/>
      <c r="F13" s="43">
        <v>529000</v>
      </c>
      <c r="G13" s="44">
        <v>559682</v>
      </c>
      <c r="H13" s="45">
        <v>592144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101386596</v>
      </c>
      <c r="D16" s="43">
        <v>169748740</v>
      </c>
      <c r="E16" s="43">
        <v>47661288</v>
      </c>
      <c r="F16" s="43">
        <v>62957211</v>
      </c>
      <c r="G16" s="44">
        <v>63826332</v>
      </c>
      <c r="H16" s="45">
        <v>67319317</v>
      </c>
      <c r="I16" s="29">
        <f t="shared" si="0"/>
        <v>32.09297029488587</v>
      </c>
      <c r="J16" s="30">
        <f t="shared" si="1"/>
        <v>12.199600057533445</v>
      </c>
      <c r="K16" s="2"/>
    </row>
    <row r="17" spans="1:11" ht="12.75">
      <c r="A17" s="5"/>
      <c r="B17" s="24" t="s">
        <v>25</v>
      </c>
      <c r="C17" s="46">
        <v>149085722</v>
      </c>
      <c r="D17" s="46">
        <v>209399469</v>
      </c>
      <c r="E17" s="46">
        <v>92267716</v>
      </c>
      <c r="F17" s="46">
        <v>109374072</v>
      </c>
      <c r="G17" s="47">
        <v>113096929</v>
      </c>
      <c r="H17" s="48">
        <v>119141621</v>
      </c>
      <c r="I17" s="25">
        <f t="shared" si="0"/>
        <v>18.53991487119937</v>
      </c>
      <c r="J17" s="26">
        <f t="shared" si="1"/>
        <v>8.8941572453749</v>
      </c>
      <c r="K17" s="2"/>
    </row>
    <row r="18" spans="1:11" ht="23.25" customHeight="1">
      <c r="A18" s="31"/>
      <c r="B18" s="32" t="s">
        <v>26</v>
      </c>
      <c r="C18" s="52">
        <v>-58471583</v>
      </c>
      <c r="D18" s="52">
        <v>-104008707</v>
      </c>
      <c r="E18" s="52">
        <v>8554841</v>
      </c>
      <c r="F18" s="53">
        <v>8291151</v>
      </c>
      <c r="G18" s="54">
        <v>-3657408</v>
      </c>
      <c r="H18" s="55">
        <v>-13089774</v>
      </c>
      <c r="I18" s="33">
        <f t="shared" si="0"/>
        <v>-3.0823483452234846</v>
      </c>
      <c r="J18" s="34">
        <f t="shared" si="1"/>
        <v>-215.23208022841783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>
        <v>50447859</v>
      </c>
      <c r="F21" s="43">
        <v>0</v>
      </c>
      <c r="G21" s="44">
        <v>0</v>
      </c>
      <c r="H21" s="45">
        <v>0</v>
      </c>
      <c r="I21" s="38">
        <f t="shared" si="0"/>
        <v>-100</v>
      </c>
      <c r="J21" s="23">
        <f t="shared" si="1"/>
        <v>-100</v>
      </c>
      <c r="K21" s="2"/>
    </row>
    <row r="22" spans="1:11" ht="12.75">
      <c r="A22" s="9"/>
      <c r="B22" s="21" t="s">
        <v>29</v>
      </c>
      <c r="C22" s="43"/>
      <c r="D22" s="43"/>
      <c r="E22" s="43">
        <v>6627618</v>
      </c>
      <c r="F22" s="43">
        <v>0</v>
      </c>
      <c r="G22" s="44">
        <v>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30</v>
      </c>
      <c r="C23" s="43">
        <v>55660000</v>
      </c>
      <c r="D23" s="43">
        <v>57298150</v>
      </c>
      <c r="E23" s="43">
        <v>47813752</v>
      </c>
      <c r="F23" s="43">
        <v>102136150</v>
      </c>
      <c r="G23" s="44">
        <v>62115900</v>
      </c>
      <c r="H23" s="45">
        <v>58498200</v>
      </c>
      <c r="I23" s="38">
        <f t="shared" si="0"/>
        <v>113.61249792737453</v>
      </c>
      <c r="J23" s="23">
        <f t="shared" si="1"/>
        <v>6.953883747570977</v>
      </c>
      <c r="K23" s="2"/>
    </row>
    <row r="24" spans="1:11" ht="12.75">
      <c r="A24" s="9"/>
      <c r="B24" s="21" t="s">
        <v>31</v>
      </c>
      <c r="C24" s="43">
        <v>5750000</v>
      </c>
      <c r="D24" s="43">
        <v>4200000</v>
      </c>
      <c r="E24" s="43"/>
      <c r="F24" s="43">
        <v>9400000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61410000</v>
      </c>
      <c r="D25" s="46">
        <v>61498150</v>
      </c>
      <c r="E25" s="46">
        <v>104889229</v>
      </c>
      <c r="F25" s="46">
        <v>111536150</v>
      </c>
      <c r="G25" s="47">
        <v>62115900</v>
      </c>
      <c r="H25" s="48">
        <v>58498200</v>
      </c>
      <c r="I25" s="25">
        <f t="shared" si="0"/>
        <v>6.337086337053721</v>
      </c>
      <c r="J25" s="26">
        <f t="shared" si="1"/>
        <v>-17.686600796912632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/>
      <c r="E28" s="43">
        <v>76926466</v>
      </c>
      <c r="F28" s="43">
        <v>30000000</v>
      </c>
      <c r="G28" s="44">
        <v>35000000</v>
      </c>
      <c r="H28" s="45">
        <v>30000000</v>
      </c>
      <c r="I28" s="38">
        <f t="shared" si="0"/>
        <v>-61.001718186300145</v>
      </c>
      <c r="J28" s="23">
        <f t="shared" si="1"/>
        <v>-26.939637208102752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55660000</v>
      </c>
      <c r="D30" s="43">
        <v>27298150</v>
      </c>
      <c r="E30" s="43">
        <v>25439425</v>
      </c>
      <c r="F30" s="43">
        <v>79436150</v>
      </c>
      <c r="G30" s="44">
        <v>25952100</v>
      </c>
      <c r="H30" s="45">
        <v>27266900</v>
      </c>
      <c r="I30" s="38">
        <f t="shared" si="0"/>
        <v>212.25607497024797</v>
      </c>
      <c r="J30" s="23">
        <f t="shared" si="1"/>
        <v>2.339390197989921</v>
      </c>
      <c r="K30" s="2"/>
    </row>
    <row r="31" spans="1:11" ht="12.75">
      <c r="A31" s="9"/>
      <c r="B31" s="21" t="s">
        <v>31</v>
      </c>
      <c r="C31" s="43">
        <v>5750000</v>
      </c>
      <c r="D31" s="43">
        <v>34200000</v>
      </c>
      <c r="E31" s="43">
        <v>2523338</v>
      </c>
      <c r="F31" s="43">
        <v>2100000</v>
      </c>
      <c r="G31" s="44">
        <v>1163800</v>
      </c>
      <c r="H31" s="45">
        <v>1231300</v>
      </c>
      <c r="I31" s="38">
        <f t="shared" si="0"/>
        <v>-16.776904243506017</v>
      </c>
      <c r="J31" s="23">
        <f t="shared" si="1"/>
        <v>-21.27195195475837</v>
      </c>
      <c r="K31" s="2"/>
    </row>
    <row r="32" spans="1:11" ht="13.5" thickBot="1">
      <c r="A32" s="9"/>
      <c r="B32" s="39" t="s">
        <v>38</v>
      </c>
      <c r="C32" s="59">
        <v>61410000</v>
      </c>
      <c r="D32" s="59">
        <v>61498150</v>
      </c>
      <c r="E32" s="59">
        <v>104889229</v>
      </c>
      <c r="F32" s="59">
        <v>111536150</v>
      </c>
      <c r="G32" s="60">
        <v>62115900</v>
      </c>
      <c r="H32" s="61">
        <v>58498200</v>
      </c>
      <c r="I32" s="40">
        <f t="shared" si="0"/>
        <v>6.337086337053721</v>
      </c>
      <c r="J32" s="41">
        <f t="shared" si="1"/>
        <v>-17.686600796912632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83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/>
      <c r="D7" s="43"/>
      <c r="E7" s="43"/>
      <c r="F7" s="43">
        <v>0</v>
      </c>
      <c r="G7" s="44">
        <v>0</v>
      </c>
      <c r="H7" s="45">
        <v>0</v>
      </c>
      <c r="I7" s="22">
        <f>IF($E7=0,0,(($F7/$E7)-1)*100)</f>
        <v>0</v>
      </c>
      <c r="J7" s="23">
        <f>IF($E7=0,0,((($H7/$E7)^(1/3))-1)*100)</f>
        <v>0</v>
      </c>
      <c r="K7" s="2"/>
    </row>
    <row r="8" spans="1:11" ht="12.75">
      <c r="A8" s="5"/>
      <c r="B8" s="21" t="s">
        <v>17</v>
      </c>
      <c r="C8" s="43">
        <v>21226068</v>
      </c>
      <c r="D8" s="43">
        <v>21226068</v>
      </c>
      <c r="E8" s="43">
        <v>24320820</v>
      </c>
      <c r="F8" s="43">
        <v>34159000</v>
      </c>
      <c r="G8" s="44">
        <v>36174381</v>
      </c>
      <c r="H8" s="45">
        <v>45141769</v>
      </c>
      <c r="I8" s="22">
        <f>IF($E8=0,0,(($F8/$E8)-1)*100)</f>
        <v>40.45167884964405</v>
      </c>
      <c r="J8" s="23">
        <f>IF($E8=0,0,((($H8/$E8)^(1/3))-1)*100)</f>
        <v>22.894784825565175</v>
      </c>
      <c r="K8" s="2"/>
    </row>
    <row r="9" spans="1:11" ht="12.75">
      <c r="A9" s="5"/>
      <c r="B9" s="21" t="s">
        <v>18</v>
      </c>
      <c r="C9" s="43">
        <v>715003532</v>
      </c>
      <c r="D9" s="43">
        <v>715003532</v>
      </c>
      <c r="E9" s="43">
        <v>645975083</v>
      </c>
      <c r="F9" s="43">
        <v>583205144</v>
      </c>
      <c r="G9" s="44">
        <v>506031660</v>
      </c>
      <c r="H9" s="45">
        <v>486627489</v>
      </c>
      <c r="I9" s="22">
        <f aca="true" t="shared" si="0" ref="I9:I32">IF($E9=0,0,(($F9/$E9)-1)*100)</f>
        <v>-9.717083623177459</v>
      </c>
      <c r="J9" s="23">
        <f aca="true" t="shared" si="1" ref="J9:J32">IF($E9=0,0,((($H9/$E9)^(1/3))-1)*100)</f>
        <v>-9.010008620810561</v>
      </c>
      <c r="K9" s="2"/>
    </row>
    <row r="10" spans="1:11" ht="12.75">
      <c r="A10" s="9"/>
      <c r="B10" s="24" t="s">
        <v>19</v>
      </c>
      <c r="C10" s="46">
        <v>736229600</v>
      </c>
      <c r="D10" s="46">
        <v>736229600</v>
      </c>
      <c r="E10" s="46">
        <v>670295903</v>
      </c>
      <c r="F10" s="46">
        <v>617364144</v>
      </c>
      <c r="G10" s="47">
        <v>542206041</v>
      </c>
      <c r="H10" s="48">
        <v>531769258</v>
      </c>
      <c r="I10" s="25">
        <f t="shared" si="0"/>
        <v>-7.896774956119645</v>
      </c>
      <c r="J10" s="26">
        <f t="shared" si="1"/>
        <v>-7.426740822557432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167666248</v>
      </c>
      <c r="D12" s="43">
        <v>167666248</v>
      </c>
      <c r="E12" s="43">
        <v>128129560</v>
      </c>
      <c r="F12" s="43">
        <v>195321762</v>
      </c>
      <c r="G12" s="44">
        <v>205395324</v>
      </c>
      <c r="H12" s="45">
        <v>217012207</v>
      </c>
      <c r="I12" s="22">
        <f t="shared" si="0"/>
        <v>52.44082786204838</v>
      </c>
      <c r="J12" s="23">
        <f t="shared" si="1"/>
        <v>19.20055467790005</v>
      </c>
      <c r="K12" s="2"/>
    </row>
    <row r="13" spans="1:11" ht="12.75">
      <c r="A13" s="5"/>
      <c r="B13" s="21" t="s">
        <v>22</v>
      </c>
      <c r="C13" s="43">
        <v>15000000</v>
      </c>
      <c r="D13" s="43">
        <v>15000000</v>
      </c>
      <c r="E13" s="43">
        <v>12500000</v>
      </c>
      <c r="F13" s="43">
        <v>15000000</v>
      </c>
      <c r="G13" s="44">
        <v>15885000</v>
      </c>
      <c r="H13" s="45">
        <v>16774560</v>
      </c>
      <c r="I13" s="22">
        <f t="shared" si="0"/>
        <v>19.999999999999996</v>
      </c>
      <c r="J13" s="23">
        <f t="shared" si="1"/>
        <v>10.301234921418612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3500000</v>
      </c>
      <c r="D15" s="43">
        <v>3500000</v>
      </c>
      <c r="E15" s="43">
        <v>1937947</v>
      </c>
      <c r="F15" s="43">
        <v>3500000</v>
      </c>
      <c r="G15" s="44">
        <v>3706500</v>
      </c>
      <c r="H15" s="45">
        <v>3914064</v>
      </c>
      <c r="I15" s="22">
        <f t="shared" si="0"/>
        <v>80.60349431640803</v>
      </c>
      <c r="J15" s="23">
        <f t="shared" si="1"/>
        <v>26.404346882739247</v>
      </c>
      <c r="K15" s="2"/>
    </row>
    <row r="16" spans="1:11" ht="12.75">
      <c r="A16" s="5"/>
      <c r="B16" s="21" t="s">
        <v>24</v>
      </c>
      <c r="C16" s="43">
        <v>289630516</v>
      </c>
      <c r="D16" s="43">
        <v>289630516</v>
      </c>
      <c r="E16" s="43">
        <v>231571286</v>
      </c>
      <c r="F16" s="43">
        <v>281010285</v>
      </c>
      <c r="G16" s="44">
        <v>295111076</v>
      </c>
      <c r="H16" s="45">
        <v>314289964</v>
      </c>
      <c r="I16" s="29">
        <f t="shared" si="0"/>
        <v>21.349364964013716</v>
      </c>
      <c r="J16" s="30">
        <f t="shared" si="1"/>
        <v>10.717244485241029</v>
      </c>
      <c r="K16" s="2"/>
    </row>
    <row r="17" spans="1:11" ht="12.75">
      <c r="A17" s="5"/>
      <c r="B17" s="24" t="s">
        <v>25</v>
      </c>
      <c r="C17" s="46">
        <v>475796764</v>
      </c>
      <c r="D17" s="46">
        <v>475796764</v>
      </c>
      <c r="E17" s="46">
        <v>374138793</v>
      </c>
      <c r="F17" s="46">
        <v>494832047</v>
      </c>
      <c r="G17" s="47">
        <v>520097900</v>
      </c>
      <c r="H17" s="48">
        <v>551990795</v>
      </c>
      <c r="I17" s="25">
        <f t="shared" si="0"/>
        <v>32.25895209428336</v>
      </c>
      <c r="J17" s="26">
        <f t="shared" si="1"/>
        <v>13.841261133428961</v>
      </c>
      <c r="K17" s="2"/>
    </row>
    <row r="18" spans="1:11" ht="23.25" customHeight="1">
      <c r="A18" s="31"/>
      <c r="B18" s="32" t="s">
        <v>26</v>
      </c>
      <c r="C18" s="52">
        <v>260432836</v>
      </c>
      <c r="D18" s="52">
        <v>260432836</v>
      </c>
      <c r="E18" s="52">
        <v>296157110</v>
      </c>
      <c r="F18" s="53">
        <v>122532097</v>
      </c>
      <c r="G18" s="54">
        <v>22108141</v>
      </c>
      <c r="H18" s="55">
        <v>-20221537</v>
      </c>
      <c r="I18" s="33">
        <f t="shared" si="0"/>
        <v>-58.62598166223327</v>
      </c>
      <c r="J18" s="34">
        <f t="shared" si="1"/>
        <v>-140.87244953849242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78917482</v>
      </c>
      <c r="G21" s="44">
        <v>83573612</v>
      </c>
      <c r="H21" s="45">
        <v>88254055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/>
      <c r="D23" s="43"/>
      <c r="E23" s="43">
        <v>576726882</v>
      </c>
      <c r="F23" s="43">
        <v>611077551</v>
      </c>
      <c r="G23" s="44">
        <v>640594777</v>
      </c>
      <c r="H23" s="45">
        <v>673237780</v>
      </c>
      <c r="I23" s="38">
        <f t="shared" si="0"/>
        <v>5.956141472177823</v>
      </c>
      <c r="J23" s="23">
        <f t="shared" si="1"/>
        <v>5.292982630627718</v>
      </c>
      <c r="K23" s="2"/>
    </row>
    <row r="24" spans="1:11" ht="12.75">
      <c r="A24" s="9"/>
      <c r="B24" s="21" t="s">
        <v>31</v>
      </c>
      <c r="C24" s="43"/>
      <c r="D24" s="43"/>
      <c r="E24" s="43">
        <v>29773394</v>
      </c>
      <c r="F24" s="43">
        <v>33406000</v>
      </c>
      <c r="G24" s="44">
        <v>35376954</v>
      </c>
      <c r="H24" s="45">
        <v>37358063</v>
      </c>
      <c r="I24" s="38">
        <f t="shared" si="0"/>
        <v>12.200846164867873</v>
      </c>
      <c r="J24" s="23">
        <f t="shared" si="1"/>
        <v>7.857910320439454</v>
      </c>
      <c r="K24" s="2"/>
    </row>
    <row r="25" spans="1:11" ht="12.75">
      <c r="A25" s="9"/>
      <c r="B25" s="24" t="s">
        <v>32</v>
      </c>
      <c r="C25" s="46"/>
      <c r="D25" s="46"/>
      <c r="E25" s="46">
        <v>606500276</v>
      </c>
      <c r="F25" s="46">
        <v>723401033</v>
      </c>
      <c r="G25" s="47">
        <v>759545343</v>
      </c>
      <c r="H25" s="48">
        <v>798849898</v>
      </c>
      <c r="I25" s="25">
        <f t="shared" si="0"/>
        <v>19.274642011869414</v>
      </c>
      <c r="J25" s="26">
        <f t="shared" si="1"/>
        <v>9.617037429682007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>
        <v>379013810</v>
      </c>
      <c r="F27" s="43">
        <v>0</v>
      </c>
      <c r="G27" s="44">
        <v>0</v>
      </c>
      <c r="H27" s="45">
        <v>0</v>
      </c>
      <c r="I27" s="38">
        <f t="shared" si="0"/>
        <v>-100</v>
      </c>
      <c r="J27" s="23">
        <f t="shared" si="1"/>
        <v>-100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/>
      <c r="E30" s="43"/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31</v>
      </c>
      <c r="C31" s="43"/>
      <c r="D31" s="43"/>
      <c r="E31" s="43">
        <v>227486466</v>
      </c>
      <c r="F31" s="43">
        <v>723401033</v>
      </c>
      <c r="G31" s="44">
        <v>759545343</v>
      </c>
      <c r="H31" s="45">
        <v>798849898</v>
      </c>
      <c r="I31" s="38">
        <f t="shared" si="0"/>
        <v>217.99739374385462</v>
      </c>
      <c r="J31" s="23">
        <f t="shared" si="1"/>
        <v>51.99753329834957</v>
      </c>
      <c r="K31" s="2"/>
    </row>
    <row r="32" spans="1:11" ht="13.5" thickBot="1">
      <c r="A32" s="9"/>
      <c r="B32" s="39" t="s">
        <v>38</v>
      </c>
      <c r="C32" s="59"/>
      <c r="D32" s="59"/>
      <c r="E32" s="59">
        <v>606500276</v>
      </c>
      <c r="F32" s="59">
        <v>723401033</v>
      </c>
      <c r="G32" s="60">
        <v>759545343</v>
      </c>
      <c r="H32" s="61">
        <v>798849898</v>
      </c>
      <c r="I32" s="40">
        <f t="shared" si="0"/>
        <v>19.274642011869414</v>
      </c>
      <c r="J32" s="41">
        <f t="shared" si="1"/>
        <v>9.617037429682007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42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9080300</v>
      </c>
      <c r="D7" s="43">
        <v>9077800</v>
      </c>
      <c r="E7" s="43">
        <v>9055603</v>
      </c>
      <c r="F7" s="43">
        <v>9988000</v>
      </c>
      <c r="G7" s="44">
        <v>10192690</v>
      </c>
      <c r="H7" s="45">
        <v>10763480</v>
      </c>
      <c r="I7" s="22">
        <f>IF($E7=0,0,(($F7/$E7)-1)*100)</f>
        <v>10.296354643638871</v>
      </c>
      <c r="J7" s="23">
        <f>IF($E7=0,0,((($H7/$E7)^(1/3))-1)*100)</f>
        <v>5.9282451957171745</v>
      </c>
      <c r="K7" s="2"/>
    </row>
    <row r="8" spans="1:11" ht="12.75">
      <c r="A8" s="5"/>
      <c r="B8" s="21" t="s">
        <v>17</v>
      </c>
      <c r="C8" s="43">
        <v>106447160</v>
      </c>
      <c r="D8" s="43">
        <v>103188680</v>
      </c>
      <c r="E8" s="43">
        <v>105037848</v>
      </c>
      <c r="F8" s="43">
        <v>111599950</v>
      </c>
      <c r="G8" s="44">
        <v>118184380</v>
      </c>
      <c r="H8" s="45">
        <v>124802750</v>
      </c>
      <c r="I8" s="22">
        <f>IF($E8=0,0,(($F8/$E8)-1)*100)</f>
        <v>6.247369043585138</v>
      </c>
      <c r="J8" s="23">
        <f>IF($E8=0,0,((($H8/$E8)^(1/3))-1)*100)</f>
        <v>5.91548190208373</v>
      </c>
      <c r="K8" s="2"/>
    </row>
    <row r="9" spans="1:11" ht="12.75">
      <c r="A9" s="5"/>
      <c r="B9" s="21" t="s">
        <v>18</v>
      </c>
      <c r="C9" s="43">
        <v>58042160</v>
      </c>
      <c r="D9" s="43">
        <v>59557090</v>
      </c>
      <c r="E9" s="43">
        <v>59523025</v>
      </c>
      <c r="F9" s="43">
        <v>60280380</v>
      </c>
      <c r="G9" s="44">
        <v>58857290</v>
      </c>
      <c r="H9" s="45">
        <v>58901560</v>
      </c>
      <c r="I9" s="22">
        <f aca="true" t="shared" si="0" ref="I9:I32">IF($E9=0,0,(($F9/$E9)-1)*100)</f>
        <v>1.2723731698783824</v>
      </c>
      <c r="J9" s="23">
        <f aca="true" t="shared" si="1" ref="J9:J32">IF($E9=0,0,((($H9/$E9)^(1/3))-1)*100)</f>
        <v>-0.3492432757087882</v>
      </c>
      <c r="K9" s="2"/>
    </row>
    <row r="10" spans="1:11" ht="12.75">
      <c r="A10" s="9"/>
      <c r="B10" s="24" t="s">
        <v>19</v>
      </c>
      <c r="C10" s="46">
        <v>173569620</v>
      </c>
      <c r="D10" s="46">
        <v>171823570</v>
      </c>
      <c r="E10" s="46">
        <v>173616476</v>
      </c>
      <c r="F10" s="46">
        <v>181868330</v>
      </c>
      <c r="G10" s="47">
        <v>187234360</v>
      </c>
      <c r="H10" s="48">
        <v>194467790</v>
      </c>
      <c r="I10" s="25">
        <f t="shared" si="0"/>
        <v>4.7529210303750125</v>
      </c>
      <c r="J10" s="26">
        <f t="shared" si="1"/>
        <v>3.8529683064012055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63161937</v>
      </c>
      <c r="D12" s="43">
        <v>58573110</v>
      </c>
      <c r="E12" s="43">
        <v>58667595</v>
      </c>
      <c r="F12" s="43">
        <v>69727220</v>
      </c>
      <c r="G12" s="44">
        <v>71533900</v>
      </c>
      <c r="H12" s="45">
        <v>75540940</v>
      </c>
      <c r="I12" s="22">
        <f t="shared" si="0"/>
        <v>18.85133522176936</v>
      </c>
      <c r="J12" s="23">
        <f t="shared" si="1"/>
        <v>8.791433626011337</v>
      </c>
      <c r="K12" s="2"/>
    </row>
    <row r="13" spans="1:11" ht="12.75">
      <c r="A13" s="5"/>
      <c r="B13" s="21" t="s">
        <v>22</v>
      </c>
      <c r="C13" s="43">
        <v>6269820</v>
      </c>
      <c r="D13" s="43">
        <v>6100000</v>
      </c>
      <c r="E13" s="43">
        <v>7664287</v>
      </c>
      <c r="F13" s="43">
        <v>6335000</v>
      </c>
      <c r="G13" s="44">
        <v>6708770</v>
      </c>
      <c r="H13" s="45">
        <v>7084500</v>
      </c>
      <c r="I13" s="22">
        <f t="shared" si="0"/>
        <v>-17.34390948564426</v>
      </c>
      <c r="J13" s="23">
        <f t="shared" si="1"/>
        <v>-2.5879951236833842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59919900</v>
      </c>
      <c r="D15" s="43">
        <v>55651140</v>
      </c>
      <c r="E15" s="43">
        <v>51568929</v>
      </c>
      <c r="F15" s="43">
        <v>59932210</v>
      </c>
      <c r="G15" s="44">
        <v>64475430</v>
      </c>
      <c r="H15" s="45">
        <v>68086070</v>
      </c>
      <c r="I15" s="22">
        <f t="shared" si="0"/>
        <v>16.217674406230167</v>
      </c>
      <c r="J15" s="23">
        <f t="shared" si="1"/>
        <v>9.70423290239928</v>
      </c>
      <c r="K15" s="2"/>
    </row>
    <row r="16" spans="1:11" ht="12.75">
      <c r="A16" s="5"/>
      <c r="B16" s="21" t="s">
        <v>24</v>
      </c>
      <c r="C16" s="43">
        <v>70117485</v>
      </c>
      <c r="D16" s="43">
        <v>95125450</v>
      </c>
      <c r="E16" s="43">
        <v>85455361</v>
      </c>
      <c r="F16" s="43">
        <v>86342350</v>
      </c>
      <c r="G16" s="44">
        <v>90351380</v>
      </c>
      <c r="H16" s="45">
        <v>95305550</v>
      </c>
      <c r="I16" s="29">
        <f t="shared" si="0"/>
        <v>1.037955945209812</v>
      </c>
      <c r="J16" s="30">
        <f t="shared" si="1"/>
        <v>3.703391471697537</v>
      </c>
      <c r="K16" s="2"/>
    </row>
    <row r="17" spans="1:11" ht="12.75">
      <c r="A17" s="5"/>
      <c r="B17" s="24" t="s">
        <v>25</v>
      </c>
      <c r="C17" s="46">
        <v>199469142</v>
      </c>
      <c r="D17" s="46">
        <v>215449700</v>
      </c>
      <c r="E17" s="46">
        <v>203356172</v>
      </c>
      <c r="F17" s="46">
        <v>222336780</v>
      </c>
      <c r="G17" s="47">
        <v>233069480</v>
      </c>
      <c r="H17" s="48">
        <v>246017060</v>
      </c>
      <c r="I17" s="25">
        <f t="shared" si="0"/>
        <v>9.333676875074136</v>
      </c>
      <c r="J17" s="26">
        <f t="shared" si="1"/>
        <v>6.553884953028666</v>
      </c>
      <c r="K17" s="2"/>
    </row>
    <row r="18" spans="1:11" ht="23.25" customHeight="1">
      <c r="A18" s="31"/>
      <c r="B18" s="32" t="s">
        <v>26</v>
      </c>
      <c r="C18" s="52">
        <v>-25899522</v>
      </c>
      <c r="D18" s="52">
        <v>-43626130</v>
      </c>
      <c r="E18" s="52">
        <v>-29739696</v>
      </c>
      <c r="F18" s="53">
        <v>-40468450</v>
      </c>
      <c r="G18" s="54">
        <v>-45835120</v>
      </c>
      <c r="H18" s="55">
        <v>-51549270</v>
      </c>
      <c r="I18" s="33">
        <f t="shared" si="0"/>
        <v>36.07553352260224</v>
      </c>
      <c r="J18" s="34">
        <f t="shared" si="1"/>
        <v>20.123690099692748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17000000</v>
      </c>
      <c r="D21" s="43">
        <v>16956490</v>
      </c>
      <c r="E21" s="43">
        <v>8712871</v>
      </c>
      <c r="F21" s="43">
        <v>3300000</v>
      </c>
      <c r="G21" s="44">
        <v>5300000</v>
      </c>
      <c r="H21" s="45">
        <v>0</v>
      </c>
      <c r="I21" s="38">
        <f t="shared" si="0"/>
        <v>-62.12499875184655</v>
      </c>
      <c r="J21" s="23">
        <f t="shared" si="1"/>
        <v>-100</v>
      </c>
      <c r="K21" s="2"/>
    </row>
    <row r="22" spans="1:11" ht="12.75">
      <c r="A22" s="9"/>
      <c r="B22" s="21" t="s">
        <v>29</v>
      </c>
      <c r="C22" s="43">
        <v>4265000</v>
      </c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18146450</v>
      </c>
      <c r="D23" s="43">
        <v>20384320</v>
      </c>
      <c r="E23" s="43">
        <v>15058568</v>
      </c>
      <c r="F23" s="43">
        <v>16162900</v>
      </c>
      <c r="G23" s="44">
        <v>13650550</v>
      </c>
      <c r="H23" s="45">
        <v>14202500</v>
      </c>
      <c r="I23" s="38">
        <f t="shared" si="0"/>
        <v>7.333579129170853</v>
      </c>
      <c r="J23" s="23">
        <f t="shared" si="1"/>
        <v>-1.9320625972928829</v>
      </c>
      <c r="K23" s="2"/>
    </row>
    <row r="24" spans="1:11" ht="12.75">
      <c r="A24" s="9"/>
      <c r="B24" s="21" t="s">
        <v>31</v>
      </c>
      <c r="C24" s="43"/>
      <c r="D24" s="43">
        <v>7345000</v>
      </c>
      <c r="E24" s="43">
        <v>9253184</v>
      </c>
      <c r="F24" s="43">
        <v>5880000</v>
      </c>
      <c r="G24" s="44">
        <v>7096000</v>
      </c>
      <c r="H24" s="45">
        <v>4880000</v>
      </c>
      <c r="I24" s="38">
        <f t="shared" si="0"/>
        <v>-36.45430589081553</v>
      </c>
      <c r="J24" s="23">
        <f t="shared" si="1"/>
        <v>-19.2065398829513</v>
      </c>
      <c r="K24" s="2"/>
    </row>
    <row r="25" spans="1:11" ht="12.75">
      <c r="A25" s="9"/>
      <c r="B25" s="24" t="s">
        <v>32</v>
      </c>
      <c r="C25" s="46">
        <v>39411450</v>
      </c>
      <c r="D25" s="46">
        <v>44685810</v>
      </c>
      <c r="E25" s="46">
        <v>33024623</v>
      </c>
      <c r="F25" s="46">
        <v>25342900</v>
      </c>
      <c r="G25" s="47">
        <v>26046550</v>
      </c>
      <c r="H25" s="48">
        <v>19082500</v>
      </c>
      <c r="I25" s="25">
        <f t="shared" si="0"/>
        <v>-23.260592558467664</v>
      </c>
      <c r="J25" s="26">
        <f t="shared" si="1"/>
        <v>-16.708797115356255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24921450</v>
      </c>
      <c r="D27" s="43">
        <v>23066580</v>
      </c>
      <c r="E27" s="43">
        <v>18391632</v>
      </c>
      <c r="F27" s="43">
        <v>7512900</v>
      </c>
      <c r="G27" s="44">
        <v>6610550</v>
      </c>
      <c r="H27" s="45">
        <v>12552500</v>
      </c>
      <c r="I27" s="38">
        <f t="shared" si="0"/>
        <v>-59.15044407152122</v>
      </c>
      <c r="J27" s="23">
        <f t="shared" si="1"/>
        <v>-11.955279216915093</v>
      </c>
      <c r="K27" s="2"/>
    </row>
    <row r="28" spans="1:11" ht="12.75">
      <c r="A28" s="9"/>
      <c r="B28" s="21" t="s">
        <v>35</v>
      </c>
      <c r="C28" s="43">
        <v>1330000</v>
      </c>
      <c r="D28" s="43">
        <v>2180240</v>
      </c>
      <c r="E28" s="43">
        <v>2247613</v>
      </c>
      <c r="F28" s="43">
        <v>350000</v>
      </c>
      <c r="G28" s="44">
        <v>740000</v>
      </c>
      <c r="H28" s="45">
        <v>150000</v>
      </c>
      <c r="I28" s="38">
        <f t="shared" si="0"/>
        <v>-84.42792420225368</v>
      </c>
      <c r="J28" s="23">
        <f t="shared" si="1"/>
        <v>-59.43763756749944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2000000</v>
      </c>
      <c r="D30" s="43">
        <v>2430000</v>
      </c>
      <c r="E30" s="43">
        <v>2472853</v>
      </c>
      <c r="F30" s="43">
        <v>1450000</v>
      </c>
      <c r="G30" s="44">
        <v>2000000</v>
      </c>
      <c r="H30" s="45">
        <v>2000000</v>
      </c>
      <c r="I30" s="38">
        <f t="shared" si="0"/>
        <v>-41.3632755363946</v>
      </c>
      <c r="J30" s="23">
        <f t="shared" si="1"/>
        <v>-6.829756225407413</v>
      </c>
      <c r="K30" s="2"/>
    </row>
    <row r="31" spans="1:11" ht="12.75">
      <c r="A31" s="9"/>
      <c r="B31" s="21" t="s">
        <v>31</v>
      </c>
      <c r="C31" s="43">
        <v>11160000</v>
      </c>
      <c r="D31" s="43">
        <v>17008990</v>
      </c>
      <c r="E31" s="43">
        <v>9912525</v>
      </c>
      <c r="F31" s="43">
        <v>16030000</v>
      </c>
      <c r="G31" s="44">
        <v>16696000</v>
      </c>
      <c r="H31" s="45">
        <v>4380000</v>
      </c>
      <c r="I31" s="38">
        <f t="shared" si="0"/>
        <v>61.71459844994085</v>
      </c>
      <c r="J31" s="23">
        <f t="shared" si="1"/>
        <v>-23.833627632429643</v>
      </c>
      <c r="K31" s="2"/>
    </row>
    <row r="32" spans="1:11" ht="13.5" thickBot="1">
      <c r="A32" s="9"/>
      <c r="B32" s="39" t="s">
        <v>38</v>
      </c>
      <c r="C32" s="59">
        <v>39411450</v>
      </c>
      <c r="D32" s="59">
        <v>44685810</v>
      </c>
      <c r="E32" s="59">
        <v>33024623</v>
      </c>
      <c r="F32" s="59">
        <v>25342900</v>
      </c>
      <c r="G32" s="60">
        <v>26046550</v>
      </c>
      <c r="H32" s="61">
        <v>19082500</v>
      </c>
      <c r="I32" s="40">
        <f t="shared" si="0"/>
        <v>-23.260592558467664</v>
      </c>
      <c r="J32" s="41">
        <f t="shared" si="1"/>
        <v>-16.708797115356255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43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1873546</v>
      </c>
      <c r="D7" s="43">
        <v>1929552</v>
      </c>
      <c r="E7" s="43">
        <v>2553859</v>
      </c>
      <c r="F7" s="43">
        <v>2045325</v>
      </c>
      <c r="G7" s="44">
        <v>2168579</v>
      </c>
      <c r="H7" s="45">
        <v>2300955</v>
      </c>
      <c r="I7" s="22">
        <f>IF($E7=0,0,(($F7/$E7)-1)*100)</f>
        <v>-19.912375741965395</v>
      </c>
      <c r="J7" s="23">
        <f>IF($E7=0,0,((($H7/$E7)^(1/3))-1)*100)</f>
        <v>-3.416322736416366</v>
      </c>
      <c r="K7" s="2"/>
    </row>
    <row r="8" spans="1:11" ht="12.75">
      <c r="A8" s="5"/>
      <c r="B8" s="21" t="s">
        <v>17</v>
      </c>
      <c r="C8" s="43">
        <v>14269052</v>
      </c>
      <c r="D8" s="43">
        <v>13456775</v>
      </c>
      <c r="E8" s="43">
        <v>11868577</v>
      </c>
      <c r="F8" s="43">
        <v>16489125</v>
      </c>
      <c r="G8" s="44">
        <v>17983123</v>
      </c>
      <c r="H8" s="45">
        <v>19692466</v>
      </c>
      <c r="I8" s="22">
        <f>IF($E8=0,0,(($F8/$E8)-1)*100)</f>
        <v>38.9309350227917</v>
      </c>
      <c r="J8" s="23">
        <f>IF($E8=0,0,((($H8/$E8)^(1/3))-1)*100)</f>
        <v>18.38603740946119</v>
      </c>
      <c r="K8" s="2"/>
    </row>
    <row r="9" spans="1:11" ht="12.75">
      <c r="A9" s="5"/>
      <c r="B9" s="21" t="s">
        <v>18</v>
      </c>
      <c r="C9" s="43">
        <v>27645525</v>
      </c>
      <c r="D9" s="43">
        <v>32455917</v>
      </c>
      <c r="E9" s="43">
        <v>22083428</v>
      </c>
      <c r="F9" s="43">
        <v>30156718</v>
      </c>
      <c r="G9" s="44">
        <v>31913490</v>
      </c>
      <c r="H9" s="45">
        <v>33942731</v>
      </c>
      <c r="I9" s="22">
        <f aca="true" t="shared" si="0" ref="I9:I32">IF($E9=0,0,(($F9/$E9)-1)*100)</f>
        <v>36.5581376224742</v>
      </c>
      <c r="J9" s="23">
        <f aca="true" t="shared" si="1" ref="J9:J32">IF($E9=0,0,((($H9/$E9)^(1/3))-1)*100)</f>
        <v>15.405568371176614</v>
      </c>
      <c r="K9" s="2"/>
    </row>
    <row r="10" spans="1:11" ht="12.75">
      <c r="A10" s="9"/>
      <c r="B10" s="24" t="s">
        <v>19</v>
      </c>
      <c r="C10" s="46">
        <v>43788123</v>
      </c>
      <c r="D10" s="46">
        <v>47842244</v>
      </c>
      <c r="E10" s="46">
        <v>36505864</v>
      </c>
      <c r="F10" s="46">
        <v>48691168</v>
      </c>
      <c r="G10" s="47">
        <v>52065192</v>
      </c>
      <c r="H10" s="48">
        <v>55936152</v>
      </c>
      <c r="I10" s="25">
        <f t="shared" si="0"/>
        <v>33.379031927582915</v>
      </c>
      <c r="J10" s="26">
        <f t="shared" si="1"/>
        <v>15.286021427341257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21082291</v>
      </c>
      <c r="D12" s="43">
        <v>21914486</v>
      </c>
      <c r="E12" s="43">
        <v>20081778</v>
      </c>
      <c r="F12" s="43">
        <v>22294794</v>
      </c>
      <c r="G12" s="44">
        <v>23628921</v>
      </c>
      <c r="H12" s="45">
        <v>25046654</v>
      </c>
      <c r="I12" s="22">
        <f t="shared" si="0"/>
        <v>11.020020239243756</v>
      </c>
      <c r="J12" s="23">
        <f t="shared" si="1"/>
        <v>7.642188322733401</v>
      </c>
      <c r="K12" s="2"/>
    </row>
    <row r="13" spans="1:11" ht="12.75">
      <c r="A13" s="5"/>
      <c r="B13" s="21" t="s">
        <v>22</v>
      </c>
      <c r="C13" s="43">
        <v>645217</v>
      </c>
      <c r="D13" s="43">
        <v>645217</v>
      </c>
      <c r="E13" s="43"/>
      <c r="F13" s="43">
        <v>668458</v>
      </c>
      <c r="G13" s="44">
        <v>708224</v>
      </c>
      <c r="H13" s="45">
        <v>749277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6409268</v>
      </c>
      <c r="D15" s="43">
        <v>5632841</v>
      </c>
      <c r="E15" s="43">
        <v>6160491</v>
      </c>
      <c r="F15" s="43">
        <v>6320048</v>
      </c>
      <c r="G15" s="44">
        <v>7091093</v>
      </c>
      <c r="H15" s="45">
        <v>7956207</v>
      </c>
      <c r="I15" s="22">
        <f t="shared" si="0"/>
        <v>2.5900045954129203</v>
      </c>
      <c r="J15" s="23">
        <f t="shared" si="1"/>
        <v>8.900594041653154</v>
      </c>
      <c r="K15" s="2"/>
    </row>
    <row r="16" spans="1:11" ht="12.75">
      <c r="A16" s="5"/>
      <c r="B16" s="21" t="s">
        <v>24</v>
      </c>
      <c r="C16" s="43">
        <v>16125381</v>
      </c>
      <c r="D16" s="43">
        <v>19649699</v>
      </c>
      <c r="E16" s="43">
        <v>24765306</v>
      </c>
      <c r="F16" s="43">
        <v>24081570</v>
      </c>
      <c r="G16" s="44">
        <v>24065097</v>
      </c>
      <c r="H16" s="45">
        <v>24263980</v>
      </c>
      <c r="I16" s="29">
        <f t="shared" si="0"/>
        <v>-2.7608623127854726</v>
      </c>
      <c r="J16" s="30">
        <f t="shared" si="1"/>
        <v>-0.6793742802988167</v>
      </c>
      <c r="K16" s="2"/>
    </row>
    <row r="17" spans="1:11" ht="12.75">
      <c r="A17" s="5"/>
      <c r="B17" s="24" t="s">
        <v>25</v>
      </c>
      <c r="C17" s="46">
        <v>44262157</v>
      </c>
      <c r="D17" s="46">
        <v>47842243</v>
      </c>
      <c r="E17" s="46">
        <v>51007575</v>
      </c>
      <c r="F17" s="46">
        <v>53364870</v>
      </c>
      <c r="G17" s="47">
        <v>55493335</v>
      </c>
      <c r="H17" s="48">
        <v>58016118</v>
      </c>
      <c r="I17" s="25">
        <f t="shared" si="0"/>
        <v>4.621460635993779</v>
      </c>
      <c r="J17" s="26">
        <f t="shared" si="1"/>
        <v>4.38497614645974</v>
      </c>
      <c r="K17" s="2"/>
    </row>
    <row r="18" spans="1:11" ht="23.25" customHeight="1">
      <c r="A18" s="31"/>
      <c r="B18" s="32" t="s">
        <v>26</v>
      </c>
      <c r="C18" s="52">
        <v>-474034</v>
      </c>
      <c r="D18" s="52">
        <v>1</v>
      </c>
      <c r="E18" s="52">
        <v>-14501711</v>
      </c>
      <c r="F18" s="53">
        <v>-4673702</v>
      </c>
      <c r="G18" s="54">
        <v>-3428143</v>
      </c>
      <c r="H18" s="55">
        <v>-2079966</v>
      </c>
      <c r="I18" s="33">
        <f t="shared" si="0"/>
        <v>-67.77137539149692</v>
      </c>
      <c r="J18" s="34">
        <f t="shared" si="1"/>
        <v>-47.65454289335447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8213262</v>
      </c>
      <c r="D23" s="43">
        <v>19254000</v>
      </c>
      <c r="E23" s="43">
        <v>10097668</v>
      </c>
      <c r="F23" s="43">
        <v>16072749</v>
      </c>
      <c r="G23" s="44">
        <v>7395686</v>
      </c>
      <c r="H23" s="45">
        <v>7511612</v>
      </c>
      <c r="I23" s="38">
        <f t="shared" si="0"/>
        <v>59.17288031256325</v>
      </c>
      <c r="J23" s="23">
        <f t="shared" si="1"/>
        <v>-9.391135787917426</v>
      </c>
      <c r="K23" s="2"/>
    </row>
    <row r="24" spans="1:11" ht="12.75">
      <c r="A24" s="9"/>
      <c r="B24" s="21" t="s">
        <v>31</v>
      </c>
      <c r="C24" s="43"/>
      <c r="D24" s="43"/>
      <c r="E24" s="43">
        <v>307141</v>
      </c>
      <c r="F24" s="43">
        <v>0</v>
      </c>
      <c r="G24" s="44">
        <v>0</v>
      </c>
      <c r="H24" s="45">
        <v>0</v>
      </c>
      <c r="I24" s="38">
        <f t="shared" si="0"/>
        <v>-100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8213262</v>
      </c>
      <c r="D25" s="46">
        <v>19254000</v>
      </c>
      <c r="E25" s="46">
        <v>10404809</v>
      </c>
      <c r="F25" s="46">
        <v>16072749</v>
      </c>
      <c r="G25" s="47">
        <v>7395686</v>
      </c>
      <c r="H25" s="48">
        <v>7511612</v>
      </c>
      <c r="I25" s="25">
        <f t="shared" si="0"/>
        <v>54.474233981613686</v>
      </c>
      <c r="J25" s="26">
        <f t="shared" si="1"/>
        <v>-10.291620506423083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4201800</v>
      </c>
      <c r="D27" s="43">
        <v>14927000</v>
      </c>
      <c r="E27" s="43">
        <v>6988479</v>
      </c>
      <c r="F27" s="43">
        <v>10614000</v>
      </c>
      <c r="G27" s="44">
        <v>0</v>
      </c>
      <c r="H27" s="45">
        <v>0</v>
      </c>
      <c r="I27" s="38">
        <f t="shared" si="0"/>
        <v>51.87854181145855</v>
      </c>
      <c r="J27" s="23">
        <f t="shared" si="1"/>
        <v>-100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3000000</v>
      </c>
      <c r="D30" s="43">
        <v>3554000</v>
      </c>
      <c r="E30" s="43">
        <v>2320065</v>
      </c>
      <c r="F30" s="43">
        <v>2000000</v>
      </c>
      <c r="G30" s="44">
        <v>5965500</v>
      </c>
      <c r="H30" s="45">
        <v>6103500</v>
      </c>
      <c r="I30" s="38">
        <f t="shared" si="0"/>
        <v>-13.795518660037542</v>
      </c>
      <c r="J30" s="23">
        <f t="shared" si="1"/>
        <v>38.04677507169938</v>
      </c>
      <c r="K30" s="2"/>
    </row>
    <row r="31" spans="1:11" ht="12.75">
      <c r="A31" s="9"/>
      <c r="B31" s="21" t="s">
        <v>31</v>
      </c>
      <c r="C31" s="43">
        <v>1011462</v>
      </c>
      <c r="D31" s="43">
        <v>773000</v>
      </c>
      <c r="E31" s="43">
        <v>1096265</v>
      </c>
      <c r="F31" s="43">
        <v>3458749</v>
      </c>
      <c r="G31" s="44">
        <v>1430186</v>
      </c>
      <c r="H31" s="45">
        <v>1408112</v>
      </c>
      <c r="I31" s="38">
        <f t="shared" si="0"/>
        <v>215.50300337965732</v>
      </c>
      <c r="J31" s="23">
        <f t="shared" si="1"/>
        <v>8.702754782363865</v>
      </c>
      <c r="K31" s="2"/>
    </row>
    <row r="32" spans="1:11" ht="13.5" thickBot="1">
      <c r="A32" s="9"/>
      <c r="B32" s="39" t="s">
        <v>38</v>
      </c>
      <c r="C32" s="59">
        <v>8213262</v>
      </c>
      <c r="D32" s="59">
        <v>19254000</v>
      </c>
      <c r="E32" s="59">
        <v>10404809</v>
      </c>
      <c r="F32" s="59">
        <v>16072749</v>
      </c>
      <c r="G32" s="60">
        <v>7395686</v>
      </c>
      <c r="H32" s="61">
        <v>7511612</v>
      </c>
      <c r="I32" s="40">
        <f t="shared" si="0"/>
        <v>54.474233981613686</v>
      </c>
      <c r="J32" s="41">
        <f t="shared" si="1"/>
        <v>-10.291620506423083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44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45925379</v>
      </c>
      <c r="D7" s="43">
        <v>45925379</v>
      </c>
      <c r="E7" s="43">
        <v>45047987</v>
      </c>
      <c r="F7" s="43">
        <v>52694527</v>
      </c>
      <c r="G7" s="44">
        <v>55815605</v>
      </c>
      <c r="H7" s="45">
        <v>58949798</v>
      </c>
      <c r="I7" s="22">
        <f>IF($E7=0,0,(($F7/$E7)-1)*100)</f>
        <v>16.97421019056855</v>
      </c>
      <c r="J7" s="23">
        <f>IF($E7=0,0,((($H7/$E7)^(1/3))-1)*100)</f>
        <v>9.3794270392348</v>
      </c>
      <c r="K7" s="2"/>
    </row>
    <row r="8" spans="1:11" ht="12.75">
      <c r="A8" s="5"/>
      <c r="B8" s="21" t="s">
        <v>17</v>
      </c>
      <c r="C8" s="43">
        <v>230204403</v>
      </c>
      <c r="D8" s="43">
        <v>230204403</v>
      </c>
      <c r="E8" s="43">
        <v>239791616</v>
      </c>
      <c r="F8" s="43">
        <v>260555613</v>
      </c>
      <c r="G8" s="44">
        <v>275928413</v>
      </c>
      <c r="H8" s="45">
        <v>291379613</v>
      </c>
      <c r="I8" s="22">
        <f>IF($E8=0,0,(($F8/$E8)-1)*100)</f>
        <v>8.65918389740532</v>
      </c>
      <c r="J8" s="23">
        <f>IF($E8=0,0,((($H8/$E8)^(1/3))-1)*100)</f>
        <v>6.71080330266427</v>
      </c>
      <c r="K8" s="2"/>
    </row>
    <row r="9" spans="1:11" ht="12.75">
      <c r="A9" s="5"/>
      <c r="B9" s="21" t="s">
        <v>18</v>
      </c>
      <c r="C9" s="43">
        <v>105880298</v>
      </c>
      <c r="D9" s="43">
        <v>105880298</v>
      </c>
      <c r="E9" s="43">
        <v>75488942</v>
      </c>
      <c r="F9" s="43">
        <v>114386900</v>
      </c>
      <c r="G9" s="44">
        <v>117223907</v>
      </c>
      <c r="H9" s="45">
        <v>120803148</v>
      </c>
      <c r="I9" s="22">
        <f aca="true" t="shared" si="0" ref="I9:I32">IF($E9=0,0,(($F9/$E9)-1)*100)</f>
        <v>51.52802115043551</v>
      </c>
      <c r="J9" s="23">
        <f aca="true" t="shared" si="1" ref="J9:J32">IF($E9=0,0,((($H9/$E9)^(1/3))-1)*100)</f>
        <v>16.967436271380443</v>
      </c>
      <c r="K9" s="2"/>
    </row>
    <row r="10" spans="1:11" ht="12.75">
      <c r="A10" s="9"/>
      <c r="B10" s="24" t="s">
        <v>19</v>
      </c>
      <c r="C10" s="46">
        <v>382010080</v>
      </c>
      <c r="D10" s="46">
        <v>382010080</v>
      </c>
      <c r="E10" s="46">
        <v>360328545</v>
      </c>
      <c r="F10" s="46">
        <v>427637040</v>
      </c>
      <c r="G10" s="47">
        <v>448967925</v>
      </c>
      <c r="H10" s="48">
        <v>471132559</v>
      </c>
      <c r="I10" s="25">
        <f t="shared" si="0"/>
        <v>18.67975655384171</v>
      </c>
      <c r="J10" s="26">
        <f t="shared" si="1"/>
        <v>9.349000267366536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135188460</v>
      </c>
      <c r="D12" s="43">
        <v>135188460</v>
      </c>
      <c r="E12" s="43">
        <v>131326242</v>
      </c>
      <c r="F12" s="43">
        <v>126773006</v>
      </c>
      <c r="G12" s="44">
        <v>131911840</v>
      </c>
      <c r="H12" s="45">
        <v>139290915</v>
      </c>
      <c r="I12" s="22">
        <f t="shared" si="0"/>
        <v>-3.467118171248673</v>
      </c>
      <c r="J12" s="23">
        <f t="shared" si="1"/>
        <v>1.982054800154165</v>
      </c>
      <c r="K12" s="2"/>
    </row>
    <row r="13" spans="1:11" ht="12.75">
      <c r="A13" s="5"/>
      <c r="B13" s="21" t="s">
        <v>22</v>
      </c>
      <c r="C13" s="43"/>
      <c r="D13" s="43"/>
      <c r="E13" s="43"/>
      <c r="F13" s="43">
        <v>0</v>
      </c>
      <c r="G13" s="44">
        <v>0</v>
      </c>
      <c r="H13" s="45">
        <v>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79623733</v>
      </c>
      <c r="D15" s="43">
        <v>79623733</v>
      </c>
      <c r="E15" s="43">
        <v>76698327</v>
      </c>
      <c r="F15" s="43">
        <v>87573632</v>
      </c>
      <c r="G15" s="44">
        <v>92740725</v>
      </c>
      <c r="H15" s="45">
        <v>97934339</v>
      </c>
      <c r="I15" s="22">
        <f t="shared" si="0"/>
        <v>14.179324928430326</v>
      </c>
      <c r="J15" s="23">
        <f t="shared" si="1"/>
        <v>8.488332792401355</v>
      </c>
      <c r="K15" s="2"/>
    </row>
    <row r="16" spans="1:11" ht="12.75">
      <c r="A16" s="5"/>
      <c r="B16" s="21" t="s">
        <v>24</v>
      </c>
      <c r="C16" s="43">
        <v>167198219</v>
      </c>
      <c r="D16" s="43">
        <v>167198219</v>
      </c>
      <c r="E16" s="43">
        <v>111649594</v>
      </c>
      <c r="F16" s="43">
        <v>213290893</v>
      </c>
      <c r="G16" s="44">
        <v>219672338</v>
      </c>
      <c r="H16" s="45">
        <v>230066051</v>
      </c>
      <c r="I16" s="29">
        <f t="shared" si="0"/>
        <v>91.03597725577042</v>
      </c>
      <c r="J16" s="30">
        <f t="shared" si="1"/>
        <v>27.252150361317675</v>
      </c>
      <c r="K16" s="2"/>
    </row>
    <row r="17" spans="1:11" ht="12.75">
      <c r="A17" s="5"/>
      <c r="B17" s="24" t="s">
        <v>25</v>
      </c>
      <c r="C17" s="46">
        <v>382010412</v>
      </c>
      <c r="D17" s="46">
        <v>382010412</v>
      </c>
      <c r="E17" s="46">
        <v>319674163</v>
      </c>
      <c r="F17" s="46">
        <v>427637531</v>
      </c>
      <c r="G17" s="47">
        <v>444324903</v>
      </c>
      <c r="H17" s="48">
        <v>467291305</v>
      </c>
      <c r="I17" s="25">
        <f t="shared" si="0"/>
        <v>33.772941481041755</v>
      </c>
      <c r="J17" s="26">
        <f t="shared" si="1"/>
        <v>13.49064244064393</v>
      </c>
      <c r="K17" s="2"/>
    </row>
    <row r="18" spans="1:11" ht="23.25" customHeight="1">
      <c r="A18" s="31"/>
      <c r="B18" s="32" t="s">
        <v>26</v>
      </c>
      <c r="C18" s="52">
        <v>-332</v>
      </c>
      <c r="D18" s="52">
        <v>-332</v>
      </c>
      <c r="E18" s="52">
        <v>40654382</v>
      </c>
      <c r="F18" s="53">
        <v>-491</v>
      </c>
      <c r="G18" s="54">
        <v>4643022</v>
      </c>
      <c r="H18" s="55">
        <v>3841254</v>
      </c>
      <c r="I18" s="33">
        <f t="shared" si="0"/>
        <v>-100.00120774188623</v>
      </c>
      <c r="J18" s="34">
        <f t="shared" si="1"/>
        <v>-54.45347785001221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>
        <v>4393557</v>
      </c>
      <c r="F21" s="43">
        <v>0</v>
      </c>
      <c r="G21" s="44">
        <v>0</v>
      </c>
      <c r="H21" s="45">
        <v>0</v>
      </c>
      <c r="I21" s="38">
        <f t="shared" si="0"/>
        <v>-100</v>
      </c>
      <c r="J21" s="23">
        <f t="shared" si="1"/>
        <v>-100</v>
      </c>
      <c r="K21" s="2"/>
    </row>
    <row r="22" spans="1:11" ht="12.75">
      <c r="A22" s="9"/>
      <c r="B22" s="21" t="s">
        <v>29</v>
      </c>
      <c r="C22" s="43"/>
      <c r="D22" s="43"/>
      <c r="E22" s="43">
        <v>799629</v>
      </c>
      <c r="F22" s="43">
        <v>12079000</v>
      </c>
      <c r="G22" s="44">
        <v>0</v>
      </c>
      <c r="H22" s="45">
        <v>0</v>
      </c>
      <c r="I22" s="38">
        <f t="shared" si="0"/>
        <v>1410.57552940176</v>
      </c>
      <c r="J22" s="23">
        <f t="shared" si="1"/>
        <v>-100</v>
      </c>
      <c r="K22" s="2"/>
    </row>
    <row r="23" spans="1:11" ht="12.75">
      <c r="A23" s="9"/>
      <c r="B23" s="21" t="s">
        <v>30</v>
      </c>
      <c r="C23" s="43">
        <v>63678981</v>
      </c>
      <c r="D23" s="43">
        <v>63678981</v>
      </c>
      <c r="E23" s="43">
        <v>18020146</v>
      </c>
      <c r="F23" s="43">
        <v>179776298</v>
      </c>
      <c r="G23" s="44">
        <v>65694000</v>
      </c>
      <c r="H23" s="45">
        <v>74929000</v>
      </c>
      <c r="I23" s="38">
        <f t="shared" si="0"/>
        <v>897.6406295487284</v>
      </c>
      <c r="J23" s="23">
        <f t="shared" si="1"/>
        <v>60.80413432680949</v>
      </c>
      <c r="K23" s="2"/>
    </row>
    <row r="24" spans="1:11" ht="12.75">
      <c r="A24" s="9"/>
      <c r="B24" s="21" t="s">
        <v>31</v>
      </c>
      <c r="C24" s="43"/>
      <c r="D24" s="43"/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63678981</v>
      </c>
      <c r="D25" s="46">
        <v>63678981</v>
      </c>
      <c r="E25" s="46">
        <v>23213332</v>
      </c>
      <c r="F25" s="46">
        <v>191855298</v>
      </c>
      <c r="G25" s="47">
        <v>65694000</v>
      </c>
      <c r="H25" s="48">
        <v>74929000</v>
      </c>
      <c r="I25" s="25">
        <f t="shared" si="0"/>
        <v>726.4875460360452</v>
      </c>
      <c r="J25" s="26">
        <f t="shared" si="1"/>
        <v>47.78742581565511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33848000</v>
      </c>
      <c r="D27" s="43">
        <v>33848000</v>
      </c>
      <c r="E27" s="43">
        <v>14800328</v>
      </c>
      <c r="F27" s="43">
        <v>153999510</v>
      </c>
      <c r="G27" s="44">
        <v>61000000</v>
      </c>
      <c r="H27" s="45">
        <v>70000000</v>
      </c>
      <c r="I27" s="38">
        <f t="shared" si="0"/>
        <v>940.514169685969</v>
      </c>
      <c r="J27" s="23">
        <f t="shared" si="1"/>
        <v>67.85807305452094</v>
      </c>
      <c r="K27" s="2"/>
    </row>
    <row r="28" spans="1:11" ht="12.75">
      <c r="A28" s="9"/>
      <c r="B28" s="21" t="s">
        <v>35</v>
      </c>
      <c r="C28" s="43">
        <v>6814128</v>
      </c>
      <c r="D28" s="43">
        <v>6814128</v>
      </c>
      <c r="E28" s="43">
        <v>100933</v>
      </c>
      <c r="F28" s="43">
        <v>6825000</v>
      </c>
      <c r="G28" s="44">
        <v>4694000</v>
      </c>
      <c r="H28" s="45">
        <v>4929000</v>
      </c>
      <c r="I28" s="38">
        <f t="shared" si="0"/>
        <v>6661.9113669463895</v>
      </c>
      <c r="J28" s="23">
        <f t="shared" si="1"/>
        <v>265.5178120677675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16573461</v>
      </c>
      <c r="D30" s="43">
        <v>16573461</v>
      </c>
      <c r="E30" s="43">
        <v>6261929</v>
      </c>
      <c r="F30" s="43">
        <v>14682000</v>
      </c>
      <c r="G30" s="44">
        <v>0</v>
      </c>
      <c r="H30" s="45">
        <v>0</v>
      </c>
      <c r="I30" s="38">
        <f t="shared" si="0"/>
        <v>134.46449169257585</v>
      </c>
      <c r="J30" s="23">
        <f t="shared" si="1"/>
        <v>-100</v>
      </c>
      <c r="K30" s="2"/>
    </row>
    <row r="31" spans="1:11" ht="12.75">
      <c r="A31" s="9"/>
      <c r="B31" s="21" t="s">
        <v>31</v>
      </c>
      <c r="C31" s="43">
        <v>6443392</v>
      </c>
      <c r="D31" s="43">
        <v>6443392</v>
      </c>
      <c r="E31" s="43">
        <v>2050142</v>
      </c>
      <c r="F31" s="43">
        <v>16348788</v>
      </c>
      <c r="G31" s="44">
        <v>0</v>
      </c>
      <c r="H31" s="45">
        <v>0</v>
      </c>
      <c r="I31" s="38">
        <f t="shared" si="0"/>
        <v>697.4466158929479</v>
      </c>
      <c r="J31" s="23">
        <f t="shared" si="1"/>
        <v>-100</v>
      </c>
      <c r="K31" s="2"/>
    </row>
    <row r="32" spans="1:11" ht="13.5" thickBot="1">
      <c r="A32" s="9"/>
      <c r="B32" s="39" t="s">
        <v>38</v>
      </c>
      <c r="C32" s="59">
        <v>63678981</v>
      </c>
      <c r="D32" s="59">
        <v>63678981</v>
      </c>
      <c r="E32" s="59">
        <v>23213332</v>
      </c>
      <c r="F32" s="59">
        <v>191855298</v>
      </c>
      <c r="G32" s="60">
        <v>65694000</v>
      </c>
      <c r="H32" s="61">
        <v>74929000</v>
      </c>
      <c r="I32" s="40">
        <f t="shared" si="0"/>
        <v>726.4875460360452</v>
      </c>
      <c r="J32" s="41">
        <f t="shared" si="1"/>
        <v>47.78742581565511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45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80698000</v>
      </c>
      <c r="D7" s="43">
        <v>80698000</v>
      </c>
      <c r="E7" s="43">
        <v>86767202</v>
      </c>
      <c r="F7" s="43">
        <v>93796781</v>
      </c>
      <c r="G7" s="44">
        <v>99330791</v>
      </c>
      <c r="H7" s="45">
        <v>104893315</v>
      </c>
      <c r="I7" s="22">
        <f>IF($E7=0,0,(($F7/$E7)-1)*100)</f>
        <v>8.101654586026651</v>
      </c>
      <c r="J7" s="23">
        <f>IF($E7=0,0,((($H7/$E7)^(1/3))-1)*100)</f>
        <v>6.528073386495792</v>
      </c>
      <c r="K7" s="2"/>
    </row>
    <row r="8" spans="1:11" ht="12.75">
      <c r="A8" s="5"/>
      <c r="B8" s="21" t="s">
        <v>17</v>
      </c>
      <c r="C8" s="43">
        <v>123826000</v>
      </c>
      <c r="D8" s="43">
        <v>123826000</v>
      </c>
      <c r="E8" s="43">
        <v>96985443</v>
      </c>
      <c r="F8" s="43">
        <v>134333107</v>
      </c>
      <c r="G8" s="44">
        <v>142254760</v>
      </c>
      <c r="H8" s="45">
        <v>150224251</v>
      </c>
      <c r="I8" s="22">
        <f>IF($E8=0,0,(($F8/$E8)-1)*100)</f>
        <v>38.50852544953576</v>
      </c>
      <c r="J8" s="23">
        <f>IF($E8=0,0,((($H8/$E8)^(1/3))-1)*100)</f>
        <v>15.702967536412249</v>
      </c>
      <c r="K8" s="2"/>
    </row>
    <row r="9" spans="1:11" ht="12.75">
      <c r="A9" s="5"/>
      <c r="B9" s="21" t="s">
        <v>18</v>
      </c>
      <c r="C9" s="43">
        <v>90020000</v>
      </c>
      <c r="D9" s="43">
        <v>90020000</v>
      </c>
      <c r="E9" s="43">
        <v>97057893</v>
      </c>
      <c r="F9" s="43">
        <v>161879207</v>
      </c>
      <c r="G9" s="44">
        <v>105533565</v>
      </c>
      <c r="H9" s="45">
        <v>111443445</v>
      </c>
      <c r="I9" s="22">
        <f aca="true" t="shared" si="0" ref="I9:I32">IF($E9=0,0,(($F9/$E9)-1)*100)</f>
        <v>66.78623654028839</v>
      </c>
      <c r="J9" s="23">
        <f aca="true" t="shared" si="1" ref="J9:J32">IF($E9=0,0,((($H9/$E9)^(1/3))-1)*100)</f>
        <v>4.71475715443066</v>
      </c>
      <c r="K9" s="2"/>
    </row>
    <row r="10" spans="1:11" ht="12.75">
      <c r="A10" s="9"/>
      <c r="B10" s="24" t="s">
        <v>19</v>
      </c>
      <c r="C10" s="46">
        <v>294544000</v>
      </c>
      <c r="D10" s="46">
        <v>294544000</v>
      </c>
      <c r="E10" s="46">
        <v>280810538</v>
      </c>
      <c r="F10" s="46">
        <v>390009095</v>
      </c>
      <c r="G10" s="47">
        <v>347119116</v>
      </c>
      <c r="H10" s="48">
        <v>366561011</v>
      </c>
      <c r="I10" s="25">
        <f t="shared" si="0"/>
        <v>38.886915632774446</v>
      </c>
      <c r="J10" s="26">
        <f t="shared" si="1"/>
        <v>9.289294562193028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91204000</v>
      </c>
      <c r="D12" s="43">
        <v>91204000</v>
      </c>
      <c r="E12" s="43">
        <v>76765036</v>
      </c>
      <c r="F12" s="43">
        <v>104096000</v>
      </c>
      <c r="G12" s="44">
        <v>110237664</v>
      </c>
      <c r="H12" s="45">
        <v>116410973</v>
      </c>
      <c r="I12" s="22">
        <f t="shared" si="0"/>
        <v>35.603401527747614</v>
      </c>
      <c r="J12" s="23">
        <f t="shared" si="1"/>
        <v>14.888569088720939</v>
      </c>
      <c r="K12" s="2"/>
    </row>
    <row r="13" spans="1:11" ht="12.75">
      <c r="A13" s="5"/>
      <c r="B13" s="21" t="s">
        <v>22</v>
      </c>
      <c r="C13" s="43"/>
      <c r="D13" s="43"/>
      <c r="E13" s="43"/>
      <c r="F13" s="43">
        <v>2359153</v>
      </c>
      <c r="G13" s="44">
        <v>2498343</v>
      </c>
      <c r="H13" s="45">
        <v>2638250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12095000</v>
      </c>
      <c r="D15" s="43">
        <v>12095000</v>
      </c>
      <c r="E15" s="43">
        <v>24020331</v>
      </c>
      <c r="F15" s="43">
        <v>49795352</v>
      </c>
      <c r="G15" s="44">
        <v>52733278</v>
      </c>
      <c r="H15" s="45">
        <v>55686341</v>
      </c>
      <c r="I15" s="22">
        <f t="shared" si="0"/>
        <v>107.30502006820805</v>
      </c>
      <c r="J15" s="23">
        <f t="shared" si="1"/>
        <v>32.349782401301376</v>
      </c>
      <c r="K15" s="2"/>
    </row>
    <row r="16" spans="1:11" ht="12.75">
      <c r="A16" s="5"/>
      <c r="B16" s="21" t="s">
        <v>24</v>
      </c>
      <c r="C16" s="43">
        <v>131705000</v>
      </c>
      <c r="D16" s="43">
        <v>131705000</v>
      </c>
      <c r="E16" s="43">
        <v>241653632</v>
      </c>
      <c r="F16" s="43">
        <v>170936363</v>
      </c>
      <c r="G16" s="44">
        <v>182872078</v>
      </c>
      <c r="H16" s="45">
        <v>193118754</v>
      </c>
      <c r="I16" s="29">
        <f t="shared" si="0"/>
        <v>-29.263896600569193</v>
      </c>
      <c r="J16" s="30">
        <f t="shared" si="1"/>
        <v>-7.200912040444251</v>
      </c>
      <c r="K16" s="2"/>
    </row>
    <row r="17" spans="1:11" ht="12.75">
      <c r="A17" s="5"/>
      <c r="B17" s="24" t="s">
        <v>25</v>
      </c>
      <c r="C17" s="46">
        <v>235004000</v>
      </c>
      <c r="D17" s="46">
        <v>235004000</v>
      </c>
      <c r="E17" s="46">
        <v>342438999</v>
      </c>
      <c r="F17" s="46">
        <v>327186868</v>
      </c>
      <c r="G17" s="47">
        <v>348341363</v>
      </c>
      <c r="H17" s="48">
        <v>367854318</v>
      </c>
      <c r="I17" s="25">
        <f t="shared" si="0"/>
        <v>-4.4539702091583315</v>
      </c>
      <c r="J17" s="26">
        <f t="shared" si="1"/>
        <v>2.415151822360362</v>
      </c>
      <c r="K17" s="2"/>
    </row>
    <row r="18" spans="1:11" ht="23.25" customHeight="1">
      <c r="A18" s="31"/>
      <c r="B18" s="32" t="s">
        <v>26</v>
      </c>
      <c r="C18" s="52">
        <v>59540000</v>
      </c>
      <c r="D18" s="52">
        <v>59540000</v>
      </c>
      <c r="E18" s="52">
        <v>-61628461</v>
      </c>
      <c r="F18" s="53">
        <v>62822227</v>
      </c>
      <c r="G18" s="54">
        <v>-1222247</v>
      </c>
      <c r="H18" s="55">
        <v>-1293307</v>
      </c>
      <c r="I18" s="33">
        <f t="shared" si="0"/>
        <v>-201.93703685055513</v>
      </c>
      <c r="J18" s="34">
        <f t="shared" si="1"/>
        <v>-72.41708876130753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26192000</v>
      </c>
      <c r="D23" s="43">
        <v>26192000</v>
      </c>
      <c r="E23" s="43">
        <v>26748589</v>
      </c>
      <c r="F23" s="43">
        <v>31839956</v>
      </c>
      <c r="G23" s="44">
        <v>26070300</v>
      </c>
      <c r="H23" s="45">
        <v>27378800</v>
      </c>
      <c r="I23" s="38">
        <f t="shared" si="0"/>
        <v>19.034151670579714</v>
      </c>
      <c r="J23" s="23">
        <f t="shared" si="1"/>
        <v>0.7792628039873906</v>
      </c>
      <c r="K23" s="2"/>
    </row>
    <row r="24" spans="1:11" ht="12.75">
      <c r="A24" s="9"/>
      <c r="B24" s="21" t="s">
        <v>31</v>
      </c>
      <c r="C24" s="43">
        <v>5000000</v>
      </c>
      <c r="D24" s="43">
        <v>5000000</v>
      </c>
      <c r="E24" s="43">
        <v>6815011</v>
      </c>
      <c r="F24" s="43">
        <v>4897000</v>
      </c>
      <c r="G24" s="44">
        <v>26841669</v>
      </c>
      <c r="H24" s="45">
        <v>15054900</v>
      </c>
      <c r="I24" s="38">
        <f t="shared" si="0"/>
        <v>-28.143916422145175</v>
      </c>
      <c r="J24" s="23">
        <f t="shared" si="1"/>
        <v>30.23781596158166</v>
      </c>
      <c r="K24" s="2"/>
    </row>
    <row r="25" spans="1:11" ht="12.75">
      <c r="A25" s="9"/>
      <c r="B25" s="24" t="s">
        <v>32</v>
      </c>
      <c r="C25" s="46">
        <v>31192000</v>
      </c>
      <c r="D25" s="46">
        <v>31192000</v>
      </c>
      <c r="E25" s="46">
        <v>33563600</v>
      </c>
      <c r="F25" s="46">
        <v>36736956</v>
      </c>
      <c r="G25" s="47">
        <v>52911969</v>
      </c>
      <c r="H25" s="48">
        <v>42433700</v>
      </c>
      <c r="I25" s="25">
        <f t="shared" si="0"/>
        <v>9.454754555530398</v>
      </c>
      <c r="J25" s="26">
        <f t="shared" si="1"/>
        <v>8.130311722992168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22095000</v>
      </c>
      <c r="D27" s="43">
        <v>22095000</v>
      </c>
      <c r="E27" s="43">
        <v>24019485</v>
      </c>
      <c r="F27" s="43">
        <v>25562650</v>
      </c>
      <c r="G27" s="44">
        <v>25478800</v>
      </c>
      <c r="H27" s="45">
        <v>15845230</v>
      </c>
      <c r="I27" s="38">
        <f t="shared" si="0"/>
        <v>6.424638163557628</v>
      </c>
      <c r="J27" s="23">
        <f t="shared" si="1"/>
        <v>-12.948093815579199</v>
      </c>
      <c r="K27" s="2"/>
    </row>
    <row r="28" spans="1:11" ht="12.75">
      <c r="A28" s="9"/>
      <c r="B28" s="21" t="s">
        <v>35</v>
      </c>
      <c r="C28" s="43">
        <v>550000</v>
      </c>
      <c r="D28" s="43">
        <v>550000</v>
      </c>
      <c r="E28" s="43">
        <v>927391</v>
      </c>
      <c r="F28" s="43">
        <v>200000</v>
      </c>
      <c r="G28" s="44">
        <v>8875350</v>
      </c>
      <c r="H28" s="45">
        <v>4136200</v>
      </c>
      <c r="I28" s="38">
        <f t="shared" si="0"/>
        <v>-78.43412325545536</v>
      </c>
      <c r="J28" s="23">
        <f t="shared" si="1"/>
        <v>64.60621084793954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1031000</v>
      </c>
      <c r="D30" s="43">
        <v>1031000</v>
      </c>
      <c r="E30" s="43">
        <v>701837</v>
      </c>
      <c r="F30" s="43">
        <v>1000000</v>
      </c>
      <c r="G30" s="44">
        <v>188000</v>
      </c>
      <c r="H30" s="45">
        <v>8150500</v>
      </c>
      <c r="I30" s="38">
        <f t="shared" si="0"/>
        <v>42.48322616220006</v>
      </c>
      <c r="J30" s="23">
        <f t="shared" si="1"/>
        <v>126.4553909835541</v>
      </c>
      <c r="K30" s="2"/>
    </row>
    <row r="31" spans="1:11" ht="12.75">
      <c r="A31" s="9"/>
      <c r="B31" s="21" t="s">
        <v>31</v>
      </c>
      <c r="C31" s="43">
        <v>7516000</v>
      </c>
      <c r="D31" s="43">
        <v>7516000</v>
      </c>
      <c r="E31" s="43">
        <v>7914887</v>
      </c>
      <c r="F31" s="43">
        <v>9974306</v>
      </c>
      <c r="G31" s="44">
        <v>18369819</v>
      </c>
      <c r="H31" s="45">
        <v>14301770</v>
      </c>
      <c r="I31" s="38">
        <f t="shared" si="0"/>
        <v>26.019562881946378</v>
      </c>
      <c r="J31" s="23">
        <f t="shared" si="1"/>
        <v>21.800299686249836</v>
      </c>
      <c r="K31" s="2"/>
    </row>
    <row r="32" spans="1:11" ht="13.5" thickBot="1">
      <c r="A32" s="9"/>
      <c r="B32" s="39" t="s">
        <v>38</v>
      </c>
      <c r="C32" s="59">
        <v>31192000</v>
      </c>
      <c r="D32" s="59">
        <v>31192000</v>
      </c>
      <c r="E32" s="59">
        <v>33563600</v>
      </c>
      <c r="F32" s="59">
        <v>36736956</v>
      </c>
      <c r="G32" s="60">
        <v>52911969</v>
      </c>
      <c r="H32" s="61">
        <v>42433700</v>
      </c>
      <c r="I32" s="40">
        <f t="shared" si="0"/>
        <v>9.454754555530398</v>
      </c>
      <c r="J32" s="41">
        <f t="shared" si="1"/>
        <v>8.130311722992168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46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14622526</v>
      </c>
      <c r="D7" s="43">
        <v>14622526</v>
      </c>
      <c r="E7" s="43">
        <v>29421069</v>
      </c>
      <c r="F7" s="43">
        <v>12780674</v>
      </c>
      <c r="G7" s="44">
        <v>12966869</v>
      </c>
      <c r="H7" s="45">
        <v>13145127</v>
      </c>
      <c r="I7" s="22">
        <f>IF($E7=0,0,(($F7/$E7)-1)*100)</f>
        <v>-56.55945064402657</v>
      </c>
      <c r="J7" s="23">
        <f>IF($E7=0,0,((($H7/$E7)^(1/3))-1)*100)</f>
        <v>-23.551533314156558</v>
      </c>
      <c r="K7" s="2"/>
    </row>
    <row r="8" spans="1:11" ht="12.75">
      <c r="A8" s="5"/>
      <c r="B8" s="21" t="s">
        <v>17</v>
      </c>
      <c r="C8" s="43">
        <v>25362736</v>
      </c>
      <c r="D8" s="43">
        <v>51594205</v>
      </c>
      <c r="E8" s="43">
        <v>54210092</v>
      </c>
      <c r="F8" s="43">
        <v>34402282</v>
      </c>
      <c r="G8" s="44">
        <v>37238139</v>
      </c>
      <c r="H8" s="45">
        <v>40387315</v>
      </c>
      <c r="I8" s="22">
        <f>IF($E8=0,0,(($F8/$E8)-1)*100)</f>
        <v>-36.538971378244476</v>
      </c>
      <c r="J8" s="23">
        <f>IF($E8=0,0,((($H8/$E8)^(1/3))-1)*100)</f>
        <v>-9.345727066163011</v>
      </c>
      <c r="K8" s="2"/>
    </row>
    <row r="9" spans="1:11" ht="12.75">
      <c r="A9" s="5"/>
      <c r="B9" s="21" t="s">
        <v>18</v>
      </c>
      <c r="C9" s="43">
        <v>69022926</v>
      </c>
      <c r="D9" s="43">
        <v>67947424</v>
      </c>
      <c r="E9" s="43">
        <v>18767741</v>
      </c>
      <c r="F9" s="43">
        <v>95178840</v>
      </c>
      <c r="G9" s="44">
        <v>84530800</v>
      </c>
      <c r="H9" s="45">
        <v>89079838</v>
      </c>
      <c r="I9" s="22">
        <f aca="true" t="shared" si="0" ref="I9:I32">IF($E9=0,0,(($F9/$E9)-1)*100)</f>
        <v>407.1406302974876</v>
      </c>
      <c r="J9" s="23">
        <f aca="true" t="shared" si="1" ref="J9:J32">IF($E9=0,0,((($H9/$E9)^(1/3))-1)*100)</f>
        <v>68.0566900646156</v>
      </c>
      <c r="K9" s="2"/>
    </row>
    <row r="10" spans="1:11" ht="12.75">
      <c r="A10" s="9"/>
      <c r="B10" s="24" t="s">
        <v>19</v>
      </c>
      <c r="C10" s="46">
        <v>109008188</v>
      </c>
      <c r="D10" s="46">
        <v>134164155</v>
      </c>
      <c r="E10" s="46">
        <v>102398902</v>
      </c>
      <c r="F10" s="46">
        <v>142361796</v>
      </c>
      <c r="G10" s="47">
        <v>134735808</v>
      </c>
      <c r="H10" s="48">
        <v>142612280</v>
      </c>
      <c r="I10" s="25">
        <f t="shared" si="0"/>
        <v>39.02668214157219</v>
      </c>
      <c r="J10" s="26">
        <f t="shared" si="1"/>
        <v>11.67446342664804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48164283</v>
      </c>
      <c r="D12" s="43">
        <v>45929008</v>
      </c>
      <c r="E12" s="43">
        <v>38521547</v>
      </c>
      <c r="F12" s="43">
        <v>47294472</v>
      </c>
      <c r="G12" s="44">
        <v>48093747</v>
      </c>
      <c r="H12" s="45">
        <v>48892102</v>
      </c>
      <c r="I12" s="22">
        <f t="shared" si="0"/>
        <v>22.77407239122562</v>
      </c>
      <c r="J12" s="23">
        <f t="shared" si="1"/>
        <v>8.270879122070717</v>
      </c>
      <c r="K12" s="2"/>
    </row>
    <row r="13" spans="1:11" ht="12.75">
      <c r="A13" s="5"/>
      <c r="B13" s="21" t="s">
        <v>22</v>
      </c>
      <c r="C13" s="43">
        <v>10000000</v>
      </c>
      <c r="D13" s="43">
        <v>10000000</v>
      </c>
      <c r="E13" s="43"/>
      <c r="F13" s="43">
        <v>18873183</v>
      </c>
      <c r="G13" s="44">
        <v>20082003</v>
      </c>
      <c r="H13" s="45">
        <v>21412977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14177567</v>
      </c>
      <c r="D15" s="43">
        <v>16672527</v>
      </c>
      <c r="E15" s="43">
        <v>17822026</v>
      </c>
      <c r="F15" s="43">
        <v>19046695</v>
      </c>
      <c r="G15" s="44">
        <v>21758943</v>
      </c>
      <c r="H15" s="45">
        <v>24857417</v>
      </c>
      <c r="I15" s="22">
        <f t="shared" si="0"/>
        <v>6.871659821391796</v>
      </c>
      <c r="J15" s="23">
        <f t="shared" si="1"/>
        <v>11.729102031834726</v>
      </c>
      <c r="K15" s="2"/>
    </row>
    <row r="16" spans="1:11" ht="12.75">
      <c r="A16" s="5"/>
      <c r="B16" s="21" t="s">
        <v>24</v>
      </c>
      <c r="C16" s="43">
        <v>73149684</v>
      </c>
      <c r="D16" s="43">
        <v>69570970</v>
      </c>
      <c r="E16" s="43">
        <v>43740410</v>
      </c>
      <c r="F16" s="43">
        <v>74003771</v>
      </c>
      <c r="G16" s="44">
        <v>72468042</v>
      </c>
      <c r="H16" s="45">
        <v>73449736</v>
      </c>
      <c r="I16" s="29">
        <f t="shared" si="0"/>
        <v>69.18856270437337</v>
      </c>
      <c r="J16" s="30">
        <f t="shared" si="1"/>
        <v>18.860019322855482</v>
      </c>
      <c r="K16" s="2"/>
    </row>
    <row r="17" spans="1:11" ht="12.75">
      <c r="A17" s="5"/>
      <c r="B17" s="24" t="s">
        <v>25</v>
      </c>
      <c r="C17" s="46">
        <v>145491534</v>
      </c>
      <c r="D17" s="46">
        <v>142172505</v>
      </c>
      <c r="E17" s="46">
        <v>100083983</v>
      </c>
      <c r="F17" s="46">
        <v>159218121</v>
      </c>
      <c r="G17" s="47">
        <v>162402735</v>
      </c>
      <c r="H17" s="48">
        <v>168612232</v>
      </c>
      <c r="I17" s="25">
        <f t="shared" si="0"/>
        <v>59.08451705004587</v>
      </c>
      <c r="J17" s="26">
        <f t="shared" si="1"/>
        <v>18.989370143418903</v>
      </c>
      <c r="K17" s="2"/>
    </row>
    <row r="18" spans="1:11" ht="23.25" customHeight="1">
      <c r="A18" s="31"/>
      <c r="B18" s="32" t="s">
        <v>26</v>
      </c>
      <c r="C18" s="52">
        <v>-36483346</v>
      </c>
      <c r="D18" s="52">
        <v>-8008350</v>
      </c>
      <c r="E18" s="52">
        <v>2314919</v>
      </c>
      <c r="F18" s="53">
        <v>-16856325</v>
      </c>
      <c r="G18" s="54">
        <v>-27666927</v>
      </c>
      <c r="H18" s="55">
        <v>-25999952</v>
      </c>
      <c r="I18" s="33">
        <f t="shared" si="0"/>
        <v>-828.1604669537033</v>
      </c>
      <c r="J18" s="34">
        <f t="shared" si="1"/>
        <v>-323.9471718387882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25685000</v>
      </c>
      <c r="D23" s="43">
        <v>25201000</v>
      </c>
      <c r="E23" s="43">
        <v>18118318</v>
      </c>
      <c r="F23" s="43">
        <v>23620000</v>
      </c>
      <c r="G23" s="44">
        <v>24434000</v>
      </c>
      <c r="H23" s="45">
        <v>25654750</v>
      </c>
      <c r="I23" s="38">
        <f t="shared" si="0"/>
        <v>30.3653021213117</v>
      </c>
      <c r="J23" s="23">
        <f t="shared" si="1"/>
        <v>12.292298044691519</v>
      </c>
      <c r="K23" s="2"/>
    </row>
    <row r="24" spans="1:11" ht="12.75">
      <c r="A24" s="9"/>
      <c r="B24" s="21" t="s">
        <v>31</v>
      </c>
      <c r="C24" s="43">
        <v>1290000</v>
      </c>
      <c r="D24" s="43">
        <v>2430000</v>
      </c>
      <c r="E24" s="43">
        <v>1828937</v>
      </c>
      <c r="F24" s="43">
        <v>21444826</v>
      </c>
      <c r="G24" s="44">
        <v>0</v>
      </c>
      <c r="H24" s="45">
        <v>0</v>
      </c>
      <c r="I24" s="38">
        <f t="shared" si="0"/>
        <v>1072.5295075773524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26975000</v>
      </c>
      <c r="D25" s="46">
        <v>27631000</v>
      </c>
      <c r="E25" s="46">
        <v>19947255</v>
      </c>
      <c r="F25" s="46">
        <v>45064826</v>
      </c>
      <c r="G25" s="47">
        <v>24434000</v>
      </c>
      <c r="H25" s="48">
        <v>25654750</v>
      </c>
      <c r="I25" s="25">
        <f t="shared" si="0"/>
        <v>125.91993735478893</v>
      </c>
      <c r="J25" s="26">
        <f t="shared" si="1"/>
        <v>8.749737109199064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3068000</v>
      </c>
      <c r="D27" s="43">
        <v>3068000</v>
      </c>
      <c r="E27" s="43">
        <v>2402286</v>
      </c>
      <c r="F27" s="43">
        <v>3206940</v>
      </c>
      <c r="G27" s="44">
        <v>3317480</v>
      </c>
      <c r="H27" s="45">
        <v>3483225</v>
      </c>
      <c r="I27" s="38">
        <f t="shared" si="0"/>
        <v>33.49534568323671</v>
      </c>
      <c r="J27" s="23">
        <f t="shared" si="1"/>
        <v>13.184148032018705</v>
      </c>
      <c r="K27" s="2"/>
    </row>
    <row r="28" spans="1:11" ht="12.75">
      <c r="A28" s="9"/>
      <c r="B28" s="21" t="s">
        <v>35</v>
      </c>
      <c r="C28" s="43">
        <v>1760000</v>
      </c>
      <c r="D28" s="43">
        <v>1760000</v>
      </c>
      <c r="E28" s="43">
        <v>1136327</v>
      </c>
      <c r="F28" s="43">
        <v>412011</v>
      </c>
      <c r="G28" s="44">
        <v>426057</v>
      </c>
      <c r="H28" s="45">
        <v>447343</v>
      </c>
      <c r="I28" s="38">
        <f t="shared" si="0"/>
        <v>-63.74186303766434</v>
      </c>
      <c r="J28" s="23">
        <f t="shared" si="1"/>
        <v>-26.709822531794437</v>
      </c>
      <c r="K28" s="2"/>
    </row>
    <row r="29" spans="1:11" ht="12.75">
      <c r="A29" s="9"/>
      <c r="B29" s="21" t="s">
        <v>36</v>
      </c>
      <c r="C29" s="43"/>
      <c r="D29" s="43">
        <v>516000</v>
      </c>
      <c r="E29" s="43">
        <v>649345</v>
      </c>
      <c r="F29" s="43">
        <v>0</v>
      </c>
      <c r="G29" s="44">
        <v>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37</v>
      </c>
      <c r="C30" s="43">
        <v>14000000</v>
      </c>
      <c r="D30" s="43">
        <v>14000000</v>
      </c>
      <c r="E30" s="43">
        <v>12080311</v>
      </c>
      <c r="F30" s="43">
        <v>15753736</v>
      </c>
      <c r="G30" s="44">
        <v>16296750</v>
      </c>
      <c r="H30" s="45">
        <v>17110954</v>
      </c>
      <c r="I30" s="38">
        <f t="shared" si="0"/>
        <v>30.408364486642768</v>
      </c>
      <c r="J30" s="23">
        <f t="shared" si="1"/>
        <v>12.304899334361163</v>
      </c>
      <c r="K30" s="2"/>
    </row>
    <row r="31" spans="1:11" ht="12.75">
      <c r="A31" s="9"/>
      <c r="B31" s="21" t="s">
        <v>31</v>
      </c>
      <c r="C31" s="43">
        <v>8147000</v>
      </c>
      <c r="D31" s="43">
        <v>8287000</v>
      </c>
      <c r="E31" s="43">
        <v>3678986</v>
      </c>
      <c r="F31" s="43">
        <v>25692139</v>
      </c>
      <c r="G31" s="44">
        <v>4393713</v>
      </c>
      <c r="H31" s="45">
        <v>4613228</v>
      </c>
      <c r="I31" s="38">
        <f t="shared" si="0"/>
        <v>598.3483764276352</v>
      </c>
      <c r="J31" s="23">
        <f t="shared" si="1"/>
        <v>7.834797730836174</v>
      </c>
      <c r="K31" s="2"/>
    </row>
    <row r="32" spans="1:11" ht="13.5" thickBot="1">
      <c r="A32" s="9"/>
      <c r="B32" s="39" t="s">
        <v>38</v>
      </c>
      <c r="C32" s="59">
        <v>26975000</v>
      </c>
      <c r="D32" s="59">
        <v>27631000</v>
      </c>
      <c r="E32" s="59">
        <v>19947255</v>
      </c>
      <c r="F32" s="59">
        <v>45064826</v>
      </c>
      <c r="G32" s="60">
        <v>24434000</v>
      </c>
      <c r="H32" s="61">
        <v>25654750</v>
      </c>
      <c r="I32" s="40">
        <f t="shared" si="0"/>
        <v>125.91993735478893</v>
      </c>
      <c r="J32" s="41">
        <f t="shared" si="1"/>
        <v>8.749737109199064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2015-11-05T15:47:47Z</cp:lastPrinted>
  <dcterms:created xsi:type="dcterms:W3CDTF">2015-11-05T10:42:43Z</dcterms:created>
  <dcterms:modified xsi:type="dcterms:W3CDTF">2015-11-05T15:48:02Z</dcterms:modified>
  <cp:category/>
  <cp:version/>
  <cp:contentType/>
  <cp:contentStatus/>
</cp:coreProperties>
</file>