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'DC16'!$A$1:$K$33</definedName>
    <definedName name="_xlnm.Print_Area" localSheetId="12">'DC18'!$A$1:$K$33</definedName>
    <definedName name="_xlnm.Print_Area" localSheetId="19">'DC19'!$A$1:$K$33</definedName>
    <definedName name="_xlnm.Print_Area" localSheetId="24">'DC20'!$A$1:$K$33</definedName>
    <definedName name="_xlnm.Print_Area" localSheetId="2">'FS161'!$A$1:$K$33</definedName>
    <definedName name="_xlnm.Print_Area" localSheetId="3">'FS162'!$A$1:$K$33</definedName>
    <definedName name="_xlnm.Print_Area" localSheetId="4">'FS163'!$A$1:$K$33</definedName>
    <definedName name="_xlnm.Print_Area" localSheetId="5">'FS164'!$A$1:$K$33</definedName>
    <definedName name="_xlnm.Print_Area" localSheetId="7">'FS181'!$A$1:$K$33</definedName>
    <definedName name="_xlnm.Print_Area" localSheetId="8">'FS182'!$A$1:$K$33</definedName>
    <definedName name="_xlnm.Print_Area" localSheetId="9">'FS183'!$A$1:$K$33</definedName>
    <definedName name="_xlnm.Print_Area" localSheetId="10">'FS184'!$A$1:$K$33</definedName>
    <definedName name="_xlnm.Print_Area" localSheetId="11">'FS185'!$A$1:$K$33</definedName>
    <definedName name="_xlnm.Print_Area" localSheetId="13">'FS191'!$A$1:$K$33</definedName>
    <definedName name="_xlnm.Print_Area" localSheetId="14">'FS192'!$A$1:$K$33</definedName>
    <definedName name="_xlnm.Print_Area" localSheetId="15">'FS193'!$A$1:$K$33</definedName>
    <definedName name="_xlnm.Print_Area" localSheetId="16">'FS194'!$A$1:$K$33</definedName>
    <definedName name="_xlnm.Print_Area" localSheetId="17">'FS195'!$A$1:$K$33</definedName>
    <definedName name="_xlnm.Print_Area" localSheetId="18">'FS196'!$A$1:$K$33</definedName>
    <definedName name="_xlnm.Print_Area" localSheetId="20">'FS201'!$A$1:$K$33</definedName>
    <definedName name="_xlnm.Print_Area" localSheetId="21">'FS203'!$A$1:$K$33</definedName>
    <definedName name="_xlnm.Print_Area" localSheetId="22">'FS204'!$A$1:$K$33</definedName>
    <definedName name="_xlnm.Print_Area" localSheetId="23">'FS205'!$A$1:$K$33</definedName>
    <definedName name="_xlnm.Print_Area" localSheetId="1">'MAN'!$A$1:$K$33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<sst xmlns="http://schemas.openxmlformats.org/spreadsheetml/2006/main" count="1025" uniqueCount="64">
  <si>
    <t>Free State: Mangaung(MAN)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</si>
  <si>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</si>
  <si>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</si>
  <si>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</si>
  <si>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</si>
  <si>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</si>
  <si>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</si>
  <si>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</si>
  <si>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</si>
  <si>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</si>
  <si>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</si>
  <si>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</si>
  <si>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</si>
  <si>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</si>
  <si>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</si>
  <si>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</si>
  <si>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</si>
  <si>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</si>
  <si>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</si>
  <si>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</si>
  <si>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</si>
  <si>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</si>
  <si>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</si>
  <si>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</si>
  <si>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</si>
  <si>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</si>
  <si>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</si>
  <si>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</si>
  <si>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</si>
  <si>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</si>
  <si>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</si>
  <si>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</si>
  <si>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</si>
  <si>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</si>
  <si>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</si>
  <si>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</si>
  <si>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</si>
  <si>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</si>
  <si>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</si>
  <si>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</si>
  <si>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Free State: Letsemeng(FS161)</t>
  </si>
  <si>
    <t>Free State: Kopanong(FS162)</t>
  </si>
  <si>
    <t>Free State: Mohokare(FS163)</t>
  </si>
  <si>
    <t>Free State: Naledi (Fs)(FS164)</t>
  </si>
  <si>
    <t>Free State: Xhariep(DC16)</t>
  </si>
  <si>
    <t>Free State: Masilonyana(FS181)</t>
  </si>
  <si>
    <t>Free State: Tokologo(FS182)</t>
  </si>
  <si>
    <t>Free State: Tswelopele(FS183)</t>
  </si>
  <si>
    <t>Free State: Matjhabeng(FS184)</t>
  </si>
  <si>
    <t>Free State: Nala(FS185)</t>
  </si>
  <si>
    <t>Free State: Lejweleputswa(DC18)</t>
  </si>
  <si>
    <t>Free State: Setsoto(FS191)</t>
  </si>
  <si>
    <t>Free State: Dihlabeng(FS192)</t>
  </si>
  <si>
    <t>Free State: Nketoana(FS193)</t>
  </si>
  <si>
    <t>Free State: Maluti-a-Phofung(FS194)</t>
  </si>
  <si>
    <t>Free State: Phumelela(FS195)</t>
  </si>
  <si>
    <t>Free State: Mantsopa(FS196)</t>
  </si>
  <si>
    <t>Free State: Thabo Mofutsanyana(DC19)</t>
  </si>
  <si>
    <t>Free State: Moqhaka(FS201)</t>
  </si>
  <si>
    <t>Free State: Ngwathe(FS203)</t>
  </si>
  <si>
    <t>Free State: Metsimaholo(FS204)</t>
  </si>
  <si>
    <t>Free State: Mafube(FS205)</t>
  </si>
  <si>
    <t>Free State: Fezile Dabi(DC20)</t>
  </si>
  <si>
    <t>AGGREGATED INFORMATION FOR FREE STATE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</si>
</sst>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1946066832</v>
      </c>
      <c r="D7" s="43">
        <v>1723497011</v>
      </c>
      <c r="E7" s="43">
        <v>1603508258</v>
      </c>
      <c r="F7" s="43">
        <v>1913479887</v>
      </c>
      <c r="G7" s="44">
        <v>2068229880</v>
      </c>
      <c r="H7" s="45">
        <v>2211263456</v>
      </c>
      <c r="I7" s="22">
        <f>IF($E7=0,0,(($F7/$E7)-1)*100)</f>
        <v>19.330840826888963</v>
      </c>
      <c r="J7" s="23">
        <f>IF($E7=0,0,((($H7/$E7)^(1/3))-1)*100)</f>
        <v>11.307158479189305</v>
      </c>
      <c r="K7" s="2"/>
    </row>
    <row r="8" spans="1:11" ht="12.75">
      <c r="A8" s="5"/>
      <c r="B8" s="21" t="s">
        <v>17</v>
      </c>
      <c r="C8" s="43">
        <v>7609900732</v>
      </c>
      <c r="D8" s="43">
        <v>7301999628</v>
      </c>
      <c r="E8" s="43">
        <v>6528159166</v>
      </c>
      <c r="F8" s="43">
        <v>8290028428</v>
      </c>
      <c r="G8" s="44">
        <v>8944975154</v>
      </c>
      <c r="H8" s="45">
        <v>9560909419</v>
      </c>
      <c r="I8" s="22">
        <f>IF($E8=0,0,(($F8/$E8)-1)*100)</f>
        <v>26.988760800689082</v>
      </c>
      <c r="J8" s="23">
        <f>IF($E8=0,0,((($H8/$E8)^(1/3))-1)*100)</f>
        <v>13.562816844866843</v>
      </c>
      <c r="K8" s="2"/>
    </row>
    <row r="9" spans="1:11" ht="12.75">
      <c r="A9" s="5"/>
      <c r="B9" s="21" t="s">
        <v>18</v>
      </c>
      <c r="C9" s="43">
        <v>5148092444</v>
      </c>
      <c r="D9" s="43">
        <v>5155701601</v>
      </c>
      <c r="E9" s="43">
        <v>4864128320</v>
      </c>
      <c r="F9" s="43">
        <v>6437642027</v>
      </c>
      <c r="G9" s="44">
        <v>6340801716</v>
      </c>
      <c r="H9" s="45">
        <v>6352470772</v>
      </c>
      <c r="I9" s="22">
        <f aca="true" t="shared" si="0" ref="I9:I32">IF($E9=0,0,(($F9/$E9)-1)*100)</f>
        <v>32.34934614142746</v>
      </c>
      <c r="J9" s="23">
        <f aca="true" t="shared" si="1" ref="J9:J32">IF($E9=0,0,((($H9/$E9)^(1/3))-1)*100)</f>
        <v>9.306473728324626</v>
      </c>
      <c r="K9" s="2"/>
    </row>
    <row r="10" spans="1:11" ht="12.75">
      <c r="A10" s="9"/>
      <c r="B10" s="24" t="s">
        <v>19</v>
      </c>
      <c r="C10" s="46">
        <v>14704060008</v>
      </c>
      <c r="D10" s="46">
        <v>14181198240</v>
      </c>
      <c r="E10" s="46">
        <v>12995795744</v>
      </c>
      <c r="F10" s="46">
        <v>16641150342</v>
      </c>
      <c r="G10" s="47">
        <v>17354006750</v>
      </c>
      <c r="H10" s="48">
        <v>18124643647</v>
      </c>
      <c r="I10" s="25">
        <f t="shared" si="0"/>
        <v>28.05026079055617</v>
      </c>
      <c r="J10" s="26">
        <f t="shared" si="1"/>
        <v>11.72632999537402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4046942498</v>
      </c>
      <c r="D12" s="43">
        <v>3992870828</v>
      </c>
      <c r="E12" s="43">
        <v>3817304045</v>
      </c>
      <c r="F12" s="43">
        <v>4574325739</v>
      </c>
      <c r="G12" s="44">
        <v>4873159162</v>
      </c>
      <c r="H12" s="45">
        <v>5195194395</v>
      </c>
      <c r="I12" s="22">
        <f t="shared" si="0"/>
        <v>19.831317733036368</v>
      </c>
      <c r="J12" s="23">
        <f t="shared" si="1"/>
        <v>10.81920154672147</v>
      </c>
      <c r="K12" s="2"/>
    </row>
    <row r="13" spans="1:11" ht="12.75">
      <c r="A13" s="5"/>
      <c r="B13" s="21" t="s">
        <v>22</v>
      </c>
      <c r="C13" s="43">
        <v>916535973</v>
      </c>
      <c r="D13" s="43">
        <v>696128012</v>
      </c>
      <c r="E13" s="43">
        <v>325287631</v>
      </c>
      <c r="F13" s="43">
        <v>883513963</v>
      </c>
      <c r="G13" s="44">
        <v>883248039</v>
      </c>
      <c r="H13" s="45">
        <v>844685395</v>
      </c>
      <c r="I13" s="22">
        <f t="shared" si="0"/>
        <v>171.61007022735518</v>
      </c>
      <c r="J13" s="23">
        <f t="shared" si="1"/>
        <v>37.44928293250285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3928601488</v>
      </c>
      <c r="D15" s="43">
        <v>3713646399</v>
      </c>
      <c r="E15" s="43">
        <v>3183702646</v>
      </c>
      <c r="F15" s="43">
        <v>4466558421</v>
      </c>
      <c r="G15" s="44">
        <v>4797652890</v>
      </c>
      <c r="H15" s="45">
        <v>5161275872</v>
      </c>
      <c r="I15" s="22">
        <f t="shared" si="0"/>
        <v>40.29445955362001</v>
      </c>
      <c r="J15" s="23">
        <f t="shared" si="1"/>
        <v>17.47393726317692</v>
      </c>
      <c r="K15" s="2"/>
    </row>
    <row r="16" spans="1:11" ht="12.75">
      <c r="A16" s="5"/>
      <c r="B16" s="21" t="s">
        <v>24</v>
      </c>
      <c r="C16" s="43">
        <v>6126343381</v>
      </c>
      <c r="D16" s="43">
        <v>6533192886</v>
      </c>
      <c r="E16" s="43">
        <v>4760896182</v>
      </c>
      <c r="F16" s="43">
        <v>6623851024</v>
      </c>
      <c r="G16" s="44">
        <v>6963782998</v>
      </c>
      <c r="H16" s="45">
        <v>7311090690</v>
      </c>
      <c r="I16" s="29">
        <f t="shared" si="0"/>
        <v>39.1303395575703</v>
      </c>
      <c r="J16" s="30">
        <f t="shared" si="1"/>
        <v>15.371308954113472</v>
      </c>
      <c r="K16" s="2"/>
    </row>
    <row r="17" spans="1:11" ht="12.75">
      <c r="A17" s="5"/>
      <c r="B17" s="24" t="s">
        <v>25</v>
      </c>
      <c r="C17" s="46">
        <v>15018423340</v>
      </c>
      <c r="D17" s="46">
        <v>14935838125</v>
      </c>
      <c r="E17" s="46">
        <v>12087190504</v>
      </c>
      <c r="F17" s="46">
        <v>16548249147</v>
      </c>
      <c r="G17" s="47">
        <v>17517843089</v>
      </c>
      <c r="H17" s="48">
        <v>18512246352</v>
      </c>
      <c r="I17" s="25">
        <f t="shared" si="0"/>
        <v>36.90732467171514</v>
      </c>
      <c r="J17" s="26">
        <f t="shared" si="1"/>
        <v>15.26866181381854</v>
      </c>
      <c r="K17" s="2"/>
    </row>
    <row r="18" spans="1:11" ht="23.25" customHeight="1">
      <c r="A18" s="31"/>
      <c r="B18" s="32" t="s">
        <v>26</v>
      </c>
      <c r="C18" s="52">
        <v>-314363332</v>
      </c>
      <c r="D18" s="52">
        <v>-754639885</v>
      </c>
      <c r="E18" s="52">
        <v>908605240</v>
      </c>
      <c r="F18" s="53">
        <v>92901195</v>
      </c>
      <c r="G18" s="54">
        <v>-163836339</v>
      </c>
      <c r="H18" s="55">
        <v>-387602705</v>
      </c>
      <c r="I18" s="33">
        <f t="shared" si="0"/>
        <v>-89.77540620390874</v>
      </c>
      <c r="J18" s="34">
        <f t="shared" si="1"/>
        <v>-175.27842441979976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413917759</v>
      </c>
      <c r="D21" s="43">
        <v>264759912</v>
      </c>
      <c r="E21" s="43">
        <v>209953314</v>
      </c>
      <c r="F21" s="43">
        <v>576136000</v>
      </c>
      <c r="G21" s="44">
        <v>1071882885</v>
      </c>
      <c r="H21" s="45">
        <v>896101323</v>
      </c>
      <c r="I21" s="38">
        <f t="shared" si="0"/>
        <v>174.41148178304059</v>
      </c>
      <c r="J21" s="23">
        <f t="shared" si="1"/>
        <v>62.21018818256561</v>
      </c>
      <c r="K21" s="2"/>
    </row>
    <row r="22" spans="1:11" ht="12.75">
      <c r="A22" s="9"/>
      <c r="B22" s="21" t="s">
        <v>29</v>
      </c>
      <c r="C22" s="43">
        <v>347133646</v>
      </c>
      <c r="D22" s="43">
        <v>510031394</v>
      </c>
      <c r="E22" s="43">
        <v>385152611</v>
      </c>
      <c r="F22" s="43">
        <v>597118660</v>
      </c>
      <c r="G22" s="44">
        <v>549423154</v>
      </c>
      <c r="H22" s="45">
        <v>455791883</v>
      </c>
      <c r="I22" s="38">
        <f t="shared" si="0"/>
        <v>55.034301455118516</v>
      </c>
      <c r="J22" s="23">
        <f t="shared" si="1"/>
        <v>5.7737528706249375</v>
      </c>
      <c r="K22" s="2"/>
    </row>
    <row r="23" spans="1:11" ht="12.75">
      <c r="A23" s="9"/>
      <c r="B23" s="21" t="s">
        <v>30</v>
      </c>
      <c r="C23" s="43">
        <v>1850982985</v>
      </c>
      <c r="D23" s="43">
        <v>1986536816</v>
      </c>
      <c r="E23" s="43">
        <v>1511314050</v>
      </c>
      <c r="F23" s="43">
        <v>2081936887</v>
      </c>
      <c r="G23" s="44">
        <v>2019610154</v>
      </c>
      <c r="H23" s="45">
        <v>2215746981</v>
      </c>
      <c r="I23" s="38">
        <f t="shared" si="0"/>
        <v>37.75673474351675</v>
      </c>
      <c r="J23" s="23">
        <f t="shared" si="1"/>
        <v>13.602655205248638</v>
      </c>
      <c r="K23" s="2"/>
    </row>
    <row r="24" spans="1:11" ht="12.75">
      <c r="A24" s="9"/>
      <c r="B24" s="21" t="s">
        <v>31</v>
      </c>
      <c r="C24" s="43">
        <v>186283260</v>
      </c>
      <c r="D24" s="43">
        <v>200410468</v>
      </c>
      <c r="E24" s="43">
        <v>76356835</v>
      </c>
      <c r="F24" s="43">
        <v>220415317</v>
      </c>
      <c r="G24" s="44">
        <v>166039883</v>
      </c>
      <c r="H24" s="45">
        <v>125288664</v>
      </c>
      <c r="I24" s="38">
        <f t="shared" si="0"/>
        <v>188.6648156645047</v>
      </c>
      <c r="J24" s="23">
        <f t="shared" si="1"/>
        <v>17.94728630627884</v>
      </c>
      <c r="K24" s="2"/>
    </row>
    <row r="25" spans="1:11" ht="12.75">
      <c r="A25" s="9"/>
      <c r="B25" s="24" t="s">
        <v>32</v>
      </c>
      <c r="C25" s="46">
        <v>2798317650</v>
      </c>
      <c r="D25" s="46">
        <v>2961738590</v>
      </c>
      <c r="E25" s="46">
        <v>2182776810</v>
      </c>
      <c r="F25" s="46">
        <v>3475606864</v>
      </c>
      <c r="G25" s="47">
        <v>3806956076</v>
      </c>
      <c r="H25" s="48">
        <v>3692928851</v>
      </c>
      <c r="I25" s="25">
        <f t="shared" si="0"/>
        <v>59.228687425903146</v>
      </c>
      <c r="J25" s="26">
        <f t="shared" si="1"/>
        <v>19.157267768035947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1052672451</v>
      </c>
      <c r="D27" s="43">
        <v>1294314707</v>
      </c>
      <c r="E27" s="43">
        <v>956613446</v>
      </c>
      <c r="F27" s="43">
        <v>1403619998</v>
      </c>
      <c r="G27" s="44">
        <v>1838426194</v>
      </c>
      <c r="H27" s="45">
        <v>1838608424</v>
      </c>
      <c r="I27" s="38">
        <f t="shared" si="0"/>
        <v>46.7280230974299</v>
      </c>
      <c r="J27" s="23">
        <f t="shared" si="1"/>
        <v>24.332382229414627</v>
      </c>
      <c r="K27" s="2"/>
    </row>
    <row r="28" spans="1:11" ht="12.75">
      <c r="A28" s="9"/>
      <c r="B28" s="21" t="s">
        <v>35</v>
      </c>
      <c r="C28" s="43">
        <v>352587636</v>
      </c>
      <c r="D28" s="43">
        <v>392968868</v>
      </c>
      <c r="E28" s="43">
        <v>325393847</v>
      </c>
      <c r="F28" s="43">
        <v>511535501</v>
      </c>
      <c r="G28" s="44">
        <v>491264583</v>
      </c>
      <c r="H28" s="45">
        <v>514515354</v>
      </c>
      <c r="I28" s="38">
        <f t="shared" si="0"/>
        <v>57.20503190707229</v>
      </c>
      <c r="J28" s="23">
        <f t="shared" si="1"/>
        <v>16.501003875905297</v>
      </c>
      <c r="K28" s="2"/>
    </row>
    <row r="29" spans="1:11" ht="12.75">
      <c r="A29" s="9"/>
      <c r="B29" s="21" t="s">
        <v>36</v>
      </c>
      <c r="C29" s="43">
        <v>20099063</v>
      </c>
      <c r="D29" s="43">
        <v>10966366</v>
      </c>
      <c r="E29" s="43">
        <v>253494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409220713</v>
      </c>
      <c r="D30" s="43">
        <v>411226518</v>
      </c>
      <c r="E30" s="43">
        <v>330603046</v>
      </c>
      <c r="F30" s="43">
        <v>632902665</v>
      </c>
      <c r="G30" s="44">
        <v>753538130</v>
      </c>
      <c r="H30" s="45">
        <v>660318610</v>
      </c>
      <c r="I30" s="38">
        <f t="shared" si="0"/>
        <v>91.43884869106742</v>
      </c>
      <c r="J30" s="23">
        <f t="shared" si="1"/>
        <v>25.935710172502112</v>
      </c>
      <c r="K30" s="2"/>
    </row>
    <row r="31" spans="1:11" ht="12.75">
      <c r="A31" s="9"/>
      <c r="B31" s="21" t="s">
        <v>31</v>
      </c>
      <c r="C31" s="43">
        <v>963737787</v>
      </c>
      <c r="D31" s="43">
        <v>852262131</v>
      </c>
      <c r="E31" s="43">
        <v>581369532</v>
      </c>
      <c r="F31" s="43">
        <v>927548700</v>
      </c>
      <c r="G31" s="44">
        <v>723727169</v>
      </c>
      <c r="H31" s="45">
        <v>679486463</v>
      </c>
      <c r="I31" s="38">
        <f t="shared" si="0"/>
        <v>59.545461009814325</v>
      </c>
      <c r="J31" s="23">
        <f t="shared" si="1"/>
        <v>5.33584424267155</v>
      </c>
      <c r="K31" s="2"/>
    </row>
    <row r="32" spans="1:11" ht="13.5" thickBot="1">
      <c r="A32" s="9"/>
      <c r="B32" s="39" t="s">
        <v>38</v>
      </c>
      <c r="C32" s="59">
        <v>2798317650</v>
      </c>
      <c r="D32" s="59">
        <v>2961738590</v>
      </c>
      <c r="E32" s="59">
        <v>2194233365</v>
      </c>
      <c r="F32" s="59">
        <v>3475606864</v>
      </c>
      <c r="G32" s="60">
        <v>3806956076</v>
      </c>
      <c r="H32" s="61">
        <v>3692928851</v>
      </c>
      <c r="I32" s="40">
        <f t="shared" si="0"/>
        <v>58.39732087931313</v>
      </c>
      <c r="J32" s="41">
        <f t="shared" si="1"/>
        <v>18.949524050696986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4957752</v>
      </c>
      <c r="D7" s="43">
        <v>10035252</v>
      </c>
      <c r="E7" s="43">
        <v>27373932</v>
      </c>
      <c r="F7" s="43">
        <v>11100745</v>
      </c>
      <c r="G7" s="44">
        <v>11250000</v>
      </c>
      <c r="H7" s="45">
        <v>11450000</v>
      </c>
      <c r="I7" s="22">
        <f>IF($E7=0,0,(($F7/$E7)-1)*100)</f>
        <v>-59.44775124012145</v>
      </c>
      <c r="J7" s="23">
        <f>IF($E7=0,0,((($H7/$E7)^(1/3))-1)*100)</f>
        <v>-25.21357598148398</v>
      </c>
      <c r="K7" s="2"/>
    </row>
    <row r="8" spans="1:11" ht="12.75">
      <c r="A8" s="5"/>
      <c r="B8" s="21" t="s">
        <v>17</v>
      </c>
      <c r="C8" s="43">
        <v>38171422</v>
      </c>
      <c r="D8" s="43">
        <v>41671422</v>
      </c>
      <c r="E8" s="43">
        <v>23870660</v>
      </c>
      <c r="F8" s="43">
        <v>47960567</v>
      </c>
      <c r="G8" s="44">
        <v>49250000</v>
      </c>
      <c r="H8" s="45">
        <v>50600000</v>
      </c>
      <c r="I8" s="22">
        <f>IF($E8=0,0,(($F8/$E8)-1)*100)</f>
        <v>100.91847900309419</v>
      </c>
      <c r="J8" s="23">
        <f>IF($E8=0,0,((($H8/$E8)^(1/3))-1)*100)</f>
        <v>28.458258480898557</v>
      </c>
      <c r="K8" s="2"/>
    </row>
    <row r="9" spans="1:11" ht="12.75">
      <c r="A9" s="5"/>
      <c r="B9" s="21" t="s">
        <v>18</v>
      </c>
      <c r="C9" s="43">
        <v>69013245</v>
      </c>
      <c r="D9" s="43">
        <v>70668021</v>
      </c>
      <c r="E9" s="43">
        <v>66471466</v>
      </c>
      <c r="F9" s="43">
        <v>71706820</v>
      </c>
      <c r="G9" s="44">
        <v>72096000</v>
      </c>
      <c r="H9" s="45">
        <v>71498554</v>
      </c>
      <c r="I9" s="22">
        <f aca="true" t="shared" si="0" ref="I9:I32">IF($E9=0,0,(($F9/$E9)-1)*100)</f>
        <v>7.8760922769478325</v>
      </c>
      <c r="J9" s="23">
        <f aca="true" t="shared" si="1" ref="J9:J32">IF($E9=0,0,((($H9/$E9)^(1/3))-1)*100)</f>
        <v>2.459917187681948</v>
      </c>
      <c r="K9" s="2"/>
    </row>
    <row r="10" spans="1:11" ht="12.75">
      <c r="A10" s="9"/>
      <c r="B10" s="24" t="s">
        <v>19</v>
      </c>
      <c r="C10" s="46">
        <v>112142419</v>
      </c>
      <c r="D10" s="46">
        <v>122374695</v>
      </c>
      <c r="E10" s="46">
        <v>117716058</v>
      </c>
      <c r="F10" s="46">
        <v>130768132</v>
      </c>
      <c r="G10" s="47">
        <v>132596000</v>
      </c>
      <c r="H10" s="48">
        <v>133548554</v>
      </c>
      <c r="I10" s="25">
        <f t="shared" si="0"/>
        <v>11.087760006370573</v>
      </c>
      <c r="J10" s="26">
        <f t="shared" si="1"/>
        <v>4.296041802146422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45880892</v>
      </c>
      <c r="D12" s="43">
        <v>50727120</v>
      </c>
      <c r="E12" s="43">
        <v>50333503</v>
      </c>
      <c r="F12" s="43">
        <v>50557219</v>
      </c>
      <c r="G12" s="44">
        <v>53477444</v>
      </c>
      <c r="H12" s="45">
        <v>56686090</v>
      </c>
      <c r="I12" s="22">
        <f t="shared" si="0"/>
        <v>0.4444673759344653</v>
      </c>
      <c r="J12" s="23">
        <f t="shared" si="1"/>
        <v>4.041462520621608</v>
      </c>
      <c r="K12" s="2"/>
    </row>
    <row r="13" spans="1:11" ht="12.75">
      <c r="A13" s="5"/>
      <c r="B13" s="21" t="s">
        <v>22</v>
      </c>
      <c r="C13" s="43">
        <v>2500500</v>
      </c>
      <c r="D13" s="43">
        <v>2500500</v>
      </c>
      <c r="E13" s="43">
        <v>6671024</v>
      </c>
      <c r="F13" s="43">
        <v>2500500</v>
      </c>
      <c r="G13" s="44">
        <v>2500500</v>
      </c>
      <c r="H13" s="45">
        <v>2500500</v>
      </c>
      <c r="I13" s="22">
        <f t="shared" si="0"/>
        <v>-62.5169988895258</v>
      </c>
      <c r="J13" s="23">
        <f t="shared" si="1"/>
        <v>-27.89841941642619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22100000</v>
      </c>
      <c r="D15" s="43">
        <v>26031888</v>
      </c>
      <c r="E15" s="43">
        <v>27786262</v>
      </c>
      <c r="F15" s="43">
        <v>26750000</v>
      </c>
      <c r="G15" s="44">
        <v>30625000</v>
      </c>
      <c r="H15" s="45">
        <v>35067500</v>
      </c>
      <c r="I15" s="22">
        <f t="shared" si="0"/>
        <v>-3.7294041206406225</v>
      </c>
      <c r="J15" s="23">
        <f t="shared" si="1"/>
        <v>8.066617884822257</v>
      </c>
      <c r="K15" s="2"/>
    </row>
    <row r="16" spans="1:11" ht="12.75">
      <c r="A16" s="5"/>
      <c r="B16" s="21" t="s">
        <v>24</v>
      </c>
      <c r="C16" s="43">
        <v>43040280</v>
      </c>
      <c r="D16" s="43">
        <v>45372492</v>
      </c>
      <c r="E16" s="43">
        <v>45645216</v>
      </c>
      <c r="F16" s="43">
        <v>72753127</v>
      </c>
      <c r="G16" s="44">
        <v>67817271</v>
      </c>
      <c r="H16" s="45">
        <v>63278996</v>
      </c>
      <c r="I16" s="29">
        <f t="shared" si="0"/>
        <v>59.38828507241591</v>
      </c>
      <c r="J16" s="30">
        <f t="shared" si="1"/>
        <v>11.503398513322537</v>
      </c>
      <c r="K16" s="2"/>
    </row>
    <row r="17" spans="1:11" ht="12.75">
      <c r="A17" s="5"/>
      <c r="B17" s="24" t="s">
        <v>25</v>
      </c>
      <c r="C17" s="46">
        <v>113521672</v>
      </c>
      <c r="D17" s="46">
        <v>124632000</v>
      </c>
      <c r="E17" s="46">
        <v>130436005</v>
      </c>
      <c r="F17" s="46">
        <v>152560846</v>
      </c>
      <c r="G17" s="47">
        <v>154420215</v>
      </c>
      <c r="H17" s="48">
        <v>157533086</v>
      </c>
      <c r="I17" s="25">
        <f t="shared" si="0"/>
        <v>16.962219135736323</v>
      </c>
      <c r="J17" s="26">
        <f t="shared" si="1"/>
        <v>6.49390784946855</v>
      </c>
      <c r="K17" s="2"/>
    </row>
    <row r="18" spans="1:11" ht="23.25" customHeight="1">
      <c r="A18" s="31"/>
      <c r="B18" s="32" t="s">
        <v>26</v>
      </c>
      <c r="C18" s="52">
        <v>-1379253</v>
      </c>
      <c r="D18" s="52">
        <v>-2257305</v>
      </c>
      <c r="E18" s="52">
        <v>-12719947</v>
      </c>
      <c r="F18" s="53">
        <v>-21792714</v>
      </c>
      <c r="G18" s="54">
        <v>-21824215</v>
      </c>
      <c r="H18" s="55">
        <v>-23984532</v>
      </c>
      <c r="I18" s="33">
        <f t="shared" si="0"/>
        <v>71.32708178736908</v>
      </c>
      <c r="J18" s="34">
        <f t="shared" si="1"/>
        <v>23.542195675050316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23702792</v>
      </c>
      <c r="D23" s="43">
        <v>23703000</v>
      </c>
      <c r="E23" s="43">
        <v>24177755</v>
      </c>
      <c r="F23" s="43">
        <v>20571000</v>
      </c>
      <c r="G23" s="44">
        <v>16549000</v>
      </c>
      <c r="H23" s="45">
        <v>17265000</v>
      </c>
      <c r="I23" s="38">
        <f t="shared" si="0"/>
        <v>-14.917658814889966</v>
      </c>
      <c r="J23" s="23">
        <f t="shared" si="1"/>
        <v>-10.617972161073153</v>
      </c>
      <c r="K23" s="2"/>
    </row>
    <row r="24" spans="1:11" ht="12.75">
      <c r="A24" s="9"/>
      <c r="B24" s="21" t="s">
        <v>31</v>
      </c>
      <c r="C24" s="43">
        <v>1100000</v>
      </c>
      <c r="D24" s="43">
        <v>965000</v>
      </c>
      <c r="E24" s="43">
        <v>1936665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24802792</v>
      </c>
      <c r="D25" s="46">
        <v>24668000</v>
      </c>
      <c r="E25" s="46">
        <v>26114420</v>
      </c>
      <c r="F25" s="46">
        <v>20571000</v>
      </c>
      <c r="G25" s="47">
        <v>16549000</v>
      </c>
      <c r="H25" s="48">
        <v>17265000</v>
      </c>
      <c r="I25" s="25">
        <f t="shared" si="0"/>
        <v>-21.22742913685236</v>
      </c>
      <c r="J25" s="26">
        <f t="shared" si="1"/>
        <v>-12.884506869681001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20198792</v>
      </c>
      <c r="D27" s="43">
        <v>20198792</v>
      </c>
      <c r="E27" s="43">
        <v>21879119</v>
      </c>
      <c r="F27" s="43">
        <v>5661000</v>
      </c>
      <c r="G27" s="44">
        <v>5749000</v>
      </c>
      <c r="H27" s="45">
        <v>6015000</v>
      </c>
      <c r="I27" s="38">
        <f t="shared" si="0"/>
        <v>-74.12601485462005</v>
      </c>
      <c r="J27" s="23">
        <f t="shared" si="1"/>
        <v>-34.9767608157497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4500000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7800000</v>
      </c>
      <c r="G30" s="44">
        <v>8100000</v>
      </c>
      <c r="H30" s="45">
        <v>8500000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4604000</v>
      </c>
      <c r="D31" s="43">
        <v>4469208</v>
      </c>
      <c r="E31" s="43">
        <v>4235301</v>
      </c>
      <c r="F31" s="43">
        <v>2610000</v>
      </c>
      <c r="G31" s="44">
        <v>2700000</v>
      </c>
      <c r="H31" s="45">
        <v>2750000</v>
      </c>
      <c r="I31" s="38">
        <f t="shared" si="0"/>
        <v>-38.37510014046227</v>
      </c>
      <c r="J31" s="23">
        <f t="shared" si="1"/>
        <v>-13.40699633404203</v>
      </c>
      <c r="K31" s="2"/>
    </row>
    <row r="32" spans="1:11" ht="13.5" thickBot="1">
      <c r="A32" s="9"/>
      <c r="B32" s="39" t="s">
        <v>38</v>
      </c>
      <c r="C32" s="59">
        <v>24802792</v>
      </c>
      <c r="D32" s="59">
        <v>24668000</v>
      </c>
      <c r="E32" s="59">
        <v>26114420</v>
      </c>
      <c r="F32" s="59">
        <v>20571000</v>
      </c>
      <c r="G32" s="60">
        <v>16549000</v>
      </c>
      <c r="H32" s="61">
        <v>17265000</v>
      </c>
      <c r="I32" s="40">
        <f t="shared" si="0"/>
        <v>-21.22742913685236</v>
      </c>
      <c r="J32" s="41">
        <f t="shared" si="1"/>
        <v>-12.884506869681001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180514208</v>
      </c>
      <c r="D7" s="43">
        <v>180514208</v>
      </c>
      <c r="E7" s="43">
        <v>204950360</v>
      </c>
      <c r="F7" s="43">
        <v>189178890</v>
      </c>
      <c r="G7" s="44">
        <v>235161444</v>
      </c>
      <c r="H7" s="45">
        <v>248469510</v>
      </c>
      <c r="I7" s="22">
        <f>IF($E7=0,0,(($F7/$E7)-1)*100)</f>
        <v>-7.695263379874029</v>
      </c>
      <c r="J7" s="23">
        <f>IF($E7=0,0,((($H7/$E7)^(1/3))-1)*100)</f>
        <v>6.628869807288673</v>
      </c>
      <c r="K7" s="2"/>
    </row>
    <row r="8" spans="1:11" ht="12.75">
      <c r="A8" s="5"/>
      <c r="B8" s="21" t="s">
        <v>17</v>
      </c>
      <c r="C8" s="43">
        <v>1041210723</v>
      </c>
      <c r="D8" s="43">
        <v>1041210723</v>
      </c>
      <c r="E8" s="43">
        <v>1007259524</v>
      </c>
      <c r="F8" s="43">
        <v>1138823502</v>
      </c>
      <c r="G8" s="44">
        <v>1247647691</v>
      </c>
      <c r="H8" s="45">
        <v>1317515963</v>
      </c>
      <c r="I8" s="22">
        <f>IF($E8=0,0,(($F8/$E8)-1)*100)</f>
        <v>13.061576968519194</v>
      </c>
      <c r="J8" s="23">
        <f>IF($E8=0,0,((($H8/$E8)^(1/3))-1)*100)</f>
        <v>9.36327347497743</v>
      </c>
      <c r="K8" s="2"/>
    </row>
    <row r="9" spans="1:11" ht="12.75">
      <c r="A9" s="5"/>
      <c r="B9" s="21" t="s">
        <v>18</v>
      </c>
      <c r="C9" s="43">
        <v>576100706</v>
      </c>
      <c r="D9" s="43">
        <v>566101018</v>
      </c>
      <c r="E9" s="43">
        <v>740999787</v>
      </c>
      <c r="F9" s="43">
        <v>624718482</v>
      </c>
      <c r="G9" s="44">
        <v>588575488</v>
      </c>
      <c r="H9" s="45">
        <v>582863675</v>
      </c>
      <c r="I9" s="22">
        <f aca="true" t="shared" si="0" ref="I9:I32">IF($E9=0,0,(($F9/$E9)-1)*100)</f>
        <v>-15.692488316464248</v>
      </c>
      <c r="J9" s="23">
        <f aca="true" t="shared" si="1" ref="J9:J32">IF($E9=0,0,((($H9/$E9)^(1/3))-1)*100)</f>
        <v>-7.689811948972569</v>
      </c>
      <c r="K9" s="2"/>
    </row>
    <row r="10" spans="1:11" ht="12.75">
      <c r="A10" s="9"/>
      <c r="B10" s="24" t="s">
        <v>19</v>
      </c>
      <c r="C10" s="46">
        <v>1797825637</v>
      </c>
      <c r="D10" s="46">
        <v>1787825949</v>
      </c>
      <c r="E10" s="46">
        <v>1953209671</v>
      </c>
      <c r="F10" s="46">
        <v>1952720874</v>
      </c>
      <c r="G10" s="47">
        <v>2071384623</v>
      </c>
      <c r="H10" s="48">
        <v>2148849148</v>
      </c>
      <c r="I10" s="25">
        <f t="shared" si="0"/>
        <v>-0.025025321513472143</v>
      </c>
      <c r="J10" s="26">
        <f t="shared" si="1"/>
        <v>3.2331123214037305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541979991</v>
      </c>
      <c r="D12" s="43">
        <v>515062992</v>
      </c>
      <c r="E12" s="43">
        <v>540429708</v>
      </c>
      <c r="F12" s="43">
        <v>569262676</v>
      </c>
      <c r="G12" s="44">
        <v>602849174</v>
      </c>
      <c r="H12" s="45">
        <v>636608726</v>
      </c>
      <c r="I12" s="22">
        <f t="shared" si="0"/>
        <v>5.335193009041617</v>
      </c>
      <c r="J12" s="23">
        <f t="shared" si="1"/>
        <v>5.6114789013093525</v>
      </c>
      <c r="K12" s="2"/>
    </row>
    <row r="13" spans="1:11" ht="12.75">
      <c r="A13" s="5"/>
      <c r="B13" s="21" t="s">
        <v>22</v>
      </c>
      <c r="C13" s="43">
        <v>344917941</v>
      </c>
      <c r="D13" s="43">
        <v>109513086</v>
      </c>
      <c r="E13" s="43"/>
      <c r="F13" s="43">
        <v>87982527</v>
      </c>
      <c r="G13" s="44">
        <v>67866176</v>
      </c>
      <c r="H13" s="45">
        <v>8933164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553797093</v>
      </c>
      <c r="D15" s="43">
        <v>553797093</v>
      </c>
      <c r="E15" s="43">
        <v>374328470</v>
      </c>
      <c r="F15" s="43">
        <v>617809916</v>
      </c>
      <c r="G15" s="44">
        <v>663927430</v>
      </c>
      <c r="H15" s="45">
        <v>717041624</v>
      </c>
      <c r="I15" s="22">
        <f t="shared" si="0"/>
        <v>65.04486447424102</v>
      </c>
      <c r="J15" s="23">
        <f t="shared" si="1"/>
        <v>24.19301466594177</v>
      </c>
      <c r="K15" s="2"/>
    </row>
    <row r="16" spans="1:11" ht="12.75">
      <c r="A16" s="5"/>
      <c r="B16" s="21" t="s">
        <v>24</v>
      </c>
      <c r="C16" s="43">
        <v>513376612</v>
      </c>
      <c r="D16" s="43">
        <v>765698778</v>
      </c>
      <c r="E16" s="43">
        <v>342099440</v>
      </c>
      <c r="F16" s="43">
        <v>793015595</v>
      </c>
      <c r="G16" s="44">
        <v>961186944</v>
      </c>
      <c r="H16" s="45">
        <v>1061812445</v>
      </c>
      <c r="I16" s="29">
        <f t="shared" si="0"/>
        <v>131.8085042758328</v>
      </c>
      <c r="J16" s="30">
        <f t="shared" si="1"/>
        <v>45.86971999696212</v>
      </c>
      <c r="K16" s="2"/>
    </row>
    <row r="17" spans="1:11" ht="12.75">
      <c r="A17" s="5"/>
      <c r="B17" s="24" t="s">
        <v>25</v>
      </c>
      <c r="C17" s="46">
        <v>1954071637</v>
      </c>
      <c r="D17" s="46">
        <v>1944071949</v>
      </c>
      <c r="E17" s="46">
        <v>1256857618</v>
      </c>
      <c r="F17" s="46">
        <v>2068070714</v>
      </c>
      <c r="G17" s="47">
        <v>2295829724</v>
      </c>
      <c r="H17" s="48">
        <v>2424395959</v>
      </c>
      <c r="I17" s="25">
        <f t="shared" si="0"/>
        <v>64.54295891453951</v>
      </c>
      <c r="J17" s="26">
        <f t="shared" si="1"/>
        <v>24.48178958098932</v>
      </c>
      <c r="K17" s="2"/>
    </row>
    <row r="18" spans="1:11" ht="23.25" customHeight="1">
      <c r="A18" s="31"/>
      <c r="B18" s="32" t="s">
        <v>26</v>
      </c>
      <c r="C18" s="52">
        <v>-156246000</v>
      </c>
      <c r="D18" s="52">
        <v>-156246000</v>
      </c>
      <c r="E18" s="52">
        <v>696352053</v>
      </c>
      <c r="F18" s="53">
        <v>-115349840</v>
      </c>
      <c r="G18" s="54">
        <v>-224445101</v>
      </c>
      <c r="H18" s="55">
        <v>-275546811</v>
      </c>
      <c r="I18" s="33">
        <f t="shared" si="0"/>
        <v>-116.56487397474507</v>
      </c>
      <c r="J18" s="34">
        <f t="shared" si="1"/>
        <v>-173.41568291048097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39812000</v>
      </c>
      <c r="E22" s="43">
        <v>1896630</v>
      </c>
      <c r="F22" s="43">
        <v>30000000</v>
      </c>
      <c r="G22" s="44">
        <v>0</v>
      </c>
      <c r="H22" s="45">
        <v>0</v>
      </c>
      <c r="I22" s="38">
        <f t="shared" si="0"/>
        <v>1481.7528985621866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156246000</v>
      </c>
      <c r="D23" s="43">
        <v>148432803</v>
      </c>
      <c r="E23" s="43">
        <v>169952466</v>
      </c>
      <c r="F23" s="43">
        <v>116450187</v>
      </c>
      <c r="G23" s="44">
        <v>121783891</v>
      </c>
      <c r="H23" s="45">
        <v>129476109</v>
      </c>
      <c r="I23" s="38">
        <f t="shared" si="0"/>
        <v>-31.480731206336245</v>
      </c>
      <c r="J23" s="23">
        <f t="shared" si="1"/>
        <v>-8.668472118517167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156246000</v>
      </c>
      <c r="D25" s="46">
        <v>188244803</v>
      </c>
      <c r="E25" s="46">
        <v>171849096</v>
      </c>
      <c r="F25" s="46">
        <v>146450187</v>
      </c>
      <c r="G25" s="47">
        <v>121783891</v>
      </c>
      <c r="H25" s="48">
        <v>129476109</v>
      </c>
      <c r="I25" s="25">
        <f t="shared" si="0"/>
        <v>-14.779774576178163</v>
      </c>
      <c r="J25" s="26">
        <f t="shared" si="1"/>
        <v>-9.005712401311182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45423177</v>
      </c>
      <c r="D27" s="43">
        <v>44855000</v>
      </c>
      <c r="E27" s="43">
        <v>47595811</v>
      </c>
      <c r="F27" s="43">
        <v>30781000</v>
      </c>
      <c r="G27" s="44">
        <v>60047000</v>
      </c>
      <c r="H27" s="45">
        <v>51514898</v>
      </c>
      <c r="I27" s="38">
        <f t="shared" si="0"/>
        <v>-35.32834223583248</v>
      </c>
      <c r="J27" s="23">
        <f t="shared" si="1"/>
        <v>2.672634144133701</v>
      </c>
      <c r="K27" s="2"/>
    </row>
    <row r="28" spans="1:11" ht="12.75">
      <c r="A28" s="9"/>
      <c r="B28" s="21" t="s">
        <v>35</v>
      </c>
      <c r="C28" s="43">
        <v>7114518</v>
      </c>
      <c r="D28" s="43">
        <v>7114518</v>
      </c>
      <c r="E28" s="43">
        <v>9781591</v>
      </c>
      <c r="F28" s="43">
        <v>2240000</v>
      </c>
      <c r="G28" s="44">
        <v>0</v>
      </c>
      <c r="H28" s="45">
        <v>3000000</v>
      </c>
      <c r="I28" s="38">
        <f t="shared" si="0"/>
        <v>-77.09983989312168</v>
      </c>
      <c r="J28" s="23">
        <f t="shared" si="1"/>
        <v>-32.56211857636024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23835332</v>
      </c>
      <c r="D30" s="43">
        <v>24403000</v>
      </c>
      <c r="E30" s="43">
        <v>33798729</v>
      </c>
      <c r="F30" s="43">
        <v>17108000</v>
      </c>
      <c r="G30" s="44">
        <v>34744000</v>
      </c>
      <c r="H30" s="45">
        <v>7110000</v>
      </c>
      <c r="I30" s="38">
        <f t="shared" si="0"/>
        <v>-49.38271199488005</v>
      </c>
      <c r="J30" s="23">
        <f t="shared" si="1"/>
        <v>-40.52655753111269</v>
      </c>
      <c r="K30" s="2"/>
    </row>
    <row r="31" spans="1:11" ht="12.75">
      <c r="A31" s="9"/>
      <c r="B31" s="21" t="s">
        <v>31</v>
      </c>
      <c r="C31" s="43">
        <v>79872973</v>
      </c>
      <c r="D31" s="43">
        <v>111872285</v>
      </c>
      <c r="E31" s="43">
        <v>80672965</v>
      </c>
      <c r="F31" s="43">
        <v>96321187</v>
      </c>
      <c r="G31" s="44">
        <v>26992891</v>
      </c>
      <c r="H31" s="45">
        <v>67851211</v>
      </c>
      <c r="I31" s="38">
        <f t="shared" si="0"/>
        <v>19.397107816726454</v>
      </c>
      <c r="J31" s="23">
        <f t="shared" si="1"/>
        <v>-5.606259775105594</v>
      </c>
      <c r="K31" s="2"/>
    </row>
    <row r="32" spans="1:11" ht="13.5" thickBot="1">
      <c r="A32" s="9"/>
      <c r="B32" s="39" t="s">
        <v>38</v>
      </c>
      <c r="C32" s="59">
        <v>156246000</v>
      </c>
      <c r="D32" s="59">
        <v>188244803</v>
      </c>
      <c r="E32" s="59">
        <v>171849096</v>
      </c>
      <c r="F32" s="59">
        <v>146450187</v>
      </c>
      <c r="G32" s="60">
        <v>121783891</v>
      </c>
      <c r="H32" s="61">
        <v>129476109</v>
      </c>
      <c r="I32" s="40">
        <f t="shared" si="0"/>
        <v>-14.779774576178163</v>
      </c>
      <c r="J32" s="41">
        <f t="shared" si="1"/>
        <v>-9.005712401311182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17500000</v>
      </c>
      <c r="D7" s="43">
        <v>17311000</v>
      </c>
      <c r="E7" s="43">
        <v>15514398</v>
      </c>
      <c r="F7" s="43">
        <v>19994000</v>
      </c>
      <c r="G7" s="44">
        <v>20259343</v>
      </c>
      <c r="H7" s="45">
        <v>21474904</v>
      </c>
      <c r="I7" s="22">
        <f>IF($E7=0,0,(($F7/$E7)-1)*100)</f>
        <v>28.87383706412585</v>
      </c>
      <c r="J7" s="23">
        <f>IF($E7=0,0,((($H7/$E7)^(1/3))-1)*100)</f>
        <v>11.446243456323234</v>
      </c>
      <c r="K7" s="2"/>
    </row>
    <row r="8" spans="1:11" ht="12.75">
      <c r="A8" s="5"/>
      <c r="B8" s="21" t="s">
        <v>17</v>
      </c>
      <c r="C8" s="43">
        <v>205113303</v>
      </c>
      <c r="D8" s="43">
        <v>173386000</v>
      </c>
      <c r="E8" s="43">
        <v>164741129</v>
      </c>
      <c r="F8" s="43">
        <v>191812366</v>
      </c>
      <c r="G8" s="44">
        <v>204354000</v>
      </c>
      <c r="H8" s="45">
        <v>216615000</v>
      </c>
      <c r="I8" s="22">
        <f>IF($E8=0,0,(($F8/$E8)-1)*100)</f>
        <v>16.432591645040873</v>
      </c>
      <c r="J8" s="23">
        <f>IF($E8=0,0,((($H8/$E8)^(1/3))-1)*100)</f>
        <v>9.554149006325519</v>
      </c>
      <c r="K8" s="2"/>
    </row>
    <row r="9" spans="1:11" ht="12.75">
      <c r="A9" s="5"/>
      <c r="B9" s="21" t="s">
        <v>18</v>
      </c>
      <c r="C9" s="43">
        <v>138146572</v>
      </c>
      <c r="D9" s="43">
        <v>147444000</v>
      </c>
      <c r="E9" s="43">
        <v>137693739</v>
      </c>
      <c r="F9" s="43">
        <v>139598000</v>
      </c>
      <c r="G9" s="44">
        <v>138253500</v>
      </c>
      <c r="H9" s="45">
        <v>139113500</v>
      </c>
      <c r="I9" s="22">
        <f aca="true" t="shared" si="0" ref="I9:I32">IF($E9=0,0,(($F9/$E9)-1)*100)</f>
        <v>1.3829684732433511</v>
      </c>
      <c r="J9" s="23">
        <f aca="true" t="shared" si="1" ref="J9:J32">IF($E9=0,0,((($H9/$E9)^(1/3))-1)*100)</f>
        <v>0.3425256298883017</v>
      </c>
      <c r="K9" s="2"/>
    </row>
    <row r="10" spans="1:11" ht="12.75">
      <c r="A10" s="9"/>
      <c r="B10" s="24" t="s">
        <v>19</v>
      </c>
      <c r="C10" s="46">
        <v>360759875</v>
      </c>
      <c r="D10" s="46">
        <v>338141000</v>
      </c>
      <c r="E10" s="46">
        <v>317949266</v>
      </c>
      <c r="F10" s="46">
        <v>351404366</v>
      </c>
      <c r="G10" s="47">
        <v>362866843</v>
      </c>
      <c r="H10" s="48">
        <v>377203404</v>
      </c>
      <c r="I10" s="25">
        <f t="shared" si="0"/>
        <v>10.522150411254616</v>
      </c>
      <c r="J10" s="26">
        <f t="shared" si="1"/>
        <v>5.861796269311692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112082000</v>
      </c>
      <c r="D12" s="43">
        <v>119213000</v>
      </c>
      <c r="E12" s="43">
        <v>104000287</v>
      </c>
      <c r="F12" s="43">
        <v>121309000</v>
      </c>
      <c r="G12" s="44">
        <v>128587000</v>
      </c>
      <c r="H12" s="45">
        <v>136303000</v>
      </c>
      <c r="I12" s="22">
        <f t="shared" si="0"/>
        <v>16.642947341097237</v>
      </c>
      <c r="J12" s="23">
        <f t="shared" si="1"/>
        <v>9.43518059908448</v>
      </c>
      <c r="K12" s="2"/>
    </row>
    <row r="13" spans="1:11" ht="12.75">
      <c r="A13" s="5"/>
      <c r="B13" s="21" t="s">
        <v>22</v>
      </c>
      <c r="C13" s="43">
        <v>66644000</v>
      </c>
      <c r="D13" s="43">
        <v>50609000</v>
      </c>
      <c r="E13" s="43"/>
      <c r="F13" s="43">
        <v>48566000</v>
      </c>
      <c r="G13" s="44">
        <v>50994000</v>
      </c>
      <c r="H13" s="45">
        <v>53544000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98755056</v>
      </c>
      <c r="D15" s="43">
        <v>95496000</v>
      </c>
      <c r="E15" s="43">
        <v>93766352</v>
      </c>
      <c r="F15" s="43">
        <v>105631428</v>
      </c>
      <c r="G15" s="44">
        <v>114419000</v>
      </c>
      <c r="H15" s="45">
        <v>123940000</v>
      </c>
      <c r="I15" s="22">
        <f t="shared" si="0"/>
        <v>12.653873961098538</v>
      </c>
      <c r="J15" s="23">
        <f t="shared" si="1"/>
        <v>9.74586281972516</v>
      </c>
      <c r="K15" s="2"/>
    </row>
    <row r="16" spans="1:11" ht="12.75">
      <c r="A16" s="5"/>
      <c r="B16" s="21" t="s">
        <v>24</v>
      </c>
      <c r="C16" s="43">
        <v>179233878</v>
      </c>
      <c r="D16" s="43">
        <v>182513800</v>
      </c>
      <c r="E16" s="43">
        <v>104716813</v>
      </c>
      <c r="F16" s="43">
        <v>200024061</v>
      </c>
      <c r="G16" s="44">
        <v>196236000</v>
      </c>
      <c r="H16" s="45">
        <v>207338000</v>
      </c>
      <c r="I16" s="29">
        <f t="shared" si="0"/>
        <v>91.0142748519285</v>
      </c>
      <c r="J16" s="30">
        <f t="shared" si="1"/>
        <v>25.570463195790683</v>
      </c>
      <c r="K16" s="2"/>
    </row>
    <row r="17" spans="1:11" ht="12.75">
      <c r="A17" s="5"/>
      <c r="B17" s="24" t="s">
        <v>25</v>
      </c>
      <c r="C17" s="46">
        <v>456714934</v>
      </c>
      <c r="D17" s="46">
        <v>447831800</v>
      </c>
      <c r="E17" s="46">
        <v>302483452</v>
      </c>
      <c r="F17" s="46">
        <v>475530489</v>
      </c>
      <c r="G17" s="47">
        <v>490236000</v>
      </c>
      <c r="H17" s="48">
        <v>521125000</v>
      </c>
      <c r="I17" s="25">
        <f t="shared" si="0"/>
        <v>57.20876162177626</v>
      </c>
      <c r="J17" s="26">
        <f t="shared" si="1"/>
        <v>19.8800077913015</v>
      </c>
      <c r="K17" s="2"/>
    </row>
    <row r="18" spans="1:11" ht="23.25" customHeight="1">
      <c r="A18" s="31"/>
      <c r="B18" s="32" t="s">
        <v>26</v>
      </c>
      <c r="C18" s="52">
        <v>-95955059</v>
      </c>
      <c r="D18" s="52">
        <v>-109690800</v>
      </c>
      <c r="E18" s="52">
        <v>15465814</v>
      </c>
      <c r="F18" s="53">
        <v>-124126123</v>
      </c>
      <c r="G18" s="54">
        <v>-127369157</v>
      </c>
      <c r="H18" s="55">
        <v>-143921596</v>
      </c>
      <c r="I18" s="33">
        <f t="shared" si="0"/>
        <v>-902.5838342553454</v>
      </c>
      <c r="J18" s="34">
        <f t="shared" si="1"/>
        <v>-310.3379940691667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43086000</v>
      </c>
      <c r="D23" s="43">
        <v>53686000</v>
      </c>
      <c r="E23" s="43">
        <v>43327339</v>
      </c>
      <c r="F23" s="43">
        <v>44753000</v>
      </c>
      <c r="G23" s="44">
        <v>46778000</v>
      </c>
      <c r="H23" s="45">
        <v>33315000</v>
      </c>
      <c r="I23" s="38">
        <f t="shared" si="0"/>
        <v>3.2904420924626754</v>
      </c>
      <c r="J23" s="23">
        <f t="shared" si="1"/>
        <v>-8.386543964424698</v>
      </c>
      <c r="K23" s="2"/>
    </row>
    <row r="24" spans="1:11" ht="12.75">
      <c r="A24" s="9"/>
      <c r="B24" s="21" t="s">
        <v>31</v>
      </c>
      <c r="C24" s="43"/>
      <c r="D24" s="43">
        <v>9130000</v>
      </c>
      <c r="E24" s="43"/>
      <c r="F24" s="43">
        <v>1100000</v>
      </c>
      <c r="G24" s="44">
        <v>1000000</v>
      </c>
      <c r="H24" s="45">
        <v>1000000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43086000</v>
      </c>
      <c r="D25" s="46">
        <v>62816000</v>
      </c>
      <c r="E25" s="46">
        <v>43327339</v>
      </c>
      <c r="F25" s="46">
        <v>45853000</v>
      </c>
      <c r="G25" s="47">
        <v>47778000</v>
      </c>
      <c r="H25" s="48">
        <v>34315000</v>
      </c>
      <c r="I25" s="25">
        <f t="shared" si="0"/>
        <v>5.829254826842711</v>
      </c>
      <c r="J25" s="26">
        <f t="shared" si="1"/>
        <v>-7.478926737550184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600000</v>
      </c>
      <c r="E27" s="43"/>
      <c r="F27" s="43">
        <v>4808000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3965000</v>
      </c>
      <c r="D28" s="43">
        <v>13442000</v>
      </c>
      <c r="E28" s="43">
        <v>1871740</v>
      </c>
      <c r="F28" s="43">
        <v>16790000</v>
      </c>
      <c r="G28" s="44">
        <v>17000000</v>
      </c>
      <c r="H28" s="45">
        <v>2000000</v>
      </c>
      <c r="I28" s="38">
        <f t="shared" si="0"/>
        <v>797.0262963873188</v>
      </c>
      <c r="J28" s="23">
        <f t="shared" si="1"/>
        <v>2.233875568354615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27350000</v>
      </c>
      <c r="D30" s="43">
        <v>30113000</v>
      </c>
      <c r="E30" s="43">
        <v>39017612</v>
      </c>
      <c r="F30" s="43">
        <v>19100000</v>
      </c>
      <c r="G30" s="44">
        <v>29778000</v>
      </c>
      <c r="H30" s="45">
        <v>31315000</v>
      </c>
      <c r="I30" s="38">
        <f t="shared" si="0"/>
        <v>-51.04774736085847</v>
      </c>
      <c r="J30" s="23">
        <f t="shared" si="1"/>
        <v>-7.068293935234404</v>
      </c>
      <c r="K30" s="2"/>
    </row>
    <row r="31" spans="1:11" ht="12.75">
      <c r="A31" s="9"/>
      <c r="B31" s="21" t="s">
        <v>31</v>
      </c>
      <c r="C31" s="43">
        <v>11771000</v>
      </c>
      <c r="D31" s="43">
        <v>18661000</v>
      </c>
      <c r="E31" s="43">
        <v>2437987</v>
      </c>
      <c r="F31" s="43">
        <v>5155000</v>
      </c>
      <c r="G31" s="44">
        <v>1000000</v>
      </c>
      <c r="H31" s="45">
        <v>1000000</v>
      </c>
      <c r="I31" s="38">
        <f t="shared" si="0"/>
        <v>111.4449338737245</v>
      </c>
      <c r="J31" s="23">
        <f t="shared" si="1"/>
        <v>-25.69987606779852</v>
      </c>
      <c r="K31" s="2"/>
    </row>
    <row r="32" spans="1:11" ht="13.5" thickBot="1">
      <c r="A32" s="9"/>
      <c r="B32" s="39" t="s">
        <v>38</v>
      </c>
      <c r="C32" s="59">
        <v>43086000</v>
      </c>
      <c r="D32" s="59">
        <v>62816000</v>
      </c>
      <c r="E32" s="59">
        <v>43327339</v>
      </c>
      <c r="F32" s="59">
        <v>45853000</v>
      </c>
      <c r="G32" s="60">
        <v>47778000</v>
      </c>
      <c r="H32" s="61">
        <v>34315000</v>
      </c>
      <c r="I32" s="40">
        <f t="shared" si="0"/>
        <v>5.829254826842711</v>
      </c>
      <c r="J32" s="41">
        <f t="shared" si="1"/>
        <v>-7.478926737550184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111250536</v>
      </c>
      <c r="D9" s="43">
        <v>111332022</v>
      </c>
      <c r="E9" s="43">
        <v>113000855</v>
      </c>
      <c r="F9" s="43">
        <v>117760000</v>
      </c>
      <c r="G9" s="44">
        <v>118250690</v>
      </c>
      <c r="H9" s="45">
        <v>119449915</v>
      </c>
      <c r="I9" s="22">
        <f aca="true" t="shared" si="0" ref="I9:I32">IF($E9=0,0,(($F9/$E9)-1)*100)</f>
        <v>4.211600876825217</v>
      </c>
      <c r="J9" s="23">
        <f aca="true" t="shared" si="1" ref="J9:J32">IF($E9=0,0,((($H9/$E9)^(1/3))-1)*100)</f>
        <v>1.8672788604453094</v>
      </c>
      <c r="K9" s="2"/>
    </row>
    <row r="10" spans="1:11" ht="12.75">
      <c r="A10" s="9"/>
      <c r="B10" s="24" t="s">
        <v>19</v>
      </c>
      <c r="C10" s="46">
        <v>111250536</v>
      </c>
      <c r="D10" s="46">
        <v>111332022</v>
      </c>
      <c r="E10" s="46">
        <v>113000855</v>
      </c>
      <c r="F10" s="46">
        <v>117760000</v>
      </c>
      <c r="G10" s="47">
        <v>118250690</v>
      </c>
      <c r="H10" s="48">
        <v>119449915</v>
      </c>
      <c r="I10" s="25">
        <f t="shared" si="0"/>
        <v>4.211600876825217</v>
      </c>
      <c r="J10" s="26">
        <f t="shared" si="1"/>
        <v>1.8672788604453094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59029313</v>
      </c>
      <c r="D12" s="43">
        <v>59808731</v>
      </c>
      <c r="E12" s="43">
        <v>56367230</v>
      </c>
      <c r="F12" s="43">
        <v>61455000</v>
      </c>
      <c r="G12" s="44">
        <v>64426000</v>
      </c>
      <c r="H12" s="45">
        <v>67422000</v>
      </c>
      <c r="I12" s="22">
        <f t="shared" si="0"/>
        <v>9.026113222168263</v>
      </c>
      <c r="J12" s="23">
        <f t="shared" si="1"/>
        <v>6.151217420011834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53335687</v>
      </c>
      <c r="D16" s="43">
        <v>54149123</v>
      </c>
      <c r="E16" s="43">
        <v>53639968</v>
      </c>
      <c r="F16" s="43">
        <v>57983323</v>
      </c>
      <c r="G16" s="44">
        <v>54876903</v>
      </c>
      <c r="H16" s="45">
        <v>57371830</v>
      </c>
      <c r="I16" s="29">
        <f t="shared" si="0"/>
        <v>8.09723637419022</v>
      </c>
      <c r="J16" s="30">
        <f t="shared" si="1"/>
        <v>2.267286062133267</v>
      </c>
      <c r="K16" s="2"/>
    </row>
    <row r="17" spans="1:11" ht="12.75">
      <c r="A17" s="5"/>
      <c r="B17" s="24" t="s">
        <v>25</v>
      </c>
      <c r="C17" s="46">
        <v>112365000</v>
      </c>
      <c r="D17" s="46">
        <v>113957854</v>
      </c>
      <c r="E17" s="46">
        <v>110007198</v>
      </c>
      <c r="F17" s="46">
        <v>119438323</v>
      </c>
      <c r="G17" s="47">
        <v>119302903</v>
      </c>
      <c r="H17" s="48">
        <v>124793830</v>
      </c>
      <c r="I17" s="25">
        <f t="shared" si="0"/>
        <v>8.573189001686954</v>
      </c>
      <c r="J17" s="26">
        <f t="shared" si="1"/>
        <v>4.293522737925071</v>
      </c>
      <c r="K17" s="2"/>
    </row>
    <row r="18" spans="1:11" ht="23.25" customHeight="1">
      <c r="A18" s="31"/>
      <c r="B18" s="32" t="s">
        <v>26</v>
      </c>
      <c r="C18" s="52">
        <v>-1114464</v>
      </c>
      <c r="D18" s="52">
        <v>-2625832</v>
      </c>
      <c r="E18" s="52">
        <v>2993657</v>
      </c>
      <c r="F18" s="53">
        <v>-1678323</v>
      </c>
      <c r="G18" s="54">
        <v>-1052213</v>
      </c>
      <c r="H18" s="55">
        <v>-5343915</v>
      </c>
      <c r="I18" s="33">
        <f t="shared" si="0"/>
        <v>-156.06263509814252</v>
      </c>
      <c r="J18" s="34">
        <f t="shared" si="1"/>
        <v>-221.3069920773384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711000</v>
      </c>
      <c r="D24" s="43">
        <v>950000</v>
      </c>
      <c r="E24" s="43">
        <v>929791</v>
      </c>
      <c r="F24" s="43">
        <v>1660000</v>
      </c>
      <c r="G24" s="44">
        <v>980660</v>
      </c>
      <c r="H24" s="45">
        <v>945071</v>
      </c>
      <c r="I24" s="38">
        <f t="shared" si="0"/>
        <v>78.53474598054832</v>
      </c>
      <c r="J24" s="23">
        <f t="shared" si="1"/>
        <v>0.5448196816895345</v>
      </c>
      <c r="K24" s="2"/>
    </row>
    <row r="25" spans="1:11" ht="12.75">
      <c r="A25" s="9"/>
      <c r="B25" s="24" t="s">
        <v>32</v>
      </c>
      <c r="C25" s="46">
        <v>711000</v>
      </c>
      <c r="D25" s="46">
        <v>950000</v>
      </c>
      <c r="E25" s="46">
        <v>929791</v>
      </c>
      <c r="F25" s="46">
        <v>1660000</v>
      </c>
      <c r="G25" s="47">
        <v>980660</v>
      </c>
      <c r="H25" s="48">
        <v>945071</v>
      </c>
      <c r="I25" s="25">
        <f t="shared" si="0"/>
        <v>78.53474598054832</v>
      </c>
      <c r="J25" s="26">
        <f t="shared" si="1"/>
        <v>0.5448196816895345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711000</v>
      </c>
      <c r="D31" s="43">
        <v>950000</v>
      </c>
      <c r="E31" s="43">
        <v>929791</v>
      </c>
      <c r="F31" s="43">
        <v>1660000</v>
      </c>
      <c r="G31" s="44">
        <v>980660</v>
      </c>
      <c r="H31" s="45">
        <v>945071</v>
      </c>
      <c r="I31" s="38">
        <f t="shared" si="0"/>
        <v>78.53474598054832</v>
      </c>
      <c r="J31" s="23">
        <f t="shared" si="1"/>
        <v>0.5448196816895345</v>
      </c>
      <c r="K31" s="2"/>
    </row>
    <row r="32" spans="1:11" ht="13.5" thickBot="1">
      <c r="A32" s="9"/>
      <c r="B32" s="39" t="s">
        <v>38</v>
      </c>
      <c r="C32" s="59">
        <v>711000</v>
      </c>
      <c r="D32" s="59">
        <v>950000</v>
      </c>
      <c r="E32" s="59">
        <v>929791</v>
      </c>
      <c r="F32" s="59">
        <v>1660000</v>
      </c>
      <c r="G32" s="60">
        <v>980660</v>
      </c>
      <c r="H32" s="61">
        <v>945071</v>
      </c>
      <c r="I32" s="40">
        <f t="shared" si="0"/>
        <v>78.53474598054832</v>
      </c>
      <c r="J32" s="41">
        <f t="shared" si="1"/>
        <v>0.5448196816895345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39956768</v>
      </c>
      <c r="D7" s="43">
        <v>35000000</v>
      </c>
      <c r="E7" s="43">
        <v>38954284</v>
      </c>
      <c r="F7" s="43">
        <v>38500000</v>
      </c>
      <c r="G7" s="44">
        <v>42805000</v>
      </c>
      <c r="H7" s="45">
        <v>47636650</v>
      </c>
      <c r="I7" s="22">
        <f>IF($E7=0,0,(($F7/$E7)-1)*100)</f>
        <v>-1.166197792263357</v>
      </c>
      <c r="J7" s="23">
        <f>IF($E7=0,0,((($H7/$E7)^(1/3))-1)*100)</f>
        <v>6.937163950517178</v>
      </c>
      <c r="K7" s="2"/>
    </row>
    <row r="8" spans="1:11" ht="12.75">
      <c r="A8" s="5"/>
      <c r="B8" s="21" t="s">
        <v>17</v>
      </c>
      <c r="C8" s="43">
        <v>130737740</v>
      </c>
      <c r="D8" s="43">
        <v>152990038</v>
      </c>
      <c r="E8" s="43">
        <v>136281163</v>
      </c>
      <c r="F8" s="43">
        <v>166662000</v>
      </c>
      <c r="G8" s="44">
        <v>184424080</v>
      </c>
      <c r="H8" s="45">
        <v>203791547</v>
      </c>
      <c r="I8" s="22">
        <f>IF($E8=0,0,(($F8/$E8)-1)*100)</f>
        <v>22.292763233903436</v>
      </c>
      <c r="J8" s="23">
        <f>IF($E8=0,0,((($H8/$E8)^(1/3))-1)*100)</f>
        <v>14.353671185292672</v>
      </c>
      <c r="K8" s="2"/>
    </row>
    <row r="9" spans="1:11" ht="12.75">
      <c r="A9" s="5"/>
      <c r="B9" s="21" t="s">
        <v>18</v>
      </c>
      <c r="C9" s="43">
        <v>222024272</v>
      </c>
      <c r="D9" s="43">
        <v>203012059</v>
      </c>
      <c r="E9" s="43">
        <v>248297661</v>
      </c>
      <c r="F9" s="43">
        <v>206310900</v>
      </c>
      <c r="G9" s="44">
        <v>196937868</v>
      </c>
      <c r="H9" s="45">
        <v>190612832</v>
      </c>
      <c r="I9" s="22">
        <f aca="true" t="shared" si="0" ref="I9:I32">IF($E9=0,0,(($F9/$E9)-1)*100)</f>
        <v>-16.909849585735724</v>
      </c>
      <c r="J9" s="23">
        <f aca="true" t="shared" si="1" ref="J9:J32">IF($E9=0,0,((($H9/$E9)^(1/3))-1)*100)</f>
        <v>-8.435632072071241</v>
      </c>
      <c r="K9" s="2"/>
    </row>
    <row r="10" spans="1:11" ht="12.75">
      <c r="A10" s="9"/>
      <c r="B10" s="24" t="s">
        <v>19</v>
      </c>
      <c r="C10" s="46">
        <v>392718780</v>
      </c>
      <c r="D10" s="46">
        <v>391002097</v>
      </c>
      <c r="E10" s="46">
        <v>423533108</v>
      </c>
      <c r="F10" s="46">
        <v>411472900</v>
      </c>
      <c r="G10" s="47">
        <v>424166948</v>
      </c>
      <c r="H10" s="48">
        <v>442041029</v>
      </c>
      <c r="I10" s="25">
        <f t="shared" si="0"/>
        <v>-2.8475242601341044</v>
      </c>
      <c r="J10" s="26">
        <f t="shared" si="1"/>
        <v>1.435912095239944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146795816</v>
      </c>
      <c r="D12" s="43">
        <v>148137200</v>
      </c>
      <c r="E12" s="43">
        <v>148897901</v>
      </c>
      <c r="F12" s="43">
        <v>159569262</v>
      </c>
      <c r="G12" s="44">
        <v>169143418</v>
      </c>
      <c r="H12" s="45">
        <v>179292023</v>
      </c>
      <c r="I12" s="22">
        <f t="shared" si="0"/>
        <v>7.1668982089948985</v>
      </c>
      <c r="J12" s="23">
        <f t="shared" si="1"/>
        <v>6.387547470571531</v>
      </c>
      <c r="K12" s="2"/>
    </row>
    <row r="13" spans="1:11" ht="12.75">
      <c r="A13" s="5"/>
      <c r="B13" s="21" t="s">
        <v>22</v>
      </c>
      <c r="C13" s="43">
        <v>69000000</v>
      </c>
      <c r="D13" s="43">
        <v>44000000</v>
      </c>
      <c r="E13" s="43"/>
      <c r="F13" s="43">
        <v>44000000</v>
      </c>
      <c r="G13" s="44">
        <v>44750000</v>
      </c>
      <c r="H13" s="45">
        <v>42512500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58242000</v>
      </c>
      <c r="D15" s="43">
        <v>58242000</v>
      </c>
      <c r="E15" s="43">
        <v>54341408</v>
      </c>
      <c r="F15" s="43">
        <v>67560720</v>
      </c>
      <c r="G15" s="44">
        <v>71614363</v>
      </c>
      <c r="H15" s="45">
        <v>75911225</v>
      </c>
      <c r="I15" s="22">
        <f t="shared" si="0"/>
        <v>24.32640685349927</v>
      </c>
      <c r="J15" s="23">
        <f t="shared" si="1"/>
        <v>11.78710374320766</v>
      </c>
      <c r="K15" s="2"/>
    </row>
    <row r="16" spans="1:11" ht="12.75">
      <c r="A16" s="5"/>
      <c r="B16" s="21" t="s">
        <v>24</v>
      </c>
      <c r="C16" s="43">
        <v>113560826</v>
      </c>
      <c r="D16" s="43">
        <v>131893851</v>
      </c>
      <c r="E16" s="43">
        <v>106398614</v>
      </c>
      <c r="F16" s="43">
        <v>134869441</v>
      </c>
      <c r="G16" s="44">
        <v>124942547</v>
      </c>
      <c r="H16" s="45">
        <v>130571973</v>
      </c>
      <c r="I16" s="29">
        <f t="shared" si="0"/>
        <v>26.75864461918649</v>
      </c>
      <c r="J16" s="30">
        <f t="shared" si="1"/>
        <v>7.062652427799643</v>
      </c>
      <c r="K16" s="2"/>
    </row>
    <row r="17" spans="1:11" ht="12.75">
      <c r="A17" s="5"/>
      <c r="B17" s="24" t="s">
        <v>25</v>
      </c>
      <c r="C17" s="46">
        <v>387598642</v>
      </c>
      <c r="D17" s="46">
        <v>382273051</v>
      </c>
      <c r="E17" s="46">
        <v>309637923</v>
      </c>
      <c r="F17" s="46">
        <v>405999423</v>
      </c>
      <c r="G17" s="47">
        <v>410450328</v>
      </c>
      <c r="H17" s="48">
        <v>428287721</v>
      </c>
      <c r="I17" s="25">
        <f t="shared" si="0"/>
        <v>31.120703519252068</v>
      </c>
      <c r="J17" s="26">
        <f t="shared" si="1"/>
        <v>11.419317172613596</v>
      </c>
      <c r="K17" s="2"/>
    </row>
    <row r="18" spans="1:11" ht="23.25" customHeight="1">
      <c r="A18" s="31"/>
      <c r="B18" s="32" t="s">
        <v>26</v>
      </c>
      <c r="C18" s="52">
        <v>5120138</v>
      </c>
      <c r="D18" s="52">
        <v>8729046</v>
      </c>
      <c r="E18" s="52">
        <v>113895185</v>
      </c>
      <c r="F18" s="53">
        <v>5473477</v>
      </c>
      <c r="G18" s="54">
        <v>13716620</v>
      </c>
      <c r="H18" s="55">
        <v>13753308</v>
      </c>
      <c r="I18" s="33">
        <f t="shared" si="0"/>
        <v>-95.19428586906461</v>
      </c>
      <c r="J18" s="34">
        <f t="shared" si="1"/>
        <v>-50.572656669701345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30000000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56677000</v>
      </c>
      <c r="D23" s="43">
        <v>56677000</v>
      </c>
      <c r="E23" s="43">
        <v>33159113</v>
      </c>
      <c r="F23" s="43">
        <v>45155350</v>
      </c>
      <c r="G23" s="44">
        <v>45334950</v>
      </c>
      <c r="H23" s="45">
        <v>47851501</v>
      </c>
      <c r="I23" s="38">
        <f t="shared" si="0"/>
        <v>36.17779824206999</v>
      </c>
      <c r="J23" s="23">
        <f t="shared" si="1"/>
        <v>13.004972383656654</v>
      </c>
      <c r="K23" s="2"/>
    </row>
    <row r="24" spans="1:11" ht="12.75">
      <c r="A24" s="9"/>
      <c r="B24" s="21" t="s">
        <v>31</v>
      </c>
      <c r="C24" s="43">
        <v>4700000</v>
      </c>
      <c r="D24" s="43">
        <v>7362547</v>
      </c>
      <c r="E24" s="43">
        <v>2134921</v>
      </c>
      <c r="F24" s="43">
        <v>4468447</v>
      </c>
      <c r="G24" s="44">
        <v>0</v>
      </c>
      <c r="H24" s="45">
        <v>0</v>
      </c>
      <c r="I24" s="38">
        <f t="shared" si="0"/>
        <v>109.30268614154808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61377000</v>
      </c>
      <c r="D25" s="46">
        <v>64039547</v>
      </c>
      <c r="E25" s="46">
        <v>35294034</v>
      </c>
      <c r="F25" s="46">
        <v>79623797</v>
      </c>
      <c r="G25" s="47">
        <v>45334950</v>
      </c>
      <c r="H25" s="48">
        <v>47851501</v>
      </c>
      <c r="I25" s="25">
        <f t="shared" si="0"/>
        <v>125.60129284173071</v>
      </c>
      <c r="J25" s="26">
        <f t="shared" si="1"/>
        <v>10.678879862049474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930191</v>
      </c>
      <c r="D27" s="43">
        <v>30954273</v>
      </c>
      <c r="E27" s="43">
        <v>13198107</v>
      </c>
      <c r="F27" s="43">
        <v>9600000</v>
      </c>
      <c r="G27" s="44">
        <v>8862878</v>
      </c>
      <c r="H27" s="45">
        <v>464394</v>
      </c>
      <c r="I27" s="38">
        <f t="shared" si="0"/>
        <v>-27.262296024725362</v>
      </c>
      <c r="J27" s="23">
        <f t="shared" si="1"/>
        <v>-67.23136745836564</v>
      </c>
      <c r="K27" s="2"/>
    </row>
    <row r="28" spans="1:11" ht="12.75">
      <c r="A28" s="9"/>
      <c r="B28" s="21" t="s">
        <v>35</v>
      </c>
      <c r="C28" s="43">
        <v>356960</v>
      </c>
      <c r="D28" s="43">
        <v>1065609</v>
      </c>
      <c r="E28" s="43">
        <v>806376</v>
      </c>
      <c r="F28" s="43">
        <v>9500000</v>
      </c>
      <c r="G28" s="44">
        <v>8664000</v>
      </c>
      <c r="H28" s="45">
        <v>456000</v>
      </c>
      <c r="I28" s="38">
        <f t="shared" si="0"/>
        <v>1078.1104596366954</v>
      </c>
      <c r="J28" s="23">
        <f t="shared" si="1"/>
        <v>-17.305666784188666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30566207</v>
      </c>
      <c r="D30" s="43">
        <v>7009306</v>
      </c>
      <c r="E30" s="43">
        <v>3983289</v>
      </c>
      <c r="F30" s="43">
        <v>33519381</v>
      </c>
      <c r="G30" s="44">
        <v>5097917</v>
      </c>
      <c r="H30" s="45">
        <v>45432589</v>
      </c>
      <c r="I30" s="38">
        <f t="shared" si="0"/>
        <v>741.500102051345</v>
      </c>
      <c r="J30" s="23">
        <f t="shared" si="1"/>
        <v>125.09985902796555</v>
      </c>
      <c r="K30" s="2"/>
    </row>
    <row r="31" spans="1:11" ht="12.75">
      <c r="A31" s="9"/>
      <c r="B31" s="21" t="s">
        <v>31</v>
      </c>
      <c r="C31" s="43">
        <v>29523642</v>
      </c>
      <c r="D31" s="43">
        <v>25010359</v>
      </c>
      <c r="E31" s="43">
        <v>17306262</v>
      </c>
      <c r="F31" s="43">
        <v>27004416</v>
      </c>
      <c r="G31" s="44">
        <v>22710155</v>
      </c>
      <c r="H31" s="45">
        <v>1498518</v>
      </c>
      <c r="I31" s="38">
        <f t="shared" si="0"/>
        <v>56.03840968084268</v>
      </c>
      <c r="J31" s="23">
        <f t="shared" si="1"/>
        <v>-55.759547205581875</v>
      </c>
      <c r="K31" s="2"/>
    </row>
    <row r="32" spans="1:11" ht="13.5" thickBot="1">
      <c r="A32" s="9"/>
      <c r="B32" s="39" t="s">
        <v>38</v>
      </c>
      <c r="C32" s="59">
        <v>61377000</v>
      </c>
      <c r="D32" s="59">
        <v>64039547</v>
      </c>
      <c r="E32" s="59">
        <v>35294034</v>
      </c>
      <c r="F32" s="59">
        <v>79623797</v>
      </c>
      <c r="G32" s="60">
        <v>45334950</v>
      </c>
      <c r="H32" s="61">
        <v>47851501</v>
      </c>
      <c r="I32" s="40">
        <f t="shared" si="0"/>
        <v>125.60129284173071</v>
      </c>
      <c r="J32" s="41">
        <f t="shared" si="1"/>
        <v>10.678879862049474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83150545</v>
      </c>
      <c r="D7" s="43">
        <v>83150545</v>
      </c>
      <c r="E7" s="43">
        <v>79941045</v>
      </c>
      <c r="F7" s="43">
        <v>90808717</v>
      </c>
      <c r="G7" s="44">
        <v>96711284</v>
      </c>
      <c r="H7" s="45">
        <v>102997517</v>
      </c>
      <c r="I7" s="22">
        <f>IF($E7=0,0,(($F7/$E7)-1)*100)</f>
        <v>13.594608376710603</v>
      </c>
      <c r="J7" s="23">
        <f>IF($E7=0,0,((($H7/$E7)^(1/3))-1)*100)</f>
        <v>8.814217837223826</v>
      </c>
      <c r="K7" s="2"/>
    </row>
    <row r="8" spans="1:11" ht="12.75">
      <c r="A8" s="5"/>
      <c r="B8" s="21" t="s">
        <v>17</v>
      </c>
      <c r="C8" s="43">
        <v>316320877</v>
      </c>
      <c r="D8" s="43">
        <v>316320877</v>
      </c>
      <c r="E8" s="43">
        <v>347827008</v>
      </c>
      <c r="F8" s="43">
        <v>366991493</v>
      </c>
      <c r="G8" s="44">
        <v>390845941</v>
      </c>
      <c r="H8" s="45">
        <v>416250927</v>
      </c>
      <c r="I8" s="22">
        <f>IF($E8=0,0,(($F8/$E8)-1)*100)</f>
        <v>5.509774847616211</v>
      </c>
      <c r="J8" s="23">
        <f>IF($E8=0,0,((($H8/$E8)^(1/3))-1)*100)</f>
        <v>6.168896703998894</v>
      </c>
      <c r="K8" s="2"/>
    </row>
    <row r="9" spans="1:11" ht="12.75">
      <c r="A9" s="5"/>
      <c r="B9" s="21" t="s">
        <v>18</v>
      </c>
      <c r="C9" s="43">
        <v>203524941</v>
      </c>
      <c r="D9" s="43">
        <v>203524941</v>
      </c>
      <c r="E9" s="43">
        <v>185483777</v>
      </c>
      <c r="F9" s="43">
        <v>187136875</v>
      </c>
      <c r="G9" s="44">
        <v>191051483</v>
      </c>
      <c r="H9" s="45">
        <v>192024615</v>
      </c>
      <c r="I9" s="22">
        <f aca="true" t="shared" si="0" ref="I9:I32">IF($E9=0,0,(($F9/$E9)-1)*100)</f>
        <v>0.8912358949861199</v>
      </c>
      <c r="J9" s="23">
        <f aca="true" t="shared" si="1" ref="J9:J32">IF($E9=0,0,((($H9/$E9)^(1/3))-1)*100)</f>
        <v>1.1619030666959018</v>
      </c>
      <c r="K9" s="2"/>
    </row>
    <row r="10" spans="1:11" ht="12.75">
      <c r="A10" s="9"/>
      <c r="B10" s="24" t="s">
        <v>19</v>
      </c>
      <c r="C10" s="46">
        <v>602996363</v>
      </c>
      <c r="D10" s="46">
        <v>602996363</v>
      </c>
      <c r="E10" s="46">
        <v>613251830</v>
      </c>
      <c r="F10" s="46">
        <v>644937085</v>
      </c>
      <c r="G10" s="47">
        <v>678608708</v>
      </c>
      <c r="H10" s="48">
        <v>711273059</v>
      </c>
      <c r="I10" s="25">
        <f t="shared" si="0"/>
        <v>5.166760774280932</v>
      </c>
      <c r="J10" s="26">
        <f t="shared" si="1"/>
        <v>5.066879885108122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176073980</v>
      </c>
      <c r="D12" s="43">
        <v>176073980</v>
      </c>
      <c r="E12" s="43">
        <v>141451264</v>
      </c>
      <c r="F12" s="43">
        <v>181626186</v>
      </c>
      <c r="G12" s="44">
        <v>190707495</v>
      </c>
      <c r="H12" s="45">
        <v>200242870</v>
      </c>
      <c r="I12" s="22">
        <f t="shared" si="0"/>
        <v>28.40195333991502</v>
      </c>
      <c r="J12" s="23">
        <f t="shared" si="1"/>
        <v>12.283707156708768</v>
      </c>
      <c r="K12" s="2"/>
    </row>
    <row r="13" spans="1:11" ht="12.75">
      <c r="A13" s="5"/>
      <c r="B13" s="21" t="s">
        <v>22</v>
      </c>
      <c r="C13" s="43">
        <v>16274904</v>
      </c>
      <c r="D13" s="43">
        <v>16274904</v>
      </c>
      <c r="E13" s="43"/>
      <c r="F13" s="43">
        <v>90001578</v>
      </c>
      <c r="G13" s="44">
        <v>94501656</v>
      </c>
      <c r="H13" s="45">
        <v>99226739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126539838</v>
      </c>
      <c r="D15" s="43">
        <v>126539838</v>
      </c>
      <c r="E15" s="43">
        <v>171855613</v>
      </c>
      <c r="F15" s="43">
        <v>144559111</v>
      </c>
      <c r="G15" s="44">
        <v>151787067</v>
      </c>
      <c r="H15" s="45">
        <v>159376420</v>
      </c>
      <c r="I15" s="22">
        <f t="shared" si="0"/>
        <v>-15.88339276413392</v>
      </c>
      <c r="J15" s="23">
        <f t="shared" si="1"/>
        <v>-2.481551753385225</v>
      </c>
      <c r="K15" s="2"/>
    </row>
    <row r="16" spans="1:11" ht="12.75">
      <c r="A16" s="5"/>
      <c r="B16" s="21" t="s">
        <v>24</v>
      </c>
      <c r="C16" s="43">
        <v>284106924</v>
      </c>
      <c r="D16" s="43">
        <v>284106924</v>
      </c>
      <c r="E16" s="43">
        <v>142565616</v>
      </c>
      <c r="F16" s="43">
        <v>228750212</v>
      </c>
      <c r="G16" s="44">
        <v>237356539</v>
      </c>
      <c r="H16" s="45">
        <v>249244769</v>
      </c>
      <c r="I16" s="29">
        <f t="shared" si="0"/>
        <v>60.45258205877635</v>
      </c>
      <c r="J16" s="30">
        <f t="shared" si="1"/>
        <v>20.46764462984141</v>
      </c>
      <c r="K16" s="2"/>
    </row>
    <row r="17" spans="1:11" ht="12.75">
      <c r="A17" s="5"/>
      <c r="B17" s="24" t="s">
        <v>25</v>
      </c>
      <c r="C17" s="46">
        <v>602995646</v>
      </c>
      <c r="D17" s="46">
        <v>602995646</v>
      </c>
      <c r="E17" s="46">
        <v>455872493</v>
      </c>
      <c r="F17" s="46">
        <v>644937087</v>
      </c>
      <c r="G17" s="47">
        <v>674352757</v>
      </c>
      <c r="H17" s="48">
        <v>708090798</v>
      </c>
      <c r="I17" s="25">
        <f t="shared" si="0"/>
        <v>41.47313051415016</v>
      </c>
      <c r="J17" s="26">
        <f t="shared" si="1"/>
        <v>15.81065578794274</v>
      </c>
      <c r="K17" s="2"/>
    </row>
    <row r="18" spans="1:11" ht="23.25" customHeight="1">
      <c r="A18" s="31"/>
      <c r="B18" s="32" t="s">
        <v>26</v>
      </c>
      <c r="C18" s="52">
        <v>717</v>
      </c>
      <c r="D18" s="52">
        <v>717</v>
      </c>
      <c r="E18" s="52">
        <v>157379337</v>
      </c>
      <c r="F18" s="53">
        <v>-2</v>
      </c>
      <c r="G18" s="54">
        <v>4255951</v>
      </c>
      <c r="H18" s="55">
        <v>3182261</v>
      </c>
      <c r="I18" s="33">
        <f t="shared" si="0"/>
        <v>-100.00000127081485</v>
      </c>
      <c r="J18" s="34">
        <f t="shared" si="1"/>
        <v>-72.75651292796003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5445449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72103947</v>
      </c>
      <c r="D23" s="43">
        <v>72103947</v>
      </c>
      <c r="E23" s="43">
        <v>50419304</v>
      </c>
      <c r="F23" s="43">
        <v>78008000</v>
      </c>
      <c r="G23" s="44">
        <v>71027000</v>
      </c>
      <c r="H23" s="45">
        <v>72925001</v>
      </c>
      <c r="I23" s="38">
        <f t="shared" si="0"/>
        <v>54.71851812948469</v>
      </c>
      <c r="J23" s="23">
        <f t="shared" si="1"/>
        <v>13.090606320941035</v>
      </c>
      <c r="K23" s="2"/>
    </row>
    <row r="24" spans="1:11" ht="12.75">
      <c r="A24" s="9"/>
      <c r="B24" s="21" t="s">
        <v>31</v>
      </c>
      <c r="C24" s="43">
        <v>7500000</v>
      </c>
      <c r="D24" s="43">
        <v>7500000</v>
      </c>
      <c r="E24" s="43"/>
      <c r="F24" s="43">
        <v>6000000</v>
      </c>
      <c r="G24" s="44">
        <v>525000</v>
      </c>
      <c r="H24" s="45">
        <v>551250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79603947</v>
      </c>
      <c r="D25" s="46">
        <v>79603947</v>
      </c>
      <c r="E25" s="46">
        <v>55864753</v>
      </c>
      <c r="F25" s="46">
        <v>84008000</v>
      </c>
      <c r="G25" s="47">
        <v>71552000</v>
      </c>
      <c r="H25" s="48">
        <v>73476251</v>
      </c>
      <c r="I25" s="25">
        <f t="shared" si="0"/>
        <v>50.377466092081356</v>
      </c>
      <c r="J25" s="26">
        <f t="shared" si="1"/>
        <v>9.564459859212704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56769000</v>
      </c>
      <c r="D27" s="43">
        <v>56769000</v>
      </c>
      <c r="E27" s="43"/>
      <c r="F27" s="43">
        <v>52090408</v>
      </c>
      <c r="G27" s="44">
        <v>40127786</v>
      </c>
      <c r="H27" s="45">
        <v>52815924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893000</v>
      </c>
      <c r="D28" s="43">
        <v>893000</v>
      </c>
      <c r="E28" s="43"/>
      <c r="F28" s="43">
        <v>7000000</v>
      </c>
      <c r="G28" s="44">
        <v>8466000</v>
      </c>
      <c r="H28" s="45">
        <v>2854000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5290000</v>
      </c>
      <c r="D30" s="43">
        <v>5290000</v>
      </c>
      <c r="E30" s="43"/>
      <c r="F30" s="43">
        <v>15452023</v>
      </c>
      <c r="G30" s="44">
        <v>12580277</v>
      </c>
      <c r="H30" s="45">
        <v>8500356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16651947</v>
      </c>
      <c r="D31" s="43">
        <v>16651947</v>
      </c>
      <c r="E31" s="43">
        <v>55864751</v>
      </c>
      <c r="F31" s="43">
        <v>9465569</v>
      </c>
      <c r="G31" s="44">
        <v>10377937</v>
      </c>
      <c r="H31" s="45">
        <v>9305971</v>
      </c>
      <c r="I31" s="38">
        <f t="shared" si="0"/>
        <v>-83.05627639869012</v>
      </c>
      <c r="J31" s="23">
        <f t="shared" si="1"/>
        <v>-44.977378788290245</v>
      </c>
      <c r="K31" s="2"/>
    </row>
    <row r="32" spans="1:11" ht="13.5" thickBot="1">
      <c r="A32" s="9"/>
      <c r="B32" s="39" t="s">
        <v>38</v>
      </c>
      <c r="C32" s="59">
        <v>79603947</v>
      </c>
      <c r="D32" s="59">
        <v>79603947</v>
      </c>
      <c r="E32" s="59">
        <v>55864751</v>
      </c>
      <c r="F32" s="59">
        <v>84008000</v>
      </c>
      <c r="G32" s="60">
        <v>71552000</v>
      </c>
      <c r="H32" s="61">
        <v>73476251</v>
      </c>
      <c r="I32" s="40">
        <f t="shared" si="0"/>
        <v>50.37747147570746</v>
      </c>
      <c r="J32" s="41">
        <f t="shared" si="1"/>
        <v>9.564461166709304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23320000</v>
      </c>
      <c r="D7" s="43">
        <v>36557000</v>
      </c>
      <c r="E7" s="43">
        <v>16025173</v>
      </c>
      <c r="F7" s="43">
        <v>18796008</v>
      </c>
      <c r="G7" s="44">
        <v>19078000</v>
      </c>
      <c r="H7" s="45">
        <v>19364000</v>
      </c>
      <c r="I7" s="22">
        <f>IF($E7=0,0,(($F7/$E7)-1)*100)</f>
        <v>17.29051536604316</v>
      </c>
      <c r="J7" s="23">
        <f>IF($E7=0,0,((($H7/$E7)^(1/3))-1)*100)</f>
        <v>6.511732551771043</v>
      </c>
      <c r="K7" s="2"/>
    </row>
    <row r="8" spans="1:11" ht="12.75">
      <c r="A8" s="5"/>
      <c r="B8" s="21" t="s">
        <v>17</v>
      </c>
      <c r="C8" s="43">
        <v>116698000</v>
      </c>
      <c r="D8" s="43">
        <v>132066000</v>
      </c>
      <c r="E8" s="43">
        <v>117594187</v>
      </c>
      <c r="F8" s="43">
        <v>142869090</v>
      </c>
      <c r="G8" s="44">
        <v>145012000</v>
      </c>
      <c r="H8" s="45">
        <v>147188000</v>
      </c>
      <c r="I8" s="22">
        <f>IF($E8=0,0,(($F8/$E8)-1)*100)</f>
        <v>21.49332687677836</v>
      </c>
      <c r="J8" s="23">
        <f>IF($E8=0,0,((($H8/$E8)^(1/3))-1)*100)</f>
        <v>7.769412849082569</v>
      </c>
      <c r="K8" s="2"/>
    </row>
    <row r="9" spans="1:11" ht="12.75">
      <c r="A9" s="5"/>
      <c r="B9" s="21" t="s">
        <v>18</v>
      </c>
      <c r="C9" s="43">
        <v>103323218</v>
      </c>
      <c r="D9" s="43">
        <v>116960000</v>
      </c>
      <c r="E9" s="43">
        <v>136421843</v>
      </c>
      <c r="F9" s="43">
        <v>149263836</v>
      </c>
      <c r="G9" s="44">
        <v>140751668</v>
      </c>
      <c r="H9" s="45">
        <v>142254161</v>
      </c>
      <c r="I9" s="22">
        <f aca="true" t="shared" si="0" ref="I9:I32">IF($E9=0,0,(($F9/$E9)-1)*100)</f>
        <v>9.413443417561806</v>
      </c>
      <c r="J9" s="23">
        <f aca="true" t="shared" si="1" ref="J9:J32">IF($E9=0,0,((($H9/$E9)^(1/3))-1)*100)</f>
        <v>1.4052302287569818</v>
      </c>
      <c r="K9" s="2"/>
    </row>
    <row r="10" spans="1:11" ht="12.75">
      <c r="A10" s="9"/>
      <c r="B10" s="24" t="s">
        <v>19</v>
      </c>
      <c r="C10" s="46">
        <v>243341218</v>
      </c>
      <c r="D10" s="46">
        <v>285583000</v>
      </c>
      <c r="E10" s="46">
        <v>270041203</v>
      </c>
      <c r="F10" s="46">
        <v>310928934</v>
      </c>
      <c r="G10" s="47">
        <v>304841668</v>
      </c>
      <c r="H10" s="48">
        <v>308806161</v>
      </c>
      <c r="I10" s="25">
        <f t="shared" si="0"/>
        <v>15.141293456613724</v>
      </c>
      <c r="J10" s="26">
        <f t="shared" si="1"/>
        <v>4.572776908903475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60352003</v>
      </c>
      <c r="D12" s="43">
        <v>59099120</v>
      </c>
      <c r="E12" s="43">
        <v>71512325</v>
      </c>
      <c r="F12" s="43">
        <v>71987442</v>
      </c>
      <c r="G12" s="44">
        <v>73066805</v>
      </c>
      <c r="H12" s="45">
        <v>74162807</v>
      </c>
      <c r="I12" s="22">
        <f t="shared" si="0"/>
        <v>0.6643847756313326</v>
      </c>
      <c r="J12" s="23">
        <f t="shared" si="1"/>
        <v>1.2204865074756155</v>
      </c>
      <c r="K12" s="2"/>
    </row>
    <row r="13" spans="1:11" ht="12.75">
      <c r="A13" s="5"/>
      <c r="B13" s="21" t="s">
        <v>22</v>
      </c>
      <c r="C13" s="43">
        <v>33020000</v>
      </c>
      <c r="D13" s="43">
        <v>43234190</v>
      </c>
      <c r="E13" s="43">
        <v>39675165</v>
      </c>
      <c r="F13" s="43">
        <v>40316100</v>
      </c>
      <c r="G13" s="44">
        <v>41929000</v>
      </c>
      <c r="H13" s="45">
        <v>42589555</v>
      </c>
      <c r="I13" s="22">
        <f t="shared" si="0"/>
        <v>1.6154564196519505</v>
      </c>
      <c r="J13" s="23">
        <f t="shared" si="1"/>
        <v>2.3909219724676634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36723647</v>
      </c>
      <c r="D15" s="43">
        <v>39723000</v>
      </c>
      <c r="E15" s="43">
        <v>52551281</v>
      </c>
      <c r="F15" s="43">
        <v>50434189</v>
      </c>
      <c r="G15" s="44">
        <v>51191000</v>
      </c>
      <c r="H15" s="45">
        <v>51959000</v>
      </c>
      <c r="I15" s="22">
        <f t="shared" si="0"/>
        <v>-4.028621110111475</v>
      </c>
      <c r="J15" s="23">
        <f t="shared" si="1"/>
        <v>-0.37710475955953227</v>
      </c>
      <c r="K15" s="2"/>
    </row>
    <row r="16" spans="1:11" ht="12.75">
      <c r="A16" s="5"/>
      <c r="B16" s="21" t="s">
        <v>24</v>
      </c>
      <c r="C16" s="43">
        <v>150739820</v>
      </c>
      <c r="D16" s="43">
        <v>180995000</v>
      </c>
      <c r="E16" s="43">
        <v>255522210</v>
      </c>
      <c r="F16" s="43">
        <v>151034904</v>
      </c>
      <c r="G16" s="44">
        <v>156762748</v>
      </c>
      <c r="H16" s="45">
        <v>162993452</v>
      </c>
      <c r="I16" s="29">
        <f t="shared" si="0"/>
        <v>-40.89167278257339</v>
      </c>
      <c r="J16" s="30">
        <f t="shared" si="1"/>
        <v>-13.917705550467874</v>
      </c>
      <c r="K16" s="2"/>
    </row>
    <row r="17" spans="1:11" ht="12.75">
      <c r="A17" s="5"/>
      <c r="B17" s="24" t="s">
        <v>25</v>
      </c>
      <c r="C17" s="46">
        <v>280835470</v>
      </c>
      <c r="D17" s="46">
        <v>323051310</v>
      </c>
      <c r="E17" s="46">
        <v>419260981</v>
      </c>
      <c r="F17" s="46">
        <v>313772635</v>
      </c>
      <c r="G17" s="47">
        <v>322949553</v>
      </c>
      <c r="H17" s="48">
        <v>331704814</v>
      </c>
      <c r="I17" s="25">
        <f t="shared" si="0"/>
        <v>-25.160544572594034</v>
      </c>
      <c r="J17" s="26">
        <f t="shared" si="1"/>
        <v>-7.511207515109486</v>
      </c>
      <c r="K17" s="2"/>
    </row>
    <row r="18" spans="1:11" ht="23.25" customHeight="1">
      <c r="A18" s="31"/>
      <c r="B18" s="32" t="s">
        <v>26</v>
      </c>
      <c r="C18" s="52">
        <v>-37494252</v>
      </c>
      <c r="D18" s="52">
        <v>-37468310</v>
      </c>
      <c r="E18" s="52">
        <v>-149219778</v>
      </c>
      <c r="F18" s="53">
        <v>-2843701</v>
      </c>
      <c r="G18" s="54">
        <v>-18107885</v>
      </c>
      <c r="H18" s="55">
        <v>-22898653</v>
      </c>
      <c r="I18" s="33">
        <f t="shared" si="0"/>
        <v>-98.09428680425995</v>
      </c>
      <c r="J18" s="34">
        <f t="shared" si="1"/>
        <v>-46.462118495711515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2650000</v>
      </c>
      <c r="D22" s="43">
        <v>4150000</v>
      </c>
      <c r="E22" s="43">
        <v>2065508</v>
      </c>
      <c r="F22" s="43">
        <v>4824000</v>
      </c>
      <c r="G22" s="44">
        <v>7886570</v>
      </c>
      <c r="H22" s="45">
        <v>10059109</v>
      </c>
      <c r="I22" s="38">
        <f t="shared" si="0"/>
        <v>133.55029368077976</v>
      </c>
      <c r="J22" s="23">
        <f t="shared" si="1"/>
        <v>69.50306055703808</v>
      </c>
      <c r="K22" s="2"/>
    </row>
    <row r="23" spans="1:11" ht="12.75">
      <c r="A23" s="9"/>
      <c r="B23" s="21" t="s">
        <v>30</v>
      </c>
      <c r="C23" s="43">
        <v>58372000</v>
      </c>
      <c r="D23" s="43">
        <v>51872000</v>
      </c>
      <c r="E23" s="43">
        <v>26476247</v>
      </c>
      <c r="F23" s="43">
        <v>62773000</v>
      </c>
      <c r="G23" s="44">
        <v>63715000</v>
      </c>
      <c r="H23" s="45">
        <v>76750000</v>
      </c>
      <c r="I23" s="38">
        <f t="shared" si="0"/>
        <v>137.09176002172816</v>
      </c>
      <c r="J23" s="23">
        <f t="shared" si="1"/>
        <v>42.58504817923381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61022000</v>
      </c>
      <c r="D25" s="46">
        <v>56022000</v>
      </c>
      <c r="E25" s="46">
        <v>28541755</v>
      </c>
      <c r="F25" s="46">
        <v>67597000</v>
      </c>
      <c r="G25" s="47">
        <v>71601570</v>
      </c>
      <c r="H25" s="48">
        <v>86809109</v>
      </c>
      <c r="I25" s="25">
        <f t="shared" si="0"/>
        <v>136.83547139970895</v>
      </c>
      <c r="J25" s="26">
        <f t="shared" si="1"/>
        <v>44.88659571532032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31165576</v>
      </c>
      <c r="D27" s="43">
        <v>28307495</v>
      </c>
      <c r="E27" s="43">
        <v>6871735</v>
      </c>
      <c r="F27" s="43">
        <v>35056709</v>
      </c>
      <c r="G27" s="44">
        <v>48765090</v>
      </c>
      <c r="H27" s="45">
        <v>55567866</v>
      </c>
      <c r="I27" s="38">
        <f t="shared" si="0"/>
        <v>410.15804596655727</v>
      </c>
      <c r="J27" s="23">
        <f t="shared" si="1"/>
        <v>100.71774623964535</v>
      </c>
      <c r="K27" s="2"/>
    </row>
    <row r="28" spans="1:11" ht="12.75">
      <c r="A28" s="9"/>
      <c r="B28" s="21" t="s">
        <v>35</v>
      </c>
      <c r="C28" s="43">
        <v>5300000</v>
      </c>
      <c r="D28" s="43">
        <v>7123089</v>
      </c>
      <c r="E28" s="43"/>
      <c r="F28" s="43">
        <v>3240000</v>
      </c>
      <c r="G28" s="44">
        <v>4196570</v>
      </c>
      <c r="H28" s="45">
        <v>7392998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9463142</v>
      </c>
      <c r="D30" s="43">
        <v>10702611</v>
      </c>
      <c r="E30" s="43">
        <v>12514738</v>
      </c>
      <c r="F30" s="43">
        <v>12309264</v>
      </c>
      <c r="G30" s="44">
        <v>4624778</v>
      </c>
      <c r="H30" s="45">
        <v>4311087</v>
      </c>
      <c r="I30" s="38">
        <f t="shared" si="0"/>
        <v>-1.6418561858825953</v>
      </c>
      <c r="J30" s="23">
        <f t="shared" si="1"/>
        <v>-29.89940969592838</v>
      </c>
      <c r="K30" s="2"/>
    </row>
    <row r="31" spans="1:11" ht="12.75">
      <c r="A31" s="9"/>
      <c r="B31" s="21" t="s">
        <v>31</v>
      </c>
      <c r="C31" s="43">
        <v>15093282</v>
      </c>
      <c r="D31" s="43">
        <v>9888805</v>
      </c>
      <c r="E31" s="43">
        <v>9155282</v>
      </c>
      <c r="F31" s="43">
        <v>16991027</v>
      </c>
      <c r="G31" s="44">
        <v>14015132</v>
      </c>
      <c r="H31" s="45">
        <v>19537158</v>
      </c>
      <c r="I31" s="38">
        <f t="shared" si="0"/>
        <v>85.58715067433205</v>
      </c>
      <c r="J31" s="23">
        <f t="shared" si="1"/>
        <v>28.74485652464611</v>
      </c>
      <c r="K31" s="2"/>
    </row>
    <row r="32" spans="1:11" ht="13.5" thickBot="1">
      <c r="A32" s="9"/>
      <c r="B32" s="39" t="s">
        <v>38</v>
      </c>
      <c r="C32" s="59">
        <v>61022000</v>
      </c>
      <c r="D32" s="59">
        <v>56022000</v>
      </c>
      <c r="E32" s="59">
        <v>28541755</v>
      </c>
      <c r="F32" s="59">
        <v>67597000</v>
      </c>
      <c r="G32" s="60">
        <v>71601570</v>
      </c>
      <c r="H32" s="61">
        <v>86809109</v>
      </c>
      <c r="I32" s="40">
        <f t="shared" si="0"/>
        <v>136.83547139970895</v>
      </c>
      <c r="J32" s="41">
        <f t="shared" si="1"/>
        <v>44.88659571532032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204500000</v>
      </c>
      <c r="D7" s="43">
        <v>141689751</v>
      </c>
      <c r="E7" s="43">
        <v>-4126623</v>
      </c>
      <c r="F7" s="43">
        <v>267000000</v>
      </c>
      <c r="G7" s="44">
        <v>280350000</v>
      </c>
      <c r="H7" s="45">
        <v>294367500</v>
      </c>
      <c r="I7" s="22">
        <f>IF($E7=0,0,(($F7/$E7)-1)*100)</f>
        <v>-6570.181550386357</v>
      </c>
      <c r="J7" s="23">
        <f>IF($E7=0,0,((($H7/$E7)^(1/3))-1)*100)</f>
        <v>-514.7295893472507</v>
      </c>
      <c r="K7" s="2"/>
    </row>
    <row r="8" spans="1:11" ht="12.75">
      <c r="A8" s="5"/>
      <c r="B8" s="21" t="s">
        <v>17</v>
      </c>
      <c r="C8" s="43">
        <v>585121250</v>
      </c>
      <c r="D8" s="43">
        <v>660221250</v>
      </c>
      <c r="E8" s="43">
        <v>476779848</v>
      </c>
      <c r="F8" s="43">
        <v>724736000</v>
      </c>
      <c r="G8" s="44">
        <v>761242500</v>
      </c>
      <c r="H8" s="45">
        <v>799464075</v>
      </c>
      <c r="I8" s="22">
        <f>IF($E8=0,0,(($F8/$E8)-1)*100)</f>
        <v>52.00642456683697</v>
      </c>
      <c r="J8" s="23">
        <f>IF($E8=0,0,((($H8/$E8)^(1/3))-1)*100)</f>
        <v>18.802894175585827</v>
      </c>
      <c r="K8" s="2"/>
    </row>
    <row r="9" spans="1:11" ht="12.75">
      <c r="A9" s="5"/>
      <c r="B9" s="21" t="s">
        <v>18</v>
      </c>
      <c r="C9" s="43">
        <v>611208465</v>
      </c>
      <c r="D9" s="43">
        <v>609535210</v>
      </c>
      <c r="E9" s="43">
        <v>378308199</v>
      </c>
      <c r="F9" s="43">
        <v>1107382639</v>
      </c>
      <c r="G9" s="44">
        <v>1154585571</v>
      </c>
      <c r="H9" s="45">
        <v>1199459253</v>
      </c>
      <c r="I9" s="22">
        <f aca="true" t="shared" si="0" ref="I9:I32">IF($E9=0,0,(($F9/$E9)-1)*100)</f>
        <v>192.7197036509378</v>
      </c>
      <c r="J9" s="23">
        <f aca="true" t="shared" si="1" ref="J9:J32">IF($E9=0,0,((($H9/$E9)^(1/3))-1)*100)</f>
        <v>46.90838408963962</v>
      </c>
      <c r="K9" s="2"/>
    </row>
    <row r="10" spans="1:11" ht="12.75">
      <c r="A10" s="9"/>
      <c r="B10" s="24" t="s">
        <v>19</v>
      </c>
      <c r="C10" s="46">
        <v>1400829715</v>
      </c>
      <c r="D10" s="46">
        <v>1411446211</v>
      </c>
      <c r="E10" s="46">
        <v>850961424</v>
      </c>
      <c r="F10" s="46">
        <v>2099118639</v>
      </c>
      <c r="G10" s="47">
        <v>2196178071</v>
      </c>
      <c r="H10" s="48">
        <v>2293290828</v>
      </c>
      <c r="I10" s="25">
        <f t="shared" si="0"/>
        <v>146.6761218308763</v>
      </c>
      <c r="J10" s="26">
        <f t="shared" si="1"/>
        <v>39.16064095165843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351445108</v>
      </c>
      <c r="D12" s="43">
        <v>337760707</v>
      </c>
      <c r="E12" s="43">
        <v>353101360</v>
      </c>
      <c r="F12" s="43">
        <v>373063658</v>
      </c>
      <c r="G12" s="44">
        <v>391148541</v>
      </c>
      <c r="H12" s="45">
        <v>410423117</v>
      </c>
      <c r="I12" s="22">
        <f t="shared" si="0"/>
        <v>5.653418610452254</v>
      </c>
      <c r="J12" s="23">
        <f t="shared" si="1"/>
        <v>5.14230040096737</v>
      </c>
      <c r="K12" s="2"/>
    </row>
    <row r="13" spans="1:11" ht="12.75">
      <c r="A13" s="5"/>
      <c r="B13" s="21" t="s">
        <v>22</v>
      </c>
      <c r="C13" s="43">
        <v>15000000</v>
      </c>
      <c r="D13" s="43">
        <v>7000000</v>
      </c>
      <c r="E13" s="43">
        <v>3860</v>
      </c>
      <c r="F13" s="43">
        <v>50000000</v>
      </c>
      <c r="G13" s="44">
        <v>52500000</v>
      </c>
      <c r="H13" s="45">
        <v>55125000</v>
      </c>
      <c r="I13" s="22">
        <f t="shared" si="0"/>
        <v>1295236.7875647668</v>
      </c>
      <c r="J13" s="23">
        <f t="shared" si="1"/>
        <v>2326.1655548573362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368474264</v>
      </c>
      <c r="D15" s="43">
        <v>407072142</v>
      </c>
      <c r="E15" s="43">
        <v>108254866</v>
      </c>
      <c r="F15" s="43">
        <v>639274000</v>
      </c>
      <c r="G15" s="44">
        <v>671361000</v>
      </c>
      <c r="H15" s="45">
        <v>703805000</v>
      </c>
      <c r="I15" s="22">
        <f t="shared" si="0"/>
        <v>490.52680366349534</v>
      </c>
      <c r="J15" s="23">
        <f t="shared" si="1"/>
        <v>86.6386740273331</v>
      </c>
      <c r="K15" s="2"/>
    </row>
    <row r="16" spans="1:11" ht="12.75">
      <c r="A16" s="5"/>
      <c r="B16" s="21" t="s">
        <v>24</v>
      </c>
      <c r="C16" s="43">
        <v>660909673</v>
      </c>
      <c r="D16" s="43">
        <v>656413361</v>
      </c>
      <c r="E16" s="43">
        <v>442776739</v>
      </c>
      <c r="F16" s="43">
        <v>890980982</v>
      </c>
      <c r="G16" s="44">
        <v>894663229</v>
      </c>
      <c r="H16" s="45">
        <v>939431444</v>
      </c>
      <c r="I16" s="29">
        <f t="shared" si="0"/>
        <v>101.22578796985992</v>
      </c>
      <c r="J16" s="30">
        <f t="shared" si="1"/>
        <v>28.497131165983667</v>
      </c>
      <c r="K16" s="2"/>
    </row>
    <row r="17" spans="1:11" ht="12.75">
      <c r="A17" s="5"/>
      <c r="B17" s="24" t="s">
        <v>25</v>
      </c>
      <c r="C17" s="46">
        <v>1395829045</v>
      </c>
      <c r="D17" s="46">
        <v>1408246210</v>
      </c>
      <c r="E17" s="46">
        <v>904136825</v>
      </c>
      <c r="F17" s="46">
        <v>1953318640</v>
      </c>
      <c r="G17" s="47">
        <v>2009672770</v>
      </c>
      <c r="H17" s="48">
        <v>2108784561</v>
      </c>
      <c r="I17" s="25">
        <f t="shared" si="0"/>
        <v>116.04237168417511</v>
      </c>
      <c r="J17" s="26">
        <f t="shared" si="1"/>
        <v>32.61704654881821</v>
      </c>
      <c r="K17" s="2"/>
    </row>
    <row r="18" spans="1:11" ht="23.25" customHeight="1">
      <c r="A18" s="31"/>
      <c r="B18" s="32" t="s">
        <v>26</v>
      </c>
      <c r="C18" s="52">
        <v>5000670</v>
      </c>
      <c r="D18" s="52">
        <v>3200001</v>
      </c>
      <c r="E18" s="52">
        <v>-53175401</v>
      </c>
      <c r="F18" s="53">
        <v>145799999</v>
      </c>
      <c r="G18" s="54">
        <v>186505301</v>
      </c>
      <c r="H18" s="55">
        <v>184506267</v>
      </c>
      <c r="I18" s="33">
        <f t="shared" si="0"/>
        <v>-374.186929027578</v>
      </c>
      <c r="J18" s="34">
        <f t="shared" si="1"/>
        <v>-251.39102038620217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253308998</v>
      </c>
      <c r="D23" s="43">
        <v>276402827</v>
      </c>
      <c r="E23" s="43">
        <v>197232476</v>
      </c>
      <c r="F23" s="43">
        <v>304865000</v>
      </c>
      <c r="G23" s="44">
        <v>273608000</v>
      </c>
      <c r="H23" s="45">
        <v>282447000</v>
      </c>
      <c r="I23" s="38">
        <f t="shared" si="0"/>
        <v>54.571400300222365</v>
      </c>
      <c r="J23" s="23">
        <f t="shared" si="1"/>
        <v>12.716158693770762</v>
      </c>
      <c r="K23" s="2"/>
    </row>
    <row r="24" spans="1:11" ht="12.75">
      <c r="A24" s="9"/>
      <c r="B24" s="21" t="s">
        <v>31</v>
      </c>
      <c r="C24" s="43">
        <v>55000000</v>
      </c>
      <c r="D24" s="43">
        <v>81900000</v>
      </c>
      <c r="E24" s="43">
        <v>37886188</v>
      </c>
      <c r="F24" s="43">
        <v>145800000</v>
      </c>
      <c r="G24" s="44">
        <v>109000000</v>
      </c>
      <c r="H24" s="45">
        <v>62500000</v>
      </c>
      <c r="I24" s="38">
        <f t="shared" si="0"/>
        <v>284.8368170479437</v>
      </c>
      <c r="J24" s="23">
        <f t="shared" si="1"/>
        <v>18.158880915417065</v>
      </c>
      <c r="K24" s="2"/>
    </row>
    <row r="25" spans="1:11" ht="12.75">
      <c r="A25" s="9"/>
      <c r="B25" s="24" t="s">
        <v>32</v>
      </c>
      <c r="C25" s="46">
        <v>308308998</v>
      </c>
      <c r="D25" s="46">
        <v>358302827</v>
      </c>
      <c r="E25" s="46">
        <v>235118664</v>
      </c>
      <c r="F25" s="46">
        <v>450665000</v>
      </c>
      <c r="G25" s="47">
        <v>382608000</v>
      </c>
      <c r="H25" s="48">
        <v>344947000</v>
      </c>
      <c r="I25" s="25">
        <f t="shared" si="0"/>
        <v>91.67555324319127</v>
      </c>
      <c r="J25" s="26">
        <f t="shared" si="1"/>
        <v>13.62880054041884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131373014</v>
      </c>
      <c r="D27" s="43">
        <v>144850102</v>
      </c>
      <c r="E27" s="43">
        <v>132275727</v>
      </c>
      <c r="F27" s="43">
        <v>144387674</v>
      </c>
      <c r="G27" s="44">
        <v>133125000</v>
      </c>
      <c r="H27" s="45">
        <v>121004000</v>
      </c>
      <c r="I27" s="38">
        <f t="shared" si="0"/>
        <v>9.156590762869143</v>
      </c>
      <c r="J27" s="23">
        <f t="shared" si="1"/>
        <v>-2.9251957964509745</v>
      </c>
      <c r="K27" s="2"/>
    </row>
    <row r="28" spans="1:11" ht="12.75">
      <c r="A28" s="9"/>
      <c r="B28" s="21" t="s">
        <v>35</v>
      </c>
      <c r="C28" s="43">
        <v>35789734</v>
      </c>
      <c r="D28" s="43">
        <v>41057670</v>
      </c>
      <c r="E28" s="43">
        <v>16714164</v>
      </c>
      <c r="F28" s="43">
        <v>31340166</v>
      </c>
      <c r="G28" s="44">
        <v>55030000</v>
      </c>
      <c r="H28" s="45">
        <v>58000000</v>
      </c>
      <c r="I28" s="38">
        <f t="shared" si="0"/>
        <v>87.50663209957735</v>
      </c>
      <c r="J28" s="23">
        <f t="shared" si="1"/>
        <v>51.396015297094586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40074815</v>
      </c>
      <c r="D30" s="43">
        <v>53328791</v>
      </c>
      <c r="E30" s="43">
        <v>22408795</v>
      </c>
      <c r="F30" s="43">
        <v>83296302</v>
      </c>
      <c r="G30" s="44">
        <v>88653000</v>
      </c>
      <c r="H30" s="45">
        <v>48500000</v>
      </c>
      <c r="I30" s="38">
        <f t="shared" si="0"/>
        <v>271.71254411493345</v>
      </c>
      <c r="J30" s="23">
        <f t="shared" si="1"/>
        <v>29.352376365978337</v>
      </c>
      <c r="K30" s="2"/>
    </row>
    <row r="31" spans="1:11" ht="12.75">
      <c r="A31" s="9"/>
      <c r="B31" s="21" t="s">
        <v>31</v>
      </c>
      <c r="C31" s="43">
        <v>101071435</v>
      </c>
      <c r="D31" s="43">
        <v>119066264</v>
      </c>
      <c r="E31" s="43">
        <v>63719978</v>
      </c>
      <c r="F31" s="43">
        <v>191640858</v>
      </c>
      <c r="G31" s="44">
        <v>105800000</v>
      </c>
      <c r="H31" s="45">
        <v>117443000</v>
      </c>
      <c r="I31" s="38">
        <f t="shared" si="0"/>
        <v>200.75474602329587</v>
      </c>
      <c r="J31" s="23">
        <f t="shared" si="1"/>
        <v>22.60753838166407</v>
      </c>
      <c r="K31" s="2"/>
    </row>
    <row r="32" spans="1:11" ht="13.5" thickBot="1">
      <c r="A32" s="9"/>
      <c r="B32" s="39" t="s">
        <v>38</v>
      </c>
      <c r="C32" s="59">
        <v>308308998</v>
      </c>
      <c r="D32" s="59">
        <v>358302827</v>
      </c>
      <c r="E32" s="59">
        <v>235118664</v>
      </c>
      <c r="F32" s="59">
        <v>450665000</v>
      </c>
      <c r="G32" s="60">
        <v>382608000</v>
      </c>
      <c r="H32" s="61">
        <v>344947000</v>
      </c>
      <c r="I32" s="40">
        <f t="shared" si="0"/>
        <v>91.67555324319127</v>
      </c>
      <c r="J32" s="41">
        <f t="shared" si="1"/>
        <v>13.62880054041884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7885564</v>
      </c>
      <c r="D7" s="43">
        <v>7801733</v>
      </c>
      <c r="E7" s="43">
        <v>18868531</v>
      </c>
      <c r="F7" s="43">
        <v>22544587</v>
      </c>
      <c r="G7" s="44">
        <v>23874718</v>
      </c>
      <c r="H7" s="45">
        <v>25211702</v>
      </c>
      <c r="I7" s="22">
        <f>IF($E7=0,0,(($F7/$E7)-1)*100)</f>
        <v>19.48247057494832</v>
      </c>
      <c r="J7" s="23">
        <f>IF($E7=0,0,((($H7/$E7)^(1/3))-1)*100)</f>
        <v>10.142439641253254</v>
      </c>
      <c r="K7" s="2"/>
    </row>
    <row r="8" spans="1:11" ht="12.75">
      <c r="A8" s="5"/>
      <c r="B8" s="21" t="s">
        <v>17</v>
      </c>
      <c r="C8" s="43">
        <v>33277364</v>
      </c>
      <c r="D8" s="43">
        <v>29478527</v>
      </c>
      <c r="E8" s="43">
        <v>22475450</v>
      </c>
      <c r="F8" s="43">
        <v>46706713</v>
      </c>
      <c r="G8" s="44">
        <v>52702657</v>
      </c>
      <c r="H8" s="45">
        <v>52682705</v>
      </c>
      <c r="I8" s="22">
        <f>IF($E8=0,0,(($F8/$E8)-1)*100)</f>
        <v>107.81213724308078</v>
      </c>
      <c r="J8" s="23">
        <f>IF($E8=0,0,((($H8/$E8)^(1/3))-1)*100)</f>
        <v>32.837254196855795</v>
      </c>
      <c r="K8" s="2"/>
    </row>
    <row r="9" spans="1:11" ht="12.75">
      <c r="A9" s="5"/>
      <c r="B9" s="21" t="s">
        <v>18</v>
      </c>
      <c r="C9" s="43">
        <v>68722800</v>
      </c>
      <c r="D9" s="43">
        <v>74399118</v>
      </c>
      <c r="E9" s="43">
        <v>71858359</v>
      </c>
      <c r="F9" s="43">
        <v>79120731</v>
      </c>
      <c r="G9" s="44">
        <v>77682457</v>
      </c>
      <c r="H9" s="45">
        <v>76809105</v>
      </c>
      <c r="I9" s="22">
        <f aca="true" t="shared" si="0" ref="I9:I32">IF($E9=0,0,(($F9/$E9)-1)*100)</f>
        <v>10.106509668555063</v>
      </c>
      <c r="J9" s="23">
        <f aca="true" t="shared" si="1" ref="J9:J32">IF($E9=0,0,((($H9/$E9)^(1/3))-1)*100)</f>
        <v>2.2457197565014297</v>
      </c>
      <c r="K9" s="2"/>
    </row>
    <row r="10" spans="1:11" ht="12.75">
      <c r="A10" s="9"/>
      <c r="B10" s="24" t="s">
        <v>19</v>
      </c>
      <c r="C10" s="46">
        <v>109885728</v>
      </c>
      <c r="D10" s="46">
        <v>111679378</v>
      </c>
      <c r="E10" s="46">
        <v>113202340</v>
      </c>
      <c r="F10" s="46">
        <v>148372031</v>
      </c>
      <c r="G10" s="47">
        <v>154259832</v>
      </c>
      <c r="H10" s="48">
        <v>154703512</v>
      </c>
      <c r="I10" s="25">
        <f t="shared" si="0"/>
        <v>31.0679894072861</v>
      </c>
      <c r="J10" s="26">
        <f t="shared" si="1"/>
        <v>10.972385762963576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51529115</v>
      </c>
      <c r="D12" s="43">
        <v>48813653</v>
      </c>
      <c r="E12" s="43">
        <v>43014367</v>
      </c>
      <c r="F12" s="43">
        <v>53099033</v>
      </c>
      <c r="G12" s="44">
        <v>55795695</v>
      </c>
      <c r="H12" s="45">
        <v>58906981</v>
      </c>
      <c r="I12" s="22">
        <f t="shared" si="0"/>
        <v>23.444878312401983</v>
      </c>
      <c r="J12" s="23">
        <f t="shared" si="1"/>
        <v>11.04979038700058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4813526</v>
      </c>
      <c r="G13" s="44">
        <v>6368323</v>
      </c>
      <c r="H13" s="45">
        <v>6724950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15619162</v>
      </c>
      <c r="D15" s="43">
        <v>17706478</v>
      </c>
      <c r="E15" s="43">
        <v>16291240</v>
      </c>
      <c r="F15" s="43">
        <v>18800712</v>
      </c>
      <c r="G15" s="44">
        <v>19909953</v>
      </c>
      <c r="H15" s="45">
        <v>21024912</v>
      </c>
      <c r="I15" s="22">
        <f t="shared" si="0"/>
        <v>15.403812110066518</v>
      </c>
      <c r="J15" s="23">
        <f t="shared" si="1"/>
        <v>8.874627385636447</v>
      </c>
      <c r="K15" s="2"/>
    </row>
    <row r="16" spans="1:11" ht="12.75">
      <c r="A16" s="5"/>
      <c r="B16" s="21" t="s">
        <v>24</v>
      </c>
      <c r="C16" s="43">
        <v>39764878</v>
      </c>
      <c r="D16" s="43">
        <v>45150377</v>
      </c>
      <c r="E16" s="43">
        <v>49364925</v>
      </c>
      <c r="F16" s="43">
        <v>70620192</v>
      </c>
      <c r="G16" s="44">
        <v>77154699</v>
      </c>
      <c r="H16" s="45">
        <v>65679905</v>
      </c>
      <c r="I16" s="29">
        <f t="shared" si="0"/>
        <v>43.057427920735215</v>
      </c>
      <c r="J16" s="30">
        <f t="shared" si="1"/>
        <v>9.986152882021827</v>
      </c>
      <c r="K16" s="2"/>
    </row>
    <row r="17" spans="1:11" ht="12.75">
      <c r="A17" s="5"/>
      <c r="B17" s="24" t="s">
        <v>25</v>
      </c>
      <c r="C17" s="46">
        <v>106913155</v>
      </c>
      <c r="D17" s="46">
        <v>111670508</v>
      </c>
      <c r="E17" s="46">
        <v>108670532</v>
      </c>
      <c r="F17" s="46">
        <v>147333463</v>
      </c>
      <c r="G17" s="47">
        <v>159228670</v>
      </c>
      <c r="H17" s="48">
        <v>152336748</v>
      </c>
      <c r="I17" s="25">
        <f t="shared" si="0"/>
        <v>35.57811882249735</v>
      </c>
      <c r="J17" s="26">
        <f t="shared" si="1"/>
        <v>11.91740430700614</v>
      </c>
      <c r="K17" s="2"/>
    </row>
    <row r="18" spans="1:11" ht="23.25" customHeight="1">
      <c r="A18" s="31"/>
      <c r="B18" s="32" t="s">
        <v>26</v>
      </c>
      <c r="C18" s="52">
        <v>2972573</v>
      </c>
      <c r="D18" s="52">
        <v>8870</v>
      </c>
      <c r="E18" s="52">
        <v>4531808</v>
      </c>
      <c r="F18" s="53">
        <v>1038568</v>
      </c>
      <c r="G18" s="54">
        <v>-4968838</v>
      </c>
      <c r="H18" s="55">
        <v>2366764</v>
      </c>
      <c r="I18" s="33">
        <f t="shared" si="0"/>
        <v>-77.08270076755237</v>
      </c>
      <c r="J18" s="34">
        <f t="shared" si="1"/>
        <v>-19.469359918999054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>
        <v>47796000</v>
      </c>
      <c r="E23" s="43">
        <v>29316745</v>
      </c>
      <c r="F23" s="43">
        <v>48027000</v>
      </c>
      <c r="G23" s="44">
        <v>53821000</v>
      </c>
      <c r="H23" s="45">
        <v>60750000</v>
      </c>
      <c r="I23" s="38">
        <f t="shared" si="0"/>
        <v>63.8210517572807</v>
      </c>
      <c r="J23" s="23">
        <f t="shared" si="1"/>
        <v>27.490212281661087</v>
      </c>
      <c r="K23" s="2"/>
    </row>
    <row r="24" spans="1:11" ht="12.75">
      <c r="A24" s="9"/>
      <c r="B24" s="21" t="s">
        <v>31</v>
      </c>
      <c r="C24" s="43"/>
      <c r="D24" s="43">
        <v>450000</v>
      </c>
      <c r="E24" s="43">
        <v>26923</v>
      </c>
      <c r="F24" s="43">
        <v>265000</v>
      </c>
      <c r="G24" s="44">
        <v>0</v>
      </c>
      <c r="H24" s="45">
        <v>0</v>
      </c>
      <c r="I24" s="38">
        <f t="shared" si="0"/>
        <v>884.2885265386473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/>
      <c r="D25" s="46">
        <v>48246000</v>
      </c>
      <c r="E25" s="46">
        <v>29343668</v>
      </c>
      <c r="F25" s="46">
        <v>48292000</v>
      </c>
      <c r="G25" s="47">
        <v>53821000</v>
      </c>
      <c r="H25" s="48">
        <v>60750000</v>
      </c>
      <c r="I25" s="25">
        <f t="shared" si="0"/>
        <v>64.5738358272047</v>
      </c>
      <c r="J25" s="26">
        <f t="shared" si="1"/>
        <v>27.451209326792924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17365152</v>
      </c>
      <c r="E27" s="43">
        <v>10886543</v>
      </c>
      <c r="F27" s="43">
        <v>29793975</v>
      </c>
      <c r="G27" s="44">
        <v>39958849</v>
      </c>
      <c r="H27" s="45">
        <v>39222095</v>
      </c>
      <c r="I27" s="38">
        <f t="shared" si="0"/>
        <v>173.67709841406955</v>
      </c>
      <c r="J27" s="23">
        <f t="shared" si="1"/>
        <v>53.30168615332332</v>
      </c>
      <c r="K27" s="2"/>
    </row>
    <row r="28" spans="1:11" ht="12.75">
      <c r="A28" s="9"/>
      <c r="B28" s="21" t="s">
        <v>35</v>
      </c>
      <c r="C28" s="43"/>
      <c r="D28" s="43">
        <v>8000000</v>
      </c>
      <c r="E28" s="43">
        <v>2069099</v>
      </c>
      <c r="F28" s="43">
        <v>7600000</v>
      </c>
      <c r="G28" s="44">
        <v>5000000</v>
      </c>
      <c r="H28" s="45">
        <v>10000000</v>
      </c>
      <c r="I28" s="38">
        <f t="shared" si="0"/>
        <v>267.30963574000083</v>
      </c>
      <c r="J28" s="23">
        <f t="shared" si="1"/>
        <v>69.07247481351702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18271648</v>
      </c>
      <c r="E30" s="43">
        <v>14656758</v>
      </c>
      <c r="F30" s="43">
        <v>6200675</v>
      </c>
      <c r="G30" s="44">
        <v>6261585</v>
      </c>
      <c r="H30" s="45">
        <v>1901105</v>
      </c>
      <c r="I30" s="38">
        <f t="shared" si="0"/>
        <v>-57.69408896564984</v>
      </c>
      <c r="J30" s="23">
        <f t="shared" si="1"/>
        <v>-49.37993144942284</v>
      </c>
      <c r="K30" s="2"/>
    </row>
    <row r="31" spans="1:11" ht="12.75">
      <c r="A31" s="9"/>
      <c r="B31" s="21" t="s">
        <v>31</v>
      </c>
      <c r="C31" s="43"/>
      <c r="D31" s="43">
        <v>4609200</v>
      </c>
      <c r="E31" s="43">
        <v>1731268</v>
      </c>
      <c r="F31" s="43">
        <v>4697350</v>
      </c>
      <c r="G31" s="44">
        <v>2600566</v>
      </c>
      <c r="H31" s="45">
        <v>9626800</v>
      </c>
      <c r="I31" s="38">
        <f t="shared" si="0"/>
        <v>171.32425482363215</v>
      </c>
      <c r="J31" s="23">
        <f t="shared" si="1"/>
        <v>77.16280555537638</v>
      </c>
      <c r="K31" s="2"/>
    </row>
    <row r="32" spans="1:11" ht="13.5" thickBot="1">
      <c r="A32" s="9"/>
      <c r="B32" s="39" t="s">
        <v>38</v>
      </c>
      <c r="C32" s="59"/>
      <c r="D32" s="59">
        <v>48246000</v>
      </c>
      <c r="E32" s="59">
        <v>29343668</v>
      </c>
      <c r="F32" s="59">
        <v>48292000</v>
      </c>
      <c r="G32" s="60">
        <v>53821000</v>
      </c>
      <c r="H32" s="61">
        <v>60750000</v>
      </c>
      <c r="I32" s="40">
        <f t="shared" si="0"/>
        <v>64.5738358272047</v>
      </c>
      <c r="J32" s="41">
        <f t="shared" si="1"/>
        <v>27.451209326792924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16086267</v>
      </c>
      <c r="D7" s="43">
        <v>16086267</v>
      </c>
      <c r="E7" s="43">
        <v>12402783</v>
      </c>
      <c r="F7" s="43">
        <v>13849595</v>
      </c>
      <c r="G7" s="44">
        <v>14819067</v>
      </c>
      <c r="H7" s="45">
        <v>15856401</v>
      </c>
      <c r="I7" s="22">
        <f>IF($E7=0,0,(($F7/$E7)-1)*100)</f>
        <v>11.665220620243044</v>
      </c>
      <c r="J7" s="23">
        <f>IF($E7=0,0,((($H7/$E7)^(1/3))-1)*100)</f>
        <v>8.533004334904515</v>
      </c>
      <c r="K7" s="2"/>
    </row>
    <row r="8" spans="1:11" ht="12.75">
      <c r="A8" s="5"/>
      <c r="B8" s="21" t="s">
        <v>17</v>
      </c>
      <c r="C8" s="43">
        <v>106690042</v>
      </c>
      <c r="D8" s="43">
        <v>106690042</v>
      </c>
      <c r="E8" s="43">
        <v>104298200</v>
      </c>
      <c r="F8" s="43">
        <v>114267210</v>
      </c>
      <c r="G8" s="44">
        <v>122265915</v>
      </c>
      <c r="H8" s="45">
        <v>130824529</v>
      </c>
      <c r="I8" s="22">
        <f>IF($E8=0,0,(($F8/$E8)-1)*100)</f>
        <v>9.558180294578422</v>
      </c>
      <c r="J8" s="23">
        <f>IF($E8=0,0,((($H8/$E8)^(1/3))-1)*100)</f>
        <v>7.846019960263395</v>
      </c>
      <c r="K8" s="2"/>
    </row>
    <row r="9" spans="1:11" ht="12.75">
      <c r="A9" s="5"/>
      <c r="B9" s="21" t="s">
        <v>18</v>
      </c>
      <c r="C9" s="43">
        <v>95331951</v>
      </c>
      <c r="D9" s="43">
        <v>95331951</v>
      </c>
      <c r="E9" s="43">
        <v>64500215</v>
      </c>
      <c r="F9" s="43">
        <v>104775349</v>
      </c>
      <c r="G9" s="44">
        <v>100512244</v>
      </c>
      <c r="H9" s="45">
        <v>101035965</v>
      </c>
      <c r="I9" s="22">
        <f aca="true" t="shared" si="0" ref="I9:I32">IF($E9=0,0,(($F9/$E9)-1)*100)</f>
        <v>62.44186007752066</v>
      </c>
      <c r="J9" s="23">
        <f aca="true" t="shared" si="1" ref="J9:J32">IF($E9=0,0,((($H9/$E9)^(1/3))-1)*100)</f>
        <v>16.13726933171913</v>
      </c>
      <c r="K9" s="2"/>
    </row>
    <row r="10" spans="1:11" ht="12.75">
      <c r="A10" s="9"/>
      <c r="B10" s="24" t="s">
        <v>19</v>
      </c>
      <c r="C10" s="46">
        <v>218108260</v>
      </c>
      <c r="D10" s="46">
        <v>218108260</v>
      </c>
      <c r="E10" s="46">
        <v>181201198</v>
      </c>
      <c r="F10" s="46">
        <v>232892154</v>
      </c>
      <c r="G10" s="47">
        <v>237597226</v>
      </c>
      <c r="H10" s="48">
        <v>247716895</v>
      </c>
      <c r="I10" s="25">
        <f t="shared" si="0"/>
        <v>28.526829055512092</v>
      </c>
      <c r="J10" s="26">
        <f t="shared" si="1"/>
        <v>10.9851451477474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71968275</v>
      </c>
      <c r="D12" s="43">
        <v>71968275</v>
      </c>
      <c r="E12" s="43">
        <v>65012103</v>
      </c>
      <c r="F12" s="43">
        <v>73027934</v>
      </c>
      <c r="G12" s="44">
        <v>78139890</v>
      </c>
      <c r="H12" s="45">
        <v>83609683</v>
      </c>
      <c r="I12" s="22">
        <f t="shared" si="0"/>
        <v>12.329751892505314</v>
      </c>
      <c r="J12" s="23">
        <f t="shared" si="1"/>
        <v>8.747877011835236</v>
      </c>
      <c r="K12" s="2"/>
    </row>
    <row r="13" spans="1:11" ht="12.75">
      <c r="A13" s="5"/>
      <c r="B13" s="21" t="s">
        <v>22</v>
      </c>
      <c r="C13" s="43">
        <v>20090000</v>
      </c>
      <c r="D13" s="43">
        <v>20090000</v>
      </c>
      <c r="E13" s="43"/>
      <c r="F13" s="43">
        <v>50819899</v>
      </c>
      <c r="G13" s="44">
        <v>52182547</v>
      </c>
      <c r="H13" s="45">
        <v>49323190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33646500</v>
      </c>
      <c r="D15" s="43">
        <v>33646500</v>
      </c>
      <c r="E15" s="43">
        <v>34223458</v>
      </c>
      <c r="F15" s="43">
        <v>37475600</v>
      </c>
      <c r="G15" s="44">
        <v>40098892</v>
      </c>
      <c r="H15" s="45">
        <v>42905814</v>
      </c>
      <c r="I15" s="22">
        <f t="shared" si="0"/>
        <v>9.502669192575453</v>
      </c>
      <c r="J15" s="23">
        <f t="shared" si="1"/>
        <v>7.827801912678134</v>
      </c>
      <c r="K15" s="2"/>
    </row>
    <row r="16" spans="1:11" ht="12.75">
      <c r="A16" s="5"/>
      <c r="B16" s="21" t="s">
        <v>24</v>
      </c>
      <c r="C16" s="43">
        <v>87131567</v>
      </c>
      <c r="D16" s="43">
        <v>87131567</v>
      </c>
      <c r="E16" s="43">
        <v>62736720</v>
      </c>
      <c r="F16" s="43">
        <v>68421998</v>
      </c>
      <c r="G16" s="44">
        <v>63295314</v>
      </c>
      <c r="H16" s="45">
        <v>67725984</v>
      </c>
      <c r="I16" s="29">
        <f t="shared" si="0"/>
        <v>9.062121832317672</v>
      </c>
      <c r="J16" s="30">
        <f t="shared" si="1"/>
        <v>2.5835769293363953</v>
      </c>
      <c r="K16" s="2"/>
    </row>
    <row r="17" spans="1:11" ht="12.75">
      <c r="A17" s="5"/>
      <c r="B17" s="24" t="s">
        <v>25</v>
      </c>
      <c r="C17" s="46">
        <v>212836342</v>
      </c>
      <c r="D17" s="46">
        <v>212836342</v>
      </c>
      <c r="E17" s="46">
        <v>161972281</v>
      </c>
      <c r="F17" s="46">
        <v>229745431</v>
      </c>
      <c r="G17" s="47">
        <v>233716643</v>
      </c>
      <c r="H17" s="48">
        <v>243564671</v>
      </c>
      <c r="I17" s="25">
        <f t="shared" si="0"/>
        <v>41.84243722541636</v>
      </c>
      <c r="J17" s="26">
        <f t="shared" si="1"/>
        <v>14.56655795554138</v>
      </c>
      <c r="K17" s="2"/>
    </row>
    <row r="18" spans="1:11" ht="23.25" customHeight="1">
      <c r="A18" s="31"/>
      <c r="B18" s="32" t="s">
        <v>26</v>
      </c>
      <c r="C18" s="52">
        <v>5271918</v>
      </c>
      <c r="D18" s="52">
        <v>5271918</v>
      </c>
      <c r="E18" s="52">
        <v>19228917</v>
      </c>
      <c r="F18" s="53">
        <v>3146723</v>
      </c>
      <c r="G18" s="54">
        <v>3880583</v>
      </c>
      <c r="H18" s="55">
        <v>4152224</v>
      </c>
      <c r="I18" s="33">
        <f t="shared" si="0"/>
        <v>-83.6354642333731</v>
      </c>
      <c r="J18" s="34">
        <f t="shared" si="1"/>
        <v>-40.00588519439283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64998200</v>
      </c>
      <c r="D23" s="43">
        <v>64998200</v>
      </c>
      <c r="E23" s="43">
        <v>16820923</v>
      </c>
      <c r="F23" s="43">
        <v>43456600</v>
      </c>
      <c r="G23" s="44">
        <v>23248450</v>
      </c>
      <c r="H23" s="45">
        <v>21934800</v>
      </c>
      <c r="I23" s="38">
        <f t="shared" si="0"/>
        <v>158.348486584238</v>
      </c>
      <c r="J23" s="23">
        <f t="shared" si="1"/>
        <v>9.251636743966763</v>
      </c>
      <c r="K23" s="2"/>
    </row>
    <row r="24" spans="1:11" ht="12.75">
      <c r="A24" s="9"/>
      <c r="B24" s="21" t="s">
        <v>31</v>
      </c>
      <c r="C24" s="43">
        <v>9437000</v>
      </c>
      <c r="D24" s="43">
        <v>9437000</v>
      </c>
      <c r="E24" s="43">
        <v>557329</v>
      </c>
      <c r="F24" s="43">
        <v>3122750</v>
      </c>
      <c r="G24" s="44">
        <v>2940000</v>
      </c>
      <c r="H24" s="45">
        <v>3410000</v>
      </c>
      <c r="I24" s="38">
        <f t="shared" si="0"/>
        <v>460.30638994202707</v>
      </c>
      <c r="J24" s="23">
        <f t="shared" si="1"/>
        <v>82.9002275414397</v>
      </c>
      <c r="K24" s="2"/>
    </row>
    <row r="25" spans="1:11" ht="12.75">
      <c r="A25" s="9"/>
      <c r="B25" s="24" t="s">
        <v>32</v>
      </c>
      <c r="C25" s="46">
        <v>74435200</v>
      </c>
      <c r="D25" s="46">
        <v>74435200</v>
      </c>
      <c r="E25" s="46">
        <v>17378252</v>
      </c>
      <c r="F25" s="46">
        <v>46579350</v>
      </c>
      <c r="G25" s="47">
        <v>26188450</v>
      </c>
      <c r="H25" s="48">
        <v>25344800</v>
      </c>
      <c r="I25" s="25">
        <f t="shared" si="0"/>
        <v>168.0324235141716</v>
      </c>
      <c r="J25" s="26">
        <f t="shared" si="1"/>
        <v>13.403796146247405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14000000</v>
      </c>
      <c r="D27" s="43">
        <v>14000000</v>
      </c>
      <c r="E27" s="43">
        <v>1544050</v>
      </c>
      <c r="F27" s="43">
        <v>22000000</v>
      </c>
      <c r="G27" s="44">
        <v>5048450</v>
      </c>
      <c r="H27" s="45">
        <v>4934800</v>
      </c>
      <c r="I27" s="38">
        <f t="shared" si="0"/>
        <v>1324.8243256371231</v>
      </c>
      <c r="J27" s="23">
        <f t="shared" si="1"/>
        <v>47.299995005339454</v>
      </c>
      <c r="K27" s="2"/>
    </row>
    <row r="28" spans="1:11" ht="12.75">
      <c r="A28" s="9"/>
      <c r="B28" s="21" t="s">
        <v>35</v>
      </c>
      <c r="C28" s="43">
        <v>10000000</v>
      </c>
      <c r="D28" s="43">
        <v>10000000</v>
      </c>
      <c r="E28" s="43">
        <v>2010452</v>
      </c>
      <c r="F28" s="43">
        <v>3000000</v>
      </c>
      <c r="G28" s="44">
        <v>3200000</v>
      </c>
      <c r="H28" s="45">
        <v>2000000</v>
      </c>
      <c r="I28" s="38">
        <f t="shared" si="0"/>
        <v>49.22017536355008</v>
      </c>
      <c r="J28" s="23">
        <f t="shared" si="1"/>
        <v>-0.1735955434033154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33131298</v>
      </c>
      <c r="D30" s="43">
        <v>33131298</v>
      </c>
      <c r="E30" s="43">
        <v>9932206</v>
      </c>
      <c r="F30" s="43">
        <v>13285716</v>
      </c>
      <c r="G30" s="44">
        <v>16000000</v>
      </c>
      <c r="H30" s="45">
        <v>15000000</v>
      </c>
      <c r="I30" s="38">
        <f t="shared" si="0"/>
        <v>33.7639996592902</v>
      </c>
      <c r="J30" s="23">
        <f t="shared" si="1"/>
        <v>14.731282121164213</v>
      </c>
      <c r="K30" s="2"/>
    </row>
    <row r="31" spans="1:11" ht="12.75">
      <c r="A31" s="9"/>
      <c r="B31" s="21" t="s">
        <v>31</v>
      </c>
      <c r="C31" s="43">
        <v>17303902</v>
      </c>
      <c r="D31" s="43">
        <v>17303902</v>
      </c>
      <c r="E31" s="43">
        <v>3891544</v>
      </c>
      <c r="F31" s="43">
        <v>8293634</v>
      </c>
      <c r="G31" s="44">
        <v>1940000</v>
      </c>
      <c r="H31" s="45">
        <v>3410000</v>
      </c>
      <c r="I31" s="38">
        <f t="shared" si="0"/>
        <v>113.11936855911178</v>
      </c>
      <c r="J31" s="23">
        <f t="shared" si="1"/>
        <v>-4.307593179996239</v>
      </c>
      <c r="K31" s="2"/>
    </row>
    <row r="32" spans="1:11" ht="13.5" thickBot="1">
      <c r="A32" s="9"/>
      <c r="B32" s="39" t="s">
        <v>38</v>
      </c>
      <c r="C32" s="59">
        <v>74435200</v>
      </c>
      <c r="D32" s="59">
        <v>74435200</v>
      </c>
      <c r="E32" s="59">
        <v>17378252</v>
      </c>
      <c r="F32" s="59">
        <v>46579350</v>
      </c>
      <c r="G32" s="60">
        <v>26188450</v>
      </c>
      <c r="H32" s="61">
        <v>25344800</v>
      </c>
      <c r="I32" s="40">
        <f t="shared" si="0"/>
        <v>168.0324235141716</v>
      </c>
      <c r="J32" s="41">
        <f t="shared" si="1"/>
        <v>13.403796146247405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1084200413</v>
      </c>
      <c r="D7" s="43">
        <v>903089386</v>
      </c>
      <c r="E7" s="43">
        <v>902220880</v>
      </c>
      <c r="F7" s="43">
        <v>913072817</v>
      </c>
      <c r="G7" s="44">
        <v>975637506</v>
      </c>
      <c r="H7" s="45">
        <v>1055700277</v>
      </c>
      <c r="I7" s="22">
        <f>IF($E7=0,0,(($F7/$E7)-1)*100)</f>
        <v>1.2028026884059795</v>
      </c>
      <c r="J7" s="23">
        <f>IF($E7=0,0,((($H7/$E7)^(1/3))-1)*100)</f>
        <v>5.37621309259908</v>
      </c>
      <c r="K7" s="2"/>
    </row>
    <row r="8" spans="1:11" ht="12.75">
      <c r="A8" s="5"/>
      <c r="B8" s="21" t="s">
        <v>17</v>
      </c>
      <c r="C8" s="43">
        <v>3469943065</v>
      </c>
      <c r="D8" s="43">
        <v>3101631721</v>
      </c>
      <c r="E8" s="43">
        <v>2775229962</v>
      </c>
      <c r="F8" s="43">
        <v>3615605353</v>
      </c>
      <c r="G8" s="44">
        <v>3919798854</v>
      </c>
      <c r="H8" s="45">
        <v>4223007638</v>
      </c>
      <c r="I8" s="22">
        <f>IF($E8=0,0,(($F8/$E8)-1)*100)</f>
        <v>30.281288488049274</v>
      </c>
      <c r="J8" s="23">
        <f>IF($E8=0,0,((($H8/$E8)^(1/3))-1)*100)</f>
        <v>15.020247322799962</v>
      </c>
      <c r="K8" s="2"/>
    </row>
    <row r="9" spans="1:11" ht="12.75">
      <c r="A9" s="5"/>
      <c r="B9" s="21" t="s">
        <v>18</v>
      </c>
      <c r="C9" s="43">
        <v>1758450610</v>
      </c>
      <c r="D9" s="43">
        <v>1725218188</v>
      </c>
      <c r="E9" s="43">
        <v>1719714101</v>
      </c>
      <c r="F9" s="43">
        <v>2211568896</v>
      </c>
      <c r="G9" s="44">
        <v>2278000324</v>
      </c>
      <c r="H9" s="45">
        <v>2230457474</v>
      </c>
      <c r="I9" s="22">
        <f aca="true" t="shared" si="0" ref="I9:I32">IF($E9=0,0,(($F9/$E9)-1)*100)</f>
        <v>28.60096307368709</v>
      </c>
      <c r="J9" s="23">
        <f aca="true" t="shared" si="1" ref="J9:J32">IF($E9=0,0,((($H9/$E9)^(1/3))-1)*100)</f>
        <v>9.055079415934685</v>
      </c>
      <c r="K9" s="2"/>
    </row>
    <row r="10" spans="1:11" ht="12.75">
      <c r="A10" s="9"/>
      <c r="B10" s="24" t="s">
        <v>19</v>
      </c>
      <c r="C10" s="46">
        <v>6312594088</v>
      </c>
      <c r="D10" s="46">
        <v>5729939295</v>
      </c>
      <c r="E10" s="46">
        <v>5397164943</v>
      </c>
      <c r="F10" s="46">
        <v>6740247066</v>
      </c>
      <c r="G10" s="47">
        <v>7173436684</v>
      </c>
      <c r="H10" s="48">
        <v>7509165389</v>
      </c>
      <c r="I10" s="25">
        <f t="shared" si="0"/>
        <v>24.884956031257623</v>
      </c>
      <c r="J10" s="26">
        <f t="shared" si="1"/>
        <v>11.637129144458758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1356536965</v>
      </c>
      <c r="D12" s="43">
        <v>1371819298</v>
      </c>
      <c r="E12" s="43">
        <v>1234436148</v>
      </c>
      <c r="F12" s="43">
        <v>1711050897</v>
      </c>
      <c r="G12" s="44">
        <v>1855299566</v>
      </c>
      <c r="H12" s="45">
        <v>2005099200</v>
      </c>
      <c r="I12" s="22">
        <f t="shared" si="0"/>
        <v>38.60991512377521</v>
      </c>
      <c r="J12" s="23">
        <f t="shared" si="1"/>
        <v>17.549939788916102</v>
      </c>
      <c r="K12" s="2"/>
    </row>
    <row r="13" spans="1:11" ht="12.75">
      <c r="A13" s="5"/>
      <c r="B13" s="21" t="s">
        <v>22</v>
      </c>
      <c r="C13" s="43">
        <v>214628485</v>
      </c>
      <c r="D13" s="43">
        <v>214628485</v>
      </c>
      <c r="E13" s="43">
        <v>214637576</v>
      </c>
      <c r="F13" s="43">
        <v>242626112</v>
      </c>
      <c r="G13" s="44">
        <v>252627977</v>
      </c>
      <c r="H13" s="45">
        <v>266340148</v>
      </c>
      <c r="I13" s="22">
        <f t="shared" si="0"/>
        <v>13.03990499780896</v>
      </c>
      <c r="J13" s="23">
        <f t="shared" si="1"/>
        <v>7.459205984273387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1744580031</v>
      </c>
      <c r="D15" s="43">
        <v>1501580031</v>
      </c>
      <c r="E15" s="43">
        <v>1619930557</v>
      </c>
      <c r="F15" s="43">
        <v>1728413548</v>
      </c>
      <c r="G15" s="44">
        <v>1883484623</v>
      </c>
      <c r="H15" s="45">
        <v>2021331455</v>
      </c>
      <c r="I15" s="22">
        <f t="shared" si="0"/>
        <v>6.696767989913277</v>
      </c>
      <c r="J15" s="23">
        <f t="shared" si="1"/>
        <v>7.658182955212012</v>
      </c>
      <c r="K15" s="2"/>
    </row>
    <row r="16" spans="1:11" ht="12.75">
      <c r="A16" s="5"/>
      <c r="B16" s="21" t="s">
        <v>24</v>
      </c>
      <c r="C16" s="43">
        <v>2608301703</v>
      </c>
      <c r="D16" s="43">
        <v>2563073379</v>
      </c>
      <c r="E16" s="43">
        <v>2208215618</v>
      </c>
      <c r="F16" s="43">
        <v>2524835176</v>
      </c>
      <c r="G16" s="44">
        <v>2624749525</v>
      </c>
      <c r="H16" s="45">
        <v>2725205254</v>
      </c>
      <c r="I16" s="29">
        <f t="shared" si="0"/>
        <v>14.338253720294091</v>
      </c>
      <c r="J16" s="30">
        <f t="shared" si="1"/>
        <v>7.263652208706639</v>
      </c>
      <c r="K16" s="2"/>
    </row>
    <row r="17" spans="1:11" ht="12.75">
      <c r="A17" s="5"/>
      <c r="B17" s="24" t="s">
        <v>25</v>
      </c>
      <c r="C17" s="46">
        <v>5924047184</v>
      </c>
      <c r="D17" s="46">
        <v>5651101193</v>
      </c>
      <c r="E17" s="46">
        <v>5277219899</v>
      </c>
      <c r="F17" s="46">
        <v>6206925733</v>
      </c>
      <c r="G17" s="47">
        <v>6616161691</v>
      </c>
      <c r="H17" s="48">
        <v>7017976057</v>
      </c>
      <c r="I17" s="25">
        <f t="shared" si="0"/>
        <v>17.61734117193361</v>
      </c>
      <c r="J17" s="26">
        <f t="shared" si="1"/>
        <v>9.968650849585735</v>
      </c>
      <c r="K17" s="2"/>
    </row>
    <row r="18" spans="1:11" ht="23.25" customHeight="1">
      <c r="A18" s="31"/>
      <c r="B18" s="32" t="s">
        <v>26</v>
      </c>
      <c r="C18" s="52">
        <v>388546904</v>
      </c>
      <c r="D18" s="52">
        <v>78838102</v>
      </c>
      <c r="E18" s="52">
        <v>119945044</v>
      </c>
      <c r="F18" s="53">
        <v>533321333</v>
      </c>
      <c r="G18" s="54">
        <v>557274993</v>
      </c>
      <c r="H18" s="55">
        <v>491189332</v>
      </c>
      <c r="I18" s="33">
        <f t="shared" si="0"/>
        <v>344.6380735830986</v>
      </c>
      <c r="J18" s="34">
        <f t="shared" si="1"/>
        <v>59.988539045284405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368517759</v>
      </c>
      <c r="D21" s="43">
        <v>257759912</v>
      </c>
      <c r="E21" s="43">
        <v>209953314</v>
      </c>
      <c r="F21" s="43">
        <v>514256000</v>
      </c>
      <c r="G21" s="44">
        <v>1071882885</v>
      </c>
      <c r="H21" s="45">
        <v>896101323</v>
      </c>
      <c r="I21" s="38">
        <f t="shared" si="0"/>
        <v>144.9382627987477</v>
      </c>
      <c r="J21" s="23">
        <f t="shared" si="1"/>
        <v>62.21018818256561</v>
      </c>
      <c r="K21" s="2"/>
    </row>
    <row r="22" spans="1:11" ht="12.75">
      <c r="A22" s="9"/>
      <c r="B22" s="21" t="s">
        <v>29</v>
      </c>
      <c r="C22" s="43">
        <v>328753646</v>
      </c>
      <c r="D22" s="43">
        <v>460846794</v>
      </c>
      <c r="E22" s="43">
        <v>373172367</v>
      </c>
      <c r="F22" s="43">
        <v>504677660</v>
      </c>
      <c r="G22" s="44">
        <v>504347554</v>
      </c>
      <c r="H22" s="45">
        <v>420630814</v>
      </c>
      <c r="I22" s="38">
        <f t="shared" si="0"/>
        <v>35.239826050678616</v>
      </c>
      <c r="J22" s="23">
        <f t="shared" si="1"/>
        <v>4.0711936475350985</v>
      </c>
      <c r="K22" s="2"/>
    </row>
    <row r="23" spans="1:11" ht="12.75">
      <c r="A23" s="9"/>
      <c r="B23" s="21" t="s">
        <v>30</v>
      </c>
      <c r="C23" s="43">
        <v>752924228</v>
      </c>
      <c r="D23" s="43">
        <v>823597219</v>
      </c>
      <c r="E23" s="43">
        <v>661153077</v>
      </c>
      <c r="F23" s="43">
        <v>754004000</v>
      </c>
      <c r="G23" s="44">
        <v>792922003</v>
      </c>
      <c r="H23" s="45">
        <v>846415000</v>
      </c>
      <c r="I23" s="38">
        <f t="shared" si="0"/>
        <v>14.043785959722598</v>
      </c>
      <c r="J23" s="23">
        <f t="shared" si="1"/>
        <v>8.58265150503601</v>
      </c>
      <c r="K23" s="2"/>
    </row>
    <row r="24" spans="1:11" ht="12.75">
      <c r="A24" s="9"/>
      <c r="B24" s="21" t="s">
        <v>31</v>
      </c>
      <c r="C24" s="43">
        <v>19267015</v>
      </c>
      <c r="D24" s="43">
        <v>15767015</v>
      </c>
      <c r="E24" s="43">
        <v>12751265</v>
      </c>
      <c r="F24" s="43">
        <v>20952879</v>
      </c>
      <c r="G24" s="44">
        <v>22744351</v>
      </c>
      <c r="H24" s="45">
        <v>24109010</v>
      </c>
      <c r="I24" s="38">
        <f t="shared" si="0"/>
        <v>64.32000276051042</v>
      </c>
      <c r="J24" s="23">
        <f t="shared" si="1"/>
        <v>23.654151546015623</v>
      </c>
      <c r="K24" s="2"/>
    </row>
    <row r="25" spans="1:11" ht="12.75">
      <c r="A25" s="9"/>
      <c r="B25" s="24" t="s">
        <v>32</v>
      </c>
      <c r="C25" s="46">
        <v>1469462648</v>
      </c>
      <c r="D25" s="46">
        <v>1557970940</v>
      </c>
      <c r="E25" s="46">
        <v>1257030023</v>
      </c>
      <c r="F25" s="46">
        <v>1793890539</v>
      </c>
      <c r="G25" s="47">
        <v>2391896793</v>
      </c>
      <c r="H25" s="48">
        <v>2187256147</v>
      </c>
      <c r="I25" s="25">
        <f t="shared" si="0"/>
        <v>42.70864706307815</v>
      </c>
      <c r="J25" s="26">
        <f t="shared" si="1"/>
        <v>20.27757546081301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517722140</v>
      </c>
      <c r="D27" s="43">
        <v>694873589</v>
      </c>
      <c r="E27" s="43">
        <v>577910988</v>
      </c>
      <c r="F27" s="43">
        <v>747399446</v>
      </c>
      <c r="G27" s="44">
        <v>1232222994</v>
      </c>
      <c r="H27" s="45">
        <v>1176550000</v>
      </c>
      <c r="I27" s="38">
        <f t="shared" si="0"/>
        <v>29.327779107740383</v>
      </c>
      <c r="J27" s="23">
        <f t="shared" si="1"/>
        <v>26.740810110596325</v>
      </c>
      <c r="K27" s="2"/>
    </row>
    <row r="28" spans="1:11" ht="12.75">
      <c r="A28" s="9"/>
      <c r="B28" s="21" t="s">
        <v>35</v>
      </c>
      <c r="C28" s="43">
        <v>249457080</v>
      </c>
      <c r="D28" s="43">
        <v>266787136</v>
      </c>
      <c r="E28" s="43">
        <v>258089401</v>
      </c>
      <c r="F28" s="43">
        <v>329356848</v>
      </c>
      <c r="G28" s="44">
        <v>331713736</v>
      </c>
      <c r="H28" s="45">
        <v>338002091</v>
      </c>
      <c r="I28" s="38">
        <f t="shared" si="0"/>
        <v>27.613472976366047</v>
      </c>
      <c r="J28" s="23">
        <f t="shared" si="1"/>
        <v>9.408166265463812</v>
      </c>
      <c r="K28" s="2"/>
    </row>
    <row r="29" spans="1:11" ht="12.75">
      <c r="A29" s="9"/>
      <c r="B29" s="21" t="s">
        <v>36</v>
      </c>
      <c r="C29" s="43">
        <v>20099063</v>
      </c>
      <c r="D29" s="43">
        <v>10966366</v>
      </c>
      <c r="E29" s="43">
        <v>253494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207456640</v>
      </c>
      <c r="D30" s="43">
        <v>203120094</v>
      </c>
      <c r="E30" s="43">
        <v>166849982</v>
      </c>
      <c r="F30" s="43">
        <v>311120107</v>
      </c>
      <c r="G30" s="44">
        <v>444116719</v>
      </c>
      <c r="H30" s="45">
        <v>352764248</v>
      </c>
      <c r="I30" s="38">
        <f t="shared" si="0"/>
        <v>86.46697067069506</v>
      </c>
      <c r="J30" s="23">
        <f t="shared" si="1"/>
        <v>28.3471215621621</v>
      </c>
      <c r="K30" s="2"/>
    </row>
    <row r="31" spans="1:11" ht="12.75">
      <c r="A31" s="9"/>
      <c r="B31" s="21" t="s">
        <v>31</v>
      </c>
      <c r="C31" s="43">
        <v>474727725</v>
      </c>
      <c r="D31" s="43">
        <v>382223755</v>
      </c>
      <c r="E31" s="43">
        <v>253926157</v>
      </c>
      <c r="F31" s="43">
        <v>406014138</v>
      </c>
      <c r="G31" s="44">
        <v>383843344</v>
      </c>
      <c r="H31" s="45">
        <v>319939808</v>
      </c>
      <c r="I31" s="38">
        <f t="shared" si="0"/>
        <v>59.89457045183415</v>
      </c>
      <c r="J31" s="23">
        <f t="shared" si="1"/>
        <v>8.007425270132895</v>
      </c>
      <c r="K31" s="2"/>
    </row>
    <row r="32" spans="1:11" ht="13.5" thickBot="1">
      <c r="A32" s="9"/>
      <c r="B32" s="39" t="s">
        <v>38</v>
      </c>
      <c r="C32" s="59">
        <v>1469462648</v>
      </c>
      <c r="D32" s="59">
        <v>1557970940</v>
      </c>
      <c r="E32" s="59">
        <v>1257030022</v>
      </c>
      <c r="F32" s="59">
        <v>1793890539</v>
      </c>
      <c r="G32" s="60">
        <v>2391896793</v>
      </c>
      <c r="H32" s="61">
        <v>2187256147</v>
      </c>
      <c r="I32" s="40">
        <f t="shared" si="0"/>
        <v>42.70864717660658</v>
      </c>
      <c r="J32" s="41">
        <f t="shared" si="1"/>
        <v>20.277575492707655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95026066</v>
      </c>
      <c r="D9" s="43">
        <v>128577262</v>
      </c>
      <c r="E9" s="43">
        <v>110756178</v>
      </c>
      <c r="F9" s="43">
        <v>108844333</v>
      </c>
      <c r="G9" s="44">
        <v>106477032</v>
      </c>
      <c r="H9" s="45">
        <v>107163656</v>
      </c>
      <c r="I9" s="22">
        <f aca="true" t="shared" si="0" ref="I9:I32">IF($E9=0,0,(($F9/$E9)-1)*100)</f>
        <v>-1.7261745886536506</v>
      </c>
      <c r="J9" s="23">
        <f aca="true" t="shared" si="1" ref="J9:J32">IF($E9=0,0,((($H9/$E9)^(1/3))-1)*100)</f>
        <v>-1.0931159012341762</v>
      </c>
      <c r="K9" s="2"/>
    </row>
    <row r="10" spans="1:11" ht="12.75">
      <c r="A10" s="9"/>
      <c r="B10" s="24" t="s">
        <v>19</v>
      </c>
      <c r="C10" s="46">
        <v>95026066</v>
      </c>
      <c r="D10" s="46">
        <v>128577262</v>
      </c>
      <c r="E10" s="46">
        <v>110756178</v>
      </c>
      <c r="F10" s="46">
        <v>108844333</v>
      </c>
      <c r="G10" s="47">
        <v>106477032</v>
      </c>
      <c r="H10" s="48">
        <v>107163656</v>
      </c>
      <c r="I10" s="25">
        <f t="shared" si="0"/>
        <v>-1.7261745886536506</v>
      </c>
      <c r="J10" s="26">
        <f t="shared" si="1"/>
        <v>-1.0931159012341762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45688452</v>
      </c>
      <c r="D12" s="43">
        <v>46667887</v>
      </c>
      <c r="E12" s="43">
        <v>46369236</v>
      </c>
      <c r="F12" s="43">
        <v>47626750</v>
      </c>
      <c r="G12" s="44">
        <v>50555576</v>
      </c>
      <c r="H12" s="45">
        <v>53512868</v>
      </c>
      <c r="I12" s="22">
        <f t="shared" si="0"/>
        <v>2.711957557377054</v>
      </c>
      <c r="J12" s="23">
        <f t="shared" si="1"/>
        <v>4.892095663395879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42283033</v>
      </c>
      <c r="D16" s="43">
        <v>75550656</v>
      </c>
      <c r="E16" s="43">
        <v>77837691</v>
      </c>
      <c r="F16" s="43">
        <v>61217731</v>
      </c>
      <c r="G16" s="44">
        <v>55921828</v>
      </c>
      <c r="H16" s="45">
        <v>53651145</v>
      </c>
      <c r="I16" s="29">
        <f t="shared" si="0"/>
        <v>-21.352072224239027</v>
      </c>
      <c r="J16" s="30">
        <f t="shared" si="1"/>
        <v>-11.665636609637763</v>
      </c>
      <c r="K16" s="2"/>
    </row>
    <row r="17" spans="1:11" ht="12.75">
      <c r="A17" s="5"/>
      <c r="B17" s="24" t="s">
        <v>25</v>
      </c>
      <c r="C17" s="46">
        <v>87971485</v>
      </c>
      <c r="D17" s="46">
        <v>122218543</v>
      </c>
      <c r="E17" s="46">
        <v>124206927</v>
      </c>
      <c r="F17" s="46">
        <v>108844481</v>
      </c>
      <c r="G17" s="47">
        <v>106477404</v>
      </c>
      <c r="H17" s="48">
        <v>107164013</v>
      </c>
      <c r="I17" s="25">
        <f t="shared" si="0"/>
        <v>-12.368429338888642</v>
      </c>
      <c r="J17" s="26">
        <f t="shared" si="1"/>
        <v>-4.800562175555989</v>
      </c>
      <c r="K17" s="2"/>
    </row>
    <row r="18" spans="1:11" ht="23.25" customHeight="1">
      <c r="A18" s="31"/>
      <c r="B18" s="32" t="s">
        <v>26</v>
      </c>
      <c r="C18" s="52">
        <v>7054581</v>
      </c>
      <c r="D18" s="52">
        <v>6358719</v>
      </c>
      <c r="E18" s="52">
        <v>-13450749</v>
      </c>
      <c r="F18" s="53">
        <v>-148</v>
      </c>
      <c r="G18" s="54">
        <v>-372</v>
      </c>
      <c r="H18" s="55">
        <v>-357</v>
      </c>
      <c r="I18" s="33">
        <f t="shared" si="0"/>
        <v>-99.99889968952658</v>
      </c>
      <c r="J18" s="34">
        <f t="shared" si="1"/>
        <v>-97.0170870297917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>
        <v>3510451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>
        <v>7055000</v>
      </c>
      <c r="D24" s="43">
        <v>6358719</v>
      </c>
      <c r="E24" s="43">
        <v>594425</v>
      </c>
      <c r="F24" s="43">
        <v>2200000</v>
      </c>
      <c r="G24" s="44">
        <v>1971500</v>
      </c>
      <c r="H24" s="45">
        <v>980750</v>
      </c>
      <c r="I24" s="38">
        <f t="shared" si="0"/>
        <v>270.10556420069815</v>
      </c>
      <c r="J24" s="23">
        <f t="shared" si="1"/>
        <v>18.164516817162625</v>
      </c>
      <c r="K24" s="2"/>
    </row>
    <row r="25" spans="1:11" ht="12.75">
      <c r="A25" s="9"/>
      <c r="B25" s="24" t="s">
        <v>32</v>
      </c>
      <c r="C25" s="46">
        <v>7055000</v>
      </c>
      <c r="D25" s="46">
        <v>6358719</v>
      </c>
      <c r="E25" s="46">
        <v>4104876</v>
      </c>
      <c r="F25" s="46">
        <v>2200000</v>
      </c>
      <c r="G25" s="47">
        <v>1971500</v>
      </c>
      <c r="H25" s="48">
        <v>980750</v>
      </c>
      <c r="I25" s="25">
        <f t="shared" si="0"/>
        <v>-46.40520200853814</v>
      </c>
      <c r="J25" s="26">
        <f t="shared" si="1"/>
        <v>-37.94843231308296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7055000</v>
      </c>
      <c r="D31" s="43">
        <v>6358719</v>
      </c>
      <c r="E31" s="43">
        <v>4104876</v>
      </c>
      <c r="F31" s="43">
        <v>2200000</v>
      </c>
      <c r="G31" s="44">
        <v>1971500</v>
      </c>
      <c r="H31" s="45">
        <v>980750</v>
      </c>
      <c r="I31" s="38">
        <f t="shared" si="0"/>
        <v>-46.40520200853814</v>
      </c>
      <c r="J31" s="23">
        <f t="shared" si="1"/>
        <v>-37.94843231308296</v>
      </c>
      <c r="K31" s="2"/>
    </row>
    <row r="32" spans="1:11" ht="13.5" thickBot="1">
      <c r="A32" s="9"/>
      <c r="B32" s="39" t="s">
        <v>38</v>
      </c>
      <c r="C32" s="59">
        <v>7055000</v>
      </c>
      <c r="D32" s="59">
        <v>6358719</v>
      </c>
      <c r="E32" s="59">
        <v>4104876</v>
      </c>
      <c r="F32" s="59">
        <v>2200000</v>
      </c>
      <c r="G32" s="60">
        <v>1971500</v>
      </c>
      <c r="H32" s="61">
        <v>980750</v>
      </c>
      <c r="I32" s="40">
        <f t="shared" si="0"/>
        <v>-46.40520200853814</v>
      </c>
      <c r="J32" s="41">
        <f t="shared" si="1"/>
        <v>-37.94843231308296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51192830</v>
      </c>
      <c r="D7" s="43">
        <v>51192830</v>
      </c>
      <c r="E7" s="43">
        <v>47515686</v>
      </c>
      <c r="F7" s="43">
        <v>61895000</v>
      </c>
      <c r="G7" s="44">
        <v>65546805</v>
      </c>
      <c r="H7" s="45">
        <v>69217426</v>
      </c>
      <c r="I7" s="22">
        <f>IF($E7=0,0,(($F7/$E7)-1)*100)</f>
        <v>30.26224645057214</v>
      </c>
      <c r="J7" s="23">
        <f>IF($E7=0,0,((($H7/$E7)^(1/3))-1)*100)</f>
        <v>13.359906872653383</v>
      </c>
      <c r="K7" s="2"/>
    </row>
    <row r="8" spans="1:11" ht="12.75">
      <c r="A8" s="5"/>
      <c r="B8" s="21" t="s">
        <v>17</v>
      </c>
      <c r="C8" s="43">
        <v>378929419</v>
      </c>
      <c r="D8" s="43">
        <v>378929419</v>
      </c>
      <c r="E8" s="43">
        <v>359418338</v>
      </c>
      <c r="F8" s="43">
        <v>420036000</v>
      </c>
      <c r="G8" s="44">
        <v>444818134</v>
      </c>
      <c r="H8" s="45">
        <v>469235865</v>
      </c>
      <c r="I8" s="22">
        <f>IF($E8=0,0,(($F8/$E8)-1)*100)</f>
        <v>16.86548948429003</v>
      </c>
      <c r="J8" s="23">
        <f>IF($E8=0,0,((($H8/$E8)^(1/3))-1)*100)</f>
        <v>9.294168196036455</v>
      </c>
      <c r="K8" s="2"/>
    </row>
    <row r="9" spans="1:11" ht="12.75">
      <c r="A9" s="5"/>
      <c r="B9" s="21" t="s">
        <v>18</v>
      </c>
      <c r="C9" s="43">
        <v>17447933</v>
      </c>
      <c r="D9" s="43">
        <v>17447933</v>
      </c>
      <c r="E9" s="43">
        <v>105700256</v>
      </c>
      <c r="F9" s="43">
        <v>184584355</v>
      </c>
      <c r="G9" s="44">
        <v>195474832</v>
      </c>
      <c r="H9" s="45">
        <v>206421423</v>
      </c>
      <c r="I9" s="22">
        <f aca="true" t="shared" si="0" ref="I9:I32">IF($E9=0,0,(($F9/$E9)-1)*100)</f>
        <v>74.62999805790443</v>
      </c>
      <c r="J9" s="23">
        <f aca="true" t="shared" si="1" ref="J9:J32">IF($E9=0,0,((($H9/$E9)^(1/3))-1)*100)</f>
        <v>24.995077307812252</v>
      </c>
      <c r="K9" s="2"/>
    </row>
    <row r="10" spans="1:11" ht="12.75">
      <c r="A10" s="9"/>
      <c r="B10" s="24" t="s">
        <v>19</v>
      </c>
      <c r="C10" s="46">
        <v>447570182</v>
      </c>
      <c r="D10" s="46">
        <v>447570182</v>
      </c>
      <c r="E10" s="46">
        <v>512634280</v>
      </c>
      <c r="F10" s="46">
        <v>666515355</v>
      </c>
      <c r="G10" s="47">
        <v>705839771</v>
      </c>
      <c r="H10" s="48">
        <v>744874714</v>
      </c>
      <c r="I10" s="25">
        <f t="shared" si="0"/>
        <v>30.01771067670309</v>
      </c>
      <c r="J10" s="26">
        <f t="shared" si="1"/>
        <v>13.263991525161378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187362817</v>
      </c>
      <c r="D12" s="43">
        <v>187362817</v>
      </c>
      <c r="E12" s="43">
        <v>164280570</v>
      </c>
      <c r="F12" s="43">
        <v>198144073</v>
      </c>
      <c r="G12" s="44">
        <v>209834573</v>
      </c>
      <c r="H12" s="45">
        <v>221585309</v>
      </c>
      <c r="I12" s="22">
        <f t="shared" si="0"/>
        <v>20.613212505897692</v>
      </c>
      <c r="J12" s="23">
        <f t="shared" si="1"/>
        <v>10.488799325318631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14300000</v>
      </c>
      <c r="G13" s="44">
        <v>15143700</v>
      </c>
      <c r="H13" s="45">
        <v>15991747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191136528</v>
      </c>
      <c r="D15" s="43">
        <v>191136528</v>
      </c>
      <c r="E15" s="43">
        <v>182693258</v>
      </c>
      <c r="F15" s="43">
        <v>215268000</v>
      </c>
      <c r="G15" s="44">
        <v>227968812</v>
      </c>
      <c r="H15" s="45">
        <v>240735065</v>
      </c>
      <c r="I15" s="22">
        <f t="shared" si="0"/>
        <v>17.83029234718667</v>
      </c>
      <c r="J15" s="23">
        <f t="shared" si="1"/>
        <v>9.632405735226968</v>
      </c>
      <c r="K15" s="2"/>
    </row>
    <row r="16" spans="1:11" ht="12.75">
      <c r="A16" s="5"/>
      <c r="B16" s="21" t="s">
        <v>24</v>
      </c>
      <c r="C16" s="43">
        <v>194957122</v>
      </c>
      <c r="D16" s="43">
        <v>194957122</v>
      </c>
      <c r="E16" s="43">
        <v>141834712</v>
      </c>
      <c r="F16" s="43">
        <v>237798239</v>
      </c>
      <c r="G16" s="44">
        <v>250333039</v>
      </c>
      <c r="H16" s="45">
        <v>262932426</v>
      </c>
      <c r="I16" s="29">
        <f t="shared" si="0"/>
        <v>67.65870332221635</v>
      </c>
      <c r="J16" s="30">
        <f t="shared" si="1"/>
        <v>22.84397825511002</v>
      </c>
      <c r="K16" s="2"/>
    </row>
    <row r="17" spans="1:11" ht="12.75">
      <c r="A17" s="5"/>
      <c r="B17" s="24" t="s">
        <v>25</v>
      </c>
      <c r="C17" s="46">
        <v>573456467</v>
      </c>
      <c r="D17" s="46">
        <v>573456467</v>
      </c>
      <c r="E17" s="46">
        <v>488808540</v>
      </c>
      <c r="F17" s="46">
        <v>665510312</v>
      </c>
      <c r="G17" s="47">
        <v>703280124</v>
      </c>
      <c r="H17" s="48">
        <v>741244547</v>
      </c>
      <c r="I17" s="25">
        <f t="shared" si="0"/>
        <v>36.14948544065943</v>
      </c>
      <c r="J17" s="26">
        <f t="shared" si="1"/>
        <v>14.887887042885994</v>
      </c>
      <c r="K17" s="2"/>
    </row>
    <row r="18" spans="1:11" ht="23.25" customHeight="1">
      <c r="A18" s="31"/>
      <c r="B18" s="32" t="s">
        <v>26</v>
      </c>
      <c r="C18" s="52">
        <v>-125886285</v>
      </c>
      <c r="D18" s="52">
        <v>-125886285</v>
      </c>
      <c r="E18" s="52">
        <v>23825740</v>
      </c>
      <c r="F18" s="53">
        <v>1005043</v>
      </c>
      <c r="G18" s="54">
        <v>2559647</v>
      </c>
      <c r="H18" s="55">
        <v>3630167</v>
      </c>
      <c r="I18" s="33">
        <f t="shared" si="0"/>
        <v>-95.78169240493685</v>
      </c>
      <c r="J18" s="34">
        <f t="shared" si="1"/>
        <v>-46.58948870774642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479610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/>
      <c r="D23" s="43"/>
      <c r="E23" s="43">
        <v>15755914</v>
      </c>
      <c r="F23" s="43">
        <v>105686000</v>
      </c>
      <c r="G23" s="44">
        <v>52903000</v>
      </c>
      <c r="H23" s="45">
        <v>55866000</v>
      </c>
      <c r="I23" s="38">
        <f t="shared" si="0"/>
        <v>570.7703532781405</v>
      </c>
      <c r="J23" s="23">
        <f t="shared" si="1"/>
        <v>52.48764541309081</v>
      </c>
      <c r="K23" s="2"/>
    </row>
    <row r="24" spans="1:11" ht="12.75">
      <c r="A24" s="9"/>
      <c r="B24" s="21" t="s">
        <v>31</v>
      </c>
      <c r="C24" s="43"/>
      <c r="D24" s="43"/>
      <c r="E24" s="43">
        <v>94567</v>
      </c>
      <c r="F24" s="43">
        <v>811000</v>
      </c>
      <c r="G24" s="44">
        <v>0</v>
      </c>
      <c r="H24" s="45">
        <v>0</v>
      </c>
      <c r="I24" s="38">
        <f t="shared" si="0"/>
        <v>757.5930292808273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/>
      <c r="D25" s="46"/>
      <c r="E25" s="46">
        <v>16330091</v>
      </c>
      <c r="F25" s="46">
        <v>106497000</v>
      </c>
      <c r="G25" s="47">
        <v>52903000</v>
      </c>
      <c r="H25" s="48">
        <v>55866000</v>
      </c>
      <c r="I25" s="25">
        <f t="shared" si="0"/>
        <v>552.151907787899</v>
      </c>
      <c r="J25" s="26">
        <f t="shared" si="1"/>
        <v>50.679090703917915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7259117</v>
      </c>
      <c r="F27" s="43">
        <v>56748000</v>
      </c>
      <c r="G27" s="44">
        <v>15674000</v>
      </c>
      <c r="H27" s="45">
        <v>7951000</v>
      </c>
      <c r="I27" s="38">
        <f t="shared" si="0"/>
        <v>681.7479729283879</v>
      </c>
      <c r="J27" s="23">
        <f t="shared" si="1"/>
        <v>3.081165203517555</v>
      </c>
      <c r="K27" s="2"/>
    </row>
    <row r="28" spans="1:11" ht="12.75">
      <c r="A28" s="9"/>
      <c r="B28" s="21" t="s">
        <v>35</v>
      </c>
      <c r="C28" s="43"/>
      <c r="D28" s="43"/>
      <c r="E28" s="43">
        <v>1517651</v>
      </c>
      <c r="F28" s="43">
        <v>14044000</v>
      </c>
      <c r="G28" s="44">
        <v>12000000</v>
      </c>
      <c r="H28" s="45">
        <v>20536000</v>
      </c>
      <c r="I28" s="38">
        <f t="shared" si="0"/>
        <v>825.3774418492789</v>
      </c>
      <c r="J28" s="23">
        <f t="shared" si="1"/>
        <v>138.29484518604346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1456574</v>
      </c>
      <c r="F30" s="43">
        <v>19275000</v>
      </c>
      <c r="G30" s="44">
        <v>17411000</v>
      </c>
      <c r="H30" s="45">
        <v>27379000</v>
      </c>
      <c r="I30" s="38">
        <f t="shared" si="0"/>
        <v>1223.310727776275</v>
      </c>
      <c r="J30" s="23">
        <f t="shared" si="1"/>
        <v>165.88571770211234</v>
      </c>
      <c r="K30" s="2"/>
    </row>
    <row r="31" spans="1:11" ht="12.75">
      <c r="A31" s="9"/>
      <c r="B31" s="21" t="s">
        <v>31</v>
      </c>
      <c r="C31" s="43"/>
      <c r="D31" s="43"/>
      <c r="E31" s="43">
        <v>17553308</v>
      </c>
      <c r="F31" s="43">
        <v>16430000</v>
      </c>
      <c r="G31" s="44">
        <v>7818000</v>
      </c>
      <c r="H31" s="45">
        <v>0</v>
      </c>
      <c r="I31" s="38">
        <f t="shared" si="0"/>
        <v>-6.399409159800539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/>
      <c r="D32" s="59"/>
      <c r="E32" s="59">
        <v>27786650</v>
      </c>
      <c r="F32" s="59">
        <v>106497000</v>
      </c>
      <c r="G32" s="60">
        <v>52903000</v>
      </c>
      <c r="H32" s="61">
        <v>55866000</v>
      </c>
      <c r="I32" s="40">
        <f t="shared" si="0"/>
        <v>283.26678458900227</v>
      </c>
      <c r="J32" s="41">
        <f t="shared" si="1"/>
        <v>26.21291446480598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51296513</v>
      </c>
      <c r="D7" s="43">
        <v>51296513</v>
      </c>
      <c r="E7" s="43">
        <v>45126511</v>
      </c>
      <c r="F7" s="43">
        <v>56633149</v>
      </c>
      <c r="G7" s="44">
        <v>59917872</v>
      </c>
      <c r="H7" s="45">
        <v>63093519</v>
      </c>
      <c r="I7" s="22">
        <f>IF($E7=0,0,(($F7/$E7)-1)*100)</f>
        <v>25.49862097692419</v>
      </c>
      <c r="J7" s="23">
        <f>IF($E7=0,0,((($H7/$E7)^(1/3))-1)*100)</f>
        <v>11.819530528434452</v>
      </c>
      <c r="K7" s="2"/>
    </row>
    <row r="8" spans="1:11" ht="12.75">
      <c r="A8" s="5"/>
      <c r="B8" s="21" t="s">
        <v>17</v>
      </c>
      <c r="C8" s="43">
        <v>257872319</v>
      </c>
      <c r="D8" s="43">
        <v>257972387</v>
      </c>
      <c r="E8" s="43">
        <v>240723138</v>
      </c>
      <c r="F8" s="43">
        <v>283148548</v>
      </c>
      <c r="G8" s="44">
        <v>312861316</v>
      </c>
      <c r="H8" s="45">
        <v>345936670</v>
      </c>
      <c r="I8" s="22">
        <f>IF($E8=0,0,(($F8/$E8)-1)*100)</f>
        <v>17.624151277057543</v>
      </c>
      <c r="J8" s="23">
        <f>IF($E8=0,0,((($H8/$E8)^(1/3))-1)*100)</f>
        <v>12.847754445291514</v>
      </c>
      <c r="K8" s="2"/>
    </row>
    <row r="9" spans="1:11" ht="12.75">
      <c r="A9" s="5"/>
      <c r="B9" s="21" t="s">
        <v>18</v>
      </c>
      <c r="C9" s="43">
        <v>174516100</v>
      </c>
      <c r="D9" s="43">
        <v>175278100</v>
      </c>
      <c r="E9" s="43">
        <v>161467883</v>
      </c>
      <c r="F9" s="43">
        <v>191030383</v>
      </c>
      <c r="G9" s="44">
        <v>188988456</v>
      </c>
      <c r="H9" s="45">
        <v>189858085</v>
      </c>
      <c r="I9" s="22">
        <f aca="true" t="shared" si="0" ref="I9:I32">IF($E9=0,0,(($F9/$E9)-1)*100)</f>
        <v>18.30859453331657</v>
      </c>
      <c r="J9" s="23">
        <f aca="true" t="shared" si="1" ref="J9:J32">IF($E9=0,0,((($H9/$E9)^(1/3))-1)*100)</f>
        <v>5.547426408949696</v>
      </c>
      <c r="K9" s="2"/>
    </row>
    <row r="10" spans="1:11" ht="12.75">
      <c r="A10" s="9"/>
      <c r="B10" s="24" t="s">
        <v>19</v>
      </c>
      <c r="C10" s="46">
        <v>483684932</v>
      </c>
      <c r="D10" s="46">
        <v>484547000</v>
      </c>
      <c r="E10" s="46">
        <v>447317532</v>
      </c>
      <c r="F10" s="46">
        <v>530812080</v>
      </c>
      <c r="G10" s="47">
        <v>561767644</v>
      </c>
      <c r="H10" s="48">
        <v>598888274</v>
      </c>
      <c r="I10" s="25">
        <f t="shared" si="0"/>
        <v>18.665610450519978</v>
      </c>
      <c r="J10" s="26">
        <f t="shared" si="1"/>
        <v>10.215657697035896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138927907</v>
      </c>
      <c r="D12" s="43">
        <v>145144000</v>
      </c>
      <c r="E12" s="43">
        <v>176774757</v>
      </c>
      <c r="F12" s="43">
        <v>156858792</v>
      </c>
      <c r="G12" s="44">
        <v>165485915</v>
      </c>
      <c r="H12" s="45">
        <v>174256477</v>
      </c>
      <c r="I12" s="22">
        <f t="shared" si="0"/>
        <v>-11.266294655407162</v>
      </c>
      <c r="J12" s="23">
        <f t="shared" si="1"/>
        <v>-0.47712954263455787</v>
      </c>
      <c r="K12" s="2"/>
    </row>
    <row r="13" spans="1:11" ht="12.75">
      <c r="A13" s="5"/>
      <c r="B13" s="21" t="s">
        <v>22</v>
      </c>
      <c r="C13" s="43">
        <v>40000000</v>
      </c>
      <c r="D13" s="43">
        <v>40000000</v>
      </c>
      <c r="E13" s="43"/>
      <c r="F13" s="43">
        <v>42320000</v>
      </c>
      <c r="G13" s="44">
        <v>44647600</v>
      </c>
      <c r="H13" s="45">
        <v>47013923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163401194</v>
      </c>
      <c r="D15" s="43">
        <v>163401194</v>
      </c>
      <c r="E15" s="43">
        <v>70130063</v>
      </c>
      <c r="F15" s="43">
        <v>248614043</v>
      </c>
      <c r="G15" s="44">
        <v>282145009</v>
      </c>
      <c r="H15" s="45">
        <v>320268535</v>
      </c>
      <c r="I15" s="22">
        <f t="shared" si="0"/>
        <v>254.50423451066914</v>
      </c>
      <c r="J15" s="23">
        <f t="shared" si="1"/>
        <v>65.90902638099898</v>
      </c>
      <c r="K15" s="2"/>
    </row>
    <row r="16" spans="1:11" ht="12.75">
      <c r="A16" s="5"/>
      <c r="B16" s="21" t="s">
        <v>24</v>
      </c>
      <c r="C16" s="43">
        <v>245131835</v>
      </c>
      <c r="D16" s="43">
        <v>238915742</v>
      </c>
      <c r="E16" s="43">
        <v>146276494</v>
      </c>
      <c r="F16" s="43">
        <v>220238491</v>
      </c>
      <c r="G16" s="44">
        <v>243784079</v>
      </c>
      <c r="H16" s="45">
        <v>256704948</v>
      </c>
      <c r="I16" s="29">
        <f t="shared" si="0"/>
        <v>50.563145846249235</v>
      </c>
      <c r="J16" s="30">
        <f t="shared" si="1"/>
        <v>20.620159690733807</v>
      </c>
      <c r="K16" s="2"/>
    </row>
    <row r="17" spans="1:11" ht="12.75">
      <c r="A17" s="5"/>
      <c r="B17" s="24" t="s">
        <v>25</v>
      </c>
      <c r="C17" s="46">
        <v>587460936</v>
      </c>
      <c r="D17" s="46">
        <v>587460936</v>
      </c>
      <c r="E17" s="46">
        <v>393181314</v>
      </c>
      <c r="F17" s="46">
        <v>668031326</v>
      </c>
      <c r="G17" s="47">
        <v>736062603</v>
      </c>
      <c r="H17" s="48">
        <v>798243883</v>
      </c>
      <c r="I17" s="25">
        <f t="shared" si="0"/>
        <v>69.90413893372359</v>
      </c>
      <c r="J17" s="26">
        <f t="shared" si="1"/>
        <v>26.623479435171447</v>
      </c>
      <c r="K17" s="2"/>
    </row>
    <row r="18" spans="1:11" ht="23.25" customHeight="1">
      <c r="A18" s="31"/>
      <c r="B18" s="32" t="s">
        <v>26</v>
      </c>
      <c r="C18" s="52">
        <v>-103776004</v>
      </c>
      <c r="D18" s="52">
        <v>-102913936</v>
      </c>
      <c r="E18" s="52">
        <v>54136218</v>
      </c>
      <c r="F18" s="53">
        <v>-137219246</v>
      </c>
      <c r="G18" s="54">
        <v>-174294959</v>
      </c>
      <c r="H18" s="55">
        <v>-199355609</v>
      </c>
      <c r="I18" s="33">
        <f t="shared" si="0"/>
        <v>-353.47032184627307</v>
      </c>
      <c r="J18" s="34">
        <f t="shared" si="1"/>
        <v>-254.4235441536614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1157074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44881559</v>
      </c>
      <c r="D23" s="43">
        <v>47252200</v>
      </c>
      <c r="E23" s="43">
        <v>48203464</v>
      </c>
      <c r="F23" s="43">
        <v>43636939</v>
      </c>
      <c r="G23" s="44">
        <v>46176000</v>
      </c>
      <c r="H23" s="45">
        <v>48480000</v>
      </c>
      <c r="I23" s="38">
        <f t="shared" si="0"/>
        <v>-9.473437427650433</v>
      </c>
      <c r="J23" s="23">
        <f t="shared" si="1"/>
        <v>0.19086378237966883</v>
      </c>
      <c r="K23" s="2"/>
    </row>
    <row r="24" spans="1:11" ht="12.75">
      <c r="A24" s="9"/>
      <c r="B24" s="21" t="s">
        <v>31</v>
      </c>
      <c r="C24" s="43">
        <v>21810000</v>
      </c>
      <c r="D24" s="43">
        <v>20420000</v>
      </c>
      <c r="E24" s="43">
        <v>10653199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66691559</v>
      </c>
      <c r="D25" s="46">
        <v>67672200</v>
      </c>
      <c r="E25" s="46">
        <v>60013737</v>
      </c>
      <c r="F25" s="46">
        <v>43636939</v>
      </c>
      <c r="G25" s="47">
        <v>46176000</v>
      </c>
      <c r="H25" s="48">
        <v>48480000</v>
      </c>
      <c r="I25" s="25">
        <f t="shared" si="0"/>
        <v>-27.28841565057013</v>
      </c>
      <c r="J25" s="26">
        <f t="shared" si="1"/>
        <v>-6.866916908021404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19725509</v>
      </c>
      <c r="D27" s="43">
        <v>32508618</v>
      </c>
      <c r="E27" s="43">
        <v>28472177</v>
      </c>
      <c r="F27" s="43">
        <v>7429000</v>
      </c>
      <c r="G27" s="44">
        <v>1263000</v>
      </c>
      <c r="H27" s="45">
        <v>0</v>
      </c>
      <c r="I27" s="38">
        <f t="shared" si="0"/>
        <v>-73.90786099707093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6020000</v>
      </c>
      <c r="D28" s="43">
        <v>12460000</v>
      </c>
      <c r="E28" s="43">
        <v>8337612</v>
      </c>
      <c r="F28" s="43">
        <v>3000000</v>
      </c>
      <c r="G28" s="44">
        <v>4000000</v>
      </c>
      <c r="H28" s="45">
        <v>4000000</v>
      </c>
      <c r="I28" s="38">
        <f t="shared" si="0"/>
        <v>-64.01847435452741</v>
      </c>
      <c r="J28" s="23">
        <f t="shared" si="1"/>
        <v>-21.71604292255426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2878000</v>
      </c>
      <c r="D30" s="43">
        <v>1661060</v>
      </c>
      <c r="E30" s="43">
        <v>1130207</v>
      </c>
      <c r="F30" s="43">
        <v>6811000</v>
      </c>
      <c r="G30" s="44">
        <v>14402000</v>
      </c>
      <c r="H30" s="45">
        <v>800000</v>
      </c>
      <c r="I30" s="38">
        <f t="shared" si="0"/>
        <v>502.6329690047929</v>
      </c>
      <c r="J30" s="23">
        <f t="shared" si="1"/>
        <v>-10.879558072886308</v>
      </c>
      <c r="K30" s="2"/>
    </row>
    <row r="31" spans="1:11" ht="12.75">
      <c r="A31" s="9"/>
      <c r="B31" s="21" t="s">
        <v>31</v>
      </c>
      <c r="C31" s="43">
        <v>38068050</v>
      </c>
      <c r="D31" s="43">
        <v>21042522</v>
      </c>
      <c r="E31" s="43">
        <v>22073740</v>
      </c>
      <c r="F31" s="43">
        <v>26396939</v>
      </c>
      <c r="G31" s="44">
        <v>26511000</v>
      </c>
      <c r="H31" s="45">
        <v>43680000</v>
      </c>
      <c r="I31" s="38">
        <f t="shared" si="0"/>
        <v>19.585258320520225</v>
      </c>
      <c r="J31" s="23">
        <f t="shared" si="1"/>
        <v>25.545813641533034</v>
      </c>
      <c r="K31" s="2"/>
    </row>
    <row r="32" spans="1:11" ht="13.5" thickBot="1">
      <c r="A32" s="9"/>
      <c r="B32" s="39" t="s">
        <v>38</v>
      </c>
      <c r="C32" s="59">
        <v>66691559</v>
      </c>
      <c r="D32" s="59">
        <v>67672200</v>
      </c>
      <c r="E32" s="59">
        <v>60013736</v>
      </c>
      <c r="F32" s="59">
        <v>43636939</v>
      </c>
      <c r="G32" s="60">
        <v>46176000</v>
      </c>
      <c r="H32" s="61">
        <v>48480000</v>
      </c>
      <c r="I32" s="40">
        <f t="shared" si="0"/>
        <v>-27.28841443898776</v>
      </c>
      <c r="J32" s="41">
        <f t="shared" si="1"/>
        <v>-6.866916390733813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102113860</v>
      </c>
      <c r="D7" s="43">
        <v>111013860</v>
      </c>
      <c r="E7" s="43">
        <v>115499126</v>
      </c>
      <c r="F7" s="43">
        <v>107385600</v>
      </c>
      <c r="G7" s="44">
        <v>113291800</v>
      </c>
      <c r="H7" s="45">
        <v>119296270</v>
      </c>
      <c r="I7" s="22">
        <f>IF($E7=0,0,(($F7/$E7)-1)*100)</f>
        <v>-7.024750992488027</v>
      </c>
      <c r="J7" s="23">
        <f>IF($E7=0,0,((($H7/$E7)^(1/3))-1)*100)</f>
        <v>1.0840705893649494</v>
      </c>
      <c r="K7" s="2"/>
    </row>
    <row r="8" spans="1:11" ht="12.75">
      <c r="A8" s="5"/>
      <c r="B8" s="21" t="s">
        <v>17</v>
      </c>
      <c r="C8" s="43">
        <v>568087750</v>
      </c>
      <c r="D8" s="43">
        <v>555951750</v>
      </c>
      <c r="E8" s="43">
        <v>489215099</v>
      </c>
      <c r="F8" s="43">
        <v>618470720</v>
      </c>
      <c r="G8" s="44">
        <v>663516050</v>
      </c>
      <c r="H8" s="45">
        <v>710901180</v>
      </c>
      <c r="I8" s="22">
        <f>IF($E8=0,0,(($F8/$E8)-1)*100)</f>
        <v>26.42102037819565</v>
      </c>
      <c r="J8" s="23">
        <f>IF($E8=0,0,((($H8/$E8)^(1/3))-1)*100)</f>
        <v>13.266929485025013</v>
      </c>
      <c r="K8" s="2"/>
    </row>
    <row r="9" spans="1:11" ht="12.75">
      <c r="A9" s="5"/>
      <c r="B9" s="21" t="s">
        <v>18</v>
      </c>
      <c r="C9" s="43">
        <v>158784570</v>
      </c>
      <c r="D9" s="43">
        <v>162329270</v>
      </c>
      <c r="E9" s="43">
        <v>152437200</v>
      </c>
      <c r="F9" s="43">
        <v>168338180</v>
      </c>
      <c r="G9" s="44">
        <v>180676660</v>
      </c>
      <c r="H9" s="45">
        <v>202384580</v>
      </c>
      <c r="I9" s="22">
        <f aca="true" t="shared" si="0" ref="I9:I32">IF($E9=0,0,(($F9/$E9)-1)*100)</f>
        <v>10.431167720215285</v>
      </c>
      <c r="J9" s="23">
        <f aca="true" t="shared" si="1" ref="J9:J32">IF($E9=0,0,((($H9/$E9)^(1/3))-1)*100)</f>
        <v>9.907876980904495</v>
      </c>
      <c r="K9" s="2"/>
    </row>
    <row r="10" spans="1:11" ht="12.75">
      <c r="A10" s="9"/>
      <c r="B10" s="24" t="s">
        <v>19</v>
      </c>
      <c r="C10" s="46">
        <v>828986180</v>
      </c>
      <c r="D10" s="46">
        <v>829294880</v>
      </c>
      <c r="E10" s="46">
        <v>757151425</v>
      </c>
      <c r="F10" s="46">
        <v>894194500</v>
      </c>
      <c r="G10" s="47">
        <v>957484510</v>
      </c>
      <c r="H10" s="48">
        <v>1032582030</v>
      </c>
      <c r="I10" s="25">
        <f t="shared" si="0"/>
        <v>18.099823955294013</v>
      </c>
      <c r="J10" s="26">
        <f t="shared" si="1"/>
        <v>10.895504133342392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207771240</v>
      </c>
      <c r="D12" s="43">
        <v>196010260</v>
      </c>
      <c r="E12" s="43">
        <v>173893257</v>
      </c>
      <c r="F12" s="43">
        <v>222959430</v>
      </c>
      <c r="G12" s="44">
        <v>233739050</v>
      </c>
      <c r="H12" s="45">
        <v>254910810</v>
      </c>
      <c r="I12" s="22">
        <f t="shared" si="0"/>
        <v>28.21625970235293</v>
      </c>
      <c r="J12" s="23">
        <f t="shared" si="1"/>
        <v>13.597429371784898</v>
      </c>
      <c r="K12" s="2"/>
    </row>
    <row r="13" spans="1:11" ht="12.75">
      <c r="A13" s="5"/>
      <c r="B13" s="21" t="s">
        <v>22</v>
      </c>
      <c r="C13" s="43">
        <v>64300000</v>
      </c>
      <c r="D13" s="43">
        <v>64300000</v>
      </c>
      <c r="E13" s="43">
        <v>64300006</v>
      </c>
      <c r="F13" s="43">
        <v>84278540</v>
      </c>
      <c r="G13" s="44">
        <v>71406120</v>
      </c>
      <c r="H13" s="45">
        <v>63125530</v>
      </c>
      <c r="I13" s="22">
        <f t="shared" si="0"/>
        <v>31.070812030717377</v>
      </c>
      <c r="J13" s="23">
        <f t="shared" si="1"/>
        <v>-0.6125972895418275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318550350</v>
      </c>
      <c r="D15" s="43">
        <v>318550350</v>
      </c>
      <c r="E15" s="43">
        <v>246722796</v>
      </c>
      <c r="F15" s="43">
        <v>324863560</v>
      </c>
      <c r="G15" s="44">
        <v>363808830</v>
      </c>
      <c r="H15" s="45">
        <v>407534240</v>
      </c>
      <c r="I15" s="22">
        <f t="shared" si="0"/>
        <v>31.671481219757247</v>
      </c>
      <c r="J15" s="23">
        <f t="shared" si="1"/>
        <v>18.209289850544952</v>
      </c>
      <c r="K15" s="2"/>
    </row>
    <row r="16" spans="1:11" ht="12.75">
      <c r="A16" s="5"/>
      <c r="B16" s="21" t="s">
        <v>24</v>
      </c>
      <c r="C16" s="43">
        <v>277884640</v>
      </c>
      <c r="D16" s="43">
        <v>300249740</v>
      </c>
      <c r="E16" s="43">
        <v>245249408</v>
      </c>
      <c r="F16" s="43">
        <v>299870600</v>
      </c>
      <c r="G16" s="44">
        <v>329292690</v>
      </c>
      <c r="H16" s="45">
        <v>341708580</v>
      </c>
      <c r="I16" s="29">
        <f t="shared" si="0"/>
        <v>22.271691681310802</v>
      </c>
      <c r="J16" s="30">
        <f t="shared" si="1"/>
        <v>11.690432325958056</v>
      </c>
      <c r="K16" s="2"/>
    </row>
    <row r="17" spans="1:11" ht="12.75">
      <c r="A17" s="5"/>
      <c r="B17" s="24" t="s">
        <v>25</v>
      </c>
      <c r="C17" s="46">
        <v>868506230</v>
      </c>
      <c r="D17" s="46">
        <v>879110350</v>
      </c>
      <c r="E17" s="46">
        <v>730165467</v>
      </c>
      <c r="F17" s="46">
        <v>931972130</v>
      </c>
      <c r="G17" s="47">
        <v>998246690</v>
      </c>
      <c r="H17" s="48">
        <v>1067279160</v>
      </c>
      <c r="I17" s="25">
        <f t="shared" si="0"/>
        <v>27.638483620590073</v>
      </c>
      <c r="J17" s="26">
        <f t="shared" si="1"/>
        <v>13.488602124561378</v>
      </c>
      <c r="K17" s="2"/>
    </row>
    <row r="18" spans="1:11" ht="23.25" customHeight="1">
      <c r="A18" s="31"/>
      <c r="B18" s="32" t="s">
        <v>26</v>
      </c>
      <c r="C18" s="52">
        <v>-39520050</v>
      </c>
      <c r="D18" s="52">
        <v>-49815470</v>
      </c>
      <c r="E18" s="52">
        <v>26985958</v>
      </c>
      <c r="F18" s="53">
        <v>-37777630</v>
      </c>
      <c r="G18" s="54">
        <v>-40762180</v>
      </c>
      <c r="H18" s="55">
        <v>-34697130</v>
      </c>
      <c r="I18" s="33">
        <f t="shared" si="0"/>
        <v>-239.9899532934869</v>
      </c>
      <c r="J18" s="34">
        <f t="shared" si="1"/>
        <v>-208.73897570174026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45400000</v>
      </c>
      <c r="D21" s="43">
        <v>7000000</v>
      </c>
      <c r="E21" s="43"/>
      <c r="F21" s="43">
        <v>31880000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15730000</v>
      </c>
      <c r="D22" s="43">
        <v>5222600</v>
      </c>
      <c r="E22" s="43">
        <v>935973</v>
      </c>
      <c r="F22" s="43">
        <v>57617000</v>
      </c>
      <c r="G22" s="44">
        <v>37189030</v>
      </c>
      <c r="H22" s="45">
        <v>25101960</v>
      </c>
      <c r="I22" s="38">
        <f t="shared" si="0"/>
        <v>6055.839965469089</v>
      </c>
      <c r="J22" s="23">
        <f t="shared" si="1"/>
        <v>199.3285239708219</v>
      </c>
      <c r="K22" s="2"/>
    </row>
    <row r="23" spans="1:11" ht="12.75">
      <c r="A23" s="9"/>
      <c r="B23" s="21" t="s">
        <v>30</v>
      </c>
      <c r="C23" s="43">
        <v>75730750</v>
      </c>
      <c r="D23" s="43">
        <v>66042050</v>
      </c>
      <c r="E23" s="43">
        <v>44198732</v>
      </c>
      <c r="F23" s="43">
        <v>96354620</v>
      </c>
      <c r="G23" s="44">
        <v>55238400</v>
      </c>
      <c r="H23" s="45">
        <v>58060400</v>
      </c>
      <c r="I23" s="38">
        <f t="shared" si="0"/>
        <v>118.00313185455184</v>
      </c>
      <c r="J23" s="23">
        <f t="shared" si="1"/>
        <v>9.519151666178406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136860750</v>
      </c>
      <c r="D25" s="46">
        <v>78264650</v>
      </c>
      <c r="E25" s="46">
        <v>45134705</v>
      </c>
      <c r="F25" s="46">
        <v>185851620</v>
      </c>
      <c r="G25" s="47">
        <v>92427430</v>
      </c>
      <c r="H25" s="48">
        <v>83162360</v>
      </c>
      <c r="I25" s="25">
        <f t="shared" si="0"/>
        <v>311.7709864282928</v>
      </c>
      <c r="J25" s="26">
        <f t="shared" si="1"/>
        <v>22.59480457923606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42519110</v>
      </c>
      <c r="D27" s="43">
        <v>43972050</v>
      </c>
      <c r="E27" s="43">
        <v>37498131</v>
      </c>
      <c r="F27" s="43">
        <v>41060720</v>
      </c>
      <c r="G27" s="44">
        <v>2567600</v>
      </c>
      <c r="H27" s="45">
        <v>490000</v>
      </c>
      <c r="I27" s="38">
        <f t="shared" si="0"/>
        <v>9.50071084876203</v>
      </c>
      <c r="J27" s="23">
        <f t="shared" si="1"/>
        <v>-76.44613656495471</v>
      </c>
      <c r="K27" s="2"/>
    </row>
    <row r="28" spans="1:11" ht="12.75">
      <c r="A28" s="9"/>
      <c r="B28" s="21" t="s">
        <v>35</v>
      </c>
      <c r="C28" s="43">
        <v>16800000</v>
      </c>
      <c r="D28" s="43">
        <v>9500000</v>
      </c>
      <c r="E28" s="43">
        <v>6942101</v>
      </c>
      <c r="F28" s="43">
        <v>53419000</v>
      </c>
      <c r="G28" s="44">
        <v>23830000</v>
      </c>
      <c r="H28" s="45">
        <v>27390000</v>
      </c>
      <c r="I28" s="38">
        <f t="shared" si="0"/>
        <v>669.4932701209619</v>
      </c>
      <c r="J28" s="23">
        <f t="shared" si="1"/>
        <v>58.01574683834845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5700000</v>
      </c>
      <c r="D30" s="43"/>
      <c r="E30" s="43"/>
      <c r="F30" s="43">
        <v>37560000</v>
      </c>
      <c r="G30" s="44">
        <v>9033070</v>
      </c>
      <c r="H30" s="45">
        <v>45320400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71841640</v>
      </c>
      <c r="D31" s="43">
        <v>24792600</v>
      </c>
      <c r="E31" s="43">
        <v>694473</v>
      </c>
      <c r="F31" s="43">
        <v>53811900</v>
      </c>
      <c r="G31" s="44">
        <v>56996760</v>
      </c>
      <c r="H31" s="45">
        <v>9961960</v>
      </c>
      <c r="I31" s="38">
        <f t="shared" si="0"/>
        <v>7648.594977774514</v>
      </c>
      <c r="J31" s="23">
        <f t="shared" si="1"/>
        <v>142.97586820095782</v>
      </c>
      <c r="K31" s="2"/>
    </row>
    <row r="32" spans="1:11" ht="13.5" thickBot="1">
      <c r="A32" s="9"/>
      <c r="B32" s="39" t="s">
        <v>38</v>
      </c>
      <c r="C32" s="59">
        <v>136860750</v>
      </c>
      <c r="D32" s="59">
        <v>78264650</v>
      </c>
      <c r="E32" s="59">
        <v>45134705</v>
      </c>
      <c r="F32" s="59">
        <v>185851620</v>
      </c>
      <c r="G32" s="60">
        <v>92427430</v>
      </c>
      <c r="H32" s="61">
        <v>83162360</v>
      </c>
      <c r="I32" s="40">
        <f t="shared" si="0"/>
        <v>311.7709864282928</v>
      </c>
      <c r="J32" s="41">
        <f t="shared" si="1"/>
        <v>22.59480457923606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16040108</v>
      </c>
      <c r="D7" s="43">
        <v>16449348</v>
      </c>
      <c r="E7" s="43">
        <v>21205073</v>
      </c>
      <c r="F7" s="43">
        <v>25612161</v>
      </c>
      <c r="G7" s="44">
        <v>27148890</v>
      </c>
      <c r="H7" s="45">
        <v>28777824</v>
      </c>
      <c r="I7" s="22">
        <f>IF($E7=0,0,(($F7/$E7)-1)*100)</f>
        <v>20.78317768583018</v>
      </c>
      <c r="J7" s="23">
        <f>IF($E7=0,0,((($H7/$E7)^(1/3))-1)*100)</f>
        <v>10.714896936510264</v>
      </c>
      <c r="K7" s="2"/>
    </row>
    <row r="8" spans="1:11" ht="12.75">
      <c r="A8" s="5"/>
      <c r="B8" s="21" t="s">
        <v>17</v>
      </c>
      <c r="C8" s="43">
        <v>45227511</v>
      </c>
      <c r="D8" s="43">
        <v>39227511</v>
      </c>
      <c r="E8" s="43">
        <v>63380011</v>
      </c>
      <c r="F8" s="43">
        <v>50737493</v>
      </c>
      <c r="G8" s="44">
        <v>53781742</v>
      </c>
      <c r="H8" s="45">
        <v>57008648</v>
      </c>
      <c r="I8" s="22">
        <f>IF($E8=0,0,(($F8/$E8)-1)*100)</f>
        <v>-19.94716914769863</v>
      </c>
      <c r="J8" s="23">
        <f>IF($E8=0,0,((($H8/$E8)^(1/3))-1)*100)</f>
        <v>-3.469887922549175</v>
      </c>
      <c r="K8" s="2"/>
    </row>
    <row r="9" spans="1:11" ht="12.75">
      <c r="A9" s="5"/>
      <c r="B9" s="21" t="s">
        <v>18</v>
      </c>
      <c r="C9" s="43">
        <v>92985487</v>
      </c>
      <c r="D9" s="43">
        <v>106944108</v>
      </c>
      <c r="E9" s="43">
        <v>6788297</v>
      </c>
      <c r="F9" s="43">
        <v>110699107</v>
      </c>
      <c r="G9" s="44">
        <v>109173535</v>
      </c>
      <c r="H9" s="45">
        <v>109433865</v>
      </c>
      <c r="I9" s="22">
        <f aca="true" t="shared" si="0" ref="I9:I32">IF($E9=0,0,(($F9/$E9)-1)*100)</f>
        <v>1530.7345863034573</v>
      </c>
      <c r="J9" s="23">
        <f aca="true" t="shared" si="1" ref="J9:J32">IF($E9=0,0,((($H9/$E9)^(1/3))-1)*100)</f>
        <v>152.61761713249166</v>
      </c>
      <c r="K9" s="2"/>
    </row>
    <row r="10" spans="1:11" ht="12.75">
      <c r="A10" s="9"/>
      <c r="B10" s="24" t="s">
        <v>19</v>
      </c>
      <c r="C10" s="46">
        <v>154253106</v>
      </c>
      <c r="D10" s="46">
        <v>162620967</v>
      </c>
      <c r="E10" s="46">
        <v>91373381</v>
      </c>
      <c r="F10" s="46">
        <v>187048761</v>
      </c>
      <c r="G10" s="47">
        <v>190104167</v>
      </c>
      <c r="H10" s="48">
        <v>195220337</v>
      </c>
      <c r="I10" s="25">
        <f t="shared" si="0"/>
        <v>104.70815346101729</v>
      </c>
      <c r="J10" s="26">
        <f t="shared" si="1"/>
        <v>28.795825712781543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72819584</v>
      </c>
      <c r="D12" s="43">
        <v>74134560</v>
      </c>
      <c r="E12" s="43">
        <v>29706990</v>
      </c>
      <c r="F12" s="43">
        <v>77396479</v>
      </c>
      <c r="G12" s="44">
        <v>80995460</v>
      </c>
      <c r="H12" s="45">
        <v>84761703</v>
      </c>
      <c r="I12" s="22">
        <f t="shared" si="0"/>
        <v>160.53288805092674</v>
      </c>
      <c r="J12" s="23">
        <f t="shared" si="1"/>
        <v>41.83399680750413</v>
      </c>
      <c r="K12" s="2"/>
    </row>
    <row r="13" spans="1:11" ht="12.75">
      <c r="A13" s="5"/>
      <c r="B13" s="21" t="s">
        <v>22</v>
      </c>
      <c r="C13" s="43">
        <v>3307500</v>
      </c>
      <c r="D13" s="43">
        <v>3307500</v>
      </c>
      <c r="E13" s="43"/>
      <c r="F13" s="43">
        <v>3470000</v>
      </c>
      <c r="G13" s="44">
        <v>3674730</v>
      </c>
      <c r="H13" s="45">
        <v>3880515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12443300</v>
      </c>
      <c r="D15" s="43">
        <v>5000000</v>
      </c>
      <c r="E15" s="43">
        <v>17361745</v>
      </c>
      <c r="F15" s="43">
        <v>7000000</v>
      </c>
      <c r="G15" s="44">
        <v>6041683</v>
      </c>
      <c r="H15" s="45">
        <v>7934442</v>
      </c>
      <c r="I15" s="22">
        <f t="shared" si="0"/>
        <v>-59.68147211009032</v>
      </c>
      <c r="J15" s="23">
        <f t="shared" si="1"/>
        <v>-22.97335082453872</v>
      </c>
      <c r="K15" s="2"/>
    </row>
    <row r="16" spans="1:11" ht="12.75">
      <c r="A16" s="5"/>
      <c r="B16" s="21" t="s">
        <v>24</v>
      </c>
      <c r="C16" s="43">
        <v>74160925</v>
      </c>
      <c r="D16" s="43">
        <v>125463003</v>
      </c>
      <c r="E16" s="43">
        <v>39579757</v>
      </c>
      <c r="F16" s="43">
        <v>82691598</v>
      </c>
      <c r="G16" s="44">
        <v>85329145</v>
      </c>
      <c r="H16" s="45">
        <v>90000797</v>
      </c>
      <c r="I16" s="29">
        <f t="shared" si="0"/>
        <v>108.9239658545655</v>
      </c>
      <c r="J16" s="30">
        <f t="shared" si="1"/>
        <v>31.499593589631083</v>
      </c>
      <c r="K16" s="2"/>
    </row>
    <row r="17" spans="1:11" ht="12.75">
      <c r="A17" s="5"/>
      <c r="B17" s="24" t="s">
        <v>25</v>
      </c>
      <c r="C17" s="46">
        <v>162731309</v>
      </c>
      <c r="D17" s="46">
        <v>207905063</v>
      </c>
      <c r="E17" s="46">
        <v>86648492</v>
      </c>
      <c r="F17" s="46">
        <v>170558077</v>
      </c>
      <c r="G17" s="47">
        <v>176041018</v>
      </c>
      <c r="H17" s="48">
        <v>186577457</v>
      </c>
      <c r="I17" s="25">
        <f t="shared" si="0"/>
        <v>96.83905981883679</v>
      </c>
      <c r="J17" s="26">
        <f t="shared" si="1"/>
        <v>29.13165591446063</v>
      </c>
      <c r="K17" s="2"/>
    </row>
    <row r="18" spans="1:11" ht="23.25" customHeight="1">
      <c r="A18" s="31"/>
      <c r="B18" s="32" t="s">
        <v>26</v>
      </c>
      <c r="C18" s="52">
        <v>-8478203</v>
      </c>
      <c r="D18" s="52">
        <v>-45284096</v>
      </c>
      <c r="E18" s="52">
        <v>4724889</v>
      </c>
      <c r="F18" s="53">
        <v>16490684</v>
      </c>
      <c r="G18" s="54">
        <v>14063149</v>
      </c>
      <c r="H18" s="55">
        <v>8642880</v>
      </c>
      <c r="I18" s="33">
        <f t="shared" si="0"/>
        <v>249.01738432373753</v>
      </c>
      <c r="J18" s="34">
        <f t="shared" si="1"/>
        <v>22.298826817793582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31400001</v>
      </c>
      <c r="D23" s="43">
        <v>25771922</v>
      </c>
      <c r="E23" s="43">
        <v>15050177</v>
      </c>
      <c r="F23" s="43">
        <v>25811000</v>
      </c>
      <c r="G23" s="44">
        <v>29537000</v>
      </c>
      <c r="H23" s="45">
        <v>30624000</v>
      </c>
      <c r="I23" s="38">
        <f t="shared" si="0"/>
        <v>71.49964415700892</v>
      </c>
      <c r="J23" s="23">
        <f t="shared" si="1"/>
        <v>26.718523176275767</v>
      </c>
      <c r="K23" s="2"/>
    </row>
    <row r="24" spans="1:11" ht="12.75">
      <c r="A24" s="9"/>
      <c r="B24" s="21" t="s">
        <v>31</v>
      </c>
      <c r="C24" s="43">
        <v>11617175</v>
      </c>
      <c r="D24" s="43">
        <v>12527500</v>
      </c>
      <c r="E24" s="43">
        <v>2735896</v>
      </c>
      <c r="F24" s="43">
        <v>16292380</v>
      </c>
      <c r="G24" s="44">
        <v>6543657</v>
      </c>
      <c r="H24" s="45">
        <v>3961459</v>
      </c>
      <c r="I24" s="38">
        <f t="shared" si="0"/>
        <v>495.5043612768907</v>
      </c>
      <c r="J24" s="23">
        <f t="shared" si="1"/>
        <v>13.131929356656102</v>
      </c>
      <c r="K24" s="2"/>
    </row>
    <row r="25" spans="1:11" ht="12.75">
      <c r="A25" s="9"/>
      <c r="B25" s="24" t="s">
        <v>32</v>
      </c>
      <c r="C25" s="46">
        <v>43017176</v>
      </c>
      <c r="D25" s="46">
        <v>38299422</v>
      </c>
      <c r="E25" s="46">
        <v>17786073</v>
      </c>
      <c r="F25" s="46">
        <v>42103380</v>
      </c>
      <c r="G25" s="47">
        <v>36080657</v>
      </c>
      <c r="H25" s="48">
        <v>34585459</v>
      </c>
      <c r="I25" s="25">
        <f t="shared" si="0"/>
        <v>136.7210569753087</v>
      </c>
      <c r="J25" s="26">
        <f t="shared" si="1"/>
        <v>24.81625785845951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11599306</v>
      </c>
      <c r="D27" s="43">
        <v>12467815</v>
      </c>
      <c r="E27" s="43">
        <v>7137248</v>
      </c>
      <c r="F27" s="43">
        <v>16423195</v>
      </c>
      <c r="G27" s="44">
        <v>10739857</v>
      </c>
      <c r="H27" s="45">
        <v>8349319</v>
      </c>
      <c r="I27" s="38">
        <f t="shared" si="0"/>
        <v>130.10542718986366</v>
      </c>
      <c r="J27" s="23">
        <f t="shared" si="1"/>
        <v>5.367519334957316</v>
      </c>
      <c r="K27" s="2"/>
    </row>
    <row r="28" spans="1:11" ht="12.75">
      <c r="A28" s="9"/>
      <c r="B28" s="21" t="s">
        <v>35</v>
      </c>
      <c r="C28" s="43">
        <v>3000000</v>
      </c>
      <c r="D28" s="43">
        <v>3000000</v>
      </c>
      <c r="E28" s="43">
        <v>3839888</v>
      </c>
      <c r="F28" s="43">
        <v>4000000</v>
      </c>
      <c r="G28" s="44">
        <v>7000000</v>
      </c>
      <c r="H28" s="45">
        <v>7000000</v>
      </c>
      <c r="I28" s="38">
        <f t="shared" si="0"/>
        <v>4.169704949727704</v>
      </c>
      <c r="J28" s="23">
        <f t="shared" si="1"/>
        <v>22.15928841114847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5519045</v>
      </c>
      <c r="D30" s="43">
        <v>5891918</v>
      </c>
      <c r="E30" s="43">
        <v>1422431</v>
      </c>
      <c r="F30" s="43">
        <v>1000000</v>
      </c>
      <c r="G30" s="44">
        <v>7289801</v>
      </c>
      <c r="H30" s="45">
        <v>10566000</v>
      </c>
      <c r="I30" s="38">
        <f t="shared" si="0"/>
        <v>-29.697820140309094</v>
      </c>
      <c r="J30" s="23">
        <f t="shared" si="1"/>
        <v>95.1161116413787</v>
      </c>
      <c r="K30" s="2"/>
    </row>
    <row r="31" spans="1:11" ht="12.75">
      <c r="A31" s="9"/>
      <c r="B31" s="21" t="s">
        <v>31</v>
      </c>
      <c r="C31" s="43">
        <v>22898825</v>
      </c>
      <c r="D31" s="43">
        <v>16939689</v>
      </c>
      <c r="E31" s="43">
        <v>5386506</v>
      </c>
      <c r="F31" s="43">
        <v>20680185</v>
      </c>
      <c r="G31" s="44">
        <v>11050999</v>
      </c>
      <c r="H31" s="45">
        <v>8670140</v>
      </c>
      <c r="I31" s="38">
        <f t="shared" si="0"/>
        <v>283.92577674655894</v>
      </c>
      <c r="J31" s="23">
        <f t="shared" si="1"/>
        <v>17.194254511853547</v>
      </c>
      <c r="K31" s="2"/>
    </row>
    <row r="32" spans="1:11" ht="13.5" thickBot="1">
      <c r="A32" s="9"/>
      <c r="B32" s="39" t="s">
        <v>38</v>
      </c>
      <c r="C32" s="59">
        <v>43017176</v>
      </c>
      <c r="D32" s="59">
        <v>38299422</v>
      </c>
      <c r="E32" s="59">
        <v>17786073</v>
      </c>
      <c r="F32" s="59">
        <v>42103380</v>
      </c>
      <c r="G32" s="60">
        <v>36080657</v>
      </c>
      <c r="H32" s="61">
        <v>34585459</v>
      </c>
      <c r="I32" s="40">
        <f t="shared" si="0"/>
        <v>136.7210569753087</v>
      </c>
      <c r="J32" s="41">
        <f t="shared" si="1"/>
        <v>24.81625785845951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150248741</v>
      </c>
      <c r="D9" s="43">
        <v>155493685</v>
      </c>
      <c r="E9" s="43">
        <v>64330834</v>
      </c>
      <c r="F9" s="43">
        <v>149740512</v>
      </c>
      <c r="G9" s="44">
        <v>0</v>
      </c>
      <c r="H9" s="45">
        <v>0</v>
      </c>
      <c r="I9" s="22">
        <f aca="true" t="shared" si="0" ref="I9:I32">IF($E9=0,0,(($F9/$E9)-1)*100)</f>
        <v>132.7663154499132</v>
      </c>
      <c r="J9" s="23">
        <f aca="true" t="shared" si="1" ref="J9:J32">IF($E9=0,0,((($H9/$E9)^(1/3))-1)*100)</f>
        <v>-100</v>
      </c>
      <c r="K9" s="2"/>
    </row>
    <row r="10" spans="1:11" ht="12.75">
      <c r="A10" s="9"/>
      <c r="B10" s="24" t="s">
        <v>19</v>
      </c>
      <c r="C10" s="46">
        <v>150248741</v>
      </c>
      <c r="D10" s="46">
        <v>155493685</v>
      </c>
      <c r="E10" s="46">
        <v>64330834</v>
      </c>
      <c r="F10" s="46">
        <v>149740512</v>
      </c>
      <c r="G10" s="47">
        <v>0</v>
      </c>
      <c r="H10" s="48">
        <v>0</v>
      </c>
      <c r="I10" s="25">
        <f t="shared" si="0"/>
        <v>132.7663154499132</v>
      </c>
      <c r="J10" s="26">
        <f t="shared" si="1"/>
        <v>-100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87390400</v>
      </c>
      <c r="D12" s="43">
        <v>53686870</v>
      </c>
      <c r="E12" s="43">
        <v>77661272</v>
      </c>
      <c r="F12" s="43">
        <v>88190600</v>
      </c>
      <c r="G12" s="44">
        <v>93481612</v>
      </c>
      <c r="H12" s="45">
        <v>98155693</v>
      </c>
      <c r="I12" s="22">
        <f t="shared" si="0"/>
        <v>13.558016407457242</v>
      </c>
      <c r="J12" s="23">
        <f t="shared" si="1"/>
        <v>8.119409398950083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119672001</v>
      </c>
      <c r="D16" s="43">
        <v>129764515</v>
      </c>
      <c r="E16" s="43">
        <v>90081385</v>
      </c>
      <c r="F16" s="43">
        <v>78592908</v>
      </c>
      <c r="G16" s="44">
        <v>79254071</v>
      </c>
      <c r="H16" s="45">
        <v>82777501</v>
      </c>
      <c r="I16" s="29">
        <f t="shared" si="0"/>
        <v>-12.753441790443166</v>
      </c>
      <c r="J16" s="30">
        <f t="shared" si="1"/>
        <v>-2.7792234997632725</v>
      </c>
      <c r="K16" s="2"/>
    </row>
    <row r="17" spans="1:11" ht="12.75">
      <c r="A17" s="5"/>
      <c r="B17" s="24" t="s">
        <v>25</v>
      </c>
      <c r="C17" s="46">
        <v>207062401</v>
      </c>
      <c r="D17" s="46">
        <v>183451385</v>
      </c>
      <c r="E17" s="46">
        <v>167742657</v>
      </c>
      <c r="F17" s="46">
        <v>166783508</v>
      </c>
      <c r="G17" s="47">
        <v>172735683</v>
      </c>
      <c r="H17" s="48">
        <v>180933194</v>
      </c>
      <c r="I17" s="25">
        <f t="shared" si="0"/>
        <v>-0.5717979058838973</v>
      </c>
      <c r="J17" s="26">
        <f t="shared" si="1"/>
        <v>2.5553317882723636</v>
      </c>
      <c r="K17" s="2"/>
    </row>
    <row r="18" spans="1:11" ht="23.25" customHeight="1">
      <c r="A18" s="31"/>
      <c r="B18" s="32" t="s">
        <v>26</v>
      </c>
      <c r="C18" s="52">
        <v>-56813660</v>
      </c>
      <c r="D18" s="52">
        <v>-27957700</v>
      </c>
      <c r="E18" s="52">
        <v>-103411823</v>
      </c>
      <c r="F18" s="53">
        <v>-17042996</v>
      </c>
      <c r="G18" s="54">
        <v>-172735683</v>
      </c>
      <c r="H18" s="55">
        <v>-180933194</v>
      </c>
      <c r="I18" s="33">
        <f t="shared" si="0"/>
        <v>-83.51929643479934</v>
      </c>
      <c r="J18" s="34">
        <f t="shared" si="1"/>
        <v>20.498789803926808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3460000</v>
      </c>
      <c r="D24" s="43">
        <v>6085000</v>
      </c>
      <c r="E24" s="43">
        <v>395404</v>
      </c>
      <c r="F24" s="43">
        <v>700000</v>
      </c>
      <c r="G24" s="44">
        <v>0</v>
      </c>
      <c r="H24" s="45">
        <v>0</v>
      </c>
      <c r="I24" s="38">
        <f t="shared" si="0"/>
        <v>77.03412206249811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3460000</v>
      </c>
      <c r="D25" s="46">
        <v>6085000</v>
      </c>
      <c r="E25" s="46">
        <v>395404</v>
      </c>
      <c r="F25" s="46">
        <v>700000</v>
      </c>
      <c r="G25" s="47">
        <v>0</v>
      </c>
      <c r="H25" s="48">
        <v>0</v>
      </c>
      <c r="I25" s="25">
        <f t="shared" si="0"/>
        <v>77.03412206249811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3460000</v>
      </c>
      <c r="D31" s="43">
        <v>6085000</v>
      </c>
      <c r="E31" s="43">
        <v>395404</v>
      </c>
      <c r="F31" s="43">
        <v>700000</v>
      </c>
      <c r="G31" s="44">
        <v>0</v>
      </c>
      <c r="H31" s="45">
        <v>0</v>
      </c>
      <c r="I31" s="38">
        <f t="shared" si="0"/>
        <v>77.03412206249811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3460000</v>
      </c>
      <c r="D32" s="59">
        <v>6085000</v>
      </c>
      <c r="E32" s="59">
        <v>395404</v>
      </c>
      <c r="F32" s="59">
        <v>700000</v>
      </c>
      <c r="G32" s="60">
        <v>0</v>
      </c>
      <c r="H32" s="61">
        <v>0</v>
      </c>
      <c r="I32" s="40">
        <f t="shared" si="0"/>
        <v>77.03412206249811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7156818</v>
      </c>
      <c r="D7" s="43">
        <v>7156818</v>
      </c>
      <c r="E7" s="43">
        <v>12938639</v>
      </c>
      <c r="F7" s="43">
        <v>15945566</v>
      </c>
      <c r="G7" s="44">
        <v>16822572</v>
      </c>
      <c r="H7" s="45">
        <v>17714168</v>
      </c>
      <c r="I7" s="22">
        <f>IF($E7=0,0,(($F7/$E7)-1)*100)</f>
        <v>23.239901816566633</v>
      </c>
      <c r="J7" s="23">
        <f>IF($E7=0,0,((($H7/$E7)^(1/3))-1)*100)</f>
        <v>11.039471941555746</v>
      </c>
      <c r="K7" s="2"/>
    </row>
    <row r="8" spans="1:11" ht="12.75">
      <c r="A8" s="5"/>
      <c r="B8" s="21" t="s">
        <v>17</v>
      </c>
      <c r="C8" s="43">
        <v>46421300</v>
      </c>
      <c r="D8" s="43">
        <v>46419888</v>
      </c>
      <c r="E8" s="43">
        <v>30893465</v>
      </c>
      <c r="F8" s="43">
        <v>49323803</v>
      </c>
      <c r="G8" s="44">
        <v>52036612</v>
      </c>
      <c r="H8" s="45">
        <v>54794553</v>
      </c>
      <c r="I8" s="22">
        <f>IF($E8=0,0,(($F8/$E8)-1)*100)</f>
        <v>59.657723728950444</v>
      </c>
      <c r="J8" s="23">
        <f>IF($E8=0,0,((($H8/$E8)^(1/3))-1)*100)</f>
        <v>21.047806035109808</v>
      </c>
      <c r="K8" s="2"/>
    </row>
    <row r="9" spans="1:11" ht="12.75">
      <c r="A9" s="5"/>
      <c r="B9" s="21" t="s">
        <v>18</v>
      </c>
      <c r="C9" s="43">
        <v>58947233</v>
      </c>
      <c r="D9" s="43">
        <v>58948233</v>
      </c>
      <c r="E9" s="43">
        <v>18502774</v>
      </c>
      <c r="F9" s="43">
        <v>67657187</v>
      </c>
      <c r="G9" s="44">
        <v>62663530</v>
      </c>
      <c r="H9" s="45">
        <v>58943560</v>
      </c>
      <c r="I9" s="22">
        <f aca="true" t="shared" si="0" ref="I9:I32">IF($E9=0,0,(($F9/$E9)-1)*100)</f>
        <v>265.6596951354429</v>
      </c>
      <c r="J9" s="23">
        <f aca="true" t="shared" si="1" ref="J9:J32">IF($E9=0,0,((($H9/$E9)^(1/3))-1)*100)</f>
        <v>47.140820236922366</v>
      </c>
      <c r="K9" s="2"/>
    </row>
    <row r="10" spans="1:11" ht="12.75">
      <c r="A10" s="9"/>
      <c r="B10" s="24" t="s">
        <v>19</v>
      </c>
      <c r="C10" s="46">
        <v>112525351</v>
      </c>
      <c r="D10" s="46">
        <v>112524939</v>
      </c>
      <c r="E10" s="46">
        <v>62334878</v>
      </c>
      <c r="F10" s="46">
        <v>132926556</v>
      </c>
      <c r="G10" s="47">
        <v>131522714</v>
      </c>
      <c r="H10" s="48">
        <v>131452281</v>
      </c>
      <c r="I10" s="25">
        <f t="shared" si="0"/>
        <v>113.24587496585781</v>
      </c>
      <c r="J10" s="26">
        <f t="shared" si="1"/>
        <v>28.23670119936954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37975000</v>
      </c>
      <c r="D12" s="43">
        <v>36478000</v>
      </c>
      <c r="E12" s="43">
        <v>37275816</v>
      </c>
      <c r="F12" s="43">
        <v>40667044</v>
      </c>
      <c r="G12" s="44">
        <v>42904066</v>
      </c>
      <c r="H12" s="45">
        <v>45178238</v>
      </c>
      <c r="I12" s="22">
        <f t="shared" si="0"/>
        <v>9.097662677592355</v>
      </c>
      <c r="J12" s="23">
        <f t="shared" si="1"/>
        <v>6.618862112764612</v>
      </c>
      <c r="K12" s="2"/>
    </row>
    <row r="13" spans="1:11" ht="12.75">
      <c r="A13" s="5"/>
      <c r="B13" s="21" t="s">
        <v>22</v>
      </c>
      <c r="C13" s="43">
        <v>2915000</v>
      </c>
      <c r="D13" s="43">
        <v>2469000</v>
      </c>
      <c r="E13" s="43"/>
      <c r="F13" s="43">
        <v>5677616</v>
      </c>
      <c r="G13" s="44">
        <v>5989885</v>
      </c>
      <c r="H13" s="45">
        <v>6307349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24109000</v>
      </c>
      <c r="D15" s="43">
        <v>24108929</v>
      </c>
      <c r="E15" s="43">
        <v>20743622</v>
      </c>
      <c r="F15" s="43">
        <v>27982412</v>
      </c>
      <c r="G15" s="44">
        <v>29521445</v>
      </c>
      <c r="H15" s="45">
        <v>31086082</v>
      </c>
      <c r="I15" s="22">
        <f t="shared" si="0"/>
        <v>34.89646118696146</v>
      </c>
      <c r="J15" s="23">
        <f t="shared" si="1"/>
        <v>14.435419530929373</v>
      </c>
      <c r="K15" s="2"/>
    </row>
    <row r="16" spans="1:11" ht="12.75">
      <c r="A16" s="5"/>
      <c r="B16" s="21" t="s">
        <v>24</v>
      </c>
      <c r="C16" s="43">
        <v>55700000</v>
      </c>
      <c r="D16" s="43">
        <v>61277402</v>
      </c>
      <c r="E16" s="43">
        <v>24969647</v>
      </c>
      <c r="F16" s="43">
        <v>58309355</v>
      </c>
      <c r="G16" s="44">
        <v>54758747</v>
      </c>
      <c r="H16" s="45">
        <v>60112801</v>
      </c>
      <c r="I16" s="29">
        <f t="shared" si="0"/>
        <v>133.5209424466433</v>
      </c>
      <c r="J16" s="30">
        <f t="shared" si="1"/>
        <v>34.024703155742706</v>
      </c>
      <c r="K16" s="2"/>
    </row>
    <row r="17" spans="1:11" ht="12.75">
      <c r="A17" s="5"/>
      <c r="B17" s="24" t="s">
        <v>25</v>
      </c>
      <c r="C17" s="46">
        <v>120699000</v>
      </c>
      <c r="D17" s="46">
        <v>124333331</v>
      </c>
      <c r="E17" s="46">
        <v>82989085</v>
      </c>
      <c r="F17" s="46">
        <v>132636427</v>
      </c>
      <c r="G17" s="47">
        <v>133174143</v>
      </c>
      <c r="H17" s="48">
        <v>142684470</v>
      </c>
      <c r="I17" s="25">
        <f t="shared" si="0"/>
        <v>59.82394190754121</v>
      </c>
      <c r="J17" s="26">
        <f t="shared" si="1"/>
        <v>19.798646133598897</v>
      </c>
      <c r="K17" s="2"/>
    </row>
    <row r="18" spans="1:11" ht="23.25" customHeight="1">
      <c r="A18" s="31"/>
      <c r="B18" s="32" t="s">
        <v>26</v>
      </c>
      <c r="C18" s="52">
        <v>-8173649</v>
      </c>
      <c r="D18" s="52">
        <v>-11808392</v>
      </c>
      <c r="E18" s="52">
        <v>-20654207</v>
      </c>
      <c r="F18" s="53">
        <v>290129</v>
      </c>
      <c r="G18" s="54">
        <v>-1651429</v>
      </c>
      <c r="H18" s="55">
        <v>-11232189</v>
      </c>
      <c r="I18" s="33">
        <f t="shared" si="0"/>
        <v>-101.40469687362</v>
      </c>
      <c r="J18" s="34">
        <f t="shared" si="1"/>
        <v>-18.375858642359177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35890501</v>
      </c>
      <c r="D23" s="43">
        <v>28700293</v>
      </c>
      <c r="E23" s="43">
        <v>12450342</v>
      </c>
      <c r="F23" s="43">
        <v>62496840</v>
      </c>
      <c r="G23" s="44">
        <v>108864773</v>
      </c>
      <c r="H23" s="45">
        <v>169502132</v>
      </c>
      <c r="I23" s="38">
        <f t="shared" si="0"/>
        <v>401.9688615782602</v>
      </c>
      <c r="J23" s="23">
        <f t="shared" si="1"/>
        <v>138.7800073792648</v>
      </c>
      <c r="K23" s="2"/>
    </row>
    <row r="24" spans="1:11" ht="12.75">
      <c r="A24" s="9"/>
      <c r="B24" s="21" t="s">
        <v>31</v>
      </c>
      <c r="C24" s="43">
        <v>7144578</v>
      </c>
      <c r="D24" s="43">
        <v>3754400</v>
      </c>
      <c r="E24" s="43">
        <v>5086899</v>
      </c>
      <c r="F24" s="43">
        <v>4310096</v>
      </c>
      <c r="G24" s="44">
        <v>3363754</v>
      </c>
      <c r="H24" s="45">
        <v>13300643</v>
      </c>
      <c r="I24" s="38">
        <f t="shared" si="0"/>
        <v>-15.270659000699638</v>
      </c>
      <c r="J24" s="23">
        <f t="shared" si="1"/>
        <v>37.76529948747138</v>
      </c>
      <c r="K24" s="2"/>
    </row>
    <row r="25" spans="1:11" ht="12.75">
      <c r="A25" s="9"/>
      <c r="B25" s="24" t="s">
        <v>32</v>
      </c>
      <c r="C25" s="46">
        <v>43035079</v>
      </c>
      <c r="D25" s="46">
        <v>32454693</v>
      </c>
      <c r="E25" s="46">
        <v>17537241</v>
      </c>
      <c r="F25" s="46">
        <v>66806936</v>
      </c>
      <c r="G25" s="47">
        <v>112228527</v>
      </c>
      <c r="H25" s="48">
        <v>182802775</v>
      </c>
      <c r="I25" s="25">
        <f t="shared" si="0"/>
        <v>280.9432509936996</v>
      </c>
      <c r="J25" s="26">
        <f t="shared" si="1"/>
        <v>118.44419325645732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28865740</v>
      </c>
      <c r="D27" s="43">
        <v>18248000</v>
      </c>
      <c r="E27" s="43">
        <v>3415757</v>
      </c>
      <c r="F27" s="43">
        <v>54061000</v>
      </c>
      <c r="G27" s="44">
        <v>92938000</v>
      </c>
      <c r="H27" s="45">
        <v>158247549</v>
      </c>
      <c r="I27" s="38">
        <f t="shared" si="0"/>
        <v>1482.6945535060017</v>
      </c>
      <c r="J27" s="23">
        <f t="shared" si="1"/>
        <v>259.15617834177385</v>
      </c>
      <c r="K27" s="2"/>
    </row>
    <row r="28" spans="1:11" ht="12.75">
      <c r="A28" s="9"/>
      <c r="B28" s="21" t="s">
        <v>35</v>
      </c>
      <c r="C28" s="43">
        <v>3231498</v>
      </c>
      <c r="D28" s="43">
        <v>1866000</v>
      </c>
      <c r="E28" s="43">
        <v>1801602</v>
      </c>
      <c r="F28" s="43">
        <v>5432000</v>
      </c>
      <c r="G28" s="44">
        <v>1814000</v>
      </c>
      <c r="H28" s="45">
        <v>11385000</v>
      </c>
      <c r="I28" s="38">
        <f t="shared" si="0"/>
        <v>201.50943438117852</v>
      </c>
      <c r="J28" s="23">
        <f t="shared" si="1"/>
        <v>84.88062184459604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5967442</v>
      </c>
      <c r="D30" s="43">
        <v>6315000</v>
      </c>
      <c r="E30" s="43">
        <v>5851265</v>
      </c>
      <c r="F30" s="43">
        <v>50000</v>
      </c>
      <c r="G30" s="44">
        <v>5093000</v>
      </c>
      <c r="H30" s="45">
        <v>1177000</v>
      </c>
      <c r="I30" s="38">
        <f t="shared" si="0"/>
        <v>-99.14548392527087</v>
      </c>
      <c r="J30" s="23">
        <f t="shared" si="1"/>
        <v>-41.407472599658554</v>
      </c>
      <c r="K30" s="2"/>
    </row>
    <row r="31" spans="1:11" ht="12.75">
      <c r="A31" s="9"/>
      <c r="B31" s="21" t="s">
        <v>31</v>
      </c>
      <c r="C31" s="43">
        <v>4970399</v>
      </c>
      <c r="D31" s="43">
        <v>6025693</v>
      </c>
      <c r="E31" s="43">
        <v>6468617</v>
      </c>
      <c r="F31" s="43">
        <v>7263936</v>
      </c>
      <c r="G31" s="44">
        <v>12383527</v>
      </c>
      <c r="H31" s="45">
        <v>11993226</v>
      </c>
      <c r="I31" s="38">
        <f t="shared" si="0"/>
        <v>12.295039264188933</v>
      </c>
      <c r="J31" s="23">
        <f t="shared" si="1"/>
        <v>22.84991488925452</v>
      </c>
      <c r="K31" s="2"/>
    </row>
    <row r="32" spans="1:11" ht="13.5" thickBot="1">
      <c r="A32" s="9"/>
      <c r="B32" s="39" t="s">
        <v>38</v>
      </c>
      <c r="C32" s="59">
        <v>43035079</v>
      </c>
      <c r="D32" s="59">
        <v>32454693</v>
      </c>
      <c r="E32" s="59">
        <v>17537241</v>
      </c>
      <c r="F32" s="59">
        <v>66806936</v>
      </c>
      <c r="G32" s="60">
        <v>112228527</v>
      </c>
      <c r="H32" s="61">
        <v>182802775</v>
      </c>
      <c r="I32" s="40">
        <f t="shared" si="0"/>
        <v>280.9432509936996</v>
      </c>
      <c r="J32" s="41">
        <f t="shared" si="1"/>
        <v>118.44419325645732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15539000</v>
      </c>
      <c r="D7" s="43">
        <v>15539000</v>
      </c>
      <c r="E7" s="43">
        <v>16880104</v>
      </c>
      <c r="F7" s="43">
        <v>19567646</v>
      </c>
      <c r="G7" s="44">
        <v>21133057</v>
      </c>
      <c r="H7" s="45">
        <v>23246363</v>
      </c>
      <c r="I7" s="22">
        <f>IF($E7=0,0,(($F7/$E7)-1)*100)</f>
        <v>15.921359252288969</v>
      </c>
      <c r="J7" s="23">
        <f>IF($E7=0,0,((($H7/$E7)^(1/3))-1)*100)</f>
        <v>11.256817394843388</v>
      </c>
      <c r="K7" s="2"/>
    </row>
    <row r="8" spans="1:11" ht="12.75">
      <c r="A8" s="5"/>
      <c r="B8" s="21" t="s">
        <v>17</v>
      </c>
      <c r="C8" s="43">
        <v>92972792</v>
      </c>
      <c r="D8" s="43">
        <v>92973000</v>
      </c>
      <c r="E8" s="43">
        <v>44399871</v>
      </c>
      <c r="F8" s="43">
        <v>99795941</v>
      </c>
      <c r="G8" s="44">
        <v>106511092</v>
      </c>
      <c r="H8" s="45">
        <v>111948386</v>
      </c>
      <c r="I8" s="22">
        <f>IF($E8=0,0,(($F8/$E8)-1)*100)</f>
        <v>124.76628592006493</v>
      </c>
      <c r="J8" s="23">
        <f>IF($E8=0,0,((($H8/$E8)^(1/3))-1)*100)</f>
        <v>36.10645087340447</v>
      </c>
      <c r="K8" s="2"/>
    </row>
    <row r="9" spans="1:11" ht="12.75">
      <c r="A9" s="5"/>
      <c r="B9" s="21" t="s">
        <v>18</v>
      </c>
      <c r="C9" s="43">
        <v>109449816</v>
      </c>
      <c r="D9" s="43">
        <v>100938000</v>
      </c>
      <c r="E9" s="43">
        <v>92406042</v>
      </c>
      <c r="F9" s="43">
        <v>112435163</v>
      </c>
      <c r="G9" s="44">
        <v>104781407</v>
      </c>
      <c r="H9" s="45">
        <v>99251017</v>
      </c>
      <c r="I9" s="22">
        <f aca="true" t="shared" si="0" ref="I9:I32">IF($E9=0,0,(($F9/$E9)-1)*100)</f>
        <v>21.6751205510999</v>
      </c>
      <c r="J9" s="23">
        <f aca="true" t="shared" si="1" ref="J9:J32">IF($E9=0,0,((($H9/$E9)^(1/3))-1)*100)</f>
        <v>2.410589403614538</v>
      </c>
      <c r="K9" s="2"/>
    </row>
    <row r="10" spans="1:11" ht="12.75">
      <c r="A10" s="9"/>
      <c r="B10" s="24" t="s">
        <v>19</v>
      </c>
      <c r="C10" s="46">
        <v>217961608</v>
      </c>
      <c r="D10" s="46">
        <v>209450000</v>
      </c>
      <c r="E10" s="46">
        <v>153686017</v>
      </c>
      <c r="F10" s="46">
        <v>231798750</v>
      </c>
      <c r="G10" s="47">
        <v>232425556</v>
      </c>
      <c r="H10" s="48">
        <v>234445766</v>
      </c>
      <c r="I10" s="25">
        <f t="shared" si="0"/>
        <v>50.82618088801143</v>
      </c>
      <c r="J10" s="26">
        <f t="shared" si="1"/>
        <v>15.116085442918536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78873618</v>
      </c>
      <c r="D12" s="43">
        <v>79179000</v>
      </c>
      <c r="E12" s="43">
        <v>91121886</v>
      </c>
      <c r="F12" s="43">
        <v>85480500</v>
      </c>
      <c r="G12" s="44">
        <v>91867000</v>
      </c>
      <c r="H12" s="45">
        <v>101040800</v>
      </c>
      <c r="I12" s="22">
        <f t="shared" si="0"/>
        <v>-6.191032964352827</v>
      </c>
      <c r="J12" s="23">
        <f t="shared" si="1"/>
        <v>3.5042124877626035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26335036</v>
      </c>
      <c r="G13" s="44">
        <v>28442000</v>
      </c>
      <c r="H13" s="45">
        <v>31286000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59546158</v>
      </c>
      <c r="D15" s="43">
        <v>59546000</v>
      </c>
      <c r="E15" s="43">
        <v>40033188</v>
      </c>
      <c r="F15" s="43">
        <v>69098649</v>
      </c>
      <c r="G15" s="44">
        <v>74648000</v>
      </c>
      <c r="H15" s="45">
        <v>79804000</v>
      </c>
      <c r="I15" s="22">
        <f t="shared" si="0"/>
        <v>72.60341344786232</v>
      </c>
      <c r="J15" s="23">
        <f t="shared" si="1"/>
        <v>25.854329802357068</v>
      </c>
      <c r="K15" s="2"/>
    </row>
    <row r="16" spans="1:11" ht="12.75">
      <c r="A16" s="5"/>
      <c r="B16" s="21" t="s">
        <v>24</v>
      </c>
      <c r="C16" s="43">
        <v>157552032</v>
      </c>
      <c r="D16" s="43">
        <v>148524000</v>
      </c>
      <c r="E16" s="43">
        <v>28025639</v>
      </c>
      <c r="F16" s="43">
        <v>138043107</v>
      </c>
      <c r="G16" s="44">
        <v>146152385</v>
      </c>
      <c r="H16" s="45">
        <v>160081742</v>
      </c>
      <c r="I16" s="29">
        <f t="shared" si="0"/>
        <v>392.5600697275805</v>
      </c>
      <c r="J16" s="30">
        <f t="shared" si="1"/>
        <v>78.7566028936259</v>
      </c>
      <c r="K16" s="2"/>
    </row>
    <row r="17" spans="1:11" ht="12.75">
      <c r="A17" s="5"/>
      <c r="B17" s="24" t="s">
        <v>25</v>
      </c>
      <c r="C17" s="46">
        <v>295971808</v>
      </c>
      <c r="D17" s="46">
        <v>287249000</v>
      </c>
      <c r="E17" s="46">
        <v>159180713</v>
      </c>
      <c r="F17" s="46">
        <v>318957292</v>
      </c>
      <c r="G17" s="47">
        <v>341109385</v>
      </c>
      <c r="H17" s="48">
        <v>372212542</v>
      </c>
      <c r="I17" s="25">
        <f t="shared" si="0"/>
        <v>100.37433303870174</v>
      </c>
      <c r="J17" s="26">
        <f t="shared" si="1"/>
        <v>32.72931480764958</v>
      </c>
      <c r="K17" s="2"/>
    </row>
    <row r="18" spans="1:11" ht="23.25" customHeight="1">
      <c r="A18" s="31"/>
      <c r="B18" s="32" t="s">
        <v>26</v>
      </c>
      <c r="C18" s="52">
        <v>-78010200</v>
      </c>
      <c r="D18" s="52">
        <v>-77799000</v>
      </c>
      <c r="E18" s="52">
        <v>-5494696</v>
      </c>
      <c r="F18" s="53">
        <v>-87158542</v>
      </c>
      <c r="G18" s="54">
        <v>-108683829</v>
      </c>
      <c r="H18" s="55">
        <v>-137766776</v>
      </c>
      <c r="I18" s="33">
        <f t="shared" si="0"/>
        <v>1486.2304666172613</v>
      </c>
      <c r="J18" s="34">
        <f t="shared" si="1"/>
        <v>192.68487170637925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16156000</v>
      </c>
      <c r="D23" s="43">
        <v>30085000</v>
      </c>
      <c r="E23" s="43">
        <v>25429978</v>
      </c>
      <c r="F23" s="43">
        <v>54964000</v>
      </c>
      <c r="G23" s="44">
        <v>53316000</v>
      </c>
      <c r="H23" s="45">
        <v>117463000</v>
      </c>
      <c r="I23" s="38">
        <f t="shared" si="0"/>
        <v>116.13860617575051</v>
      </c>
      <c r="J23" s="23">
        <f t="shared" si="1"/>
        <v>66.53992625639988</v>
      </c>
      <c r="K23" s="2"/>
    </row>
    <row r="24" spans="1:11" ht="12.75">
      <c r="A24" s="9"/>
      <c r="B24" s="21" t="s">
        <v>31</v>
      </c>
      <c r="C24" s="43">
        <v>16574000</v>
      </c>
      <c r="D24" s="43">
        <v>1645000</v>
      </c>
      <c r="E24" s="43">
        <v>573363</v>
      </c>
      <c r="F24" s="43">
        <v>1750000</v>
      </c>
      <c r="G24" s="44">
        <v>0</v>
      </c>
      <c r="H24" s="45">
        <v>0</v>
      </c>
      <c r="I24" s="38">
        <f t="shared" si="0"/>
        <v>205.216764946465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32730000</v>
      </c>
      <c r="D25" s="46">
        <v>31730000</v>
      </c>
      <c r="E25" s="46">
        <v>26003341</v>
      </c>
      <c r="F25" s="46">
        <v>56714000</v>
      </c>
      <c r="G25" s="47">
        <v>53316000</v>
      </c>
      <c r="H25" s="48">
        <v>117463000</v>
      </c>
      <c r="I25" s="25">
        <f t="shared" si="0"/>
        <v>118.10274302829012</v>
      </c>
      <c r="J25" s="26">
        <f t="shared" si="1"/>
        <v>65.30677215435784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10364000</v>
      </c>
      <c r="D27" s="43">
        <v>10364000</v>
      </c>
      <c r="E27" s="43">
        <v>6467011</v>
      </c>
      <c r="F27" s="43">
        <v>36573000</v>
      </c>
      <c r="G27" s="44">
        <v>30702000</v>
      </c>
      <c r="H27" s="45">
        <v>90456000</v>
      </c>
      <c r="I27" s="38">
        <f t="shared" si="0"/>
        <v>465.5317425623677</v>
      </c>
      <c r="J27" s="23">
        <f t="shared" si="1"/>
        <v>140.941305872224</v>
      </c>
      <c r="K27" s="2"/>
    </row>
    <row r="28" spans="1:11" ht="12.75">
      <c r="A28" s="9"/>
      <c r="B28" s="21" t="s">
        <v>35</v>
      </c>
      <c r="C28" s="43"/>
      <c r="D28" s="43"/>
      <c r="E28" s="43">
        <v>2425240</v>
      </c>
      <c r="F28" s="43">
        <v>7006000</v>
      </c>
      <c r="G28" s="44">
        <v>1600000</v>
      </c>
      <c r="H28" s="45">
        <v>5000000</v>
      </c>
      <c r="I28" s="38">
        <f t="shared" si="0"/>
        <v>188.8786264452178</v>
      </c>
      <c r="J28" s="23">
        <f t="shared" si="1"/>
        <v>27.273628936118644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1721000</v>
      </c>
      <c r="D30" s="43">
        <v>1721000</v>
      </c>
      <c r="E30" s="43">
        <v>5191039</v>
      </c>
      <c r="F30" s="43">
        <v>393000</v>
      </c>
      <c r="G30" s="44">
        <v>21014000</v>
      </c>
      <c r="H30" s="45">
        <v>22007000</v>
      </c>
      <c r="I30" s="38">
        <f t="shared" si="0"/>
        <v>-92.42926127120217</v>
      </c>
      <c r="J30" s="23">
        <f t="shared" si="1"/>
        <v>61.846079587019595</v>
      </c>
      <c r="K30" s="2"/>
    </row>
    <row r="31" spans="1:11" ht="12.75">
      <c r="A31" s="9"/>
      <c r="B31" s="21" t="s">
        <v>31</v>
      </c>
      <c r="C31" s="43">
        <v>20645000</v>
      </c>
      <c r="D31" s="43">
        <v>19645000</v>
      </c>
      <c r="E31" s="43">
        <v>11920051</v>
      </c>
      <c r="F31" s="43">
        <v>12742000</v>
      </c>
      <c r="G31" s="44">
        <v>0</v>
      </c>
      <c r="H31" s="45">
        <v>0</v>
      </c>
      <c r="I31" s="38">
        <f t="shared" si="0"/>
        <v>6.8955157993870975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32730000</v>
      </c>
      <c r="D32" s="59">
        <v>31730000</v>
      </c>
      <c r="E32" s="59">
        <v>26003341</v>
      </c>
      <c r="F32" s="59">
        <v>56714000</v>
      </c>
      <c r="G32" s="60">
        <v>53316000</v>
      </c>
      <c r="H32" s="61">
        <v>117463000</v>
      </c>
      <c r="I32" s="40">
        <f t="shared" si="0"/>
        <v>118.10274302829012</v>
      </c>
      <c r="J32" s="41">
        <f t="shared" si="1"/>
        <v>65.30677215435784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14586302</v>
      </c>
      <c r="D7" s="43">
        <v>14586308</v>
      </c>
      <c r="E7" s="43">
        <v>5397945</v>
      </c>
      <c r="F7" s="43">
        <v>11627153</v>
      </c>
      <c r="G7" s="44">
        <v>12789869</v>
      </c>
      <c r="H7" s="45">
        <v>14068855</v>
      </c>
      <c r="I7" s="22">
        <f>IF($E7=0,0,(($F7/$E7)-1)*100)</f>
        <v>115.39961967007817</v>
      </c>
      <c r="J7" s="23">
        <f>IF($E7=0,0,((($H7/$E7)^(1/3))-1)*100)</f>
        <v>37.61848297956376</v>
      </c>
      <c r="K7" s="2"/>
    </row>
    <row r="8" spans="1:11" ht="12.75">
      <c r="A8" s="5"/>
      <c r="B8" s="21" t="s">
        <v>17</v>
      </c>
      <c r="C8" s="43">
        <v>47940327</v>
      </c>
      <c r="D8" s="43">
        <v>52819265</v>
      </c>
      <c r="E8" s="43">
        <v>18783383</v>
      </c>
      <c r="F8" s="43">
        <v>61129539</v>
      </c>
      <c r="G8" s="44">
        <v>65556648</v>
      </c>
      <c r="H8" s="45">
        <v>70719286</v>
      </c>
      <c r="I8" s="22">
        <f>IF($E8=0,0,(($F8/$E8)-1)*100)</f>
        <v>225.44477743971893</v>
      </c>
      <c r="J8" s="23">
        <f>IF($E8=0,0,((($H8/$E8)^(1/3))-1)*100)</f>
        <v>55.56838782552613</v>
      </c>
      <c r="K8" s="2"/>
    </row>
    <row r="9" spans="1:11" ht="12.75">
      <c r="A9" s="5"/>
      <c r="B9" s="21" t="s">
        <v>18</v>
      </c>
      <c r="C9" s="43">
        <v>69805358</v>
      </c>
      <c r="D9" s="43">
        <v>65322052</v>
      </c>
      <c r="E9" s="43">
        <v>52525630</v>
      </c>
      <c r="F9" s="43">
        <v>80592568</v>
      </c>
      <c r="G9" s="44">
        <v>76362597</v>
      </c>
      <c r="H9" s="45">
        <v>77160581</v>
      </c>
      <c r="I9" s="22">
        <f aca="true" t="shared" si="0" ref="I9:I32">IF($E9=0,0,(($F9/$E9)-1)*100)</f>
        <v>53.43474795066714</v>
      </c>
      <c r="J9" s="23">
        <f aca="true" t="shared" si="1" ref="J9:J32">IF($E9=0,0,((($H9/$E9)^(1/3))-1)*100)</f>
        <v>13.677559069069511</v>
      </c>
      <c r="K9" s="2"/>
    </row>
    <row r="10" spans="1:11" ht="12.75">
      <c r="A10" s="9"/>
      <c r="B10" s="24" t="s">
        <v>19</v>
      </c>
      <c r="C10" s="46">
        <v>132331987</v>
      </c>
      <c r="D10" s="46">
        <v>132727625</v>
      </c>
      <c r="E10" s="46">
        <v>76706958</v>
      </c>
      <c r="F10" s="46">
        <v>153349260</v>
      </c>
      <c r="G10" s="47">
        <v>154709114</v>
      </c>
      <c r="H10" s="48">
        <v>161948722</v>
      </c>
      <c r="I10" s="25">
        <f t="shared" si="0"/>
        <v>99.91571038444778</v>
      </c>
      <c r="J10" s="26">
        <f t="shared" si="1"/>
        <v>28.286489695968676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52490957</v>
      </c>
      <c r="D12" s="43">
        <v>54676047</v>
      </c>
      <c r="E12" s="43">
        <v>54413889</v>
      </c>
      <c r="F12" s="43">
        <v>57045454</v>
      </c>
      <c r="G12" s="44">
        <v>59783635</v>
      </c>
      <c r="H12" s="45">
        <v>63310871</v>
      </c>
      <c r="I12" s="22">
        <f t="shared" si="0"/>
        <v>4.836200919217526</v>
      </c>
      <c r="J12" s="23">
        <f t="shared" si="1"/>
        <v>5.177499265388619</v>
      </c>
      <c r="K12" s="2"/>
    </row>
    <row r="13" spans="1:11" ht="12.75">
      <c r="A13" s="5"/>
      <c r="B13" s="21" t="s">
        <v>22</v>
      </c>
      <c r="C13" s="43">
        <v>9563266</v>
      </c>
      <c r="D13" s="43">
        <v>13952549</v>
      </c>
      <c r="E13" s="43"/>
      <c r="F13" s="43">
        <v>14347804</v>
      </c>
      <c r="G13" s="44">
        <v>15036499</v>
      </c>
      <c r="H13" s="45">
        <v>15923652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18000000</v>
      </c>
      <c r="D15" s="43">
        <v>19569918</v>
      </c>
      <c r="E15" s="43">
        <v>2015992</v>
      </c>
      <c r="F15" s="43">
        <v>20563200</v>
      </c>
      <c r="G15" s="44">
        <v>21550234</v>
      </c>
      <c r="H15" s="45">
        <v>22821697</v>
      </c>
      <c r="I15" s="22">
        <f t="shared" si="0"/>
        <v>920.0040476351097</v>
      </c>
      <c r="J15" s="23">
        <f t="shared" si="1"/>
        <v>124.53620434703944</v>
      </c>
      <c r="K15" s="2"/>
    </row>
    <row r="16" spans="1:11" ht="12.75">
      <c r="A16" s="5"/>
      <c r="B16" s="21" t="s">
        <v>24</v>
      </c>
      <c r="C16" s="43">
        <v>78342929</v>
      </c>
      <c r="D16" s="43">
        <v>72674696</v>
      </c>
      <c r="E16" s="43">
        <v>33334353</v>
      </c>
      <c r="F16" s="43">
        <v>76459550</v>
      </c>
      <c r="G16" s="44">
        <v>78308430</v>
      </c>
      <c r="H16" s="45">
        <v>82910605</v>
      </c>
      <c r="I16" s="29">
        <f t="shared" si="0"/>
        <v>129.3716335217306</v>
      </c>
      <c r="J16" s="30">
        <f t="shared" si="1"/>
        <v>35.4896179055399</v>
      </c>
      <c r="K16" s="2"/>
    </row>
    <row r="17" spans="1:11" ht="12.75">
      <c r="A17" s="5"/>
      <c r="B17" s="24" t="s">
        <v>25</v>
      </c>
      <c r="C17" s="46">
        <v>158397152</v>
      </c>
      <c r="D17" s="46">
        <v>160873210</v>
      </c>
      <c r="E17" s="46">
        <v>89764234</v>
      </c>
      <c r="F17" s="46">
        <v>168416008</v>
      </c>
      <c r="G17" s="47">
        <v>174678798</v>
      </c>
      <c r="H17" s="48">
        <v>184966825</v>
      </c>
      <c r="I17" s="25">
        <f t="shared" si="0"/>
        <v>87.62039232685927</v>
      </c>
      <c r="J17" s="26">
        <f t="shared" si="1"/>
        <v>27.251674003942284</v>
      </c>
      <c r="K17" s="2"/>
    </row>
    <row r="18" spans="1:11" ht="23.25" customHeight="1">
      <c r="A18" s="31"/>
      <c r="B18" s="32" t="s">
        <v>26</v>
      </c>
      <c r="C18" s="52">
        <v>-26065165</v>
      </c>
      <c r="D18" s="52">
        <v>-28145585</v>
      </c>
      <c r="E18" s="52">
        <v>-13057276</v>
      </c>
      <c r="F18" s="53">
        <v>-15066748</v>
      </c>
      <c r="G18" s="54">
        <v>-19969684</v>
      </c>
      <c r="H18" s="55">
        <v>-23018103</v>
      </c>
      <c r="I18" s="33">
        <f t="shared" si="0"/>
        <v>15.38967239415021</v>
      </c>
      <c r="J18" s="34">
        <f t="shared" si="1"/>
        <v>20.801496659581133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64318900</v>
      </c>
      <c r="D23" s="43">
        <v>59785996</v>
      </c>
      <c r="E23" s="43">
        <v>41597867</v>
      </c>
      <c r="F23" s="43">
        <v>85365000</v>
      </c>
      <c r="G23" s="44">
        <v>67980400</v>
      </c>
      <c r="H23" s="45">
        <v>31700100</v>
      </c>
      <c r="I23" s="38">
        <f t="shared" si="0"/>
        <v>105.21484911714344</v>
      </c>
      <c r="J23" s="23">
        <f t="shared" si="1"/>
        <v>-8.65954091694543</v>
      </c>
      <c r="K23" s="2"/>
    </row>
    <row r="24" spans="1:11" ht="12.75">
      <c r="A24" s="9"/>
      <c r="B24" s="21" t="s">
        <v>31</v>
      </c>
      <c r="C24" s="43">
        <v>8116813</v>
      </c>
      <c r="D24" s="43">
        <v>2637899</v>
      </c>
      <c r="E24" s="43"/>
      <c r="F24" s="43">
        <v>2143100</v>
      </c>
      <c r="G24" s="44">
        <v>2245968</v>
      </c>
      <c r="H24" s="45">
        <v>2378481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72435713</v>
      </c>
      <c r="D25" s="46">
        <v>62423895</v>
      </c>
      <c r="E25" s="46">
        <v>41597867</v>
      </c>
      <c r="F25" s="46">
        <v>87508100</v>
      </c>
      <c r="G25" s="47">
        <v>70226368</v>
      </c>
      <c r="H25" s="48">
        <v>34078581</v>
      </c>
      <c r="I25" s="25">
        <f t="shared" si="0"/>
        <v>110.36679597057227</v>
      </c>
      <c r="J25" s="26">
        <f t="shared" si="1"/>
        <v>-6.429960327655082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47730000</v>
      </c>
      <c r="D27" s="43">
        <v>43197096</v>
      </c>
      <c r="E27" s="43">
        <v>27026805</v>
      </c>
      <c r="F27" s="43">
        <v>68000000</v>
      </c>
      <c r="G27" s="44">
        <v>50265000</v>
      </c>
      <c r="H27" s="45">
        <v>8500000</v>
      </c>
      <c r="I27" s="38">
        <f t="shared" si="0"/>
        <v>151.60206691097966</v>
      </c>
      <c r="J27" s="23">
        <f t="shared" si="1"/>
        <v>-31.99491217143534</v>
      </c>
      <c r="K27" s="2"/>
    </row>
    <row r="28" spans="1:11" ht="12.75">
      <c r="A28" s="9"/>
      <c r="B28" s="21" t="s">
        <v>35</v>
      </c>
      <c r="C28" s="43">
        <v>3665512</v>
      </c>
      <c r="D28" s="43">
        <v>3665512</v>
      </c>
      <c r="E28" s="43">
        <v>3589708</v>
      </c>
      <c r="F28" s="43">
        <v>1865426</v>
      </c>
      <c r="G28" s="44">
        <v>1734624</v>
      </c>
      <c r="H28" s="45">
        <v>6499265</v>
      </c>
      <c r="I28" s="38">
        <f t="shared" si="0"/>
        <v>-48.03404622325827</v>
      </c>
      <c r="J28" s="23">
        <f t="shared" si="1"/>
        <v>21.88072831853347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10267792</v>
      </c>
      <c r="D30" s="43">
        <v>10267792</v>
      </c>
      <c r="E30" s="43">
        <v>10456914</v>
      </c>
      <c r="F30" s="43">
        <v>12061817</v>
      </c>
      <c r="G30" s="44">
        <v>12436290</v>
      </c>
      <c r="H30" s="45">
        <v>12996642</v>
      </c>
      <c r="I30" s="38">
        <f t="shared" si="0"/>
        <v>15.347768949806806</v>
      </c>
      <c r="J30" s="23">
        <f t="shared" si="1"/>
        <v>7.516686915975401</v>
      </c>
      <c r="K30" s="2"/>
    </row>
    <row r="31" spans="1:11" ht="12.75">
      <c r="A31" s="9"/>
      <c r="B31" s="21" t="s">
        <v>31</v>
      </c>
      <c r="C31" s="43">
        <v>10772409</v>
      </c>
      <c r="D31" s="43">
        <v>5293495</v>
      </c>
      <c r="E31" s="43">
        <v>524440</v>
      </c>
      <c r="F31" s="43">
        <v>5580857</v>
      </c>
      <c r="G31" s="44">
        <v>5790454</v>
      </c>
      <c r="H31" s="45">
        <v>6082674</v>
      </c>
      <c r="I31" s="38">
        <f t="shared" si="0"/>
        <v>964.1554801311875</v>
      </c>
      <c r="J31" s="23">
        <f t="shared" si="1"/>
        <v>126.35994381874256</v>
      </c>
      <c r="K31" s="2"/>
    </row>
    <row r="32" spans="1:11" ht="13.5" thickBot="1">
      <c r="A32" s="9"/>
      <c r="B32" s="39" t="s">
        <v>38</v>
      </c>
      <c r="C32" s="59">
        <v>72435713</v>
      </c>
      <c r="D32" s="59">
        <v>62423895</v>
      </c>
      <c r="E32" s="59">
        <v>41597867</v>
      </c>
      <c r="F32" s="59">
        <v>87508100</v>
      </c>
      <c r="G32" s="60">
        <v>70226368</v>
      </c>
      <c r="H32" s="61">
        <v>34078581</v>
      </c>
      <c r="I32" s="40">
        <f t="shared" si="0"/>
        <v>110.36679597057227</v>
      </c>
      <c r="J32" s="41">
        <f t="shared" si="1"/>
        <v>-6.429960327655082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4537361</v>
      </c>
      <c r="D7" s="43">
        <v>3495164</v>
      </c>
      <c r="E7" s="43">
        <v>6513204</v>
      </c>
      <c r="F7" s="43">
        <v>5381717</v>
      </c>
      <c r="G7" s="44">
        <v>5693857</v>
      </c>
      <c r="H7" s="45">
        <v>6007019</v>
      </c>
      <c r="I7" s="22">
        <f>IF($E7=0,0,(($F7/$E7)-1)*100)</f>
        <v>-17.372202682427883</v>
      </c>
      <c r="J7" s="23">
        <f>IF($E7=0,0,((($H7/$E7)^(1/3))-1)*100)</f>
        <v>-2.6607247733324235</v>
      </c>
      <c r="K7" s="2"/>
    </row>
    <row r="8" spans="1:11" ht="12.75">
      <c r="A8" s="5"/>
      <c r="B8" s="21" t="s">
        <v>17</v>
      </c>
      <c r="C8" s="43">
        <v>35681129</v>
      </c>
      <c r="D8" s="43">
        <v>26283300</v>
      </c>
      <c r="E8" s="43">
        <v>10438734</v>
      </c>
      <c r="F8" s="43">
        <v>38991579</v>
      </c>
      <c r="G8" s="44">
        <v>42142414</v>
      </c>
      <c r="H8" s="45">
        <v>49527943</v>
      </c>
      <c r="I8" s="22">
        <f>IF($E8=0,0,(($F8/$E8)-1)*100)</f>
        <v>273.5278530902311</v>
      </c>
      <c r="J8" s="23">
        <f>IF($E8=0,0,((($H8/$E8)^(1/3))-1)*100)</f>
        <v>68.03541389693804</v>
      </c>
      <c r="K8" s="2"/>
    </row>
    <row r="9" spans="1:11" ht="12.75">
      <c r="A9" s="5"/>
      <c r="B9" s="21" t="s">
        <v>18</v>
      </c>
      <c r="C9" s="43">
        <v>49329408</v>
      </c>
      <c r="D9" s="43">
        <v>51586595</v>
      </c>
      <c r="E9" s="43">
        <v>37832450</v>
      </c>
      <c r="F9" s="43">
        <v>55707671</v>
      </c>
      <c r="G9" s="44">
        <v>52807570</v>
      </c>
      <c r="H9" s="45">
        <v>52662256</v>
      </c>
      <c r="I9" s="22">
        <f aca="true" t="shared" si="0" ref="I9:I32">IF($E9=0,0,(($F9/$E9)-1)*100)</f>
        <v>47.24838333229806</v>
      </c>
      <c r="J9" s="23">
        <f aca="true" t="shared" si="1" ref="J9:J32">IF($E9=0,0,((($H9/$E9)^(1/3))-1)*100)</f>
        <v>11.655039889017038</v>
      </c>
      <c r="K9" s="2"/>
    </row>
    <row r="10" spans="1:11" ht="12.75">
      <c r="A10" s="9"/>
      <c r="B10" s="24" t="s">
        <v>19</v>
      </c>
      <c r="C10" s="46">
        <v>89547898</v>
      </c>
      <c r="D10" s="46">
        <v>81365059</v>
      </c>
      <c r="E10" s="46">
        <v>54784388</v>
      </c>
      <c r="F10" s="46">
        <v>100080967</v>
      </c>
      <c r="G10" s="47">
        <v>100643841</v>
      </c>
      <c r="H10" s="48">
        <v>108197218</v>
      </c>
      <c r="I10" s="25">
        <f t="shared" si="0"/>
        <v>82.68154606381657</v>
      </c>
      <c r="J10" s="26">
        <f t="shared" si="1"/>
        <v>25.464182134155976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31544000</v>
      </c>
      <c r="D12" s="43">
        <v>26775316</v>
      </c>
      <c r="E12" s="43">
        <v>28270455</v>
      </c>
      <c r="F12" s="43">
        <v>34419000</v>
      </c>
      <c r="G12" s="44">
        <v>36312000</v>
      </c>
      <c r="H12" s="45">
        <v>38309000</v>
      </c>
      <c r="I12" s="22">
        <f t="shared" si="0"/>
        <v>21.74901323661045</v>
      </c>
      <c r="J12" s="23">
        <f t="shared" si="1"/>
        <v>10.659661923332099</v>
      </c>
      <c r="K12" s="2"/>
    </row>
    <row r="13" spans="1:11" ht="12.75">
      <c r="A13" s="5"/>
      <c r="B13" s="21" t="s">
        <v>22</v>
      </c>
      <c r="C13" s="43">
        <v>2000000</v>
      </c>
      <c r="D13" s="43">
        <v>23905816</v>
      </c>
      <c r="E13" s="43"/>
      <c r="F13" s="43">
        <v>1600000</v>
      </c>
      <c r="G13" s="44">
        <v>1500000</v>
      </c>
      <c r="H13" s="45">
        <v>1500000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30396693</v>
      </c>
      <c r="D15" s="43">
        <v>20881290</v>
      </c>
      <c r="E15" s="43"/>
      <c r="F15" s="43">
        <v>25252622</v>
      </c>
      <c r="G15" s="44">
        <v>26823459</v>
      </c>
      <c r="H15" s="45">
        <v>28465234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25388685</v>
      </c>
      <c r="D16" s="43">
        <v>43917021</v>
      </c>
      <c r="E16" s="43">
        <v>32114093</v>
      </c>
      <c r="F16" s="43">
        <v>38315578</v>
      </c>
      <c r="G16" s="44">
        <v>35831865</v>
      </c>
      <c r="H16" s="45">
        <v>38208286</v>
      </c>
      <c r="I16" s="29">
        <f t="shared" si="0"/>
        <v>19.310789814303654</v>
      </c>
      <c r="J16" s="30">
        <f t="shared" si="1"/>
        <v>5.962931592840759</v>
      </c>
      <c r="K16" s="2"/>
    </row>
    <row r="17" spans="1:11" ht="12.75">
      <c r="A17" s="5"/>
      <c r="B17" s="24" t="s">
        <v>25</v>
      </c>
      <c r="C17" s="46">
        <v>89329378</v>
      </c>
      <c r="D17" s="46">
        <v>115479443</v>
      </c>
      <c r="E17" s="46">
        <v>60384548</v>
      </c>
      <c r="F17" s="46">
        <v>99587200</v>
      </c>
      <c r="G17" s="47">
        <v>100467324</v>
      </c>
      <c r="H17" s="48">
        <v>106482520</v>
      </c>
      <c r="I17" s="25">
        <f t="shared" si="0"/>
        <v>64.9216617469754</v>
      </c>
      <c r="J17" s="26">
        <f t="shared" si="1"/>
        <v>20.814065856328124</v>
      </c>
      <c r="K17" s="2"/>
    </row>
    <row r="18" spans="1:11" ht="23.25" customHeight="1">
      <c r="A18" s="31"/>
      <c r="B18" s="32" t="s">
        <v>26</v>
      </c>
      <c r="C18" s="52">
        <v>218520</v>
      </c>
      <c r="D18" s="52">
        <v>-34114384</v>
      </c>
      <c r="E18" s="52">
        <v>-5600160</v>
      </c>
      <c r="F18" s="53">
        <v>493767</v>
      </c>
      <c r="G18" s="54">
        <v>176517</v>
      </c>
      <c r="H18" s="55">
        <v>1714698</v>
      </c>
      <c r="I18" s="33">
        <f t="shared" si="0"/>
        <v>-108.81701594240165</v>
      </c>
      <c r="J18" s="34">
        <f t="shared" si="1"/>
        <v>-167.40038883767906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13088000</v>
      </c>
      <c r="G23" s="44">
        <v>19117000</v>
      </c>
      <c r="H23" s="45">
        <v>18336000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280000</v>
      </c>
      <c r="G24" s="44">
        <v>310000</v>
      </c>
      <c r="H24" s="45">
        <v>360000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/>
      <c r="D25" s="46"/>
      <c r="E25" s="46"/>
      <c r="F25" s="46">
        <v>13368000</v>
      </c>
      <c r="G25" s="47">
        <v>19427000</v>
      </c>
      <c r="H25" s="48">
        <v>18696000</v>
      </c>
      <c r="I25" s="25">
        <f t="shared" si="0"/>
        <v>0</v>
      </c>
      <c r="J25" s="26">
        <f t="shared" si="1"/>
        <v>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650000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168000</v>
      </c>
      <c r="G28" s="44">
        <v>150000</v>
      </c>
      <c r="H28" s="45">
        <v>5000000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10533000</v>
      </c>
      <c r="G30" s="44">
        <v>16792000</v>
      </c>
      <c r="H30" s="45">
        <v>4456000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/>
      <c r="D31" s="43"/>
      <c r="E31" s="43"/>
      <c r="F31" s="43">
        <v>2017000</v>
      </c>
      <c r="G31" s="44">
        <v>2485000</v>
      </c>
      <c r="H31" s="45">
        <v>9240000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/>
      <c r="D32" s="59"/>
      <c r="E32" s="59"/>
      <c r="F32" s="59">
        <v>13368000</v>
      </c>
      <c r="G32" s="60">
        <v>19427000</v>
      </c>
      <c r="H32" s="61">
        <v>18696000</v>
      </c>
      <c r="I32" s="40">
        <f t="shared" si="0"/>
        <v>0</v>
      </c>
      <c r="J32" s="41">
        <f t="shared" si="1"/>
        <v>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64205371</v>
      </c>
      <c r="D9" s="43">
        <v>61907331</v>
      </c>
      <c r="E9" s="43">
        <v>49901085</v>
      </c>
      <c r="F9" s="43">
        <v>52337065</v>
      </c>
      <c r="G9" s="44">
        <v>52899994</v>
      </c>
      <c r="H9" s="45">
        <v>52904363</v>
      </c>
      <c r="I9" s="22">
        <f aca="true" t="shared" si="0" ref="I9:I32">IF($E9=0,0,(($F9/$E9)-1)*100)</f>
        <v>4.881617303511532</v>
      </c>
      <c r="J9" s="23">
        <f aca="true" t="shared" si="1" ref="J9:J32">IF($E9=0,0,((($H9/$E9)^(1/3))-1)*100)</f>
        <v>1.9672015282287125</v>
      </c>
      <c r="K9" s="2"/>
    </row>
    <row r="10" spans="1:11" ht="12.75">
      <c r="A10" s="9"/>
      <c r="B10" s="24" t="s">
        <v>19</v>
      </c>
      <c r="C10" s="46">
        <v>64205371</v>
      </c>
      <c r="D10" s="46">
        <v>61907331</v>
      </c>
      <c r="E10" s="46">
        <v>49901085</v>
      </c>
      <c r="F10" s="46">
        <v>52337065</v>
      </c>
      <c r="G10" s="47">
        <v>52899994</v>
      </c>
      <c r="H10" s="48">
        <v>52904363</v>
      </c>
      <c r="I10" s="25">
        <f t="shared" si="0"/>
        <v>4.881617303511532</v>
      </c>
      <c r="J10" s="26">
        <f t="shared" si="1"/>
        <v>1.9672015282287125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39164806</v>
      </c>
      <c r="D12" s="43">
        <v>38888922</v>
      </c>
      <c r="E12" s="43">
        <v>33069056</v>
      </c>
      <c r="F12" s="43">
        <v>37155090</v>
      </c>
      <c r="G12" s="44">
        <v>37554876</v>
      </c>
      <c r="H12" s="45">
        <v>37558045</v>
      </c>
      <c r="I12" s="22">
        <f t="shared" si="0"/>
        <v>12.356064835960234</v>
      </c>
      <c r="J12" s="23">
        <f t="shared" si="1"/>
        <v>4.334288829454658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27369073</v>
      </c>
      <c r="D16" s="43">
        <v>21302545</v>
      </c>
      <c r="E16" s="43">
        <v>18971879</v>
      </c>
      <c r="F16" s="43">
        <v>18481975</v>
      </c>
      <c r="G16" s="44">
        <v>18445118</v>
      </c>
      <c r="H16" s="45">
        <v>18246318</v>
      </c>
      <c r="I16" s="29">
        <f t="shared" si="0"/>
        <v>-2.582263991879774</v>
      </c>
      <c r="J16" s="30">
        <f t="shared" si="1"/>
        <v>-1.291406319620092</v>
      </c>
      <c r="K16" s="2"/>
    </row>
    <row r="17" spans="1:11" ht="12.75">
      <c r="A17" s="5"/>
      <c r="B17" s="24" t="s">
        <v>25</v>
      </c>
      <c r="C17" s="46">
        <v>66533879</v>
      </c>
      <c r="D17" s="46">
        <v>60191467</v>
      </c>
      <c r="E17" s="46">
        <v>52040935</v>
      </c>
      <c r="F17" s="46">
        <v>55637065</v>
      </c>
      <c r="G17" s="47">
        <v>55999994</v>
      </c>
      <c r="H17" s="48">
        <v>55804363</v>
      </c>
      <c r="I17" s="25">
        <f t="shared" si="0"/>
        <v>6.910194830281191</v>
      </c>
      <c r="J17" s="26">
        <f t="shared" si="1"/>
        <v>2.354676052050797</v>
      </c>
      <c r="K17" s="2"/>
    </row>
    <row r="18" spans="1:11" ht="23.25" customHeight="1">
      <c r="A18" s="31"/>
      <c r="B18" s="32" t="s">
        <v>26</v>
      </c>
      <c r="C18" s="52">
        <v>-2328508</v>
      </c>
      <c r="D18" s="52">
        <v>1715864</v>
      </c>
      <c r="E18" s="52">
        <v>-2139850</v>
      </c>
      <c r="F18" s="53">
        <v>-3300000</v>
      </c>
      <c r="G18" s="54">
        <v>-3100000</v>
      </c>
      <c r="H18" s="55">
        <v>-2900000</v>
      </c>
      <c r="I18" s="33">
        <f t="shared" si="0"/>
        <v>54.21641703857747</v>
      </c>
      <c r="J18" s="34">
        <f t="shared" si="1"/>
        <v>10.663624153232988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1745000</v>
      </c>
      <c r="D23" s="43">
        <v>1192377</v>
      </c>
      <c r="E23" s="43">
        <v>453840</v>
      </c>
      <c r="F23" s="43">
        <v>915000</v>
      </c>
      <c r="G23" s="44">
        <v>368986</v>
      </c>
      <c r="H23" s="45">
        <v>368448</v>
      </c>
      <c r="I23" s="38">
        <f t="shared" si="0"/>
        <v>101.61290322580645</v>
      </c>
      <c r="J23" s="23">
        <f t="shared" si="1"/>
        <v>-6.7122802570923294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1745000</v>
      </c>
      <c r="D25" s="46">
        <v>1192377</v>
      </c>
      <c r="E25" s="46">
        <v>453840</v>
      </c>
      <c r="F25" s="46">
        <v>915000</v>
      </c>
      <c r="G25" s="47">
        <v>368986</v>
      </c>
      <c r="H25" s="48">
        <v>368448</v>
      </c>
      <c r="I25" s="25">
        <f t="shared" si="0"/>
        <v>101.61290322580645</v>
      </c>
      <c r="J25" s="26">
        <f t="shared" si="1"/>
        <v>-6.7122802570923294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1745000</v>
      </c>
      <c r="D31" s="43">
        <v>1192377</v>
      </c>
      <c r="E31" s="43">
        <v>453840</v>
      </c>
      <c r="F31" s="43">
        <v>915000</v>
      </c>
      <c r="G31" s="44">
        <v>368986</v>
      </c>
      <c r="H31" s="45">
        <v>368448</v>
      </c>
      <c r="I31" s="38">
        <f t="shared" si="0"/>
        <v>101.61290322580645</v>
      </c>
      <c r="J31" s="23">
        <f t="shared" si="1"/>
        <v>-6.7122802570923294</v>
      </c>
      <c r="K31" s="2"/>
    </row>
    <row r="32" spans="1:11" ht="13.5" thickBot="1">
      <c r="A32" s="9"/>
      <c r="B32" s="39" t="s">
        <v>38</v>
      </c>
      <c r="C32" s="59">
        <v>1745000</v>
      </c>
      <c r="D32" s="59">
        <v>1192377</v>
      </c>
      <c r="E32" s="59">
        <v>453840</v>
      </c>
      <c r="F32" s="59">
        <v>915000</v>
      </c>
      <c r="G32" s="60">
        <v>368986</v>
      </c>
      <c r="H32" s="61">
        <v>368448</v>
      </c>
      <c r="I32" s="40">
        <f t="shared" si="0"/>
        <v>101.61290322580645</v>
      </c>
      <c r="J32" s="41">
        <f t="shared" si="1"/>
        <v>-6.7122802570923294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17908495</v>
      </c>
      <c r="D7" s="43">
        <v>17908000</v>
      </c>
      <c r="E7" s="43">
        <v>16122782</v>
      </c>
      <c r="F7" s="43">
        <v>18946664</v>
      </c>
      <c r="G7" s="44">
        <v>19988731</v>
      </c>
      <c r="H7" s="45">
        <v>21048133</v>
      </c>
      <c r="I7" s="22">
        <f>IF($E7=0,0,(($F7/$E7)-1)*100)</f>
        <v>17.514855686816322</v>
      </c>
      <c r="J7" s="23">
        <f>IF($E7=0,0,((($H7/$E7)^(1/3))-1)*100)</f>
        <v>9.292711105897755</v>
      </c>
      <c r="K7" s="2"/>
    </row>
    <row r="8" spans="1:11" ht="12.75">
      <c r="A8" s="5"/>
      <c r="B8" s="21" t="s">
        <v>17</v>
      </c>
      <c r="C8" s="43">
        <v>74311891</v>
      </c>
      <c r="D8" s="43">
        <v>76584000</v>
      </c>
      <c r="E8" s="43">
        <v>74645886</v>
      </c>
      <c r="F8" s="43">
        <v>82361080</v>
      </c>
      <c r="G8" s="44">
        <v>94980108</v>
      </c>
      <c r="H8" s="45">
        <v>100014053</v>
      </c>
      <c r="I8" s="22">
        <f>IF($E8=0,0,(($F8/$E8)-1)*100)</f>
        <v>10.33572566879306</v>
      </c>
      <c r="J8" s="23">
        <f>IF($E8=0,0,((($H8/$E8)^(1/3))-1)*100)</f>
        <v>10.24317607235432</v>
      </c>
      <c r="K8" s="2"/>
    </row>
    <row r="9" spans="1:11" ht="12.75">
      <c r="A9" s="5"/>
      <c r="B9" s="21" t="s">
        <v>18</v>
      </c>
      <c r="C9" s="43">
        <v>100462540</v>
      </c>
      <c r="D9" s="43">
        <v>97616000</v>
      </c>
      <c r="E9" s="43">
        <v>96688764</v>
      </c>
      <c r="F9" s="43">
        <v>103758070</v>
      </c>
      <c r="G9" s="44">
        <v>103968879</v>
      </c>
      <c r="H9" s="45">
        <v>102359653</v>
      </c>
      <c r="I9" s="22">
        <f aca="true" t="shared" si="0" ref="I9:I32">IF($E9=0,0,(($F9/$E9)-1)*100)</f>
        <v>7.3114038359203715</v>
      </c>
      <c r="J9" s="23">
        <f aca="true" t="shared" si="1" ref="J9:J32">IF($E9=0,0,((($H9/$E9)^(1/3))-1)*100)</f>
        <v>1.918009266703291</v>
      </c>
      <c r="K9" s="2"/>
    </row>
    <row r="10" spans="1:11" ht="12.75">
      <c r="A10" s="9"/>
      <c r="B10" s="24" t="s">
        <v>19</v>
      </c>
      <c r="C10" s="46">
        <v>192682926</v>
      </c>
      <c r="D10" s="46">
        <v>192108000</v>
      </c>
      <c r="E10" s="46">
        <v>187457432</v>
      </c>
      <c r="F10" s="46">
        <v>205065814</v>
      </c>
      <c r="G10" s="47">
        <v>218937718</v>
      </c>
      <c r="H10" s="48">
        <v>223421839</v>
      </c>
      <c r="I10" s="25">
        <f t="shared" si="0"/>
        <v>9.393269614405053</v>
      </c>
      <c r="J10" s="26">
        <f t="shared" si="1"/>
        <v>6.0248466463726835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64554487</v>
      </c>
      <c r="D12" s="43">
        <v>66054000</v>
      </c>
      <c r="E12" s="43">
        <v>66915226</v>
      </c>
      <c r="F12" s="43">
        <v>67406947</v>
      </c>
      <c r="G12" s="44">
        <v>71114195</v>
      </c>
      <c r="H12" s="45">
        <v>75012731</v>
      </c>
      <c r="I12" s="22">
        <f t="shared" si="0"/>
        <v>0.7348417234666504</v>
      </c>
      <c r="J12" s="23">
        <f t="shared" si="1"/>
        <v>3.8811325999984936</v>
      </c>
      <c r="K12" s="2"/>
    </row>
    <row r="13" spans="1:11" ht="12.75">
      <c r="A13" s="5"/>
      <c r="B13" s="21" t="s">
        <v>22</v>
      </c>
      <c r="C13" s="43">
        <v>11868849</v>
      </c>
      <c r="D13" s="43">
        <v>39837453</v>
      </c>
      <c r="E13" s="43"/>
      <c r="F13" s="43">
        <v>27683500</v>
      </c>
      <c r="G13" s="44">
        <v>29208964</v>
      </c>
      <c r="H13" s="45">
        <v>30753717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35298225</v>
      </c>
      <c r="D15" s="43">
        <v>35298000</v>
      </c>
      <c r="E15" s="43">
        <v>38447182</v>
      </c>
      <c r="F15" s="43">
        <v>66318484</v>
      </c>
      <c r="G15" s="44">
        <v>40470011</v>
      </c>
      <c r="H15" s="45">
        <v>42614922</v>
      </c>
      <c r="I15" s="22">
        <f t="shared" si="0"/>
        <v>72.49244430970259</v>
      </c>
      <c r="J15" s="23">
        <f t="shared" si="1"/>
        <v>3.4901607296287107</v>
      </c>
      <c r="K15" s="2"/>
    </row>
    <row r="16" spans="1:11" ht="12.75">
      <c r="A16" s="5"/>
      <c r="B16" s="21" t="s">
        <v>24</v>
      </c>
      <c r="C16" s="43">
        <v>68271420</v>
      </c>
      <c r="D16" s="43">
        <v>97670240</v>
      </c>
      <c r="E16" s="43">
        <v>44236576</v>
      </c>
      <c r="F16" s="43">
        <v>94461154</v>
      </c>
      <c r="G16" s="44">
        <v>99805581</v>
      </c>
      <c r="H16" s="45">
        <v>104106757</v>
      </c>
      <c r="I16" s="29">
        <f t="shared" si="0"/>
        <v>113.53631438382573</v>
      </c>
      <c r="J16" s="30">
        <f t="shared" si="1"/>
        <v>33.0145464449606</v>
      </c>
      <c r="K16" s="2"/>
    </row>
    <row r="17" spans="1:11" ht="12.75">
      <c r="A17" s="5"/>
      <c r="B17" s="24" t="s">
        <v>25</v>
      </c>
      <c r="C17" s="46">
        <v>179992981</v>
      </c>
      <c r="D17" s="46">
        <v>238859693</v>
      </c>
      <c r="E17" s="46">
        <v>149598984</v>
      </c>
      <c r="F17" s="46">
        <v>255870085</v>
      </c>
      <c r="G17" s="47">
        <v>240598751</v>
      </c>
      <c r="H17" s="48">
        <v>252488127</v>
      </c>
      <c r="I17" s="25">
        <f t="shared" si="0"/>
        <v>71.03731466518516</v>
      </c>
      <c r="J17" s="26">
        <f t="shared" si="1"/>
        <v>19.061341676553024</v>
      </c>
      <c r="K17" s="2"/>
    </row>
    <row r="18" spans="1:11" ht="23.25" customHeight="1">
      <c r="A18" s="31"/>
      <c r="B18" s="32" t="s">
        <v>26</v>
      </c>
      <c r="C18" s="52">
        <v>12689945</v>
      </c>
      <c r="D18" s="52">
        <v>-46751693</v>
      </c>
      <c r="E18" s="52">
        <v>37858448</v>
      </c>
      <c r="F18" s="53">
        <v>-50804271</v>
      </c>
      <c r="G18" s="54">
        <v>-21661033</v>
      </c>
      <c r="H18" s="55">
        <v>-29066288</v>
      </c>
      <c r="I18" s="33">
        <f t="shared" si="0"/>
        <v>-234.19533468461253</v>
      </c>
      <c r="J18" s="34">
        <f t="shared" si="1"/>
        <v>-191.56768939560519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70286009</v>
      </c>
      <c r="D23" s="43">
        <v>79282882</v>
      </c>
      <c r="E23" s="43">
        <v>36483931</v>
      </c>
      <c r="F23" s="43">
        <v>25230000</v>
      </c>
      <c r="G23" s="44">
        <v>24538000</v>
      </c>
      <c r="H23" s="45">
        <v>25750190</v>
      </c>
      <c r="I23" s="38">
        <f t="shared" si="0"/>
        <v>-30.846267634921244</v>
      </c>
      <c r="J23" s="23">
        <f t="shared" si="1"/>
        <v>-10.965237602887845</v>
      </c>
      <c r="K23" s="2"/>
    </row>
    <row r="24" spans="1:11" ht="12.75">
      <c r="A24" s="9"/>
      <c r="B24" s="21" t="s">
        <v>31</v>
      </c>
      <c r="C24" s="43">
        <v>12790679</v>
      </c>
      <c r="D24" s="43">
        <v>13520388</v>
      </c>
      <c r="E24" s="43"/>
      <c r="F24" s="43">
        <v>8559665</v>
      </c>
      <c r="G24" s="44">
        <v>14414993</v>
      </c>
      <c r="H24" s="45">
        <v>11792000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83076688</v>
      </c>
      <c r="D25" s="46">
        <v>92803270</v>
      </c>
      <c r="E25" s="46">
        <v>36483931</v>
      </c>
      <c r="F25" s="46">
        <v>33789665</v>
      </c>
      <c r="G25" s="47">
        <v>38952993</v>
      </c>
      <c r="H25" s="48">
        <v>37542190</v>
      </c>
      <c r="I25" s="25">
        <f t="shared" si="0"/>
        <v>-7.384801818641751</v>
      </c>
      <c r="J25" s="26">
        <f t="shared" si="1"/>
        <v>0.9576716112482009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55445459</v>
      </c>
      <c r="D27" s="43">
        <v>61942288</v>
      </c>
      <c r="E27" s="43">
        <v>20382038</v>
      </c>
      <c r="F27" s="43">
        <v>714614</v>
      </c>
      <c r="G27" s="44">
        <v>17730450</v>
      </c>
      <c r="H27" s="45">
        <v>4025579</v>
      </c>
      <c r="I27" s="38">
        <f t="shared" si="0"/>
        <v>-96.49390311214218</v>
      </c>
      <c r="J27" s="23">
        <f t="shared" si="1"/>
        <v>-41.76372578558267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2310000</v>
      </c>
      <c r="G28" s="44">
        <v>3503000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1932507</v>
      </c>
      <c r="F30" s="43">
        <v>24195000</v>
      </c>
      <c r="G30" s="44">
        <v>110693</v>
      </c>
      <c r="H30" s="45">
        <v>9782183</v>
      </c>
      <c r="I30" s="38">
        <f t="shared" si="0"/>
        <v>1152.0006395837117</v>
      </c>
      <c r="J30" s="23">
        <f t="shared" si="1"/>
        <v>71.70050367141494</v>
      </c>
      <c r="K30" s="2"/>
    </row>
    <row r="31" spans="1:11" ht="12.75">
      <c r="A31" s="9"/>
      <c r="B31" s="21" t="s">
        <v>31</v>
      </c>
      <c r="C31" s="43">
        <v>27631229</v>
      </c>
      <c r="D31" s="43">
        <v>30860982</v>
      </c>
      <c r="E31" s="43">
        <v>14169386</v>
      </c>
      <c r="F31" s="43">
        <v>6570051</v>
      </c>
      <c r="G31" s="44">
        <v>17608850</v>
      </c>
      <c r="H31" s="45">
        <v>23734428</v>
      </c>
      <c r="I31" s="38">
        <f t="shared" si="0"/>
        <v>-53.632069872328984</v>
      </c>
      <c r="J31" s="23">
        <f t="shared" si="1"/>
        <v>18.76156521867751</v>
      </c>
      <c r="K31" s="2"/>
    </row>
    <row r="32" spans="1:11" ht="13.5" thickBot="1">
      <c r="A32" s="9"/>
      <c r="B32" s="39" t="s">
        <v>38</v>
      </c>
      <c r="C32" s="59">
        <v>83076688</v>
      </c>
      <c r="D32" s="59">
        <v>92803270</v>
      </c>
      <c r="E32" s="59">
        <v>36483931</v>
      </c>
      <c r="F32" s="59">
        <v>33789665</v>
      </c>
      <c r="G32" s="60">
        <v>38952993</v>
      </c>
      <c r="H32" s="61">
        <v>37542190</v>
      </c>
      <c r="I32" s="40">
        <f t="shared" si="0"/>
        <v>-7.384801818641751</v>
      </c>
      <c r="J32" s="41">
        <f t="shared" si="1"/>
        <v>0.9576716112482009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3624028</v>
      </c>
      <c r="D7" s="43">
        <v>3624028</v>
      </c>
      <c r="E7" s="43">
        <v>4184425</v>
      </c>
      <c r="F7" s="43">
        <v>5639872</v>
      </c>
      <c r="G7" s="44">
        <v>5950065</v>
      </c>
      <c r="H7" s="45">
        <v>6265418</v>
      </c>
      <c r="I7" s="22">
        <f>IF($E7=0,0,(($F7/$E7)-1)*100)</f>
        <v>34.78248504872234</v>
      </c>
      <c r="J7" s="23">
        <f>IF($E7=0,0,((($H7/$E7)^(1/3))-1)*100)</f>
        <v>14.403177621581541</v>
      </c>
      <c r="K7" s="2"/>
    </row>
    <row r="8" spans="1:11" ht="12.75">
      <c r="A8" s="5"/>
      <c r="B8" s="21" t="s">
        <v>17</v>
      </c>
      <c r="C8" s="43">
        <v>19172508</v>
      </c>
      <c r="D8" s="43">
        <v>19172508</v>
      </c>
      <c r="E8" s="43">
        <v>19904110</v>
      </c>
      <c r="F8" s="43">
        <v>29599431</v>
      </c>
      <c r="G8" s="44">
        <v>31227400</v>
      </c>
      <c r="H8" s="45">
        <v>32882451</v>
      </c>
      <c r="I8" s="22">
        <f>IF($E8=0,0,(($F8/$E8)-1)*100)</f>
        <v>48.710145794009385</v>
      </c>
      <c r="J8" s="23">
        <f>IF($E8=0,0,((($H8/$E8)^(1/3))-1)*100)</f>
        <v>18.21533197496681</v>
      </c>
      <c r="K8" s="2"/>
    </row>
    <row r="9" spans="1:11" ht="12.75">
      <c r="A9" s="5"/>
      <c r="B9" s="21" t="s">
        <v>18</v>
      </c>
      <c r="C9" s="43">
        <v>49786505</v>
      </c>
      <c r="D9" s="43">
        <v>49786504</v>
      </c>
      <c r="E9" s="43">
        <v>52040925</v>
      </c>
      <c r="F9" s="43">
        <v>52574905</v>
      </c>
      <c r="G9" s="44">
        <v>49829931</v>
      </c>
      <c r="H9" s="45">
        <v>48348684</v>
      </c>
      <c r="I9" s="22">
        <f aca="true" t="shared" si="0" ref="I9:I32">IF($E9=0,0,(($F9/$E9)-1)*100)</f>
        <v>1.0260770729959123</v>
      </c>
      <c r="J9" s="23">
        <f aca="true" t="shared" si="1" ref="J9:J32">IF($E9=0,0,((($H9/$E9)^(1/3))-1)*100)</f>
        <v>-2.423204804570611</v>
      </c>
      <c r="K9" s="2"/>
    </row>
    <row r="10" spans="1:11" ht="12.75">
      <c r="A10" s="9"/>
      <c r="B10" s="24" t="s">
        <v>19</v>
      </c>
      <c r="C10" s="46">
        <v>72583041</v>
      </c>
      <c r="D10" s="46">
        <v>72583040</v>
      </c>
      <c r="E10" s="46">
        <v>76129460</v>
      </c>
      <c r="F10" s="46">
        <v>87814208</v>
      </c>
      <c r="G10" s="47">
        <v>87007396</v>
      </c>
      <c r="H10" s="48">
        <v>87496553</v>
      </c>
      <c r="I10" s="25">
        <f t="shared" si="0"/>
        <v>15.34852342312687</v>
      </c>
      <c r="J10" s="26">
        <f t="shared" si="1"/>
        <v>4.7480784730313585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28705772</v>
      </c>
      <c r="D12" s="43">
        <v>29329073</v>
      </c>
      <c r="E12" s="43">
        <v>28995439</v>
      </c>
      <c r="F12" s="43">
        <v>34967273</v>
      </c>
      <c r="G12" s="44">
        <v>36890176</v>
      </c>
      <c r="H12" s="45">
        <v>38845353</v>
      </c>
      <c r="I12" s="22">
        <f t="shared" si="0"/>
        <v>20.59577025200412</v>
      </c>
      <c r="J12" s="23">
        <f t="shared" si="1"/>
        <v>10.239303659212018</v>
      </c>
      <c r="K12" s="2"/>
    </row>
    <row r="13" spans="1:11" ht="12.75">
      <c r="A13" s="5"/>
      <c r="B13" s="21" t="s">
        <v>22</v>
      </c>
      <c r="C13" s="43">
        <v>505528</v>
      </c>
      <c r="D13" s="43">
        <v>505529</v>
      </c>
      <c r="E13" s="43"/>
      <c r="F13" s="43">
        <v>1875225</v>
      </c>
      <c r="G13" s="44">
        <v>1978362</v>
      </c>
      <c r="H13" s="45">
        <v>2083216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17242449</v>
      </c>
      <c r="D15" s="43">
        <v>16319220</v>
      </c>
      <c r="E15" s="43">
        <v>12225293</v>
      </c>
      <c r="F15" s="43">
        <v>24888227</v>
      </c>
      <c r="G15" s="44">
        <v>26257079</v>
      </c>
      <c r="H15" s="45">
        <v>27648705</v>
      </c>
      <c r="I15" s="22">
        <f t="shared" si="0"/>
        <v>103.5797996825107</v>
      </c>
      <c r="J15" s="23">
        <f t="shared" si="1"/>
        <v>31.26184552429261</v>
      </c>
      <c r="K15" s="2"/>
    </row>
    <row r="16" spans="1:11" ht="12.75">
      <c r="A16" s="5"/>
      <c r="B16" s="21" t="s">
        <v>24</v>
      </c>
      <c r="C16" s="43">
        <v>26127838</v>
      </c>
      <c r="D16" s="43">
        <v>26427552</v>
      </c>
      <c r="E16" s="43">
        <v>24702669</v>
      </c>
      <c r="F16" s="43">
        <v>26081727</v>
      </c>
      <c r="G16" s="44">
        <v>27524301</v>
      </c>
      <c r="H16" s="45">
        <v>28994732</v>
      </c>
      <c r="I16" s="29">
        <f t="shared" si="0"/>
        <v>5.5826275290334015</v>
      </c>
      <c r="J16" s="30">
        <f t="shared" si="1"/>
        <v>5.485250831753574</v>
      </c>
      <c r="K16" s="2"/>
    </row>
    <row r="17" spans="1:11" ht="12.75">
      <c r="A17" s="5"/>
      <c r="B17" s="24" t="s">
        <v>25</v>
      </c>
      <c r="C17" s="46">
        <v>72581587</v>
      </c>
      <c r="D17" s="46">
        <v>72581374</v>
      </c>
      <c r="E17" s="46">
        <v>65923401</v>
      </c>
      <c r="F17" s="46">
        <v>87812452</v>
      </c>
      <c r="G17" s="47">
        <v>92649918</v>
      </c>
      <c r="H17" s="48">
        <v>97572006</v>
      </c>
      <c r="I17" s="25">
        <f t="shared" si="0"/>
        <v>33.20376477542475</v>
      </c>
      <c r="J17" s="26">
        <f t="shared" si="1"/>
        <v>13.962476015751202</v>
      </c>
      <c r="K17" s="2"/>
    </row>
    <row r="18" spans="1:11" ht="23.25" customHeight="1">
      <c r="A18" s="31"/>
      <c r="B18" s="32" t="s">
        <v>26</v>
      </c>
      <c r="C18" s="52">
        <v>1454</v>
      </c>
      <c r="D18" s="52">
        <v>1666</v>
      </c>
      <c r="E18" s="52">
        <v>10206059</v>
      </c>
      <c r="F18" s="53">
        <v>1756</v>
      </c>
      <c r="G18" s="54">
        <v>-5642522</v>
      </c>
      <c r="H18" s="55">
        <v>-10075453</v>
      </c>
      <c r="I18" s="33">
        <f t="shared" si="0"/>
        <v>-99.98279453410959</v>
      </c>
      <c r="J18" s="34">
        <f t="shared" si="1"/>
        <v>-199.57160378116888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29155100</v>
      </c>
      <c r="D23" s="43">
        <v>29155100</v>
      </c>
      <c r="E23" s="43">
        <v>16143909</v>
      </c>
      <c r="F23" s="43">
        <v>50326351</v>
      </c>
      <c r="G23" s="44">
        <v>52783301</v>
      </c>
      <c r="H23" s="45">
        <v>70467300</v>
      </c>
      <c r="I23" s="38">
        <f t="shared" si="0"/>
        <v>211.73584415026124</v>
      </c>
      <c r="J23" s="23">
        <f t="shared" si="1"/>
        <v>63.42794140792396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29155100</v>
      </c>
      <c r="D25" s="46">
        <v>29155100</v>
      </c>
      <c r="E25" s="46">
        <v>16143909</v>
      </c>
      <c r="F25" s="46">
        <v>50326351</v>
      </c>
      <c r="G25" s="47">
        <v>52783301</v>
      </c>
      <c r="H25" s="48">
        <v>70467300</v>
      </c>
      <c r="I25" s="25">
        <f t="shared" si="0"/>
        <v>211.73584415026124</v>
      </c>
      <c r="J25" s="26">
        <f t="shared" si="1"/>
        <v>63.42794140792396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18841437</v>
      </c>
      <c r="D27" s="43">
        <v>18841437</v>
      </c>
      <c r="E27" s="43">
        <v>6793082</v>
      </c>
      <c r="F27" s="43">
        <v>40382257</v>
      </c>
      <c r="G27" s="44">
        <v>42639240</v>
      </c>
      <c r="H27" s="45">
        <v>52500000</v>
      </c>
      <c r="I27" s="38">
        <f t="shared" si="0"/>
        <v>494.4614977413787</v>
      </c>
      <c r="J27" s="23">
        <f t="shared" si="1"/>
        <v>97.71099213864301</v>
      </c>
      <c r="K27" s="2"/>
    </row>
    <row r="28" spans="1:11" ht="12.75">
      <c r="A28" s="9"/>
      <c r="B28" s="21" t="s">
        <v>35</v>
      </c>
      <c r="C28" s="43">
        <v>6994334</v>
      </c>
      <c r="D28" s="43">
        <v>6994334</v>
      </c>
      <c r="E28" s="43">
        <v>5597222</v>
      </c>
      <c r="F28" s="43">
        <v>5724061</v>
      </c>
      <c r="G28" s="44">
        <v>2362653</v>
      </c>
      <c r="H28" s="45">
        <v>4000000</v>
      </c>
      <c r="I28" s="38">
        <f t="shared" si="0"/>
        <v>2.266106293443415</v>
      </c>
      <c r="J28" s="23">
        <f t="shared" si="1"/>
        <v>-10.594860266602868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1832380</v>
      </c>
      <c r="G30" s="44">
        <v>0</v>
      </c>
      <c r="H30" s="45">
        <v>2500000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3319329</v>
      </c>
      <c r="D31" s="43">
        <v>3319329</v>
      </c>
      <c r="E31" s="43">
        <v>3753605</v>
      </c>
      <c r="F31" s="43">
        <v>2387653</v>
      </c>
      <c r="G31" s="44">
        <v>7781408</v>
      </c>
      <c r="H31" s="45">
        <v>11467300</v>
      </c>
      <c r="I31" s="38">
        <f t="shared" si="0"/>
        <v>-36.39040335890431</v>
      </c>
      <c r="J31" s="23">
        <f t="shared" si="1"/>
        <v>45.10115468656295</v>
      </c>
      <c r="K31" s="2"/>
    </row>
    <row r="32" spans="1:11" ht="13.5" thickBot="1">
      <c r="A32" s="9"/>
      <c r="B32" s="39" t="s">
        <v>38</v>
      </c>
      <c r="C32" s="59">
        <v>29155100</v>
      </c>
      <c r="D32" s="59">
        <v>29155100</v>
      </c>
      <c r="E32" s="59">
        <v>16143909</v>
      </c>
      <c r="F32" s="59">
        <v>50326351</v>
      </c>
      <c r="G32" s="60">
        <v>52783301</v>
      </c>
      <c r="H32" s="61">
        <v>70467300</v>
      </c>
      <c r="I32" s="40">
        <f t="shared" si="0"/>
        <v>211.73584415026124</v>
      </c>
      <c r="J32" s="41">
        <f t="shared" si="1"/>
        <v>63.42794140792396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2015-11-05T15:48:33Z</cp:lastPrinted>
  <dcterms:created xsi:type="dcterms:W3CDTF">2015-11-05T11:11:39Z</dcterms:created>
  <dcterms:modified xsi:type="dcterms:W3CDTF">2015-11-05T15:48:45Z</dcterms:modified>
  <cp:category/>
  <cp:version/>
  <cp:contentType/>
  <cp:contentStatus/>
</cp:coreProperties>
</file>