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2" sheetId="10" r:id="rId10"/>
    <sheet name="GT483" sheetId="11" r:id="rId11"/>
    <sheet name="GT484" sheetId="12" r:id="rId12"/>
    <sheet name="DC48" sheetId="13" r:id="rId13"/>
  </sheets>
  <definedNames>
    <definedName name="_xlnm.Print_Area" localSheetId="7">'DC42'!$A$1:$K$33</definedName>
    <definedName name="_xlnm.Print_Area" localSheetId="12">'DC48'!$A$1:$K$33</definedName>
    <definedName name="_xlnm.Print_Area" localSheetId="1">'EKU'!$A$1:$K$33</definedName>
    <definedName name="_xlnm.Print_Area" localSheetId="4">'GT421'!$A$1:$K$33</definedName>
    <definedName name="_xlnm.Print_Area" localSheetId="5">'GT422'!$A$1:$K$33</definedName>
    <definedName name="_xlnm.Print_Area" localSheetId="6">'GT423'!$A$1:$K$33</definedName>
    <definedName name="_xlnm.Print_Area" localSheetId="8">'GT481'!$A$1:$K$33</definedName>
    <definedName name="_xlnm.Print_Area" localSheetId="9">'GT482'!$A$1:$K$33</definedName>
    <definedName name="_xlnm.Print_Area" localSheetId="10">'GT483'!$A$1:$K$33</definedName>
    <definedName name="_xlnm.Print_Area" localSheetId="11">'GT484'!$A$1:$K$33</definedName>
    <definedName name="_xlnm.Print_Area" localSheetId="2">'JHB'!$A$1:$K$33</definedName>
    <definedName name="_xlnm.Print_Area" localSheetId="0">'Summary'!$A$1:$K$33</definedName>
    <definedName name="_xlnm.Print_Area" localSheetId="3">'TSH'!$A$1:$K$33</definedName>
  </definedNames>
  <calcPr fullCalcOnLoad="1"/>
</workbook>
</file>

<file path=xl/sharedStrings.xml><?xml version="1.0" encoding="utf-8"?>
<sst xmlns="http://schemas.openxmlformats.org/spreadsheetml/2006/main" count="533" uniqueCount="52">
  <si>
    <t>Gauteng: Ekurhuleni Metro(EKU)</t>
  </si>
  <si>
    <t>STATEMENT OF CAPITAL AND OPERATING EXPENDITURE</t>
  </si>
  <si>
    <t>Growth in municipal budgets compared to S71 Preliminary Outcome for 2014/15</t>
  </si>
  <si>
    <t>2014/15</t>
  </si>
  <si>
    <t>2015/16</t>
  </si>
  <si>
    <t>2016/17</t>
  </si>
  <si>
    <t>2017/18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</si>
  <si>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</si>
  <si>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</si>
  <si>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</si>
  <si>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</si>
  <si>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</si>
  <si>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</si>
  <si>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2014/15- 2015/16</t>
  </si>
  <si>
    <t>2014/15- 2017/18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</si>
  <si>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</si>
  <si>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</si>
  <si>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</si>
  <si>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</si>
  <si>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</si>
  <si>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</si>
  <si>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</si>
  <si>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</si>
  <si>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</si>
  <si>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</si>
  <si>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</si>
  <si>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</si>
  <si>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</si>
  <si>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</si>
  <si>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</si>
  <si>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</si>
  <si>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</si>
  <si>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</si>
  <si>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</si>
  <si>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</si>
  <si>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</si>
  <si>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</si>
  <si>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</si>
  <si>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</si>
  <si>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</si>
  <si>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Gauteng: City Of Johannesburg(JHB)</t>
  </si>
  <si>
    <t>Gauteng: City Of Tshwane(TSH)</t>
  </si>
  <si>
    <t>Gauteng: Emfuleni(GT421)</t>
  </si>
  <si>
    <t>Gauteng: Midvaal(GT422)</t>
  </si>
  <si>
    <t>Gauteng: Lesedi(GT423)</t>
  </si>
  <si>
    <t>Gauteng: Sedibeng(DC42)</t>
  </si>
  <si>
    <t>Gauteng: Mogale City(GT481)</t>
  </si>
  <si>
    <t>Gauteng: Randfontein(GT482)</t>
  </si>
  <si>
    <t>Gauteng: Westonaria(GT483)</t>
  </si>
  <si>
    <t>Gauteng: Merafong City(GT484)</t>
  </si>
  <si>
    <t>Gauteng: West Rand(DC48)</t>
  </si>
  <si>
    <t>AGGREGATED INFORMATION FOR GAUTENG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</si>
</sst>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.0\%;\-#,###.0\%;"/>
    <numFmt numFmtId="169" formatCode="##,##0_);\(##,##0\);0_)"/>
    <numFmt numFmtId="170" formatCode="0.0%;_(* &quot;–&quot;_)"/>
    <numFmt numFmtId="171" formatCode="#,###,##0_);\(#,###,##0\);_(* &quot;–&quot;???_);_(@_)"/>
    <numFmt numFmtId="172" formatCode="0.0\%;\(0.0\%\);_(* &quot;–&quot;_)"/>
    <numFmt numFmtId="173" formatCode="_(* #,##0,_);_(* \(#,##0,\);_(* &quot;- &quot;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1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17" fontId="6" fillId="0" borderId="12" xfId="0" applyNumberFormat="1" applyFont="1" applyFill="1" applyBorder="1" applyAlignment="1" applyProtection="1" quotePrefix="1">
      <alignment horizontal="center" vertical="top"/>
      <protection/>
    </xf>
    <xf numFmtId="17" fontId="6" fillId="0" borderId="13" xfId="0" applyNumberFormat="1" applyFont="1" applyFill="1" applyBorder="1" applyAlignment="1" applyProtection="1" quotePrefix="1">
      <alignment horizontal="center" vertical="top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170" fontId="9" fillId="0" borderId="18" xfId="0" applyNumberFormat="1" applyFont="1" applyBorder="1" applyAlignment="1" applyProtection="1">
      <alignment horizontal="center" vertical="center" wrapText="1"/>
      <protection/>
    </xf>
    <xf numFmtId="170" fontId="9" fillId="0" borderId="19" xfId="0" applyNumberFormat="1" applyFont="1" applyBorder="1" applyAlignment="1" applyProtection="1">
      <alignment horizontal="center" vertical="center" wrapText="1"/>
      <protection/>
    </xf>
    <xf numFmtId="170" fontId="9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41" fontId="5" fillId="0" borderId="17" xfId="0" applyNumberFormat="1" applyFont="1" applyBorder="1" applyAlignment="1" applyProtection="1">
      <alignment horizontal="left" vertical="center" indent="1"/>
      <protection/>
    </xf>
    <xf numFmtId="172" fontId="10" fillId="0" borderId="0" xfId="59" applyNumberFormat="1" applyFont="1" applyFill="1" applyBorder="1" applyAlignment="1" applyProtection="1">
      <alignment horizontal="center" vertical="center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vertical="center"/>
      <protection/>
    </xf>
    <xf numFmtId="172" fontId="8" fillId="0" borderId="23" xfId="59" applyNumberFormat="1" applyFont="1" applyFill="1" applyBorder="1" applyAlignment="1" applyProtection="1">
      <alignment horizontal="center" vertical="center"/>
      <protection/>
    </xf>
    <xf numFmtId="172" fontId="8" fillId="0" borderId="24" xfId="59" applyNumberFormat="1" applyFont="1" applyFill="1" applyBorder="1" applyAlignment="1" applyProtection="1">
      <alignment horizontal="center" vertical="center"/>
      <protection/>
    </xf>
    <xf numFmtId="0" fontId="8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vertical="center"/>
      <protection/>
    </xf>
    <xf numFmtId="41" fontId="8" fillId="0" borderId="11" xfId="0" applyNumberFormat="1" applyFont="1" applyBorder="1" applyAlignment="1" applyProtection="1">
      <alignment horizontal="left" vertical="center" wrapText="1"/>
      <protection/>
    </xf>
    <xf numFmtId="172" fontId="8" fillId="0" borderId="12" xfId="59" applyNumberFormat="1" applyFont="1" applyFill="1" applyBorder="1" applyAlignment="1" applyProtection="1">
      <alignment horizontal="center" vertical="center"/>
      <protection/>
    </xf>
    <xf numFmtId="172" fontId="8" fillId="0" borderId="25" xfId="59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vertical="center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 applyProtection="1">
      <alignment horizontal="center" vertical="center" wrapText="1"/>
      <protection/>
    </xf>
    <xf numFmtId="172" fontId="10" fillId="0" borderId="16" xfId="59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172" fontId="8" fillId="0" borderId="27" xfId="59" applyNumberFormat="1" applyFont="1" applyFill="1" applyBorder="1" applyAlignment="1" applyProtection="1">
      <alignment horizontal="center" vertical="center"/>
      <protection/>
    </xf>
    <xf numFmtId="172" fontId="8" fillId="0" borderId="28" xfId="5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wrapText="1"/>
      <protection/>
    </xf>
    <xf numFmtId="173" fontId="5" fillId="0" borderId="16" xfId="0" applyNumberFormat="1" applyFont="1" applyFill="1" applyBorder="1" applyAlignment="1" applyProtection="1">
      <alignment horizontal="right" vertical="center"/>
      <protection/>
    </xf>
    <xf numFmtId="173" fontId="5" fillId="0" borderId="0" xfId="0" applyNumberFormat="1" applyFont="1" applyFill="1" applyBorder="1" applyAlignment="1" applyProtection="1">
      <alignment horizontal="right" vertical="center"/>
      <protection/>
    </xf>
    <xf numFmtId="173" fontId="5" fillId="0" borderId="29" xfId="0" applyNumberFormat="1" applyFont="1" applyFill="1" applyBorder="1" applyAlignment="1" applyProtection="1">
      <alignment horizontal="right" vertical="center"/>
      <protection/>
    </xf>
    <xf numFmtId="173" fontId="6" fillId="0" borderId="30" xfId="0" applyNumberFormat="1" applyFont="1" applyFill="1" applyBorder="1" applyAlignment="1" applyProtection="1">
      <alignment horizontal="right" vertical="center"/>
      <protection/>
    </xf>
    <xf numFmtId="173" fontId="6" fillId="0" borderId="23" xfId="0" applyNumberFormat="1" applyFont="1" applyFill="1" applyBorder="1" applyAlignment="1" applyProtection="1">
      <alignment horizontal="right" vertical="center"/>
      <protection/>
    </xf>
    <xf numFmtId="173" fontId="6" fillId="0" borderId="31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173" fontId="6" fillId="0" borderId="29" xfId="0" applyNumberFormat="1" applyFont="1" applyFill="1" applyBorder="1" applyAlignment="1" applyProtection="1">
      <alignment horizontal="right" vertical="center"/>
      <protection/>
    </xf>
    <xf numFmtId="173" fontId="8" fillId="0" borderId="16" xfId="0" applyNumberFormat="1" applyFont="1" applyFill="1" applyBorder="1" applyAlignment="1" applyProtection="1">
      <alignment horizontal="right" vertical="center"/>
      <protection/>
    </xf>
    <xf numFmtId="173" fontId="8" fillId="0" borderId="12" xfId="0" applyNumberFormat="1" applyFont="1" applyFill="1" applyBorder="1" applyAlignment="1" applyProtection="1">
      <alignment horizontal="right" vertical="center"/>
      <protection/>
    </xf>
    <xf numFmtId="173" fontId="8" fillId="0" borderId="13" xfId="0" applyNumberFormat="1" applyFont="1" applyFill="1" applyBorder="1" applyAlignment="1" applyProtection="1">
      <alignment horizontal="right" vertical="center"/>
      <protection/>
    </xf>
    <xf numFmtId="173" fontId="8" fillId="0" borderId="32" xfId="0" applyNumberFormat="1" applyFont="1" applyFill="1" applyBorder="1" applyAlignment="1" applyProtection="1">
      <alignment horizontal="right" vertical="center"/>
      <protection/>
    </xf>
    <xf numFmtId="173" fontId="9" fillId="0" borderId="12" xfId="0" applyNumberFormat="1" applyFont="1" applyBorder="1" applyAlignment="1" applyProtection="1">
      <alignment horizontal="center" vertical="center" wrapText="1"/>
      <protection/>
    </xf>
    <xf numFmtId="173" fontId="9" fillId="0" borderId="13" xfId="0" applyNumberFormat="1" applyFont="1" applyBorder="1" applyAlignment="1" applyProtection="1">
      <alignment horizontal="center" vertical="center" wrapText="1"/>
      <protection/>
    </xf>
    <xf numFmtId="173" fontId="9" fillId="0" borderId="32" xfId="0" applyNumberFormat="1" applyFont="1" applyBorder="1" applyAlignment="1" applyProtection="1">
      <alignment horizontal="center" vertical="center" wrapText="1"/>
      <protection/>
    </xf>
    <xf numFmtId="173" fontId="6" fillId="0" borderId="33" xfId="0" applyNumberFormat="1" applyFont="1" applyFill="1" applyBorder="1" applyAlignment="1" applyProtection="1">
      <alignment horizontal="right" vertical="center"/>
      <protection/>
    </xf>
    <xf numFmtId="173" fontId="6" fillId="0" borderId="27" xfId="0" applyNumberFormat="1" applyFont="1" applyFill="1" applyBorder="1" applyAlignment="1" applyProtection="1">
      <alignment horizontal="right" vertical="center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35" xfId="0" applyNumberFormat="1" applyFont="1" applyFill="1" applyBorder="1" applyAlignment="1" applyProtection="1" quotePrefix="1">
      <alignment horizontal="center" vertical="top"/>
      <protection/>
    </xf>
    <xf numFmtId="41" fontId="6" fillId="0" borderId="36" xfId="0" applyNumberFormat="1" applyFont="1" applyFill="1" applyBorder="1" applyAlignment="1" applyProtection="1" quotePrefix="1">
      <alignment horizontal="center" vertical="top"/>
      <protection/>
    </xf>
    <xf numFmtId="41" fontId="6" fillId="0" borderId="37" xfId="0" applyNumberFormat="1" applyFont="1" applyFill="1" applyBorder="1" applyAlignment="1" applyProtection="1" quotePrefix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38" xfId="0" applyFont="1" applyBorder="1" applyAlignment="1" applyProtection="1">
      <alignment horizontal="center" vertical="top"/>
      <protection/>
    </xf>
    <xf numFmtId="0" fontId="6" fillId="0" borderId="39" xfId="0" applyFont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18299312161</v>
      </c>
      <c r="D7" s="43">
        <v>18319226916</v>
      </c>
      <c r="E7" s="43">
        <v>18380963732</v>
      </c>
      <c r="F7" s="43">
        <v>18861137772</v>
      </c>
      <c r="G7" s="44">
        <v>20332176459</v>
      </c>
      <c r="H7" s="45">
        <v>21975861183</v>
      </c>
      <c r="I7" s="22">
        <f>IF($E7=0,0,(($F7/$E7)-1)*100)</f>
        <v>2.612344200233907</v>
      </c>
      <c r="J7" s="23">
        <f>IF($E7=0,0,((($H7/$E7)^(1/3))-1)*100)</f>
        <v>6.135142737808841</v>
      </c>
      <c r="K7" s="2"/>
    </row>
    <row r="8" spans="1:11" ht="12.75">
      <c r="A8" s="5"/>
      <c r="B8" s="21" t="s">
        <v>17</v>
      </c>
      <c r="C8" s="43">
        <v>60782517281</v>
      </c>
      <c r="D8" s="43">
        <v>61046655108</v>
      </c>
      <c r="E8" s="43">
        <v>58326793646</v>
      </c>
      <c r="F8" s="43">
        <v>67924373589</v>
      </c>
      <c r="G8" s="44">
        <v>73997756197</v>
      </c>
      <c r="H8" s="45">
        <v>80828376206</v>
      </c>
      <c r="I8" s="22">
        <f>IF($E8=0,0,(($F8/$E8)-1)*100)</f>
        <v>16.454838922314387</v>
      </c>
      <c r="J8" s="23">
        <f>IF($E8=0,0,((($H8/$E8)^(1/3))-1)*100)</f>
        <v>11.488973558036042</v>
      </c>
      <c r="K8" s="2"/>
    </row>
    <row r="9" spans="1:11" ht="12.75">
      <c r="A9" s="5"/>
      <c r="B9" s="21" t="s">
        <v>18</v>
      </c>
      <c r="C9" s="43">
        <v>22692118393</v>
      </c>
      <c r="D9" s="43">
        <v>24811457211</v>
      </c>
      <c r="E9" s="43">
        <v>24119155081</v>
      </c>
      <c r="F9" s="43">
        <v>25085949437</v>
      </c>
      <c r="G9" s="44">
        <v>26064031843</v>
      </c>
      <c r="H9" s="45">
        <v>28094247251</v>
      </c>
      <c r="I9" s="22">
        <f aca="true" t="shared" si="0" ref="I9:I32">IF($E9=0,0,(($F9/$E9)-1)*100)</f>
        <v>4.008408888094084</v>
      </c>
      <c r="J9" s="23">
        <f aca="true" t="shared" si="1" ref="J9:J32">IF($E9=0,0,((($H9/$E9)^(1/3))-1)*100)</f>
        <v>5.216803424177008</v>
      </c>
      <c r="K9" s="2"/>
    </row>
    <row r="10" spans="1:11" ht="12.75">
      <c r="A10" s="9"/>
      <c r="B10" s="24" t="s">
        <v>19</v>
      </c>
      <c r="C10" s="46">
        <v>101773947835</v>
      </c>
      <c r="D10" s="46">
        <v>104177339235</v>
      </c>
      <c r="E10" s="46">
        <v>100826912459</v>
      </c>
      <c r="F10" s="46">
        <v>111871460798</v>
      </c>
      <c r="G10" s="47">
        <v>120393964499</v>
      </c>
      <c r="H10" s="48">
        <v>130898484640</v>
      </c>
      <c r="I10" s="25">
        <f t="shared" si="0"/>
        <v>10.953968607826937</v>
      </c>
      <c r="J10" s="26">
        <f t="shared" si="1"/>
        <v>9.0902784282477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24642526844</v>
      </c>
      <c r="D12" s="43">
        <v>24585851403</v>
      </c>
      <c r="E12" s="43">
        <v>23607877578</v>
      </c>
      <c r="F12" s="43">
        <v>26486495738</v>
      </c>
      <c r="G12" s="44">
        <v>28127834448</v>
      </c>
      <c r="H12" s="45">
        <v>29780385166</v>
      </c>
      <c r="I12" s="22">
        <f t="shared" si="0"/>
        <v>12.193464450538173</v>
      </c>
      <c r="J12" s="23">
        <f t="shared" si="1"/>
        <v>8.049921410925997</v>
      </c>
      <c r="K12" s="2"/>
    </row>
    <row r="13" spans="1:11" ht="12.75">
      <c r="A13" s="5"/>
      <c r="B13" s="21" t="s">
        <v>22</v>
      </c>
      <c r="C13" s="43">
        <v>4139357782</v>
      </c>
      <c r="D13" s="43">
        <v>5855825013</v>
      </c>
      <c r="E13" s="43">
        <v>5699124845</v>
      </c>
      <c r="F13" s="43">
        <v>5806822545</v>
      </c>
      <c r="G13" s="44">
        <v>6597727414</v>
      </c>
      <c r="H13" s="45">
        <v>7042424304</v>
      </c>
      <c r="I13" s="22">
        <f t="shared" si="0"/>
        <v>1.8897234738503021</v>
      </c>
      <c r="J13" s="23">
        <f t="shared" si="1"/>
        <v>7.309459062894064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34956955747</v>
      </c>
      <c r="D15" s="43">
        <v>34913909987</v>
      </c>
      <c r="E15" s="43">
        <v>34249898107</v>
      </c>
      <c r="F15" s="43">
        <v>39642443550</v>
      </c>
      <c r="G15" s="44">
        <v>43450131695</v>
      </c>
      <c r="H15" s="45">
        <v>47765947153</v>
      </c>
      <c r="I15" s="22">
        <f t="shared" si="0"/>
        <v>15.744705067890031</v>
      </c>
      <c r="J15" s="23">
        <f t="shared" si="1"/>
        <v>11.725687734335843</v>
      </c>
      <c r="K15" s="2"/>
    </row>
    <row r="16" spans="1:11" ht="12.75">
      <c r="A16" s="5"/>
      <c r="B16" s="21" t="s">
        <v>24</v>
      </c>
      <c r="C16" s="43">
        <v>35359576464</v>
      </c>
      <c r="D16" s="43">
        <v>37410110074</v>
      </c>
      <c r="E16" s="43">
        <v>33391482989</v>
      </c>
      <c r="F16" s="43">
        <v>38926377393</v>
      </c>
      <c r="G16" s="44">
        <v>40902404225</v>
      </c>
      <c r="H16" s="45">
        <v>44278212409</v>
      </c>
      <c r="I16" s="29">
        <f t="shared" si="0"/>
        <v>16.575766957769833</v>
      </c>
      <c r="J16" s="30">
        <f t="shared" si="1"/>
        <v>9.863000828214963</v>
      </c>
      <c r="K16" s="2"/>
    </row>
    <row r="17" spans="1:11" ht="12.75">
      <c r="A17" s="5"/>
      <c r="B17" s="24" t="s">
        <v>25</v>
      </c>
      <c r="C17" s="46">
        <v>99098416837</v>
      </c>
      <c r="D17" s="46">
        <v>102765696477</v>
      </c>
      <c r="E17" s="46">
        <v>96948383519</v>
      </c>
      <c r="F17" s="46">
        <v>110862139226</v>
      </c>
      <c r="G17" s="47">
        <v>119078097782</v>
      </c>
      <c r="H17" s="48">
        <v>128866969032</v>
      </c>
      <c r="I17" s="25">
        <f t="shared" si="0"/>
        <v>14.35171500747423</v>
      </c>
      <c r="J17" s="26">
        <f t="shared" si="1"/>
        <v>9.95129460309332</v>
      </c>
      <c r="K17" s="2"/>
    </row>
    <row r="18" spans="1:11" ht="23.25" customHeight="1">
      <c r="A18" s="31"/>
      <c r="B18" s="32" t="s">
        <v>26</v>
      </c>
      <c r="C18" s="52">
        <v>2675530998</v>
      </c>
      <c r="D18" s="52">
        <v>1411642758</v>
      </c>
      <c r="E18" s="52">
        <v>3878528940</v>
      </c>
      <c r="F18" s="53">
        <v>1009321572</v>
      </c>
      <c r="G18" s="54">
        <v>1315866717</v>
      </c>
      <c r="H18" s="55">
        <v>2031515608</v>
      </c>
      <c r="I18" s="33">
        <f t="shared" si="0"/>
        <v>-73.97669096675608</v>
      </c>
      <c r="J18" s="34">
        <f t="shared" si="1"/>
        <v>-19.39084368891163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6329910000</v>
      </c>
      <c r="D21" s="43">
        <v>6316848936</v>
      </c>
      <c r="E21" s="43">
        <v>5208693848</v>
      </c>
      <c r="F21" s="43">
        <v>6206239071</v>
      </c>
      <c r="G21" s="44">
        <v>5518300000</v>
      </c>
      <c r="H21" s="45">
        <v>5911600000</v>
      </c>
      <c r="I21" s="38">
        <f t="shared" si="0"/>
        <v>19.151542634494255</v>
      </c>
      <c r="J21" s="23">
        <f t="shared" si="1"/>
        <v>4.309869712860537</v>
      </c>
      <c r="K21" s="2"/>
    </row>
    <row r="22" spans="1:11" ht="12.75">
      <c r="A22" s="9"/>
      <c r="B22" s="21" t="s">
        <v>29</v>
      </c>
      <c r="C22" s="43">
        <v>4634804665</v>
      </c>
      <c r="D22" s="43">
        <v>4640018000</v>
      </c>
      <c r="E22" s="43">
        <v>3886658782</v>
      </c>
      <c r="F22" s="43">
        <v>3038577000</v>
      </c>
      <c r="G22" s="44">
        <v>4382082000</v>
      </c>
      <c r="H22" s="45">
        <v>3140926000</v>
      </c>
      <c r="I22" s="38">
        <f t="shared" si="0"/>
        <v>-21.820330251980423</v>
      </c>
      <c r="J22" s="23">
        <f t="shared" si="1"/>
        <v>-6.854810634935582</v>
      </c>
      <c r="K22" s="2"/>
    </row>
    <row r="23" spans="1:11" ht="12.75">
      <c r="A23" s="9"/>
      <c r="B23" s="21" t="s">
        <v>30</v>
      </c>
      <c r="C23" s="43">
        <v>7983109575</v>
      </c>
      <c r="D23" s="43">
        <v>8314405515</v>
      </c>
      <c r="E23" s="43">
        <v>7147187016</v>
      </c>
      <c r="F23" s="43">
        <v>7991857257</v>
      </c>
      <c r="G23" s="44">
        <v>8448840605</v>
      </c>
      <c r="H23" s="45">
        <v>8922342302</v>
      </c>
      <c r="I23" s="38">
        <f t="shared" si="0"/>
        <v>11.818219379303851</v>
      </c>
      <c r="J23" s="23">
        <f t="shared" si="1"/>
        <v>7.674925066003557</v>
      </c>
      <c r="K23" s="2"/>
    </row>
    <row r="24" spans="1:11" ht="12.75">
      <c r="A24" s="9"/>
      <c r="B24" s="21" t="s">
        <v>31</v>
      </c>
      <c r="C24" s="43">
        <v>1374916259</v>
      </c>
      <c r="D24" s="43">
        <v>1277501679</v>
      </c>
      <c r="E24" s="43">
        <v>1340933668</v>
      </c>
      <c r="F24" s="43">
        <v>2234683044</v>
      </c>
      <c r="G24" s="44">
        <v>1708744856</v>
      </c>
      <c r="H24" s="45">
        <v>1914642795</v>
      </c>
      <c r="I24" s="38">
        <f t="shared" si="0"/>
        <v>66.65127420754715</v>
      </c>
      <c r="J24" s="23">
        <f t="shared" si="1"/>
        <v>12.605643186402826</v>
      </c>
      <c r="K24" s="2"/>
    </row>
    <row r="25" spans="1:11" ht="12.75">
      <c r="A25" s="9"/>
      <c r="B25" s="24" t="s">
        <v>32</v>
      </c>
      <c r="C25" s="46">
        <v>20322740499</v>
      </c>
      <c r="D25" s="46">
        <v>20548774130</v>
      </c>
      <c r="E25" s="46">
        <v>17583473314</v>
      </c>
      <c r="F25" s="46">
        <v>19471356372</v>
      </c>
      <c r="G25" s="47">
        <v>20057967461</v>
      </c>
      <c r="H25" s="48">
        <v>19889511097</v>
      </c>
      <c r="I25" s="25">
        <f t="shared" si="0"/>
        <v>10.736690210669941</v>
      </c>
      <c r="J25" s="26">
        <f t="shared" si="1"/>
        <v>4.193304933922981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2676776629</v>
      </c>
      <c r="D27" s="43">
        <v>2688952579</v>
      </c>
      <c r="E27" s="43">
        <v>2722109511</v>
      </c>
      <c r="F27" s="43">
        <v>2143148074</v>
      </c>
      <c r="G27" s="44">
        <v>2383782533</v>
      </c>
      <c r="H27" s="45">
        <v>2585392530</v>
      </c>
      <c r="I27" s="38">
        <f t="shared" si="0"/>
        <v>-21.268851773245213</v>
      </c>
      <c r="J27" s="23">
        <f t="shared" si="1"/>
        <v>-1.7029919825985118</v>
      </c>
      <c r="K27" s="2"/>
    </row>
    <row r="28" spans="1:11" ht="12.75">
      <c r="A28" s="9"/>
      <c r="B28" s="21" t="s">
        <v>35</v>
      </c>
      <c r="C28" s="43">
        <v>3701766000</v>
      </c>
      <c r="D28" s="43">
        <v>3618154061</v>
      </c>
      <c r="E28" s="43">
        <v>3104087636</v>
      </c>
      <c r="F28" s="43">
        <v>2906543071</v>
      </c>
      <c r="G28" s="44">
        <v>3110491470</v>
      </c>
      <c r="H28" s="45">
        <v>3109194743</v>
      </c>
      <c r="I28" s="38">
        <f t="shared" si="0"/>
        <v>-6.3640137832758015</v>
      </c>
      <c r="J28" s="23">
        <f t="shared" si="1"/>
        <v>0.05481276384249334</v>
      </c>
      <c r="K28" s="2"/>
    </row>
    <row r="29" spans="1:11" ht="12.75">
      <c r="A29" s="9"/>
      <c r="B29" s="21" t="s">
        <v>36</v>
      </c>
      <c r="C29" s="43"/>
      <c r="D29" s="43"/>
      <c r="E29" s="43">
        <v>236286427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4368390396</v>
      </c>
      <c r="D30" s="43">
        <v>4457131947</v>
      </c>
      <c r="E30" s="43">
        <v>3497766823</v>
      </c>
      <c r="F30" s="43">
        <v>4303527720</v>
      </c>
      <c r="G30" s="44">
        <v>4324794027</v>
      </c>
      <c r="H30" s="45">
        <v>4396748321</v>
      </c>
      <c r="I30" s="38">
        <f t="shared" si="0"/>
        <v>23.03643832692388</v>
      </c>
      <c r="J30" s="23">
        <f t="shared" si="1"/>
        <v>7.922894372056977</v>
      </c>
      <c r="K30" s="2"/>
    </row>
    <row r="31" spans="1:11" ht="12.75">
      <c r="A31" s="9"/>
      <c r="B31" s="21" t="s">
        <v>31</v>
      </c>
      <c r="C31" s="43">
        <v>9575807472</v>
      </c>
      <c r="D31" s="43">
        <v>9784535543</v>
      </c>
      <c r="E31" s="43">
        <v>8023222908</v>
      </c>
      <c r="F31" s="43">
        <v>10118137507</v>
      </c>
      <c r="G31" s="44">
        <v>10238899431</v>
      </c>
      <c r="H31" s="45">
        <v>9798175503</v>
      </c>
      <c r="I31" s="38">
        <f t="shared" si="0"/>
        <v>26.110636872760317</v>
      </c>
      <c r="J31" s="23">
        <f t="shared" si="1"/>
        <v>6.888779618181307</v>
      </c>
      <c r="K31" s="2"/>
    </row>
    <row r="32" spans="1:11" ht="13.5" thickBot="1">
      <c r="A32" s="9"/>
      <c r="B32" s="39" t="s">
        <v>38</v>
      </c>
      <c r="C32" s="59">
        <v>20322740497</v>
      </c>
      <c r="D32" s="59">
        <v>20548774130</v>
      </c>
      <c r="E32" s="59">
        <v>17583473305</v>
      </c>
      <c r="F32" s="59">
        <v>19471356372</v>
      </c>
      <c r="G32" s="60">
        <v>20057967461</v>
      </c>
      <c r="H32" s="61">
        <v>19889511097</v>
      </c>
      <c r="I32" s="40">
        <f t="shared" si="0"/>
        <v>10.736690267349891</v>
      </c>
      <c r="J32" s="41">
        <f t="shared" si="1"/>
        <v>4.193304951699894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112731753</v>
      </c>
      <c r="D7" s="43">
        <v>112731753</v>
      </c>
      <c r="E7" s="43">
        <v>106475772</v>
      </c>
      <c r="F7" s="43">
        <v>119830631</v>
      </c>
      <c r="G7" s="44">
        <v>126299445</v>
      </c>
      <c r="H7" s="45">
        <v>132993316</v>
      </c>
      <c r="I7" s="22">
        <f>IF($E7=0,0,(($F7/$E7)-1)*100)</f>
        <v>12.542627068249846</v>
      </c>
      <c r="J7" s="23">
        <f>IF($E7=0,0,((($H7/$E7)^(1/3))-1)*100)</f>
        <v>7.694371403524203</v>
      </c>
      <c r="K7" s="2"/>
    </row>
    <row r="8" spans="1:11" ht="12.75">
      <c r="A8" s="5"/>
      <c r="B8" s="21" t="s">
        <v>17</v>
      </c>
      <c r="C8" s="43">
        <v>616310163</v>
      </c>
      <c r="D8" s="43">
        <v>616635588</v>
      </c>
      <c r="E8" s="43">
        <v>531525325</v>
      </c>
      <c r="F8" s="43">
        <v>638101468</v>
      </c>
      <c r="G8" s="44">
        <v>675749454</v>
      </c>
      <c r="H8" s="45">
        <v>713591423</v>
      </c>
      <c r="I8" s="22">
        <f>IF($E8=0,0,(($F8/$E8)-1)*100)</f>
        <v>20.051000015850605</v>
      </c>
      <c r="J8" s="23">
        <f>IF($E8=0,0,((($H8/$E8)^(1/3))-1)*100)</f>
        <v>10.316858666239792</v>
      </c>
      <c r="K8" s="2"/>
    </row>
    <row r="9" spans="1:11" ht="12.75">
      <c r="A9" s="5"/>
      <c r="B9" s="21" t="s">
        <v>18</v>
      </c>
      <c r="C9" s="43">
        <v>210777140</v>
      </c>
      <c r="D9" s="43">
        <v>179019635</v>
      </c>
      <c r="E9" s="43">
        <v>191134735</v>
      </c>
      <c r="F9" s="43">
        <v>182906747</v>
      </c>
      <c r="G9" s="44">
        <v>187768528</v>
      </c>
      <c r="H9" s="45">
        <v>198778758</v>
      </c>
      <c r="I9" s="22">
        <f aca="true" t="shared" si="0" ref="I9:I32">IF($E9=0,0,(($F9/$E9)-1)*100)</f>
        <v>-4.304810426006556</v>
      </c>
      <c r="J9" s="23">
        <f aca="true" t="shared" si="1" ref="J9:J32">IF($E9=0,0,((($H9/$E9)^(1/3))-1)*100)</f>
        <v>1.3157082353706606</v>
      </c>
      <c r="K9" s="2"/>
    </row>
    <row r="10" spans="1:11" ht="12.75">
      <c r="A10" s="9"/>
      <c r="B10" s="24" t="s">
        <v>19</v>
      </c>
      <c r="C10" s="46">
        <v>939819056</v>
      </c>
      <c r="D10" s="46">
        <v>908386976</v>
      </c>
      <c r="E10" s="46">
        <v>829135832</v>
      </c>
      <c r="F10" s="46">
        <v>940838846</v>
      </c>
      <c r="G10" s="47">
        <v>989817427</v>
      </c>
      <c r="H10" s="48">
        <v>1045363497</v>
      </c>
      <c r="I10" s="25">
        <f t="shared" si="0"/>
        <v>13.472221280143648</v>
      </c>
      <c r="J10" s="26">
        <f t="shared" si="1"/>
        <v>8.030706330409476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231717704</v>
      </c>
      <c r="D12" s="43">
        <v>232663543</v>
      </c>
      <c r="E12" s="43">
        <v>221197200</v>
      </c>
      <c r="F12" s="43">
        <v>244291645</v>
      </c>
      <c r="G12" s="44">
        <v>259466067</v>
      </c>
      <c r="H12" s="45">
        <v>273562235</v>
      </c>
      <c r="I12" s="22">
        <f t="shared" si="0"/>
        <v>10.440658832932792</v>
      </c>
      <c r="J12" s="23">
        <f t="shared" si="1"/>
        <v>7.339319918406884</v>
      </c>
      <c r="K12" s="2"/>
    </row>
    <row r="13" spans="1:11" ht="12.75">
      <c r="A13" s="5"/>
      <c r="B13" s="21" t="s">
        <v>22</v>
      </c>
      <c r="C13" s="43">
        <v>33910000</v>
      </c>
      <c r="D13" s="43">
        <v>33910000</v>
      </c>
      <c r="E13" s="43">
        <v>283479</v>
      </c>
      <c r="F13" s="43">
        <v>22410000</v>
      </c>
      <c r="G13" s="44">
        <v>27433350</v>
      </c>
      <c r="H13" s="45">
        <v>28939451</v>
      </c>
      <c r="I13" s="22">
        <f t="shared" si="0"/>
        <v>7805.347486057169</v>
      </c>
      <c r="J13" s="23">
        <f t="shared" si="1"/>
        <v>367.3653007365215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339767207</v>
      </c>
      <c r="D15" s="43">
        <v>339767207</v>
      </c>
      <c r="E15" s="43">
        <v>382281607</v>
      </c>
      <c r="F15" s="43">
        <v>372291349</v>
      </c>
      <c r="G15" s="44">
        <v>394256539</v>
      </c>
      <c r="H15" s="45">
        <v>416334905</v>
      </c>
      <c r="I15" s="22">
        <f t="shared" si="0"/>
        <v>-2.613324265951411</v>
      </c>
      <c r="J15" s="23">
        <f t="shared" si="1"/>
        <v>2.8852554110361917</v>
      </c>
      <c r="K15" s="2"/>
    </row>
    <row r="16" spans="1:11" ht="12.75">
      <c r="A16" s="5"/>
      <c r="B16" s="21" t="s">
        <v>24</v>
      </c>
      <c r="C16" s="43">
        <v>389334093</v>
      </c>
      <c r="D16" s="43">
        <v>348435495</v>
      </c>
      <c r="E16" s="43">
        <v>218391280</v>
      </c>
      <c r="F16" s="43">
        <v>318830587</v>
      </c>
      <c r="G16" s="44">
        <v>332876676</v>
      </c>
      <c r="H16" s="45">
        <v>350456480</v>
      </c>
      <c r="I16" s="29">
        <f t="shared" si="0"/>
        <v>45.990529933246414</v>
      </c>
      <c r="J16" s="30">
        <f t="shared" si="1"/>
        <v>17.075566242775263</v>
      </c>
      <c r="K16" s="2"/>
    </row>
    <row r="17" spans="1:11" ht="12.75">
      <c r="A17" s="5"/>
      <c r="B17" s="24" t="s">
        <v>25</v>
      </c>
      <c r="C17" s="46">
        <v>994729004</v>
      </c>
      <c r="D17" s="46">
        <v>954776245</v>
      </c>
      <c r="E17" s="46">
        <v>822153566</v>
      </c>
      <c r="F17" s="46">
        <v>957823581</v>
      </c>
      <c r="G17" s="47">
        <v>1014032632</v>
      </c>
      <c r="H17" s="48">
        <v>1069293071</v>
      </c>
      <c r="I17" s="25">
        <f t="shared" si="0"/>
        <v>16.501785142168934</v>
      </c>
      <c r="J17" s="26">
        <f t="shared" si="1"/>
        <v>9.156081251320414</v>
      </c>
      <c r="K17" s="2"/>
    </row>
    <row r="18" spans="1:11" ht="23.25" customHeight="1">
      <c r="A18" s="31"/>
      <c r="B18" s="32" t="s">
        <v>26</v>
      </c>
      <c r="C18" s="52">
        <v>-54909948</v>
      </c>
      <c r="D18" s="52">
        <v>-46389269</v>
      </c>
      <c r="E18" s="52">
        <v>6982266</v>
      </c>
      <c r="F18" s="53">
        <v>-16984735</v>
      </c>
      <c r="G18" s="54">
        <v>-24215205</v>
      </c>
      <c r="H18" s="55">
        <v>-23929574</v>
      </c>
      <c r="I18" s="33">
        <f t="shared" si="0"/>
        <v>-343.2553414607808</v>
      </c>
      <c r="J18" s="34">
        <f t="shared" si="1"/>
        <v>-250.76927939690967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34325000</v>
      </c>
      <c r="D23" s="43">
        <v>56380475</v>
      </c>
      <c r="E23" s="43">
        <v>38028313</v>
      </c>
      <c r="F23" s="43">
        <v>66861000</v>
      </c>
      <c r="G23" s="44">
        <v>53294000</v>
      </c>
      <c r="H23" s="45">
        <v>56859000</v>
      </c>
      <c r="I23" s="38">
        <f t="shared" si="0"/>
        <v>75.8190009638345</v>
      </c>
      <c r="J23" s="23">
        <f t="shared" si="1"/>
        <v>14.348565081546095</v>
      </c>
      <c r="K23" s="2"/>
    </row>
    <row r="24" spans="1:11" ht="12.75">
      <c r="A24" s="9"/>
      <c r="B24" s="21" t="s">
        <v>31</v>
      </c>
      <c r="C24" s="43">
        <v>31235000</v>
      </c>
      <c r="D24" s="43">
        <v>33783203</v>
      </c>
      <c r="E24" s="43">
        <v>14193734</v>
      </c>
      <c r="F24" s="43">
        <v>36236000</v>
      </c>
      <c r="G24" s="44">
        <v>32379000</v>
      </c>
      <c r="H24" s="45">
        <v>32009000</v>
      </c>
      <c r="I24" s="38">
        <f t="shared" si="0"/>
        <v>155.29575233691148</v>
      </c>
      <c r="J24" s="23">
        <f t="shared" si="1"/>
        <v>31.136971011338723</v>
      </c>
      <c r="K24" s="2"/>
    </row>
    <row r="25" spans="1:11" ht="12.75">
      <c r="A25" s="9"/>
      <c r="B25" s="24" t="s">
        <v>32</v>
      </c>
      <c r="C25" s="46">
        <v>65560000</v>
      </c>
      <c r="D25" s="46">
        <v>90163678</v>
      </c>
      <c r="E25" s="46">
        <v>52222047</v>
      </c>
      <c r="F25" s="46">
        <v>103097000</v>
      </c>
      <c r="G25" s="47">
        <v>85673000</v>
      </c>
      <c r="H25" s="48">
        <v>88868000</v>
      </c>
      <c r="I25" s="25">
        <f t="shared" si="0"/>
        <v>97.42044964265763</v>
      </c>
      <c r="J25" s="26">
        <f t="shared" si="1"/>
        <v>19.38886908613455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2083000</v>
      </c>
      <c r="D27" s="43">
        <v>7058075</v>
      </c>
      <c r="E27" s="43">
        <v>4975575</v>
      </c>
      <c r="F27" s="43">
        <v>4660000</v>
      </c>
      <c r="G27" s="44">
        <v>4660000</v>
      </c>
      <c r="H27" s="45">
        <v>4836000</v>
      </c>
      <c r="I27" s="38">
        <f t="shared" si="0"/>
        <v>-6.342483029599599</v>
      </c>
      <c r="J27" s="23">
        <f t="shared" si="1"/>
        <v>-0.9439501891892799</v>
      </c>
      <c r="K27" s="2"/>
    </row>
    <row r="28" spans="1:11" ht="12.75">
      <c r="A28" s="9"/>
      <c r="B28" s="21" t="s">
        <v>35</v>
      </c>
      <c r="C28" s="43">
        <v>6180000</v>
      </c>
      <c r="D28" s="43">
        <v>8000000</v>
      </c>
      <c r="E28" s="43">
        <v>4013222</v>
      </c>
      <c r="F28" s="43">
        <v>35877000</v>
      </c>
      <c r="G28" s="44">
        <v>20364000</v>
      </c>
      <c r="H28" s="45">
        <v>22526000</v>
      </c>
      <c r="I28" s="38">
        <f t="shared" si="0"/>
        <v>793.9699822237594</v>
      </c>
      <c r="J28" s="23">
        <f t="shared" si="1"/>
        <v>77.71754223367344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27689000</v>
      </c>
      <c r="D30" s="43">
        <v>27922869</v>
      </c>
      <c r="E30" s="43">
        <v>15619880</v>
      </c>
      <c r="F30" s="43">
        <v>35072000</v>
      </c>
      <c r="G30" s="44">
        <v>36446000</v>
      </c>
      <c r="H30" s="45">
        <v>38370000</v>
      </c>
      <c r="I30" s="38">
        <f t="shared" si="0"/>
        <v>124.53437542413899</v>
      </c>
      <c r="J30" s="23">
        <f t="shared" si="1"/>
        <v>34.928813699368845</v>
      </c>
      <c r="K30" s="2"/>
    </row>
    <row r="31" spans="1:11" ht="12.75">
      <c r="A31" s="9"/>
      <c r="B31" s="21" t="s">
        <v>31</v>
      </c>
      <c r="C31" s="43">
        <v>29608000</v>
      </c>
      <c r="D31" s="43">
        <v>47182734</v>
      </c>
      <c r="E31" s="43">
        <v>27613370</v>
      </c>
      <c r="F31" s="43">
        <v>27488000</v>
      </c>
      <c r="G31" s="44">
        <v>24203000</v>
      </c>
      <c r="H31" s="45">
        <v>23136000</v>
      </c>
      <c r="I31" s="38">
        <f t="shared" si="0"/>
        <v>-0.45401919432507265</v>
      </c>
      <c r="J31" s="23">
        <f t="shared" si="1"/>
        <v>-5.72650214111855</v>
      </c>
      <c r="K31" s="2"/>
    </row>
    <row r="32" spans="1:11" ht="13.5" thickBot="1">
      <c r="A32" s="9"/>
      <c r="B32" s="39" t="s">
        <v>38</v>
      </c>
      <c r="C32" s="59">
        <v>65560000</v>
      </c>
      <c r="D32" s="59">
        <v>90163678</v>
      </c>
      <c r="E32" s="59">
        <v>52222047</v>
      </c>
      <c r="F32" s="59">
        <v>103097000</v>
      </c>
      <c r="G32" s="60">
        <v>85673000</v>
      </c>
      <c r="H32" s="61">
        <v>88868000</v>
      </c>
      <c r="I32" s="40">
        <f t="shared" si="0"/>
        <v>97.42044964265763</v>
      </c>
      <c r="J32" s="41">
        <f t="shared" si="1"/>
        <v>19.38886908613455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62195000</v>
      </c>
      <c r="D7" s="43">
        <v>203195000</v>
      </c>
      <c r="E7" s="43">
        <v>188782526</v>
      </c>
      <c r="F7" s="43">
        <v>70018180</v>
      </c>
      <c r="G7" s="44">
        <v>75094453</v>
      </c>
      <c r="H7" s="45">
        <v>80526064</v>
      </c>
      <c r="I7" s="22">
        <f>IF($E7=0,0,(($F7/$E7)-1)*100)</f>
        <v>-62.910666848477284</v>
      </c>
      <c r="J7" s="23">
        <f>IF($E7=0,0,((($H7/$E7)^(1/3))-1)*100)</f>
        <v>-24.72370659334735</v>
      </c>
      <c r="K7" s="2"/>
    </row>
    <row r="8" spans="1:11" ht="12.75">
      <c r="A8" s="5"/>
      <c r="B8" s="21" t="s">
        <v>17</v>
      </c>
      <c r="C8" s="43">
        <v>229295840</v>
      </c>
      <c r="D8" s="43">
        <v>250123779</v>
      </c>
      <c r="E8" s="43">
        <v>231583303</v>
      </c>
      <c r="F8" s="43">
        <v>296768310</v>
      </c>
      <c r="G8" s="44">
        <v>311994755</v>
      </c>
      <c r="H8" s="45">
        <v>322944174</v>
      </c>
      <c r="I8" s="22">
        <f>IF($E8=0,0,(($F8/$E8)-1)*100)</f>
        <v>28.14754179406449</v>
      </c>
      <c r="J8" s="23">
        <f>IF($E8=0,0,((($H8/$E8)^(1/3))-1)*100)</f>
        <v>11.722352033620576</v>
      </c>
      <c r="K8" s="2"/>
    </row>
    <row r="9" spans="1:11" ht="12.75">
      <c r="A9" s="5"/>
      <c r="B9" s="21" t="s">
        <v>18</v>
      </c>
      <c r="C9" s="43">
        <v>182766040</v>
      </c>
      <c r="D9" s="43">
        <v>169514723</v>
      </c>
      <c r="E9" s="43">
        <v>168697790</v>
      </c>
      <c r="F9" s="43">
        <v>209051339</v>
      </c>
      <c r="G9" s="44">
        <v>206484507</v>
      </c>
      <c r="H9" s="45">
        <v>219729595</v>
      </c>
      <c r="I9" s="22">
        <f aca="true" t="shared" si="0" ref="I9:I32">IF($E9=0,0,(($F9/$E9)-1)*100)</f>
        <v>23.92061508333927</v>
      </c>
      <c r="J9" s="23">
        <f aca="true" t="shared" si="1" ref="J9:J32">IF($E9=0,0,((($H9/$E9)^(1/3))-1)*100)</f>
        <v>9.209324457547407</v>
      </c>
      <c r="K9" s="2"/>
    </row>
    <row r="10" spans="1:11" ht="12.75">
      <c r="A10" s="9"/>
      <c r="B10" s="24" t="s">
        <v>19</v>
      </c>
      <c r="C10" s="46">
        <v>474256880</v>
      </c>
      <c r="D10" s="46">
        <v>622833502</v>
      </c>
      <c r="E10" s="46">
        <v>589063619</v>
      </c>
      <c r="F10" s="46">
        <v>575837829</v>
      </c>
      <c r="G10" s="47">
        <v>593573715</v>
      </c>
      <c r="H10" s="48">
        <v>623199833</v>
      </c>
      <c r="I10" s="25">
        <f t="shared" si="0"/>
        <v>-2.245222684512793</v>
      </c>
      <c r="J10" s="26">
        <f t="shared" si="1"/>
        <v>1.8955088279336119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136495000</v>
      </c>
      <c r="D12" s="43">
        <v>136495000</v>
      </c>
      <c r="E12" s="43">
        <v>78875457</v>
      </c>
      <c r="F12" s="43">
        <v>148900131</v>
      </c>
      <c r="G12" s="44">
        <v>150211842</v>
      </c>
      <c r="H12" s="45">
        <v>151763662</v>
      </c>
      <c r="I12" s="22">
        <f t="shared" si="0"/>
        <v>88.77878704398505</v>
      </c>
      <c r="J12" s="23">
        <f t="shared" si="1"/>
        <v>24.377541929541067</v>
      </c>
      <c r="K12" s="2"/>
    </row>
    <row r="13" spans="1:11" ht="12.75">
      <c r="A13" s="5"/>
      <c r="B13" s="21" t="s">
        <v>22</v>
      </c>
      <c r="C13" s="43">
        <v>75000000</v>
      </c>
      <c r="D13" s="43">
        <v>75000000</v>
      </c>
      <c r="E13" s="43">
        <v>3149651</v>
      </c>
      <c r="F13" s="43">
        <v>25000000</v>
      </c>
      <c r="G13" s="44">
        <v>26450001</v>
      </c>
      <c r="H13" s="45">
        <v>27984100</v>
      </c>
      <c r="I13" s="22">
        <f t="shared" si="0"/>
        <v>693.7387348630054</v>
      </c>
      <c r="J13" s="23">
        <f t="shared" si="1"/>
        <v>107.11726536617148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173807055</v>
      </c>
      <c r="D15" s="43">
        <v>180445000</v>
      </c>
      <c r="E15" s="43">
        <v>171791144</v>
      </c>
      <c r="F15" s="43">
        <v>193733448</v>
      </c>
      <c r="G15" s="44">
        <v>214189257</v>
      </c>
      <c r="H15" s="45">
        <v>236889540</v>
      </c>
      <c r="I15" s="22">
        <f t="shared" si="0"/>
        <v>12.772663065798074</v>
      </c>
      <c r="J15" s="23">
        <f t="shared" si="1"/>
        <v>11.305093195214688</v>
      </c>
      <c r="K15" s="2"/>
    </row>
    <row r="16" spans="1:11" ht="12.75">
      <c r="A16" s="5"/>
      <c r="B16" s="21" t="s">
        <v>24</v>
      </c>
      <c r="C16" s="43">
        <v>184593909</v>
      </c>
      <c r="D16" s="43">
        <v>172033909</v>
      </c>
      <c r="E16" s="43">
        <v>62237446</v>
      </c>
      <c r="F16" s="43">
        <v>117856080</v>
      </c>
      <c r="G16" s="44">
        <v>118008167</v>
      </c>
      <c r="H16" s="45">
        <v>120731188</v>
      </c>
      <c r="I16" s="29">
        <f t="shared" si="0"/>
        <v>89.36522555890227</v>
      </c>
      <c r="J16" s="30">
        <f t="shared" si="1"/>
        <v>24.716114069156813</v>
      </c>
      <c r="K16" s="2"/>
    </row>
    <row r="17" spans="1:11" ht="12.75">
      <c r="A17" s="5"/>
      <c r="B17" s="24" t="s">
        <v>25</v>
      </c>
      <c r="C17" s="46">
        <v>569895964</v>
      </c>
      <c r="D17" s="46">
        <v>563973909</v>
      </c>
      <c r="E17" s="46">
        <v>316053698</v>
      </c>
      <c r="F17" s="46">
        <v>485489659</v>
      </c>
      <c r="G17" s="47">
        <v>508859267</v>
      </c>
      <c r="H17" s="48">
        <v>537368490</v>
      </c>
      <c r="I17" s="25">
        <f t="shared" si="0"/>
        <v>53.60986505527299</v>
      </c>
      <c r="J17" s="26">
        <f t="shared" si="1"/>
        <v>19.35403530673392</v>
      </c>
      <c r="K17" s="2"/>
    </row>
    <row r="18" spans="1:11" ht="23.25" customHeight="1">
      <c r="A18" s="31"/>
      <c r="B18" s="32" t="s">
        <v>26</v>
      </c>
      <c r="C18" s="52">
        <v>-95639084</v>
      </c>
      <c r="D18" s="52">
        <v>58859593</v>
      </c>
      <c r="E18" s="52">
        <v>273009921</v>
      </c>
      <c r="F18" s="53">
        <v>90348170</v>
      </c>
      <c r="G18" s="54">
        <v>84714448</v>
      </c>
      <c r="H18" s="55">
        <v>85831343</v>
      </c>
      <c r="I18" s="33">
        <f t="shared" si="0"/>
        <v>-66.90663486914089</v>
      </c>
      <c r="J18" s="34">
        <f t="shared" si="1"/>
        <v>-32.00309279476069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69693000</v>
      </c>
      <c r="D23" s="43">
        <v>69693000</v>
      </c>
      <c r="E23" s="43">
        <v>69756165</v>
      </c>
      <c r="F23" s="43">
        <v>52352354</v>
      </c>
      <c r="G23" s="44">
        <v>51748048</v>
      </c>
      <c r="H23" s="45">
        <v>55290000</v>
      </c>
      <c r="I23" s="38">
        <f t="shared" si="0"/>
        <v>-24.949495144981093</v>
      </c>
      <c r="J23" s="23">
        <f t="shared" si="1"/>
        <v>-7.454636720190699</v>
      </c>
      <c r="K23" s="2"/>
    </row>
    <row r="24" spans="1:11" ht="12.75">
      <c r="A24" s="9"/>
      <c r="B24" s="21" t="s">
        <v>31</v>
      </c>
      <c r="C24" s="43">
        <v>14516000</v>
      </c>
      <c r="D24" s="43">
        <v>14516000</v>
      </c>
      <c r="E24" s="43">
        <v>17539867</v>
      </c>
      <c r="F24" s="43">
        <v>9970000</v>
      </c>
      <c r="G24" s="44">
        <v>0</v>
      </c>
      <c r="H24" s="45">
        <v>0</v>
      </c>
      <c r="I24" s="38">
        <f t="shared" si="0"/>
        <v>-43.15806385533026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84209000</v>
      </c>
      <c r="D25" s="46">
        <v>84209000</v>
      </c>
      <c r="E25" s="46">
        <v>87296032</v>
      </c>
      <c r="F25" s="46">
        <v>62322354</v>
      </c>
      <c r="G25" s="47">
        <v>51748048</v>
      </c>
      <c r="H25" s="48">
        <v>55290000</v>
      </c>
      <c r="I25" s="25">
        <f t="shared" si="0"/>
        <v>-28.608033409811796</v>
      </c>
      <c r="J25" s="26">
        <f t="shared" si="1"/>
        <v>-14.121583328267494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21880000</v>
      </c>
      <c r="D27" s="43">
        <v>21880000</v>
      </c>
      <c r="E27" s="43"/>
      <c r="F27" s="43">
        <v>50000</v>
      </c>
      <c r="G27" s="44">
        <v>19500000</v>
      </c>
      <c r="H27" s="45">
        <v>2000000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32704000</v>
      </c>
      <c r="D28" s="43">
        <v>32704000</v>
      </c>
      <c r="E28" s="43"/>
      <c r="F28" s="43">
        <v>19000000</v>
      </c>
      <c r="G28" s="44">
        <v>6000000</v>
      </c>
      <c r="H28" s="45">
        <v>7000000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8000000</v>
      </c>
      <c r="D30" s="43">
        <v>8000000</v>
      </c>
      <c r="E30" s="43">
        <v>9625460</v>
      </c>
      <c r="F30" s="43">
        <v>15377000</v>
      </c>
      <c r="G30" s="44">
        <v>8192000</v>
      </c>
      <c r="H30" s="45">
        <v>18958000</v>
      </c>
      <c r="I30" s="38">
        <f t="shared" si="0"/>
        <v>59.75340399315981</v>
      </c>
      <c r="J30" s="23">
        <f t="shared" si="1"/>
        <v>25.34980858829727</v>
      </c>
      <c r="K30" s="2"/>
    </row>
    <row r="31" spans="1:11" ht="12.75">
      <c r="A31" s="9"/>
      <c r="B31" s="21" t="s">
        <v>31</v>
      </c>
      <c r="C31" s="43">
        <v>21625000</v>
      </c>
      <c r="D31" s="43">
        <v>21625000</v>
      </c>
      <c r="E31" s="43">
        <v>77670572</v>
      </c>
      <c r="F31" s="43">
        <v>27895354</v>
      </c>
      <c r="G31" s="44">
        <v>18056048</v>
      </c>
      <c r="H31" s="45">
        <v>27332000</v>
      </c>
      <c r="I31" s="38">
        <f t="shared" si="0"/>
        <v>-64.08504111441331</v>
      </c>
      <c r="J31" s="23">
        <f t="shared" si="1"/>
        <v>-29.399956357655554</v>
      </c>
      <c r="K31" s="2"/>
    </row>
    <row r="32" spans="1:11" ht="13.5" thickBot="1">
      <c r="A32" s="9"/>
      <c r="B32" s="39" t="s">
        <v>38</v>
      </c>
      <c r="C32" s="59">
        <v>84209000</v>
      </c>
      <c r="D32" s="59">
        <v>84209000</v>
      </c>
      <c r="E32" s="59">
        <v>87296032</v>
      </c>
      <c r="F32" s="59">
        <v>62322354</v>
      </c>
      <c r="G32" s="60">
        <v>51748048</v>
      </c>
      <c r="H32" s="61">
        <v>55290000</v>
      </c>
      <c r="I32" s="40">
        <f t="shared" si="0"/>
        <v>-28.608033409811796</v>
      </c>
      <c r="J32" s="41">
        <f t="shared" si="1"/>
        <v>-14.121583328267494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295648470</v>
      </c>
      <c r="D7" s="43">
        <v>141694459</v>
      </c>
      <c r="E7" s="43">
        <v>236729278</v>
      </c>
      <c r="F7" s="43">
        <v>151595120</v>
      </c>
      <c r="G7" s="44">
        <v>165695648</v>
      </c>
      <c r="H7" s="45">
        <v>180663908</v>
      </c>
      <c r="I7" s="22">
        <f>IF($E7=0,0,(($F7/$E7)-1)*100)</f>
        <v>-35.962665336224276</v>
      </c>
      <c r="J7" s="23">
        <f>IF($E7=0,0,((($H7/$E7)^(1/3))-1)*100)</f>
        <v>-8.61537326678441</v>
      </c>
      <c r="K7" s="2"/>
    </row>
    <row r="8" spans="1:11" ht="12.75">
      <c r="A8" s="5"/>
      <c r="B8" s="21" t="s">
        <v>17</v>
      </c>
      <c r="C8" s="43">
        <v>584466934</v>
      </c>
      <c r="D8" s="43">
        <v>552556674</v>
      </c>
      <c r="E8" s="43">
        <v>447148106</v>
      </c>
      <c r="F8" s="43">
        <v>622287690</v>
      </c>
      <c r="G8" s="44">
        <v>669419631</v>
      </c>
      <c r="H8" s="45">
        <v>718615379</v>
      </c>
      <c r="I8" s="22">
        <f>IF($E8=0,0,(($F8/$E8)-1)*100)</f>
        <v>39.16813727932911</v>
      </c>
      <c r="J8" s="23">
        <f>IF($E8=0,0,((($H8/$E8)^(1/3))-1)*100)</f>
        <v>17.13365738033008</v>
      </c>
      <c r="K8" s="2"/>
    </row>
    <row r="9" spans="1:11" ht="12.75">
      <c r="A9" s="5"/>
      <c r="B9" s="21" t="s">
        <v>18</v>
      </c>
      <c r="C9" s="43">
        <v>290059578</v>
      </c>
      <c r="D9" s="43">
        <v>607221144</v>
      </c>
      <c r="E9" s="43">
        <v>237652648</v>
      </c>
      <c r="F9" s="43">
        <v>302181900</v>
      </c>
      <c r="G9" s="44">
        <v>295918150</v>
      </c>
      <c r="H9" s="45">
        <v>288586373</v>
      </c>
      <c r="I9" s="22">
        <f aca="true" t="shared" si="0" ref="I9:I32">IF($E9=0,0,(($F9/$E9)-1)*100)</f>
        <v>27.15275951816871</v>
      </c>
      <c r="J9" s="23">
        <f aca="true" t="shared" si="1" ref="J9:J32">IF($E9=0,0,((($H9/$E9)^(1/3))-1)*100)</f>
        <v>6.686889695502329</v>
      </c>
      <c r="K9" s="2"/>
    </row>
    <row r="10" spans="1:11" ht="12.75">
      <c r="A10" s="9"/>
      <c r="B10" s="24" t="s">
        <v>19</v>
      </c>
      <c r="C10" s="46">
        <v>1170174982</v>
      </c>
      <c r="D10" s="46">
        <v>1301472277</v>
      </c>
      <c r="E10" s="46">
        <v>921530032</v>
      </c>
      <c r="F10" s="46">
        <v>1076064710</v>
      </c>
      <c r="G10" s="47">
        <v>1131033429</v>
      </c>
      <c r="H10" s="48">
        <v>1187865660</v>
      </c>
      <c r="I10" s="25">
        <f t="shared" si="0"/>
        <v>16.769358852539273</v>
      </c>
      <c r="J10" s="26">
        <f t="shared" si="1"/>
        <v>8.830997926342544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345157648</v>
      </c>
      <c r="D12" s="43">
        <v>278009977</v>
      </c>
      <c r="E12" s="43">
        <v>289152274</v>
      </c>
      <c r="F12" s="43">
        <v>290898998</v>
      </c>
      <c r="G12" s="44">
        <v>303751002</v>
      </c>
      <c r="H12" s="45">
        <v>323190002</v>
      </c>
      <c r="I12" s="22">
        <f t="shared" si="0"/>
        <v>0.6040844762645659</v>
      </c>
      <c r="J12" s="23">
        <f t="shared" si="1"/>
        <v>3.779227841775068</v>
      </c>
      <c r="K12" s="2"/>
    </row>
    <row r="13" spans="1:11" ht="12.75">
      <c r="A13" s="5"/>
      <c r="B13" s="21" t="s">
        <v>22</v>
      </c>
      <c r="C13" s="43">
        <v>104841117</v>
      </c>
      <c r="D13" s="43">
        <v>111092888</v>
      </c>
      <c r="E13" s="43"/>
      <c r="F13" s="43">
        <v>96589370</v>
      </c>
      <c r="G13" s="44">
        <v>102113076</v>
      </c>
      <c r="H13" s="45">
        <v>107962770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350468870</v>
      </c>
      <c r="D15" s="43">
        <v>343086339</v>
      </c>
      <c r="E15" s="43">
        <v>308815437</v>
      </c>
      <c r="F15" s="43">
        <v>392390430</v>
      </c>
      <c r="G15" s="44">
        <v>419830565</v>
      </c>
      <c r="H15" s="45">
        <v>449228847</v>
      </c>
      <c r="I15" s="22">
        <f t="shared" si="0"/>
        <v>27.063087846868218</v>
      </c>
      <c r="J15" s="23">
        <f t="shared" si="1"/>
        <v>13.30686188576269</v>
      </c>
      <c r="K15" s="2"/>
    </row>
    <row r="16" spans="1:11" ht="12.75">
      <c r="A16" s="5"/>
      <c r="B16" s="21" t="s">
        <v>24</v>
      </c>
      <c r="C16" s="43">
        <v>446026909</v>
      </c>
      <c r="D16" s="43">
        <v>602909875</v>
      </c>
      <c r="E16" s="43">
        <v>306136193</v>
      </c>
      <c r="F16" s="43">
        <v>372505058</v>
      </c>
      <c r="G16" s="44">
        <v>381658751</v>
      </c>
      <c r="H16" s="45">
        <v>383805088</v>
      </c>
      <c r="I16" s="29">
        <f t="shared" si="0"/>
        <v>21.679522551585407</v>
      </c>
      <c r="J16" s="30">
        <f t="shared" si="1"/>
        <v>7.828115923483203</v>
      </c>
      <c r="K16" s="2"/>
    </row>
    <row r="17" spans="1:11" ht="12.75">
      <c r="A17" s="5"/>
      <c r="B17" s="24" t="s">
        <v>25</v>
      </c>
      <c r="C17" s="46">
        <v>1246494544</v>
      </c>
      <c r="D17" s="46">
        <v>1335099079</v>
      </c>
      <c r="E17" s="46">
        <v>904103904</v>
      </c>
      <c r="F17" s="46">
        <v>1152383856</v>
      </c>
      <c r="G17" s="47">
        <v>1207353394</v>
      </c>
      <c r="H17" s="48">
        <v>1264186707</v>
      </c>
      <c r="I17" s="25">
        <f t="shared" si="0"/>
        <v>27.461440095717137</v>
      </c>
      <c r="J17" s="26">
        <f t="shared" si="1"/>
        <v>11.82295336775483</v>
      </c>
      <c r="K17" s="2"/>
    </row>
    <row r="18" spans="1:11" ht="23.25" customHeight="1">
      <c r="A18" s="31"/>
      <c r="B18" s="32" t="s">
        <v>26</v>
      </c>
      <c r="C18" s="52">
        <v>-76319562</v>
      </c>
      <c r="D18" s="52">
        <v>-33626802</v>
      </c>
      <c r="E18" s="52">
        <v>17426128</v>
      </c>
      <c r="F18" s="53">
        <v>-76319146</v>
      </c>
      <c r="G18" s="54">
        <v>-76319965</v>
      </c>
      <c r="H18" s="55">
        <v>-76321047</v>
      </c>
      <c r="I18" s="33">
        <f t="shared" si="0"/>
        <v>-537.9581396395114</v>
      </c>
      <c r="J18" s="34">
        <f t="shared" si="1"/>
        <v>-263.61174373470743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55900000</v>
      </c>
      <c r="D21" s="43">
        <v>39950000</v>
      </c>
      <c r="E21" s="43">
        <v>1676433</v>
      </c>
      <c r="F21" s="43">
        <v>0</v>
      </c>
      <c r="G21" s="44">
        <v>0</v>
      </c>
      <c r="H21" s="45">
        <v>0</v>
      </c>
      <c r="I21" s="38">
        <f t="shared" si="0"/>
        <v>-100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218314084</v>
      </c>
      <c r="D23" s="43">
        <v>175661879</v>
      </c>
      <c r="E23" s="43">
        <v>38205614</v>
      </c>
      <c r="F23" s="43">
        <v>76008000</v>
      </c>
      <c r="G23" s="44">
        <v>78060662</v>
      </c>
      <c r="H23" s="45">
        <v>92508142</v>
      </c>
      <c r="I23" s="38">
        <f t="shared" si="0"/>
        <v>98.94458442678085</v>
      </c>
      <c r="J23" s="23">
        <f t="shared" si="1"/>
        <v>34.28193524521279</v>
      </c>
      <c r="K23" s="2"/>
    </row>
    <row r="24" spans="1:11" ht="12.75">
      <c r="A24" s="9"/>
      <c r="B24" s="21" t="s">
        <v>31</v>
      </c>
      <c r="C24" s="43">
        <v>20464537</v>
      </c>
      <c r="D24" s="43">
        <v>7648285</v>
      </c>
      <c r="E24" s="43">
        <v>109345771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4" t="s">
        <v>32</v>
      </c>
      <c r="C25" s="46">
        <v>294678621</v>
      </c>
      <c r="D25" s="46">
        <v>223260164</v>
      </c>
      <c r="E25" s="46">
        <v>149227818</v>
      </c>
      <c r="F25" s="46">
        <v>76008000</v>
      </c>
      <c r="G25" s="47">
        <v>78060662</v>
      </c>
      <c r="H25" s="48">
        <v>92508142</v>
      </c>
      <c r="I25" s="25">
        <f t="shared" si="0"/>
        <v>-49.06579683420688</v>
      </c>
      <c r="J25" s="26">
        <f t="shared" si="1"/>
        <v>-14.733836385597598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11464537</v>
      </c>
      <c r="D27" s="43">
        <v>14046227</v>
      </c>
      <c r="E27" s="43">
        <v>5962342</v>
      </c>
      <c r="F27" s="43">
        <v>5000000</v>
      </c>
      <c r="G27" s="44">
        <v>33656662</v>
      </c>
      <c r="H27" s="45">
        <v>32568566</v>
      </c>
      <c r="I27" s="38">
        <f t="shared" si="0"/>
        <v>-16.140335458784485</v>
      </c>
      <c r="J27" s="23">
        <f t="shared" si="1"/>
        <v>76.11401486674538</v>
      </c>
      <c r="K27" s="2"/>
    </row>
    <row r="28" spans="1:11" ht="12.75">
      <c r="A28" s="9"/>
      <c r="B28" s="21" t="s">
        <v>35</v>
      </c>
      <c r="C28" s="43">
        <v>45900000</v>
      </c>
      <c r="D28" s="43">
        <v>25207189</v>
      </c>
      <c r="E28" s="43">
        <v>4321491</v>
      </c>
      <c r="F28" s="43">
        <v>23000000</v>
      </c>
      <c r="G28" s="44">
        <v>19851000</v>
      </c>
      <c r="H28" s="45">
        <v>22215576</v>
      </c>
      <c r="I28" s="38">
        <f t="shared" si="0"/>
        <v>432.2237163053215</v>
      </c>
      <c r="J28" s="23">
        <f t="shared" si="1"/>
        <v>72.5869637207158</v>
      </c>
      <c r="K28" s="2"/>
    </row>
    <row r="29" spans="1:11" ht="12.75">
      <c r="A29" s="9"/>
      <c r="B29" s="21" t="s">
        <v>36</v>
      </c>
      <c r="C29" s="43"/>
      <c r="D29" s="43"/>
      <c r="E29" s="43">
        <v>59869695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225359212</v>
      </c>
      <c r="D30" s="43">
        <v>161195284</v>
      </c>
      <c r="E30" s="43">
        <v>74127525</v>
      </c>
      <c r="F30" s="43">
        <v>15808000</v>
      </c>
      <c r="G30" s="44">
        <v>0</v>
      </c>
      <c r="H30" s="45">
        <v>34724000</v>
      </c>
      <c r="I30" s="38">
        <f t="shared" si="0"/>
        <v>-78.67458815062285</v>
      </c>
      <c r="J30" s="23">
        <f t="shared" si="1"/>
        <v>-22.336537457805562</v>
      </c>
      <c r="K30" s="2"/>
    </row>
    <row r="31" spans="1:11" ht="12.75">
      <c r="A31" s="9"/>
      <c r="B31" s="21" t="s">
        <v>31</v>
      </c>
      <c r="C31" s="43">
        <v>11954872</v>
      </c>
      <c r="D31" s="43">
        <v>22811464</v>
      </c>
      <c r="E31" s="43">
        <v>4946765</v>
      </c>
      <c r="F31" s="43">
        <v>32200000</v>
      </c>
      <c r="G31" s="44">
        <v>24553000</v>
      </c>
      <c r="H31" s="45">
        <v>3000000</v>
      </c>
      <c r="I31" s="38">
        <f t="shared" si="0"/>
        <v>550.9304565711126</v>
      </c>
      <c r="J31" s="23">
        <f t="shared" si="1"/>
        <v>-15.355256790391724</v>
      </c>
      <c r="K31" s="2"/>
    </row>
    <row r="32" spans="1:11" ht="13.5" thickBot="1">
      <c r="A32" s="9"/>
      <c r="B32" s="39" t="s">
        <v>38</v>
      </c>
      <c r="C32" s="59">
        <v>294678621</v>
      </c>
      <c r="D32" s="59">
        <v>223260164</v>
      </c>
      <c r="E32" s="59">
        <v>149227818</v>
      </c>
      <c r="F32" s="59">
        <v>76008000</v>
      </c>
      <c r="G32" s="60">
        <v>78060662</v>
      </c>
      <c r="H32" s="61">
        <v>92508142</v>
      </c>
      <c r="I32" s="40">
        <f t="shared" si="0"/>
        <v>-49.06579683420688</v>
      </c>
      <c r="J32" s="41">
        <f t="shared" si="1"/>
        <v>-14.733836385597598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50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>
        <v>4683021</v>
      </c>
      <c r="D8" s="43">
        <v>4683021</v>
      </c>
      <c r="E8" s="43">
        <v>589519</v>
      </c>
      <c r="F8" s="43">
        <v>4012633</v>
      </c>
      <c r="G8" s="44">
        <v>4237340</v>
      </c>
      <c r="H8" s="45">
        <v>4466157</v>
      </c>
      <c r="I8" s="22">
        <f>IF($E8=0,0,(($F8/$E8)-1)*100)</f>
        <v>580.6622008790217</v>
      </c>
      <c r="J8" s="23">
        <f>IF($E8=0,0,((($H8/$E8)^(1/3))-1)*100)</f>
        <v>96.40176802197135</v>
      </c>
      <c r="K8" s="2"/>
    </row>
    <row r="9" spans="1:11" ht="12.75">
      <c r="A9" s="5"/>
      <c r="B9" s="21" t="s">
        <v>18</v>
      </c>
      <c r="C9" s="43">
        <v>283303980</v>
      </c>
      <c r="D9" s="43">
        <v>283303980</v>
      </c>
      <c r="E9" s="43">
        <v>169201314</v>
      </c>
      <c r="F9" s="43">
        <v>294416056</v>
      </c>
      <c r="G9" s="44">
        <v>290857660</v>
      </c>
      <c r="H9" s="45">
        <v>311744843</v>
      </c>
      <c r="I9" s="22">
        <f aca="true" t="shared" si="0" ref="I9:I32">IF($E9=0,0,(($F9/$E9)-1)*100)</f>
        <v>74.00340992623732</v>
      </c>
      <c r="J9" s="23">
        <f aca="true" t="shared" si="1" ref="J9:J32">IF($E9=0,0,((($H9/$E9)^(1/3))-1)*100)</f>
        <v>22.59286148285433</v>
      </c>
      <c r="K9" s="2"/>
    </row>
    <row r="10" spans="1:11" ht="12.75">
      <c r="A10" s="9"/>
      <c r="B10" s="24" t="s">
        <v>19</v>
      </c>
      <c r="C10" s="46">
        <v>287987001</v>
      </c>
      <c r="D10" s="46">
        <v>287987001</v>
      </c>
      <c r="E10" s="46">
        <v>169790833</v>
      </c>
      <c r="F10" s="46">
        <v>298428689</v>
      </c>
      <c r="G10" s="47">
        <v>295095000</v>
      </c>
      <c r="H10" s="48">
        <v>316211000</v>
      </c>
      <c r="I10" s="25">
        <f t="shared" si="0"/>
        <v>75.76254484834291</v>
      </c>
      <c r="J10" s="26">
        <f t="shared" si="1"/>
        <v>23.032801041574658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185702943</v>
      </c>
      <c r="D12" s="43">
        <v>185702943</v>
      </c>
      <c r="E12" s="43">
        <v>125012924</v>
      </c>
      <c r="F12" s="43">
        <v>169429222</v>
      </c>
      <c r="G12" s="44">
        <v>178731828</v>
      </c>
      <c r="H12" s="45">
        <v>188383349</v>
      </c>
      <c r="I12" s="22">
        <f t="shared" si="0"/>
        <v>35.52936494789931</v>
      </c>
      <c r="J12" s="23">
        <f t="shared" si="1"/>
        <v>14.646957352707513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97198254</v>
      </c>
      <c r="D16" s="43">
        <v>97198254</v>
      </c>
      <c r="E16" s="43">
        <v>70707277</v>
      </c>
      <c r="F16" s="43">
        <v>121103603</v>
      </c>
      <c r="G16" s="44">
        <v>118741533</v>
      </c>
      <c r="H16" s="45">
        <v>124524632</v>
      </c>
      <c r="I16" s="29">
        <f t="shared" si="0"/>
        <v>71.27459596556093</v>
      </c>
      <c r="J16" s="30">
        <f t="shared" si="1"/>
        <v>20.76202442567081</v>
      </c>
      <c r="K16" s="2"/>
    </row>
    <row r="17" spans="1:11" ht="12.75">
      <c r="A17" s="5"/>
      <c r="B17" s="24" t="s">
        <v>25</v>
      </c>
      <c r="C17" s="46">
        <v>282901197</v>
      </c>
      <c r="D17" s="46">
        <v>282901197</v>
      </c>
      <c r="E17" s="46">
        <v>195720201</v>
      </c>
      <c r="F17" s="46">
        <v>290532825</v>
      </c>
      <c r="G17" s="47">
        <v>297473361</v>
      </c>
      <c r="H17" s="48">
        <v>312907981</v>
      </c>
      <c r="I17" s="25">
        <f t="shared" si="0"/>
        <v>48.44294227962702</v>
      </c>
      <c r="J17" s="26">
        <f t="shared" si="1"/>
        <v>16.93028164616308</v>
      </c>
      <c r="K17" s="2"/>
    </row>
    <row r="18" spans="1:11" ht="23.25" customHeight="1">
      <c r="A18" s="31"/>
      <c r="B18" s="32" t="s">
        <v>26</v>
      </c>
      <c r="C18" s="52">
        <v>5085804</v>
      </c>
      <c r="D18" s="52">
        <v>5085804</v>
      </c>
      <c r="E18" s="52">
        <v>-25929368</v>
      </c>
      <c r="F18" s="53">
        <v>7895864</v>
      </c>
      <c r="G18" s="54">
        <v>-2378361</v>
      </c>
      <c r="H18" s="55">
        <v>3303019</v>
      </c>
      <c r="I18" s="33">
        <f t="shared" si="0"/>
        <v>-130.45143252238157</v>
      </c>
      <c r="J18" s="34">
        <f t="shared" si="1"/>
        <v>-150.31603147823753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/>
      <c r="F23" s="43">
        <v>10000000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>
        <v>5085771</v>
      </c>
      <c r="D24" s="43">
        <v>5085771</v>
      </c>
      <c r="E24" s="43">
        <v>22515</v>
      </c>
      <c r="F24" s="43">
        <v>10100000</v>
      </c>
      <c r="G24" s="44">
        <v>105600</v>
      </c>
      <c r="H24" s="45">
        <v>5911302</v>
      </c>
      <c r="I24" s="38">
        <f t="shared" si="0"/>
        <v>44758.9829002887</v>
      </c>
      <c r="J24" s="23">
        <f t="shared" si="1"/>
        <v>540.329827008779</v>
      </c>
      <c r="K24" s="2"/>
    </row>
    <row r="25" spans="1:11" ht="12.75">
      <c r="A25" s="9"/>
      <c r="B25" s="24" t="s">
        <v>32</v>
      </c>
      <c r="C25" s="46">
        <v>5085771</v>
      </c>
      <c r="D25" s="46">
        <v>5085771</v>
      </c>
      <c r="E25" s="46">
        <v>22515</v>
      </c>
      <c r="F25" s="46">
        <v>20100000</v>
      </c>
      <c r="G25" s="47">
        <v>105600</v>
      </c>
      <c r="H25" s="48">
        <v>5911302</v>
      </c>
      <c r="I25" s="25">
        <f t="shared" si="0"/>
        <v>89173.81745502999</v>
      </c>
      <c r="J25" s="26">
        <f t="shared" si="1"/>
        <v>540.329827008779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10000000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5085771</v>
      </c>
      <c r="D31" s="43">
        <v>5085771</v>
      </c>
      <c r="E31" s="43">
        <v>22515</v>
      </c>
      <c r="F31" s="43">
        <v>10100000</v>
      </c>
      <c r="G31" s="44">
        <v>105600</v>
      </c>
      <c r="H31" s="45">
        <v>5911302</v>
      </c>
      <c r="I31" s="38">
        <f t="shared" si="0"/>
        <v>44758.9829002887</v>
      </c>
      <c r="J31" s="23">
        <f t="shared" si="1"/>
        <v>540.329827008779</v>
      </c>
      <c r="K31" s="2"/>
    </row>
    <row r="32" spans="1:11" ht="13.5" thickBot="1">
      <c r="A32" s="9"/>
      <c r="B32" s="39" t="s">
        <v>38</v>
      </c>
      <c r="C32" s="59">
        <v>5085771</v>
      </c>
      <c r="D32" s="59">
        <v>5085771</v>
      </c>
      <c r="E32" s="59">
        <v>22515</v>
      </c>
      <c r="F32" s="59">
        <v>20100000</v>
      </c>
      <c r="G32" s="60">
        <v>105600</v>
      </c>
      <c r="H32" s="61">
        <v>5911302</v>
      </c>
      <c r="I32" s="40">
        <f t="shared" si="0"/>
        <v>89173.81745502999</v>
      </c>
      <c r="J32" s="41">
        <f t="shared" si="1"/>
        <v>540.329827008779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4134709645</v>
      </c>
      <c r="D7" s="43">
        <v>4134709645</v>
      </c>
      <c r="E7" s="43">
        <v>4093380197</v>
      </c>
      <c r="F7" s="43">
        <v>4421128534</v>
      </c>
      <c r="G7" s="44">
        <v>4864330989</v>
      </c>
      <c r="H7" s="45">
        <v>5395734919</v>
      </c>
      <c r="I7" s="22">
        <f>IF($E7=0,0,(($F7/$E7)-1)*100)</f>
        <v>8.006789529108582</v>
      </c>
      <c r="J7" s="23">
        <f>IF($E7=0,0,((($H7/$E7)^(1/3))-1)*100)</f>
        <v>9.645170472850161</v>
      </c>
      <c r="K7" s="2"/>
    </row>
    <row r="8" spans="1:11" ht="12.75">
      <c r="A8" s="5"/>
      <c r="B8" s="21" t="s">
        <v>17</v>
      </c>
      <c r="C8" s="43">
        <v>16890353462</v>
      </c>
      <c r="D8" s="43">
        <v>16993184643</v>
      </c>
      <c r="E8" s="43">
        <v>16537771736</v>
      </c>
      <c r="F8" s="43">
        <v>19232566961</v>
      </c>
      <c r="G8" s="44">
        <v>21394443857</v>
      </c>
      <c r="H8" s="45">
        <v>23713928466</v>
      </c>
      <c r="I8" s="22">
        <f>IF($E8=0,0,(($F8/$E8)-1)*100)</f>
        <v>16.29479030197203</v>
      </c>
      <c r="J8" s="23">
        <f>IF($E8=0,0,((($H8/$E8)^(1/3))-1)*100)</f>
        <v>12.765306344236427</v>
      </c>
      <c r="K8" s="2"/>
    </row>
    <row r="9" spans="1:11" ht="12.75">
      <c r="A9" s="5"/>
      <c r="B9" s="21" t="s">
        <v>18</v>
      </c>
      <c r="C9" s="43">
        <v>5285637655</v>
      </c>
      <c r="D9" s="43">
        <v>5479174145</v>
      </c>
      <c r="E9" s="43">
        <v>5453944862</v>
      </c>
      <c r="F9" s="43">
        <v>5801143430</v>
      </c>
      <c r="G9" s="44">
        <v>6140398593</v>
      </c>
      <c r="H9" s="45">
        <v>6690502161</v>
      </c>
      <c r="I9" s="22">
        <f aca="true" t="shared" si="0" ref="I9:I32">IF($E9=0,0,(($F9/$E9)-1)*100)</f>
        <v>6.366008032444248</v>
      </c>
      <c r="J9" s="23">
        <f aca="true" t="shared" si="1" ref="J9:J32">IF($E9=0,0,((($H9/$E9)^(1/3))-1)*100)</f>
        <v>7.049010537403055</v>
      </c>
      <c r="K9" s="2"/>
    </row>
    <row r="10" spans="1:11" ht="12.75">
      <c r="A10" s="9"/>
      <c r="B10" s="24" t="s">
        <v>19</v>
      </c>
      <c r="C10" s="46">
        <v>26310700762</v>
      </c>
      <c r="D10" s="46">
        <v>26607068433</v>
      </c>
      <c r="E10" s="46">
        <v>26085096795</v>
      </c>
      <c r="F10" s="46">
        <v>29454838925</v>
      </c>
      <c r="G10" s="47">
        <v>32399173439</v>
      </c>
      <c r="H10" s="48">
        <v>35800165546</v>
      </c>
      <c r="I10" s="25">
        <f t="shared" si="0"/>
        <v>12.918265768697147</v>
      </c>
      <c r="J10" s="26">
        <f t="shared" si="1"/>
        <v>11.129883933545193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6351025007</v>
      </c>
      <c r="D12" s="43">
        <v>6223521728</v>
      </c>
      <c r="E12" s="43">
        <v>5684220282</v>
      </c>
      <c r="F12" s="43">
        <v>6872480152</v>
      </c>
      <c r="G12" s="44">
        <v>7353466462</v>
      </c>
      <c r="H12" s="45">
        <v>7789574648</v>
      </c>
      <c r="I12" s="22">
        <f t="shared" si="0"/>
        <v>20.904535909046594</v>
      </c>
      <c r="J12" s="23">
        <f t="shared" si="1"/>
        <v>11.07447807259394</v>
      </c>
      <c r="K12" s="2"/>
    </row>
    <row r="13" spans="1:11" ht="12.75">
      <c r="A13" s="5"/>
      <c r="B13" s="21" t="s">
        <v>22</v>
      </c>
      <c r="C13" s="43">
        <v>1230204146</v>
      </c>
      <c r="D13" s="43">
        <v>1230204146</v>
      </c>
      <c r="E13" s="43">
        <v>1230204132</v>
      </c>
      <c r="F13" s="43">
        <v>1435562441</v>
      </c>
      <c r="G13" s="44">
        <v>1507340563</v>
      </c>
      <c r="H13" s="45">
        <v>1627927808</v>
      </c>
      <c r="I13" s="22">
        <f t="shared" si="0"/>
        <v>16.693027088613288</v>
      </c>
      <c r="J13" s="23">
        <f t="shared" si="1"/>
        <v>9.787438748158639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10290877077</v>
      </c>
      <c r="D15" s="43">
        <v>10377002297</v>
      </c>
      <c r="E15" s="43">
        <v>10219890373</v>
      </c>
      <c r="F15" s="43">
        <v>11827222974</v>
      </c>
      <c r="G15" s="44">
        <v>13355460250</v>
      </c>
      <c r="H15" s="45">
        <v>15053867800</v>
      </c>
      <c r="I15" s="22">
        <f t="shared" si="0"/>
        <v>15.727493567312845</v>
      </c>
      <c r="J15" s="23">
        <f t="shared" si="1"/>
        <v>13.78035563305735</v>
      </c>
      <c r="K15" s="2"/>
    </row>
    <row r="16" spans="1:11" ht="12.75">
      <c r="A16" s="5"/>
      <c r="B16" s="21" t="s">
        <v>24</v>
      </c>
      <c r="C16" s="43">
        <v>8322711252</v>
      </c>
      <c r="D16" s="43">
        <v>8660456982</v>
      </c>
      <c r="E16" s="43">
        <v>6338931877</v>
      </c>
      <c r="F16" s="43">
        <v>9186606332</v>
      </c>
      <c r="G16" s="44">
        <v>10024695436</v>
      </c>
      <c r="H16" s="45">
        <v>11057097704</v>
      </c>
      <c r="I16" s="29">
        <f t="shared" si="0"/>
        <v>44.923569305617896</v>
      </c>
      <c r="J16" s="30">
        <f t="shared" si="1"/>
        <v>20.376493258220485</v>
      </c>
      <c r="K16" s="2"/>
    </row>
    <row r="17" spans="1:11" ht="12.75">
      <c r="A17" s="5"/>
      <c r="B17" s="24" t="s">
        <v>25</v>
      </c>
      <c r="C17" s="46">
        <v>26194817482</v>
      </c>
      <c r="D17" s="46">
        <v>26491185153</v>
      </c>
      <c r="E17" s="46">
        <v>23473246664</v>
      </c>
      <c r="F17" s="46">
        <v>29321871899</v>
      </c>
      <c r="G17" s="47">
        <v>32240962711</v>
      </c>
      <c r="H17" s="48">
        <v>35528467960</v>
      </c>
      <c r="I17" s="25">
        <f t="shared" si="0"/>
        <v>24.91613247506068</v>
      </c>
      <c r="J17" s="26">
        <f t="shared" si="1"/>
        <v>14.815654544282864</v>
      </c>
      <c r="K17" s="2"/>
    </row>
    <row r="18" spans="1:11" ht="23.25" customHeight="1">
      <c r="A18" s="31"/>
      <c r="B18" s="32" t="s">
        <v>26</v>
      </c>
      <c r="C18" s="52">
        <v>115883280</v>
      </c>
      <c r="D18" s="52">
        <v>115883280</v>
      </c>
      <c r="E18" s="52">
        <v>2611850131</v>
      </c>
      <c r="F18" s="53">
        <v>132967026</v>
      </c>
      <c r="G18" s="54">
        <v>158210728</v>
      </c>
      <c r="H18" s="55">
        <v>271697586</v>
      </c>
      <c r="I18" s="33">
        <f t="shared" si="0"/>
        <v>-94.90908668832806</v>
      </c>
      <c r="J18" s="34">
        <f t="shared" si="1"/>
        <v>-52.96954553057438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1234110000</v>
      </c>
      <c r="D21" s="43">
        <v>1246032307</v>
      </c>
      <c r="E21" s="43">
        <v>791761836</v>
      </c>
      <c r="F21" s="43">
        <v>1006655000</v>
      </c>
      <c r="G21" s="44">
        <v>1812300000</v>
      </c>
      <c r="H21" s="45">
        <v>1711600000</v>
      </c>
      <c r="I21" s="38">
        <f t="shared" si="0"/>
        <v>27.141136921380983</v>
      </c>
      <c r="J21" s="23">
        <f t="shared" si="1"/>
        <v>29.3012046809217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2003181134</v>
      </c>
      <c r="D23" s="43">
        <v>2043763227</v>
      </c>
      <c r="E23" s="43">
        <v>1480511187</v>
      </c>
      <c r="F23" s="43">
        <v>1975555521</v>
      </c>
      <c r="G23" s="44">
        <v>2200479646</v>
      </c>
      <c r="H23" s="45">
        <v>2365934000</v>
      </c>
      <c r="I23" s="38">
        <f t="shared" si="0"/>
        <v>33.43739232414189</v>
      </c>
      <c r="J23" s="23">
        <f t="shared" si="1"/>
        <v>16.913225947261346</v>
      </c>
      <c r="K23" s="2"/>
    </row>
    <row r="24" spans="1:11" ht="12.75">
      <c r="A24" s="9"/>
      <c r="B24" s="21" t="s">
        <v>31</v>
      </c>
      <c r="C24" s="43">
        <v>553074720</v>
      </c>
      <c r="D24" s="43">
        <v>521154088</v>
      </c>
      <c r="E24" s="43">
        <v>448804236</v>
      </c>
      <c r="F24" s="43">
        <v>1489352906</v>
      </c>
      <c r="G24" s="44">
        <v>945248200</v>
      </c>
      <c r="H24" s="45">
        <v>1104911270</v>
      </c>
      <c r="I24" s="38">
        <f t="shared" si="0"/>
        <v>231.8491196237283</v>
      </c>
      <c r="J24" s="23">
        <f t="shared" si="1"/>
        <v>35.027891273841114</v>
      </c>
      <c r="K24" s="2"/>
    </row>
    <row r="25" spans="1:11" ht="12.75">
      <c r="A25" s="9"/>
      <c r="B25" s="24" t="s">
        <v>32</v>
      </c>
      <c r="C25" s="46">
        <v>3790365854</v>
      </c>
      <c r="D25" s="46">
        <v>3810949622</v>
      </c>
      <c r="E25" s="46">
        <v>2721077259</v>
      </c>
      <c r="F25" s="46">
        <v>4471563427</v>
      </c>
      <c r="G25" s="47">
        <v>4958027846</v>
      </c>
      <c r="H25" s="48">
        <v>5182445270</v>
      </c>
      <c r="I25" s="25">
        <f t="shared" si="0"/>
        <v>64.33063090032608</v>
      </c>
      <c r="J25" s="26">
        <f t="shared" si="1"/>
        <v>23.95516197420995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451917455</v>
      </c>
      <c r="D27" s="43">
        <v>452826457</v>
      </c>
      <c r="E27" s="43">
        <v>380275869</v>
      </c>
      <c r="F27" s="43">
        <v>497100000</v>
      </c>
      <c r="G27" s="44">
        <v>505500000</v>
      </c>
      <c r="H27" s="45">
        <v>515000000</v>
      </c>
      <c r="I27" s="38">
        <f t="shared" si="0"/>
        <v>30.72088989164863</v>
      </c>
      <c r="J27" s="23">
        <f t="shared" si="1"/>
        <v>10.637618911754497</v>
      </c>
      <c r="K27" s="2"/>
    </row>
    <row r="28" spans="1:11" ht="12.75">
      <c r="A28" s="9"/>
      <c r="B28" s="21" t="s">
        <v>35</v>
      </c>
      <c r="C28" s="43">
        <v>557000000</v>
      </c>
      <c r="D28" s="43">
        <v>508500000</v>
      </c>
      <c r="E28" s="43">
        <v>451006662</v>
      </c>
      <c r="F28" s="43">
        <v>508000000</v>
      </c>
      <c r="G28" s="44">
        <v>719000000</v>
      </c>
      <c r="H28" s="45">
        <v>699000000</v>
      </c>
      <c r="I28" s="38">
        <f t="shared" si="0"/>
        <v>12.63691710168131</v>
      </c>
      <c r="J28" s="23">
        <f t="shared" si="1"/>
        <v>15.726123634791755</v>
      </c>
      <c r="K28" s="2"/>
    </row>
    <row r="29" spans="1:11" ht="12.75">
      <c r="A29" s="9"/>
      <c r="B29" s="21" t="s">
        <v>36</v>
      </c>
      <c r="C29" s="43"/>
      <c r="D29" s="43"/>
      <c r="E29" s="43">
        <v>116778385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1035301244</v>
      </c>
      <c r="D30" s="43">
        <v>1088524992</v>
      </c>
      <c r="E30" s="43">
        <v>680092466</v>
      </c>
      <c r="F30" s="43">
        <v>1203843621</v>
      </c>
      <c r="G30" s="44">
        <v>1290689000</v>
      </c>
      <c r="H30" s="45">
        <v>1387544000</v>
      </c>
      <c r="I30" s="38">
        <f t="shared" si="0"/>
        <v>77.01175666310058</v>
      </c>
      <c r="J30" s="23">
        <f t="shared" si="1"/>
        <v>26.83124823395049</v>
      </c>
      <c r="K30" s="2"/>
    </row>
    <row r="31" spans="1:11" ht="12.75">
      <c r="A31" s="9"/>
      <c r="B31" s="21" t="s">
        <v>31</v>
      </c>
      <c r="C31" s="43">
        <v>1746147155</v>
      </c>
      <c r="D31" s="43">
        <v>1761098173</v>
      </c>
      <c r="E31" s="43">
        <v>1092923866</v>
      </c>
      <c r="F31" s="43">
        <v>2262619806</v>
      </c>
      <c r="G31" s="44">
        <v>2442838846</v>
      </c>
      <c r="H31" s="45">
        <v>2580901270</v>
      </c>
      <c r="I31" s="38">
        <f t="shared" si="0"/>
        <v>107.02446678934541</v>
      </c>
      <c r="J31" s="23">
        <f t="shared" si="1"/>
        <v>33.16614487468195</v>
      </c>
      <c r="K31" s="2"/>
    </row>
    <row r="32" spans="1:11" ht="13.5" thickBot="1">
      <c r="A32" s="9"/>
      <c r="B32" s="39" t="s">
        <v>38</v>
      </c>
      <c r="C32" s="59">
        <v>3790365854</v>
      </c>
      <c r="D32" s="59">
        <v>3810949622</v>
      </c>
      <c r="E32" s="59">
        <v>2721077248</v>
      </c>
      <c r="F32" s="59">
        <v>4471563427</v>
      </c>
      <c r="G32" s="60">
        <v>4958027846</v>
      </c>
      <c r="H32" s="61">
        <v>5182445270</v>
      </c>
      <c r="I32" s="40">
        <f t="shared" si="0"/>
        <v>64.33063156463538</v>
      </c>
      <c r="J32" s="41">
        <f t="shared" si="1"/>
        <v>23.955162141240205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7714194000</v>
      </c>
      <c r="D7" s="43">
        <v>7720951000</v>
      </c>
      <c r="E7" s="43">
        <v>7609079004</v>
      </c>
      <c r="F7" s="43">
        <v>7630678000</v>
      </c>
      <c r="G7" s="44">
        <v>8043745000</v>
      </c>
      <c r="H7" s="45">
        <v>8476157000</v>
      </c>
      <c r="I7" s="22">
        <f>IF($E7=0,0,(($F7/$E7)-1)*100)</f>
        <v>0.28385821711991444</v>
      </c>
      <c r="J7" s="23">
        <f>IF($E7=0,0,((($H7/$E7)^(1/3))-1)*100)</f>
        <v>3.6626482943899585</v>
      </c>
      <c r="K7" s="2"/>
    </row>
    <row r="8" spans="1:11" ht="12.75">
      <c r="A8" s="5"/>
      <c r="B8" s="21" t="s">
        <v>17</v>
      </c>
      <c r="C8" s="43">
        <v>22433382000</v>
      </c>
      <c r="D8" s="43">
        <v>22526710000</v>
      </c>
      <c r="E8" s="43">
        <v>21244923883</v>
      </c>
      <c r="F8" s="43">
        <v>25119232550</v>
      </c>
      <c r="G8" s="44">
        <v>26911532000</v>
      </c>
      <c r="H8" s="45">
        <v>28929102000</v>
      </c>
      <c r="I8" s="22">
        <f>IF($E8=0,0,(($F8/$E8)-1)*100)</f>
        <v>18.2363970251745</v>
      </c>
      <c r="J8" s="23">
        <f>IF($E8=0,0,((($H8/$E8)^(1/3))-1)*100)</f>
        <v>10.839168160112722</v>
      </c>
      <c r="K8" s="2"/>
    </row>
    <row r="9" spans="1:11" ht="12.75">
      <c r="A9" s="5"/>
      <c r="B9" s="21" t="s">
        <v>18</v>
      </c>
      <c r="C9" s="43">
        <v>9159707000</v>
      </c>
      <c r="D9" s="43">
        <v>10545793280</v>
      </c>
      <c r="E9" s="43">
        <v>10816106417</v>
      </c>
      <c r="F9" s="43">
        <v>11038635000</v>
      </c>
      <c r="G9" s="44">
        <v>11398110560</v>
      </c>
      <c r="H9" s="45">
        <v>12356689702</v>
      </c>
      <c r="I9" s="22">
        <f aca="true" t="shared" si="0" ref="I9:I32">IF($E9=0,0,(($F9/$E9)-1)*100)</f>
        <v>2.057381597598229</v>
      </c>
      <c r="J9" s="23">
        <f aca="true" t="shared" si="1" ref="J9:J32">IF($E9=0,0,((($H9/$E9)^(1/3))-1)*100)</f>
        <v>4.538692306988423</v>
      </c>
      <c r="K9" s="2"/>
    </row>
    <row r="10" spans="1:11" ht="12.75">
      <c r="A10" s="9"/>
      <c r="B10" s="24" t="s">
        <v>19</v>
      </c>
      <c r="C10" s="46">
        <v>39307283000</v>
      </c>
      <c r="D10" s="46">
        <v>40793454280</v>
      </c>
      <c r="E10" s="46">
        <v>39670109304</v>
      </c>
      <c r="F10" s="46">
        <v>43788545550</v>
      </c>
      <c r="G10" s="47">
        <v>46353387560</v>
      </c>
      <c r="H10" s="48">
        <v>49761948702</v>
      </c>
      <c r="I10" s="25">
        <f t="shared" si="0"/>
        <v>10.381711364694258</v>
      </c>
      <c r="J10" s="26">
        <f t="shared" si="1"/>
        <v>7.847809203606504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8740591768</v>
      </c>
      <c r="D12" s="43">
        <v>8975981660</v>
      </c>
      <c r="E12" s="43">
        <v>8820310630</v>
      </c>
      <c r="F12" s="43">
        <v>9580796000</v>
      </c>
      <c r="G12" s="44">
        <v>10193032000</v>
      </c>
      <c r="H12" s="45">
        <v>10809700000</v>
      </c>
      <c r="I12" s="22">
        <f t="shared" si="0"/>
        <v>8.621979450626217</v>
      </c>
      <c r="J12" s="23">
        <f t="shared" si="1"/>
        <v>7.014654494494099</v>
      </c>
      <c r="K12" s="2"/>
    </row>
    <row r="13" spans="1:11" ht="12.75">
      <c r="A13" s="5"/>
      <c r="B13" s="21" t="s">
        <v>22</v>
      </c>
      <c r="C13" s="43">
        <v>1481233000</v>
      </c>
      <c r="D13" s="43">
        <v>2901416000</v>
      </c>
      <c r="E13" s="43">
        <v>2924610823</v>
      </c>
      <c r="F13" s="43">
        <v>2135425000</v>
      </c>
      <c r="G13" s="44">
        <v>2094739000</v>
      </c>
      <c r="H13" s="45">
        <v>2108997000</v>
      </c>
      <c r="I13" s="22">
        <f t="shared" si="0"/>
        <v>-26.984302211891254</v>
      </c>
      <c r="J13" s="23">
        <f t="shared" si="1"/>
        <v>-10.325432027284565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12477870000</v>
      </c>
      <c r="D15" s="43">
        <v>12337554000</v>
      </c>
      <c r="E15" s="43">
        <v>12455165320</v>
      </c>
      <c r="F15" s="43">
        <v>14479359000</v>
      </c>
      <c r="G15" s="44">
        <v>15475551000</v>
      </c>
      <c r="H15" s="45">
        <v>16651273000</v>
      </c>
      <c r="I15" s="22">
        <f t="shared" si="0"/>
        <v>16.251841127709742</v>
      </c>
      <c r="J15" s="23">
        <f t="shared" si="1"/>
        <v>10.162212132432668</v>
      </c>
      <c r="K15" s="2"/>
    </row>
    <row r="16" spans="1:11" ht="12.75">
      <c r="A16" s="5"/>
      <c r="B16" s="21" t="s">
        <v>24</v>
      </c>
      <c r="C16" s="43">
        <v>14612231561</v>
      </c>
      <c r="D16" s="43">
        <v>15433340000</v>
      </c>
      <c r="E16" s="43">
        <v>14110968249</v>
      </c>
      <c r="F16" s="43">
        <v>16999742624</v>
      </c>
      <c r="G16" s="44">
        <v>17879097417</v>
      </c>
      <c r="H16" s="45">
        <v>19062166264</v>
      </c>
      <c r="I16" s="29">
        <f t="shared" si="0"/>
        <v>20.471836687781632</v>
      </c>
      <c r="J16" s="30">
        <f t="shared" si="1"/>
        <v>10.544841040099984</v>
      </c>
      <c r="K16" s="2"/>
    </row>
    <row r="17" spans="1:11" ht="12.75">
      <c r="A17" s="5"/>
      <c r="B17" s="24" t="s">
        <v>25</v>
      </c>
      <c r="C17" s="46">
        <v>37311926329</v>
      </c>
      <c r="D17" s="46">
        <v>39648291660</v>
      </c>
      <c r="E17" s="46">
        <v>38311055022</v>
      </c>
      <c r="F17" s="46">
        <v>43195322624</v>
      </c>
      <c r="G17" s="47">
        <v>45642419417</v>
      </c>
      <c r="H17" s="48">
        <v>48632136264</v>
      </c>
      <c r="I17" s="25">
        <f t="shared" si="0"/>
        <v>12.748977022938224</v>
      </c>
      <c r="J17" s="26">
        <f t="shared" si="1"/>
        <v>8.276218159665905</v>
      </c>
      <c r="K17" s="2"/>
    </row>
    <row r="18" spans="1:11" ht="23.25" customHeight="1">
      <c r="A18" s="31"/>
      <c r="B18" s="32" t="s">
        <v>26</v>
      </c>
      <c r="C18" s="52">
        <v>1995356671</v>
      </c>
      <c r="D18" s="52">
        <v>1145162620</v>
      </c>
      <c r="E18" s="52">
        <v>1359054282</v>
      </c>
      <c r="F18" s="53">
        <v>593222926</v>
      </c>
      <c r="G18" s="54">
        <v>710968143</v>
      </c>
      <c r="H18" s="55">
        <v>1129812438</v>
      </c>
      <c r="I18" s="33">
        <f t="shared" si="0"/>
        <v>-56.35031404875115</v>
      </c>
      <c r="J18" s="34">
        <f t="shared" si="1"/>
        <v>-5.972147777458902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3276000000</v>
      </c>
      <c r="D21" s="43">
        <v>3276000000</v>
      </c>
      <c r="E21" s="43">
        <v>2813686050</v>
      </c>
      <c r="F21" s="43">
        <v>3940000000</v>
      </c>
      <c r="G21" s="44">
        <v>2506000000</v>
      </c>
      <c r="H21" s="45">
        <v>3000000000</v>
      </c>
      <c r="I21" s="38">
        <f t="shared" si="0"/>
        <v>40.029837372936484</v>
      </c>
      <c r="J21" s="23">
        <f t="shared" si="1"/>
        <v>2.160232453616251</v>
      </c>
      <c r="K21" s="2"/>
    </row>
    <row r="22" spans="1:11" ht="12.75">
      <c r="A22" s="9"/>
      <c r="B22" s="21" t="s">
        <v>29</v>
      </c>
      <c r="C22" s="43">
        <v>4481367000</v>
      </c>
      <c r="D22" s="43">
        <v>4530718000</v>
      </c>
      <c r="E22" s="43">
        <v>3821139164</v>
      </c>
      <c r="F22" s="43">
        <v>2955677000</v>
      </c>
      <c r="G22" s="44">
        <v>4175157000</v>
      </c>
      <c r="H22" s="45">
        <v>2931276000</v>
      </c>
      <c r="I22" s="38">
        <f t="shared" si="0"/>
        <v>-22.649323326241465</v>
      </c>
      <c r="J22" s="23">
        <f t="shared" si="1"/>
        <v>-8.457812571765533</v>
      </c>
      <c r="K22" s="2"/>
    </row>
    <row r="23" spans="1:11" ht="12.75">
      <c r="A23" s="9"/>
      <c r="B23" s="21" t="s">
        <v>30</v>
      </c>
      <c r="C23" s="43">
        <v>2654718000</v>
      </c>
      <c r="D23" s="43">
        <v>2756315000</v>
      </c>
      <c r="E23" s="43">
        <v>2682327006</v>
      </c>
      <c r="F23" s="43">
        <v>2741915000</v>
      </c>
      <c r="G23" s="44">
        <v>2891417000</v>
      </c>
      <c r="H23" s="45">
        <v>3092789000</v>
      </c>
      <c r="I23" s="38">
        <f t="shared" si="0"/>
        <v>2.221503711766304</v>
      </c>
      <c r="J23" s="23">
        <f t="shared" si="1"/>
        <v>4.860725135532373</v>
      </c>
      <c r="K23" s="2"/>
    </row>
    <row r="24" spans="1:11" ht="12.75">
      <c r="A24" s="9"/>
      <c r="B24" s="21" t="s">
        <v>31</v>
      </c>
      <c r="C24" s="43">
        <v>463065000</v>
      </c>
      <c r="D24" s="43">
        <v>264916000</v>
      </c>
      <c r="E24" s="43">
        <v>431130149</v>
      </c>
      <c r="F24" s="43">
        <v>259261000</v>
      </c>
      <c r="G24" s="44">
        <v>278776000</v>
      </c>
      <c r="H24" s="45">
        <v>287230000</v>
      </c>
      <c r="I24" s="38">
        <f t="shared" si="0"/>
        <v>-39.86479474902137</v>
      </c>
      <c r="J24" s="23">
        <f t="shared" si="1"/>
        <v>-12.66121727885806</v>
      </c>
      <c r="K24" s="2"/>
    </row>
    <row r="25" spans="1:11" ht="12.75">
      <c r="A25" s="9"/>
      <c r="B25" s="24" t="s">
        <v>32</v>
      </c>
      <c r="C25" s="46">
        <v>10875150000</v>
      </c>
      <c r="D25" s="46">
        <v>10827949000</v>
      </c>
      <c r="E25" s="46">
        <v>9748282369</v>
      </c>
      <c r="F25" s="46">
        <v>9896853000</v>
      </c>
      <c r="G25" s="47">
        <v>9851350000</v>
      </c>
      <c r="H25" s="48">
        <v>9311295000</v>
      </c>
      <c r="I25" s="25">
        <f t="shared" si="0"/>
        <v>1.5240698348301995</v>
      </c>
      <c r="J25" s="26">
        <f t="shared" si="1"/>
        <v>-1.5171378181685902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1388346000</v>
      </c>
      <c r="D27" s="43">
        <v>1388346000</v>
      </c>
      <c r="E27" s="43">
        <v>1736710200</v>
      </c>
      <c r="F27" s="43">
        <v>933484000</v>
      </c>
      <c r="G27" s="44">
        <v>1118173600</v>
      </c>
      <c r="H27" s="45">
        <v>1329410000</v>
      </c>
      <c r="I27" s="38">
        <f t="shared" si="0"/>
        <v>-46.24986943705404</v>
      </c>
      <c r="J27" s="23">
        <f t="shared" si="1"/>
        <v>-8.523291655660238</v>
      </c>
      <c r="K27" s="2"/>
    </row>
    <row r="28" spans="1:11" ht="12.75">
      <c r="A28" s="9"/>
      <c r="B28" s="21" t="s">
        <v>35</v>
      </c>
      <c r="C28" s="43">
        <v>2221762000</v>
      </c>
      <c r="D28" s="43">
        <v>2221762000</v>
      </c>
      <c r="E28" s="43">
        <v>1929117482</v>
      </c>
      <c r="F28" s="43">
        <v>1734480000</v>
      </c>
      <c r="G28" s="44">
        <v>1517970000</v>
      </c>
      <c r="H28" s="45">
        <v>1424870000</v>
      </c>
      <c r="I28" s="38">
        <f t="shared" si="0"/>
        <v>-10.089457164537786</v>
      </c>
      <c r="J28" s="23">
        <f t="shared" si="1"/>
        <v>-9.606155966171082</v>
      </c>
      <c r="K28" s="2"/>
    </row>
    <row r="29" spans="1:11" ht="12.75">
      <c r="A29" s="9"/>
      <c r="B29" s="21" t="s">
        <v>36</v>
      </c>
      <c r="C29" s="43"/>
      <c r="D29" s="43"/>
      <c r="E29" s="43">
        <v>59638347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37</v>
      </c>
      <c r="C30" s="43">
        <v>1297210000</v>
      </c>
      <c r="D30" s="43">
        <v>1395015000</v>
      </c>
      <c r="E30" s="43">
        <v>1041265103</v>
      </c>
      <c r="F30" s="43">
        <v>1415241000</v>
      </c>
      <c r="G30" s="44">
        <v>1375230000</v>
      </c>
      <c r="H30" s="45">
        <v>1277295000</v>
      </c>
      <c r="I30" s="38">
        <f t="shared" si="0"/>
        <v>35.91553158965321</v>
      </c>
      <c r="J30" s="23">
        <f t="shared" si="1"/>
        <v>7.047525544061384</v>
      </c>
      <c r="K30" s="2"/>
    </row>
    <row r="31" spans="1:11" ht="12.75">
      <c r="A31" s="9"/>
      <c r="B31" s="21" t="s">
        <v>31</v>
      </c>
      <c r="C31" s="43">
        <v>5967832000</v>
      </c>
      <c r="D31" s="43">
        <v>5822826000</v>
      </c>
      <c r="E31" s="43">
        <v>4981551237</v>
      </c>
      <c r="F31" s="43">
        <v>5813648000</v>
      </c>
      <c r="G31" s="44">
        <v>5839976400</v>
      </c>
      <c r="H31" s="45">
        <v>5279720000</v>
      </c>
      <c r="I31" s="38">
        <f t="shared" si="0"/>
        <v>16.70356729084066</v>
      </c>
      <c r="J31" s="23">
        <f t="shared" si="1"/>
        <v>1.9566200665062539</v>
      </c>
      <c r="K31" s="2"/>
    </row>
    <row r="32" spans="1:11" ht="13.5" thickBot="1">
      <c r="A32" s="9"/>
      <c r="B32" s="39" t="s">
        <v>38</v>
      </c>
      <c r="C32" s="59">
        <v>10875150000</v>
      </c>
      <c r="D32" s="59">
        <v>10827949000</v>
      </c>
      <c r="E32" s="59">
        <v>9748282369</v>
      </c>
      <c r="F32" s="59">
        <v>9896853000</v>
      </c>
      <c r="G32" s="60">
        <v>9851350000</v>
      </c>
      <c r="H32" s="61">
        <v>9311295000</v>
      </c>
      <c r="I32" s="40">
        <f t="shared" si="0"/>
        <v>1.5240698348301995</v>
      </c>
      <c r="J32" s="41">
        <f t="shared" si="1"/>
        <v>-1.5171378181685902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41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4888153500</v>
      </c>
      <c r="D7" s="43">
        <v>4888153500</v>
      </c>
      <c r="E7" s="43">
        <v>4908717018</v>
      </c>
      <c r="F7" s="43">
        <v>5236387300</v>
      </c>
      <c r="G7" s="44">
        <v>5763025900</v>
      </c>
      <c r="H7" s="45">
        <v>6342327700</v>
      </c>
      <c r="I7" s="22">
        <f>IF($E7=0,0,(($F7/$E7)-1)*100)</f>
        <v>6.675273412552629</v>
      </c>
      <c r="J7" s="23">
        <f>IF($E7=0,0,((($H7/$E7)^(1/3))-1)*100)</f>
        <v>8.916470789966734</v>
      </c>
      <c r="K7" s="2"/>
    </row>
    <row r="8" spans="1:11" ht="12.75">
      <c r="A8" s="5"/>
      <c r="B8" s="21" t="s">
        <v>17</v>
      </c>
      <c r="C8" s="43">
        <v>14520842065</v>
      </c>
      <c r="D8" s="43">
        <v>14617342065</v>
      </c>
      <c r="E8" s="43">
        <v>14022374303</v>
      </c>
      <c r="F8" s="43">
        <v>15913703485</v>
      </c>
      <c r="G8" s="44">
        <v>17257370460</v>
      </c>
      <c r="H8" s="45">
        <v>18716553865</v>
      </c>
      <c r="I8" s="22">
        <f>IF($E8=0,0,(($F8/$E8)-1)*100)</f>
        <v>13.487938213112471</v>
      </c>
      <c r="J8" s="23">
        <f>IF($E8=0,0,((($H8/$E8)^(1/3))-1)*100)</f>
        <v>10.103581026382958</v>
      </c>
      <c r="K8" s="2"/>
    </row>
    <row r="9" spans="1:11" ht="12.75">
      <c r="A9" s="5"/>
      <c r="B9" s="21" t="s">
        <v>18</v>
      </c>
      <c r="C9" s="43">
        <v>5530488474</v>
      </c>
      <c r="D9" s="43">
        <v>5605466049</v>
      </c>
      <c r="E9" s="43">
        <v>5290427454</v>
      </c>
      <c r="F9" s="43">
        <v>5145740709</v>
      </c>
      <c r="G9" s="44">
        <v>5509829540</v>
      </c>
      <c r="H9" s="45">
        <v>5896396176</v>
      </c>
      <c r="I9" s="22">
        <f aca="true" t="shared" si="0" ref="I9:I32">IF($E9=0,0,(($F9/$E9)-1)*100)</f>
        <v>-2.734878159809273</v>
      </c>
      <c r="J9" s="23">
        <f aca="true" t="shared" si="1" ref="J9:J32">IF($E9=0,0,((($H9/$E9)^(1/3))-1)*100)</f>
        <v>3.680869534882003</v>
      </c>
      <c r="K9" s="2"/>
    </row>
    <row r="10" spans="1:11" ht="12.75">
      <c r="A10" s="9"/>
      <c r="B10" s="24" t="s">
        <v>19</v>
      </c>
      <c r="C10" s="46">
        <v>24939484039</v>
      </c>
      <c r="D10" s="46">
        <v>25110961614</v>
      </c>
      <c r="E10" s="46">
        <v>24221518775</v>
      </c>
      <c r="F10" s="46">
        <v>26295831494</v>
      </c>
      <c r="G10" s="47">
        <v>28530225900</v>
      </c>
      <c r="H10" s="48">
        <v>30955277741</v>
      </c>
      <c r="I10" s="25">
        <f t="shared" si="0"/>
        <v>8.563925071209733</v>
      </c>
      <c r="J10" s="26">
        <f t="shared" si="1"/>
        <v>8.520331359182109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6599934768</v>
      </c>
      <c r="D12" s="43">
        <v>6497928420</v>
      </c>
      <c r="E12" s="43">
        <v>6514597856</v>
      </c>
      <c r="F12" s="43">
        <v>7058527191</v>
      </c>
      <c r="G12" s="44">
        <v>7454456903</v>
      </c>
      <c r="H12" s="45">
        <v>7871707360</v>
      </c>
      <c r="I12" s="22">
        <f t="shared" si="0"/>
        <v>8.349392349660324</v>
      </c>
      <c r="J12" s="23">
        <f t="shared" si="1"/>
        <v>6.51083174171776</v>
      </c>
      <c r="K12" s="2"/>
    </row>
    <row r="13" spans="1:11" ht="12.75">
      <c r="A13" s="5"/>
      <c r="B13" s="21" t="s">
        <v>22</v>
      </c>
      <c r="C13" s="43">
        <v>650517597</v>
      </c>
      <c r="D13" s="43">
        <v>761279866</v>
      </c>
      <c r="E13" s="43">
        <v>1297754017</v>
      </c>
      <c r="F13" s="43">
        <v>1063227742</v>
      </c>
      <c r="G13" s="44">
        <v>1745377498</v>
      </c>
      <c r="H13" s="45">
        <v>1901033248</v>
      </c>
      <c r="I13" s="22">
        <f t="shared" si="0"/>
        <v>-18.07170480135759</v>
      </c>
      <c r="J13" s="23">
        <f t="shared" si="1"/>
        <v>13.57056252387887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8129270036</v>
      </c>
      <c r="D15" s="43">
        <v>8138665036</v>
      </c>
      <c r="E15" s="43">
        <v>7792483240</v>
      </c>
      <c r="F15" s="43">
        <v>8795117744</v>
      </c>
      <c r="G15" s="44">
        <v>9521345375</v>
      </c>
      <c r="H15" s="45">
        <v>10307107715</v>
      </c>
      <c r="I15" s="22">
        <f t="shared" si="0"/>
        <v>12.86668797506454</v>
      </c>
      <c r="J15" s="23">
        <f t="shared" si="1"/>
        <v>9.770837901765162</v>
      </c>
      <c r="K15" s="2"/>
    </row>
    <row r="16" spans="1:11" ht="12.75">
      <c r="A16" s="5"/>
      <c r="B16" s="21" t="s">
        <v>24</v>
      </c>
      <c r="C16" s="43">
        <v>8460233360</v>
      </c>
      <c r="D16" s="43">
        <v>9191843758</v>
      </c>
      <c r="E16" s="43">
        <v>9420589409</v>
      </c>
      <c r="F16" s="43">
        <v>8794043704</v>
      </c>
      <c r="G16" s="44">
        <v>9148108840</v>
      </c>
      <c r="H16" s="45">
        <v>10041888270</v>
      </c>
      <c r="I16" s="29">
        <f t="shared" si="0"/>
        <v>-6.650812149836682</v>
      </c>
      <c r="J16" s="30">
        <f t="shared" si="1"/>
        <v>2.1517402717090794</v>
      </c>
      <c r="K16" s="2"/>
    </row>
    <row r="17" spans="1:11" ht="12.75">
      <c r="A17" s="5"/>
      <c r="B17" s="24" t="s">
        <v>25</v>
      </c>
      <c r="C17" s="46">
        <v>23839955761</v>
      </c>
      <c r="D17" s="46">
        <v>24589717080</v>
      </c>
      <c r="E17" s="46">
        <v>25025424522</v>
      </c>
      <c r="F17" s="46">
        <v>25710916381</v>
      </c>
      <c r="G17" s="47">
        <v>27869288616</v>
      </c>
      <c r="H17" s="48">
        <v>30121736593</v>
      </c>
      <c r="I17" s="25">
        <f t="shared" si="0"/>
        <v>2.7391817405430174</v>
      </c>
      <c r="J17" s="26">
        <f t="shared" si="1"/>
        <v>6.373353518860259</v>
      </c>
      <c r="K17" s="2"/>
    </row>
    <row r="18" spans="1:11" ht="23.25" customHeight="1">
      <c r="A18" s="31"/>
      <c r="B18" s="32" t="s">
        <v>26</v>
      </c>
      <c r="C18" s="52">
        <v>1099528278</v>
      </c>
      <c r="D18" s="52">
        <v>521244534</v>
      </c>
      <c r="E18" s="52">
        <v>-803905747</v>
      </c>
      <c r="F18" s="53">
        <v>584915113</v>
      </c>
      <c r="G18" s="54">
        <v>660937284</v>
      </c>
      <c r="H18" s="55">
        <v>833541148</v>
      </c>
      <c r="I18" s="33">
        <f t="shared" si="0"/>
        <v>-172.75916550948602</v>
      </c>
      <c r="J18" s="34">
        <f t="shared" si="1"/>
        <v>-201.21401122925073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1500000000</v>
      </c>
      <c r="D21" s="43">
        <v>1500000000</v>
      </c>
      <c r="E21" s="43">
        <v>1375222826</v>
      </c>
      <c r="F21" s="43">
        <v>1200000000</v>
      </c>
      <c r="G21" s="44">
        <v>1200000000</v>
      </c>
      <c r="H21" s="45">
        <v>1200000000</v>
      </c>
      <c r="I21" s="38">
        <f t="shared" si="0"/>
        <v>-12.741413441315286</v>
      </c>
      <c r="J21" s="23">
        <f t="shared" si="1"/>
        <v>-4.4414851780391285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2544400000</v>
      </c>
      <c r="D23" s="43">
        <v>2623112740</v>
      </c>
      <c r="E23" s="43">
        <v>2529444110</v>
      </c>
      <c r="F23" s="43">
        <v>2453159682</v>
      </c>
      <c r="G23" s="44">
        <v>2506939000</v>
      </c>
      <c r="H23" s="45">
        <v>2632126000</v>
      </c>
      <c r="I23" s="38">
        <f t="shared" si="0"/>
        <v>-3.01585742489483</v>
      </c>
      <c r="J23" s="23">
        <f t="shared" si="1"/>
        <v>1.3352466996178203</v>
      </c>
      <c r="K23" s="2"/>
    </row>
    <row r="24" spans="1:11" ht="12.75">
      <c r="A24" s="9"/>
      <c r="B24" s="21" t="s">
        <v>31</v>
      </c>
      <c r="C24" s="43">
        <v>123586756</v>
      </c>
      <c r="D24" s="43">
        <v>265668549</v>
      </c>
      <c r="E24" s="43">
        <v>211844235</v>
      </c>
      <c r="F24" s="43">
        <v>203406800</v>
      </c>
      <c r="G24" s="44">
        <v>284900100</v>
      </c>
      <c r="H24" s="45">
        <v>330000000</v>
      </c>
      <c r="I24" s="38">
        <f t="shared" si="0"/>
        <v>-3.982848530194838</v>
      </c>
      <c r="J24" s="23">
        <f t="shared" si="1"/>
        <v>15.921972756316993</v>
      </c>
      <c r="K24" s="2"/>
    </row>
    <row r="25" spans="1:11" ht="12.75">
      <c r="A25" s="9"/>
      <c r="B25" s="24" t="s">
        <v>32</v>
      </c>
      <c r="C25" s="46">
        <v>4167986756</v>
      </c>
      <c r="D25" s="46">
        <v>4388781289</v>
      </c>
      <c r="E25" s="46">
        <v>4116511171</v>
      </c>
      <c r="F25" s="46">
        <v>3856566482</v>
      </c>
      <c r="G25" s="47">
        <v>3991839100</v>
      </c>
      <c r="H25" s="48">
        <v>4162126000</v>
      </c>
      <c r="I25" s="25">
        <f t="shared" si="0"/>
        <v>-6.3146844063307395</v>
      </c>
      <c r="J25" s="26">
        <f t="shared" si="1"/>
        <v>0.3680088275438864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498746236</v>
      </c>
      <c r="D27" s="43">
        <v>484746236</v>
      </c>
      <c r="E27" s="43">
        <v>468217388</v>
      </c>
      <c r="F27" s="43">
        <v>355000000</v>
      </c>
      <c r="G27" s="44">
        <v>322328530</v>
      </c>
      <c r="H27" s="45">
        <v>335687854</v>
      </c>
      <c r="I27" s="38">
        <f t="shared" si="0"/>
        <v>-24.18051761888006</v>
      </c>
      <c r="J27" s="23">
        <f t="shared" si="1"/>
        <v>-10.49869591592948</v>
      </c>
      <c r="K27" s="2"/>
    </row>
    <row r="28" spans="1:11" ht="12.75">
      <c r="A28" s="9"/>
      <c r="B28" s="21" t="s">
        <v>35</v>
      </c>
      <c r="C28" s="43">
        <v>639500000</v>
      </c>
      <c r="D28" s="43">
        <v>622500000</v>
      </c>
      <c r="E28" s="43">
        <v>557893048</v>
      </c>
      <c r="F28" s="43">
        <v>447500000</v>
      </c>
      <c r="G28" s="44">
        <v>580171470</v>
      </c>
      <c r="H28" s="45">
        <v>659812146</v>
      </c>
      <c r="I28" s="38">
        <f t="shared" si="0"/>
        <v>-19.787493032177018</v>
      </c>
      <c r="J28" s="23">
        <f t="shared" si="1"/>
        <v>5.752291192317682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1540720000</v>
      </c>
      <c r="D30" s="43">
        <v>1530720000</v>
      </c>
      <c r="E30" s="43">
        <v>1476690621</v>
      </c>
      <c r="F30" s="43">
        <v>1418085350</v>
      </c>
      <c r="G30" s="44">
        <v>1469354350</v>
      </c>
      <c r="H30" s="45">
        <v>1525368350</v>
      </c>
      <c r="I30" s="38">
        <f t="shared" si="0"/>
        <v>-3.9686898641174473</v>
      </c>
      <c r="J30" s="23">
        <f t="shared" si="1"/>
        <v>1.0869449442669765</v>
      </c>
      <c r="K30" s="2"/>
    </row>
    <row r="31" spans="1:11" ht="12.75">
      <c r="A31" s="9"/>
      <c r="B31" s="21" t="s">
        <v>31</v>
      </c>
      <c r="C31" s="43">
        <v>1489020520</v>
      </c>
      <c r="D31" s="43">
        <v>1750815053</v>
      </c>
      <c r="E31" s="43">
        <v>1613710116</v>
      </c>
      <c r="F31" s="43">
        <v>1635981132</v>
      </c>
      <c r="G31" s="44">
        <v>1619984750</v>
      </c>
      <c r="H31" s="45">
        <v>1641257650</v>
      </c>
      <c r="I31" s="38">
        <f t="shared" si="0"/>
        <v>1.3801125604395725</v>
      </c>
      <c r="J31" s="23">
        <f t="shared" si="1"/>
        <v>0.5658234324571687</v>
      </c>
      <c r="K31" s="2"/>
    </row>
    <row r="32" spans="1:11" ht="13.5" thickBot="1">
      <c r="A32" s="9"/>
      <c r="B32" s="39" t="s">
        <v>38</v>
      </c>
      <c r="C32" s="59">
        <v>4167986756</v>
      </c>
      <c r="D32" s="59">
        <v>4388781289</v>
      </c>
      <c r="E32" s="59">
        <v>4116511173</v>
      </c>
      <c r="F32" s="59">
        <v>3856566482</v>
      </c>
      <c r="G32" s="60">
        <v>3991839100</v>
      </c>
      <c r="H32" s="61">
        <v>4162126000</v>
      </c>
      <c r="I32" s="40">
        <f t="shared" si="0"/>
        <v>-6.314684451847596</v>
      </c>
      <c r="J32" s="41">
        <f t="shared" si="1"/>
        <v>0.36800881128933316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539000000</v>
      </c>
      <c r="D7" s="43">
        <v>539000000</v>
      </c>
      <c r="E7" s="43">
        <v>626820389</v>
      </c>
      <c r="F7" s="43">
        <v>605050211</v>
      </c>
      <c r="G7" s="44">
        <v>629002870</v>
      </c>
      <c r="H7" s="45">
        <v>662340016</v>
      </c>
      <c r="I7" s="22">
        <f>IF($E7=0,0,(($F7/$E7)-1)*100)</f>
        <v>-3.4731126144015745</v>
      </c>
      <c r="J7" s="23">
        <f>IF($E7=0,0,((($H7/$E7)^(1/3))-1)*100)</f>
        <v>1.8542823627780924</v>
      </c>
      <c r="K7" s="2"/>
    </row>
    <row r="8" spans="1:11" ht="12.75">
      <c r="A8" s="5"/>
      <c r="B8" s="21" t="s">
        <v>17</v>
      </c>
      <c r="C8" s="43">
        <v>3382161018</v>
      </c>
      <c r="D8" s="43">
        <v>3382161443</v>
      </c>
      <c r="E8" s="43">
        <v>3355658247</v>
      </c>
      <c r="F8" s="43">
        <v>3752064397</v>
      </c>
      <c r="G8" s="44">
        <v>4151992242</v>
      </c>
      <c r="H8" s="45">
        <v>4780136925</v>
      </c>
      <c r="I8" s="22">
        <f>IF($E8=0,0,(($F8/$E8)-1)*100)</f>
        <v>11.813066791124882</v>
      </c>
      <c r="J8" s="23">
        <f>IF($E8=0,0,((($H8/$E8)^(1/3))-1)*100)</f>
        <v>12.517706438310938</v>
      </c>
      <c r="K8" s="2"/>
    </row>
    <row r="9" spans="1:11" ht="12.75">
      <c r="A9" s="5"/>
      <c r="B9" s="21" t="s">
        <v>18</v>
      </c>
      <c r="C9" s="43">
        <v>787374670</v>
      </c>
      <c r="D9" s="43">
        <v>887334835</v>
      </c>
      <c r="E9" s="43">
        <v>834730227</v>
      </c>
      <c r="F9" s="43">
        <v>997538343</v>
      </c>
      <c r="G9" s="44">
        <v>928296806</v>
      </c>
      <c r="H9" s="45">
        <v>958971455</v>
      </c>
      <c r="I9" s="22">
        <f aca="true" t="shared" si="0" ref="I9:I32">IF($E9=0,0,(($F9/$E9)-1)*100)</f>
        <v>19.504279434701722</v>
      </c>
      <c r="J9" s="23">
        <f aca="true" t="shared" si="1" ref="J9:J32">IF($E9=0,0,((($H9/$E9)^(1/3))-1)*100)</f>
        <v>4.733716111750663</v>
      </c>
      <c r="K9" s="2"/>
    </row>
    <row r="10" spans="1:11" ht="12.75">
      <c r="A10" s="9"/>
      <c r="B10" s="24" t="s">
        <v>19</v>
      </c>
      <c r="C10" s="46">
        <v>4708535688</v>
      </c>
      <c r="D10" s="46">
        <v>4808496278</v>
      </c>
      <c r="E10" s="46">
        <v>4817208863</v>
      </c>
      <c r="F10" s="46">
        <v>5354652951</v>
      </c>
      <c r="G10" s="47">
        <v>5709291918</v>
      </c>
      <c r="H10" s="48">
        <v>6401448396</v>
      </c>
      <c r="I10" s="25">
        <f t="shared" si="0"/>
        <v>11.156752868408892</v>
      </c>
      <c r="J10" s="26">
        <f t="shared" si="1"/>
        <v>9.941314195240093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940468756</v>
      </c>
      <c r="D12" s="43">
        <v>939778306</v>
      </c>
      <c r="E12" s="43">
        <v>879897481</v>
      </c>
      <c r="F12" s="43">
        <v>978491022</v>
      </c>
      <c r="G12" s="44">
        <v>1028721728</v>
      </c>
      <c r="H12" s="45">
        <v>1090913916</v>
      </c>
      <c r="I12" s="22">
        <f t="shared" si="0"/>
        <v>11.205116860653908</v>
      </c>
      <c r="J12" s="23">
        <f t="shared" si="1"/>
        <v>7.428489439854102</v>
      </c>
      <c r="K12" s="2"/>
    </row>
    <row r="13" spans="1:11" ht="12.75">
      <c r="A13" s="5"/>
      <c r="B13" s="21" t="s">
        <v>22</v>
      </c>
      <c r="C13" s="43">
        <v>438178617</v>
      </c>
      <c r="D13" s="43">
        <v>510110321</v>
      </c>
      <c r="E13" s="43"/>
      <c r="F13" s="43">
        <v>772220200</v>
      </c>
      <c r="G13" s="44">
        <v>822846466</v>
      </c>
      <c r="H13" s="45">
        <v>952158684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1950242691</v>
      </c>
      <c r="D15" s="43">
        <v>1950242691</v>
      </c>
      <c r="E15" s="43">
        <v>1760211212</v>
      </c>
      <c r="F15" s="43">
        <v>2173074862</v>
      </c>
      <c r="G15" s="44">
        <v>2481423500</v>
      </c>
      <c r="H15" s="45">
        <v>2835173588</v>
      </c>
      <c r="I15" s="22">
        <f t="shared" si="0"/>
        <v>23.455347130239733</v>
      </c>
      <c r="J15" s="23">
        <f t="shared" si="1"/>
        <v>17.220874534471385</v>
      </c>
      <c r="K15" s="2"/>
    </row>
    <row r="16" spans="1:11" ht="12.75">
      <c r="A16" s="5"/>
      <c r="B16" s="21" t="s">
        <v>24</v>
      </c>
      <c r="C16" s="43">
        <v>1237231067</v>
      </c>
      <c r="D16" s="43">
        <v>1261513840</v>
      </c>
      <c r="E16" s="43">
        <v>1467288603</v>
      </c>
      <c r="F16" s="43">
        <v>1298572468</v>
      </c>
      <c r="G16" s="44">
        <v>1117670520</v>
      </c>
      <c r="H16" s="45">
        <v>1259552208</v>
      </c>
      <c r="I16" s="29">
        <f t="shared" si="0"/>
        <v>-11.49849693203131</v>
      </c>
      <c r="J16" s="30">
        <f t="shared" si="1"/>
        <v>-4.96136069159564</v>
      </c>
      <c r="K16" s="2"/>
    </row>
    <row r="17" spans="1:11" ht="12.75">
      <c r="A17" s="5"/>
      <c r="B17" s="24" t="s">
        <v>25</v>
      </c>
      <c r="C17" s="46">
        <v>4566121131</v>
      </c>
      <c r="D17" s="46">
        <v>4661645158</v>
      </c>
      <c r="E17" s="46">
        <v>4107397296</v>
      </c>
      <c r="F17" s="46">
        <v>5222358552</v>
      </c>
      <c r="G17" s="47">
        <v>5450662214</v>
      </c>
      <c r="H17" s="48">
        <v>6137798396</v>
      </c>
      <c r="I17" s="25">
        <f t="shared" si="0"/>
        <v>27.145201100604698</v>
      </c>
      <c r="J17" s="26">
        <f t="shared" si="1"/>
        <v>14.326954713700024</v>
      </c>
      <c r="K17" s="2"/>
    </row>
    <row r="18" spans="1:11" ht="23.25" customHeight="1">
      <c r="A18" s="31"/>
      <c r="B18" s="32" t="s">
        <v>26</v>
      </c>
      <c r="C18" s="52">
        <v>142414557</v>
      </c>
      <c r="D18" s="52">
        <v>146851120</v>
      </c>
      <c r="E18" s="52">
        <v>709811567</v>
      </c>
      <c r="F18" s="53">
        <v>132294399</v>
      </c>
      <c r="G18" s="54">
        <v>258629704</v>
      </c>
      <c r="H18" s="55">
        <v>263650000</v>
      </c>
      <c r="I18" s="33">
        <f t="shared" si="0"/>
        <v>-81.36203956789</v>
      </c>
      <c r="J18" s="34">
        <f t="shared" si="1"/>
        <v>-28.116662247179704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>
        <v>138451120</v>
      </c>
      <c r="D22" s="43">
        <v>109300000</v>
      </c>
      <c r="E22" s="43">
        <v>65490256</v>
      </c>
      <c r="F22" s="43">
        <v>82900000</v>
      </c>
      <c r="G22" s="44">
        <v>206925000</v>
      </c>
      <c r="H22" s="45">
        <v>209650000</v>
      </c>
      <c r="I22" s="38">
        <f t="shared" si="0"/>
        <v>26.58371651501865</v>
      </c>
      <c r="J22" s="23">
        <f t="shared" si="1"/>
        <v>47.3802852959464</v>
      </c>
      <c r="K22" s="2"/>
    </row>
    <row r="23" spans="1:11" ht="12.75">
      <c r="A23" s="9"/>
      <c r="B23" s="21" t="s">
        <v>30</v>
      </c>
      <c r="C23" s="43">
        <v>269974228</v>
      </c>
      <c r="D23" s="43">
        <v>408820111</v>
      </c>
      <c r="E23" s="43">
        <v>140744527</v>
      </c>
      <c r="F23" s="43">
        <v>401586960</v>
      </c>
      <c r="G23" s="44">
        <v>438931250</v>
      </c>
      <c r="H23" s="45">
        <v>373100000</v>
      </c>
      <c r="I23" s="38">
        <f t="shared" si="0"/>
        <v>185.3304270936233</v>
      </c>
      <c r="J23" s="23">
        <f t="shared" si="1"/>
        <v>38.39845578404086</v>
      </c>
      <c r="K23" s="2"/>
    </row>
    <row r="24" spans="1:11" ht="12.75">
      <c r="A24" s="9"/>
      <c r="B24" s="21" t="s">
        <v>31</v>
      </c>
      <c r="C24" s="43"/>
      <c r="D24" s="43"/>
      <c r="E24" s="43"/>
      <c r="F24" s="43">
        <v>49394000</v>
      </c>
      <c r="G24" s="44">
        <v>51705000</v>
      </c>
      <c r="H24" s="45">
        <v>54000000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4" t="s">
        <v>32</v>
      </c>
      <c r="C25" s="46">
        <v>408425348</v>
      </c>
      <c r="D25" s="46">
        <v>518120111</v>
      </c>
      <c r="E25" s="46">
        <v>206234783</v>
      </c>
      <c r="F25" s="46">
        <v>533880960</v>
      </c>
      <c r="G25" s="47">
        <v>697561250</v>
      </c>
      <c r="H25" s="48">
        <v>636750000</v>
      </c>
      <c r="I25" s="25">
        <f t="shared" si="0"/>
        <v>158.87047385212415</v>
      </c>
      <c r="J25" s="26">
        <f t="shared" si="1"/>
        <v>45.613736621695146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133920000</v>
      </c>
      <c r="D27" s="43">
        <v>182135332</v>
      </c>
      <c r="E27" s="43">
        <v>3307984</v>
      </c>
      <c r="F27" s="43">
        <v>240905608</v>
      </c>
      <c r="G27" s="44">
        <v>309161008</v>
      </c>
      <c r="H27" s="45">
        <v>302440000</v>
      </c>
      <c r="I27" s="38">
        <f t="shared" si="0"/>
        <v>7182.550580655771</v>
      </c>
      <c r="J27" s="23">
        <f t="shared" si="1"/>
        <v>350.49704129372066</v>
      </c>
      <c r="K27" s="2"/>
    </row>
    <row r="28" spans="1:11" ht="12.75">
      <c r="A28" s="9"/>
      <c r="B28" s="21" t="s">
        <v>35</v>
      </c>
      <c r="C28" s="43">
        <v>83900000</v>
      </c>
      <c r="D28" s="43">
        <v>86037764</v>
      </c>
      <c r="E28" s="43">
        <v>57450065</v>
      </c>
      <c r="F28" s="43">
        <v>74450000</v>
      </c>
      <c r="G28" s="44">
        <v>210075000</v>
      </c>
      <c r="H28" s="45">
        <v>216750000</v>
      </c>
      <c r="I28" s="38">
        <f t="shared" si="0"/>
        <v>29.590802029553842</v>
      </c>
      <c r="J28" s="23">
        <f t="shared" si="1"/>
        <v>55.67642887663489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116085058</v>
      </c>
      <c r="D30" s="43">
        <v>123962903</v>
      </c>
      <c r="E30" s="43">
        <v>87665419</v>
      </c>
      <c r="F30" s="43">
        <v>118856587</v>
      </c>
      <c r="G30" s="44">
        <v>68362677</v>
      </c>
      <c r="H30" s="45">
        <v>25500000</v>
      </c>
      <c r="I30" s="38">
        <f t="shared" si="0"/>
        <v>35.579785456794546</v>
      </c>
      <c r="J30" s="23">
        <f t="shared" si="1"/>
        <v>-33.74215765453291</v>
      </c>
      <c r="K30" s="2"/>
    </row>
    <row r="31" spans="1:11" ht="12.75">
      <c r="A31" s="9"/>
      <c r="B31" s="21" t="s">
        <v>31</v>
      </c>
      <c r="C31" s="43">
        <v>74520288</v>
      </c>
      <c r="D31" s="43">
        <v>125984112</v>
      </c>
      <c r="E31" s="43">
        <v>57811314</v>
      </c>
      <c r="F31" s="43">
        <v>99668765</v>
      </c>
      <c r="G31" s="44">
        <v>109962565</v>
      </c>
      <c r="H31" s="45">
        <v>92060000</v>
      </c>
      <c r="I31" s="38">
        <f t="shared" si="0"/>
        <v>72.40356273514212</v>
      </c>
      <c r="J31" s="23">
        <f t="shared" si="1"/>
        <v>16.775762026360287</v>
      </c>
      <c r="K31" s="2"/>
    </row>
    <row r="32" spans="1:11" ht="13.5" thickBot="1">
      <c r="A32" s="9"/>
      <c r="B32" s="39" t="s">
        <v>38</v>
      </c>
      <c r="C32" s="59">
        <v>408425346</v>
      </c>
      <c r="D32" s="59">
        <v>518120111</v>
      </c>
      <c r="E32" s="59">
        <v>206234782</v>
      </c>
      <c r="F32" s="59">
        <v>533880960</v>
      </c>
      <c r="G32" s="60">
        <v>697561250</v>
      </c>
      <c r="H32" s="61">
        <v>636750000</v>
      </c>
      <c r="I32" s="40">
        <f t="shared" si="0"/>
        <v>158.87047510734632</v>
      </c>
      <c r="J32" s="41">
        <f t="shared" si="1"/>
        <v>45.61373685704784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130588389</v>
      </c>
      <c r="D7" s="43">
        <v>132629639</v>
      </c>
      <c r="E7" s="43">
        <v>123713667</v>
      </c>
      <c r="F7" s="43">
        <v>145986409</v>
      </c>
      <c r="G7" s="44">
        <v>157665322</v>
      </c>
      <c r="H7" s="45">
        <v>170278547</v>
      </c>
      <c r="I7" s="22">
        <f>IF($E7=0,0,(($F7/$E7)-1)*100)</f>
        <v>18.00346116973479</v>
      </c>
      <c r="J7" s="23">
        <f>IF($E7=0,0,((($H7/$E7)^(1/3))-1)*100)</f>
        <v>11.236526379299839</v>
      </c>
      <c r="K7" s="2"/>
    </row>
    <row r="8" spans="1:11" ht="12.75">
      <c r="A8" s="5"/>
      <c r="B8" s="21" t="s">
        <v>17</v>
      </c>
      <c r="C8" s="43">
        <v>479663000</v>
      </c>
      <c r="D8" s="43">
        <v>471967502</v>
      </c>
      <c r="E8" s="43">
        <v>408949691</v>
      </c>
      <c r="F8" s="43">
        <v>552396253</v>
      </c>
      <c r="G8" s="44">
        <v>616153352</v>
      </c>
      <c r="H8" s="45">
        <v>687109935</v>
      </c>
      <c r="I8" s="22">
        <f>IF($E8=0,0,(($F8/$E8)-1)*100)</f>
        <v>35.076823667290654</v>
      </c>
      <c r="J8" s="23">
        <f>IF($E8=0,0,((($H8/$E8)^(1/3))-1)*100)</f>
        <v>18.882733190526736</v>
      </c>
      <c r="K8" s="2"/>
    </row>
    <row r="9" spans="1:11" ht="12.75">
      <c r="A9" s="5"/>
      <c r="B9" s="21" t="s">
        <v>18</v>
      </c>
      <c r="C9" s="43">
        <v>129133294</v>
      </c>
      <c r="D9" s="43">
        <v>169834551</v>
      </c>
      <c r="E9" s="43">
        <v>128246887</v>
      </c>
      <c r="F9" s="43">
        <v>180714115</v>
      </c>
      <c r="G9" s="44">
        <v>184841580</v>
      </c>
      <c r="H9" s="45">
        <v>202168116</v>
      </c>
      <c r="I9" s="22">
        <f aca="true" t="shared" si="0" ref="I9:I32">IF($E9=0,0,(($F9/$E9)-1)*100)</f>
        <v>40.9111123297675</v>
      </c>
      <c r="J9" s="23">
        <f aca="true" t="shared" si="1" ref="J9:J32">IF($E9=0,0,((($H9/$E9)^(1/3))-1)*100)</f>
        <v>16.382748855118724</v>
      </c>
      <c r="K9" s="2"/>
    </row>
    <row r="10" spans="1:11" ht="12.75">
      <c r="A10" s="9"/>
      <c r="B10" s="24" t="s">
        <v>19</v>
      </c>
      <c r="C10" s="46">
        <v>739384683</v>
      </c>
      <c r="D10" s="46">
        <v>774431692</v>
      </c>
      <c r="E10" s="46">
        <v>660910245</v>
      </c>
      <c r="F10" s="46">
        <v>879096777</v>
      </c>
      <c r="G10" s="47">
        <v>958660254</v>
      </c>
      <c r="H10" s="48">
        <v>1059556598</v>
      </c>
      <c r="I10" s="25">
        <f t="shared" si="0"/>
        <v>33.013035226893784</v>
      </c>
      <c r="J10" s="26">
        <f t="shared" si="1"/>
        <v>17.038089911190333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186356469</v>
      </c>
      <c r="D12" s="43">
        <v>186838150</v>
      </c>
      <c r="E12" s="43">
        <v>155483432</v>
      </c>
      <c r="F12" s="43">
        <v>218911756</v>
      </c>
      <c r="G12" s="44">
        <v>243098411</v>
      </c>
      <c r="H12" s="45">
        <v>265702494</v>
      </c>
      <c r="I12" s="22">
        <f t="shared" si="0"/>
        <v>40.79426546231626</v>
      </c>
      <c r="J12" s="23">
        <f t="shared" si="1"/>
        <v>19.555759905530113</v>
      </c>
      <c r="K12" s="2"/>
    </row>
    <row r="13" spans="1:11" ht="12.75">
      <c r="A13" s="5"/>
      <c r="B13" s="21" t="s">
        <v>22</v>
      </c>
      <c r="C13" s="43">
        <v>28679751</v>
      </c>
      <c r="D13" s="43">
        <v>64709916</v>
      </c>
      <c r="E13" s="43">
        <v>64709919</v>
      </c>
      <c r="F13" s="43">
        <v>85368000</v>
      </c>
      <c r="G13" s="44">
        <v>89360080</v>
      </c>
      <c r="H13" s="45">
        <v>94715287</v>
      </c>
      <c r="I13" s="22">
        <f t="shared" si="0"/>
        <v>31.924133609253946</v>
      </c>
      <c r="J13" s="23">
        <f t="shared" si="1"/>
        <v>13.540222543363312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283638999</v>
      </c>
      <c r="D15" s="43">
        <v>286171704</v>
      </c>
      <c r="E15" s="43">
        <v>245664006</v>
      </c>
      <c r="F15" s="43">
        <v>328032914</v>
      </c>
      <c r="G15" s="44">
        <v>370923974</v>
      </c>
      <c r="H15" s="45">
        <v>430715757</v>
      </c>
      <c r="I15" s="22">
        <f t="shared" si="0"/>
        <v>33.529090948716345</v>
      </c>
      <c r="J15" s="23">
        <f t="shared" si="1"/>
        <v>20.582164901979993</v>
      </c>
      <c r="K15" s="2"/>
    </row>
    <row r="16" spans="1:11" ht="12.75">
      <c r="A16" s="5"/>
      <c r="B16" s="21" t="s">
        <v>24</v>
      </c>
      <c r="C16" s="43">
        <v>329477935</v>
      </c>
      <c r="D16" s="43">
        <v>329118992</v>
      </c>
      <c r="E16" s="43">
        <v>273841734</v>
      </c>
      <c r="F16" s="43">
        <v>359384496</v>
      </c>
      <c r="G16" s="44">
        <v>379021156</v>
      </c>
      <c r="H16" s="45">
        <v>406708970</v>
      </c>
      <c r="I16" s="29">
        <f t="shared" si="0"/>
        <v>31.238029627726505</v>
      </c>
      <c r="J16" s="30">
        <f t="shared" si="1"/>
        <v>14.09362310002229</v>
      </c>
      <c r="K16" s="2"/>
    </row>
    <row r="17" spans="1:11" ht="12.75">
      <c r="A17" s="5"/>
      <c r="B17" s="24" t="s">
        <v>25</v>
      </c>
      <c r="C17" s="46">
        <v>828153154</v>
      </c>
      <c r="D17" s="46">
        <v>866838762</v>
      </c>
      <c r="E17" s="46">
        <v>739699091</v>
      </c>
      <c r="F17" s="46">
        <v>991697166</v>
      </c>
      <c r="G17" s="47">
        <v>1082403621</v>
      </c>
      <c r="H17" s="48">
        <v>1197842508</v>
      </c>
      <c r="I17" s="25">
        <f t="shared" si="0"/>
        <v>34.06764697511302</v>
      </c>
      <c r="J17" s="26">
        <f t="shared" si="1"/>
        <v>17.430671768568693</v>
      </c>
      <c r="K17" s="2"/>
    </row>
    <row r="18" spans="1:11" ht="23.25" customHeight="1">
      <c r="A18" s="31"/>
      <c r="B18" s="32" t="s">
        <v>26</v>
      </c>
      <c r="C18" s="52">
        <v>-88768471</v>
      </c>
      <c r="D18" s="52">
        <v>-92407070</v>
      </c>
      <c r="E18" s="52">
        <v>-78788846</v>
      </c>
      <c r="F18" s="53">
        <v>-112600389</v>
      </c>
      <c r="G18" s="54">
        <v>-123743367</v>
      </c>
      <c r="H18" s="55">
        <v>-138285910</v>
      </c>
      <c r="I18" s="33">
        <f t="shared" si="0"/>
        <v>42.91412391038194</v>
      </c>
      <c r="J18" s="34">
        <f t="shared" si="1"/>
        <v>20.625112337099736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24400000</v>
      </c>
      <c r="D21" s="43">
        <v>15366629</v>
      </c>
      <c r="E21" s="43">
        <v>17719501</v>
      </c>
      <c r="F21" s="43">
        <v>22315000</v>
      </c>
      <c r="G21" s="44">
        <v>0</v>
      </c>
      <c r="H21" s="45">
        <v>0</v>
      </c>
      <c r="I21" s="38">
        <f t="shared" si="0"/>
        <v>25.934697596732548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>
        <v>14986545</v>
      </c>
      <c r="D22" s="43"/>
      <c r="E22" s="43">
        <v>29362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30</v>
      </c>
      <c r="C23" s="43">
        <v>34455000</v>
      </c>
      <c r="D23" s="43">
        <v>30372000</v>
      </c>
      <c r="E23" s="43">
        <v>29292548</v>
      </c>
      <c r="F23" s="43">
        <v>37163000</v>
      </c>
      <c r="G23" s="44">
        <v>38661000</v>
      </c>
      <c r="H23" s="45">
        <v>42200000</v>
      </c>
      <c r="I23" s="38">
        <f t="shared" si="0"/>
        <v>26.868444493118183</v>
      </c>
      <c r="J23" s="23">
        <f t="shared" si="1"/>
        <v>12.941035930661426</v>
      </c>
      <c r="K23" s="2"/>
    </row>
    <row r="24" spans="1:11" ht="12.75">
      <c r="A24" s="9"/>
      <c r="B24" s="21" t="s">
        <v>31</v>
      </c>
      <c r="C24" s="43">
        <v>8550000</v>
      </c>
      <c r="D24" s="43">
        <v>28145062</v>
      </c>
      <c r="E24" s="43">
        <v>19289467</v>
      </c>
      <c r="F24" s="43">
        <v>32312000</v>
      </c>
      <c r="G24" s="44">
        <v>37353000</v>
      </c>
      <c r="H24" s="45">
        <v>22710000</v>
      </c>
      <c r="I24" s="38">
        <f t="shared" si="0"/>
        <v>67.51110852363105</v>
      </c>
      <c r="J24" s="23">
        <f t="shared" si="1"/>
        <v>5.592312762655083</v>
      </c>
      <c r="K24" s="2"/>
    </row>
    <row r="25" spans="1:11" ht="12.75">
      <c r="A25" s="9"/>
      <c r="B25" s="24" t="s">
        <v>32</v>
      </c>
      <c r="C25" s="46">
        <v>82391545</v>
      </c>
      <c r="D25" s="46">
        <v>73883691</v>
      </c>
      <c r="E25" s="46">
        <v>66330878</v>
      </c>
      <c r="F25" s="46">
        <v>91790000</v>
      </c>
      <c r="G25" s="47">
        <v>76014000</v>
      </c>
      <c r="H25" s="48">
        <v>64910000</v>
      </c>
      <c r="I25" s="25">
        <f t="shared" si="0"/>
        <v>38.38200664251723</v>
      </c>
      <c r="J25" s="26">
        <f t="shared" si="1"/>
        <v>-0.7191954969908432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28406545</v>
      </c>
      <c r="D27" s="43">
        <v>19313000</v>
      </c>
      <c r="E27" s="43">
        <v>17560308</v>
      </c>
      <c r="F27" s="43">
        <v>20500000</v>
      </c>
      <c r="G27" s="44">
        <v>17900000</v>
      </c>
      <c r="H27" s="45">
        <v>17200000</v>
      </c>
      <c r="I27" s="38">
        <f t="shared" si="0"/>
        <v>16.740549197656442</v>
      </c>
      <c r="J27" s="23">
        <f t="shared" si="1"/>
        <v>-0.6886758207163224</v>
      </c>
      <c r="K27" s="2"/>
    </row>
    <row r="28" spans="1:11" ht="12.75">
      <c r="A28" s="9"/>
      <c r="B28" s="21" t="s">
        <v>35</v>
      </c>
      <c r="C28" s="43">
        <v>16420000</v>
      </c>
      <c r="D28" s="43">
        <v>7136608</v>
      </c>
      <c r="E28" s="43">
        <v>4588998</v>
      </c>
      <c r="F28" s="43">
        <v>15500000</v>
      </c>
      <c r="G28" s="44">
        <v>25000000</v>
      </c>
      <c r="H28" s="45">
        <v>15250000</v>
      </c>
      <c r="I28" s="38">
        <f t="shared" si="0"/>
        <v>237.76436599013553</v>
      </c>
      <c r="J28" s="23">
        <f t="shared" si="1"/>
        <v>49.228116808859944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11585000</v>
      </c>
      <c r="D30" s="43">
        <v>21743615</v>
      </c>
      <c r="E30" s="43">
        <v>21367079</v>
      </c>
      <c r="F30" s="43">
        <v>8743000</v>
      </c>
      <c r="G30" s="44">
        <v>1001000</v>
      </c>
      <c r="H30" s="45">
        <v>4350000</v>
      </c>
      <c r="I30" s="38">
        <f t="shared" si="0"/>
        <v>-59.081912881026</v>
      </c>
      <c r="J30" s="23">
        <f t="shared" si="1"/>
        <v>-41.17236798943312</v>
      </c>
      <c r="K30" s="2"/>
    </row>
    <row r="31" spans="1:11" ht="12.75">
      <c r="A31" s="9"/>
      <c r="B31" s="21" t="s">
        <v>31</v>
      </c>
      <c r="C31" s="43">
        <v>25980000</v>
      </c>
      <c r="D31" s="43">
        <v>25690468</v>
      </c>
      <c r="E31" s="43">
        <v>22814493</v>
      </c>
      <c r="F31" s="43">
        <v>47047000</v>
      </c>
      <c r="G31" s="44">
        <v>32113000</v>
      </c>
      <c r="H31" s="45">
        <v>28110000</v>
      </c>
      <c r="I31" s="38">
        <f t="shared" si="0"/>
        <v>106.21540877546565</v>
      </c>
      <c r="J31" s="23">
        <f t="shared" si="1"/>
        <v>7.205403197059801</v>
      </c>
      <c r="K31" s="2"/>
    </row>
    <row r="32" spans="1:11" ht="13.5" thickBot="1">
      <c r="A32" s="9"/>
      <c r="B32" s="39" t="s">
        <v>38</v>
      </c>
      <c r="C32" s="59">
        <v>82391545</v>
      </c>
      <c r="D32" s="59">
        <v>73883691</v>
      </c>
      <c r="E32" s="59">
        <v>66330878</v>
      </c>
      <c r="F32" s="59">
        <v>91790000</v>
      </c>
      <c r="G32" s="60">
        <v>76014000</v>
      </c>
      <c r="H32" s="61">
        <v>64910000</v>
      </c>
      <c r="I32" s="40">
        <f t="shared" si="0"/>
        <v>38.38200664251723</v>
      </c>
      <c r="J32" s="41">
        <f t="shared" si="1"/>
        <v>-0.7191954969908432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73200000</v>
      </c>
      <c r="D7" s="43">
        <v>73200000</v>
      </c>
      <c r="E7" s="43">
        <v>84459206</v>
      </c>
      <c r="F7" s="43">
        <v>85591575</v>
      </c>
      <c r="G7" s="44">
        <v>90727070</v>
      </c>
      <c r="H7" s="45">
        <v>96170694</v>
      </c>
      <c r="I7" s="22">
        <f>IF($E7=0,0,(($F7/$E7)-1)*100)</f>
        <v>1.3407289194738548</v>
      </c>
      <c r="J7" s="23">
        <f>IF($E7=0,0,((($H7/$E7)^(1/3))-1)*100)</f>
        <v>4.423581686266043</v>
      </c>
      <c r="K7" s="2"/>
    </row>
    <row r="8" spans="1:11" ht="12.75">
      <c r="A8" s="5"/>
      <c r="B8" s="21" t="s">
        <v>17</v>
      </c>
      <c r="C8" s="43">
        <v>361298992</v>
      </c>
      <c r="D8" s="43">
        <v>361298992</v>
      </c>
      <c r="E8" s="43">
        <v>333111643</v>
      </c>
      <c r="F8" s="43">
        <v>389405991</v>
      </c>
      <c r="G8" s="44">
        <v>436719835</v>
      </c>
      <c r="H8" s="45">
        <v>489908420</v>
      </c>
      <c r="I8" s="22">
        <f>IF($E8=0,0,(($F8/$E8)-1)*100)</f>
        <v>16.899543796492278</v>
      </c>
      <c r="J8" s="23">
        <f>IF($E8=0,0,((($H8/$E8)^(1/3))-1)*100)</f>
        <v>13.721268941751541</v>
      </c>
      <c r="K8" s="2"/>
    </row>
    <row r="9" spans="1:11" ht="12.75">
      <c r="A9" s="5"/>
      <c r="B9" s="21" t="s">
        <v>18</v>
      </c>
      <c r="C9" s="43">
        <v>111669140</v>
      </c>
      <c r="D9" s="43">
        <v>111669140</v>
      </c>
      <c r="E9" s="43">
        <v>116014930</v>
      </c>
      <c r="F9" s="43">
        <v>123040877</v>
      </c>
      <c r="G9" s="44">
        <v>130229381</v>
      </c>
      <c r="H9" s="45">
        <v>136284633</v>
      </c>
      <c r="I9" s="22">
        <f aca="true" t="shared" si="0" ref="I9:I32">IF($E9=0,0,(($F9/$E9)-1)*100)</f>
        <v>6.056071403913266</v>
      </c>
      <c r="J9" s="23">
        <f aca="true" t="shared" si="1" ref="J9:J32">IF($E9=0,0,((($H9/$E9)^(1/3))-1)*100)</f>
        <v>5.5142222845032896</v>
      </c>
      <c r="K9" s="2"/>
    </row>
    <row r="10" spans="1:11" ht="12.75">
      <c r="A10" s="9"/>
      <c r="B10" s="24" t="s">
        <v>19</v>
      </c>
      <c r="C10" s="46">
        <v>546168132</v>
      </c>
      <c r="D10" s="46">
        <v>546168132</v>
      </c>
      <c r="E10" s="46">
        <v>533585779</v>
      </c>
      <c r="F10" s="46">
        <v>598038443</v>
      </c>
      <c r="G10" s="47">
        <v>657676286</v>
      </c>
      <c r="H10" s="48">
        <v>722363747</v>
      </c>
      <c r="I10" s="25">
        <f t="shared" si="0"/>
        <v>12.079157004669728</v>
      </c>
      <c r="J10" s="26">
        <f t="shared" si="1"/>
        <v>10.624307545650247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147508907</v>
      </c>
      <c r="D12" s="43">
        <v>147508907</v>
      </c>
      <c r="E12" s="43">
        <v>92038201</v>
      </c>
      <c r="F12" s="43">
        <v>137425433</v>
      </c>
      <c r="G12" s="44">
        <v>147044667</v>
      </c>
      <c r="H12" s="45">
        <v>157333689</v>
      </c>
      <c r="I12" s="22">
        <f t="shared" si="0"/>
        <v>49.31347147908725</v>
      </c>
      <c r="J12" s="23">
        <f t="shared" si="1"/>
        <v>19.56879930606583</v>
      </c>
      <c r="K12" s="2"/>
    </row>
    <row r="13" spans="1:11" ht="12.75">
      <c r="A13" s="5"/>
      <c r="B13" s="21" t="s">
        <v>22</v>
      </c>
      <c r="C13" s="43">
        <v>51018176</v>
      </c>
      <c r="D13" s="43">
        <v>51018176</v>
      </c>
      <c r="E13" s="43">
        <v>52488071</v>
      </c>
      <c r="F13" s="43">
        <v>61344597</v>
      </c>
      <c r="G13" s="44">
        <v>68005178</v>
      </c>
      <c r="H13" s="45">
        <v>75221888</v>
      </c>
      <c r="I13" s="22">
        <f t="shared" si="0"/>
        <v>16.873407292868503</v>
      </c>
      <c r="J13" s="23">
        <f t="shared" si="1"/>
        <v>12.744285618478823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207281000</v>
      </c>
      <c r="D15" s="43">
        <v>207281000</v>
      </c>
      <c r="E15" s="43">
        <v>212690903</v>
      </c>
      <c r="F15" s="43">
        <v>229909000</v>
      </c>
      <c r="G15" s="44">
        <v>246515000</v>
      </c>
      <c r="H15" s="45">
        <v>278662151</v>
      </c>
      <c r="I15" s="22">
        <f t="shared" si="0"/>
        <v>8.095361276452895</v>
      </c>
      <c r="J15" s="23">
        <f t="shared" si="1"/>
        <v>9.423270235677638</v>
      </c>
      <c r="K15" s="2"/>
    </row>
    <row r="16" spans="1:11" ht="12.75">
      <c r="A16" s="5"/>
      <c r="B16" s="21" t="s">
        <v>24</v>
      </c>
      <c r="C16" s="43">
        <v>138401246</v>
      </c>
      <c r="D16" s="43">
        <v>138401246</v>
      </c>
      <c r="E16" s="43">
        <v>164943966</v>
      </c>
      <c r="F16" s="43">
        <v>152347954</v>
      </c>
      <c r="G16" s="44">
        <v>169613957</v>
      </c>
      <c r="H16" s="45">
        <v>182471572</v>
      </c>
      <c r="I16" s="29">
        <f t="shared" si="0"/>
        <v>-7.636540035662776</v>
      </c>
      <c r="J16" s="30">
        <f t="shared" si="1"/>
        <v>3.4235863872646988</v>
      </c>
      <c r="K16" s="2"/>
    </row>
    <row r="17" spans="1:11" ht="12.75">
      <c r="A17" s="5"/>
      <c r="B17" s="24" t="s">
        <v>25</v>
      </c>
      <c r="C17" s="46">
        <v>544209329</v>
      </c>
      <c r="D17" s="46">
        <v>544209329</v>
      </c>
      <c r="E17" s="46">
        <v>522161141</v>
      </c>
      <c r="F17" s="46">
        <v>581026984</v>
      </c>
      <c r="G17" s="47">
        <v>631178802</v>
      </c>
      <c r="H17" s="48">
        <v>693689300</v>
      </c>
      <c r="I17" s="25">
        <f t="shared" si="0"/>
        <v>11.273501296413023</v>
      </c>
      <c r="J17" s="26">
        <f t="shared" si="1"/>
        <v>9.930992505675263</v>
      </c>
      <c r="K17" s="2"/>
    </row>
    <row r="18" spans="1:11" ht="23.25" customHeight="1">
      <c r="A18" s="31"/>
      <c r="B18" s="32" t="s">
        <v>26</v>
      </c>
      <c r="C18" s="52">
        <v>1958803</v>
      </c>
      <c r="D18" s="52">
        <v>1958803</v>
      </c>
      <c r="E18" s="52">
        <v>11424638</v>
      </c>
      <c r="F18" s="53">
        <v>17011459</v>
      </c>
      <c r="G18" s="54">
        <v>26497484</v>
      </c>
      <c r="H18" s="55">
        <v>28674447</v>
      </c>
      <c r="I18" s="33">
        <f t="shared" si="0"/>
        <v>48.9015144287285</v>
      </c>
      <c r="J18" s="34">
        <f t="shared" si="1"/>
        <v>35.899398456024414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32037000</v>
      </c>
      <c r="D23" s="43">
        <v>32037000</v>
      </c>
      <c r="E23" s="43">
        <v>51637353</v>
      </c>
      <c r="F23" s="43">
        <v>36099000</v>
      </c>
      <c r="G23" s="44">
        <v>32519000</v>
      </c>
      <c r="H23" s="45">
        <v>42854000</v>
      </c>
      <c r="I23" s="38">
        <f t="shared" si="0"/>
        <v>-30.091304254112327</v>
      </c>
      <c r="J23" s="23">
        <f t="shared" si="1"/>
        <v>-6.025693118151143</v>
      </c>
      <c r="K23" s="2"/>
    </row>
    <row r="24" spans="1:11" ht="12.75">
      <c r="A24" s="9"/>
      <c r="B24" s="21" t="s">
        <v>31</v>
      </c>
      <c r="C24" s="43">
        <v>15617000</v>
      </c>
      <c r="D24" s="43">
        <v>15617000</v>
      </c>
      <c r="E24" s="43">
        <v>6096766</v>
      </c>
      <c r="F24" s="43">
        <v>16100000</v>
      </c>
      <c r="G24" s="44">
        <v>24870000</v>
      </c>
      <c r="H24" s="45">
        <v>27670800</v>
      </c>
      <c r="I24" s="38">
        <f t="shared" si="0"/>
        <v>164.07442896775112</v>
      </c>
      <c r="J24" s="23">
        <f t="shared" si="1"/>
        <v>65.56710798689254</v>
      </c>
      <c r="K24" s="2"/>
    </row>
    <row r="25" spans="1:11" ht="12.75">
      <c r="A25" s="9"/>
      <c r="B25" s="24" t="s">
        <v>32</v>
      </c>
      <c r="C25" s="46">
        <v>47654000</v>
      </c>
      <c r="D25" s="46">
        <v>47654000</v>
      </c>
      <c r="E25" s="46">
        <v>57734119</v>
      </c>
      <c r="F25" s="46">
        <v>52199000</v>
      </c>
      <c r="G25" s="47">
        <v>57389000</v>
      </c>
      <c r="H25" s="48">
        <v>70524800</v>
      </c>
      <c r="I25" s="25">
        <f t="shared" si="0"/>
        <v>-9.58725809949572</v>
      </c>
      <c r="J25" s="26">
        <f t="shared" si="1"/>
        <v>6.898047630752013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4000000</v>
      </c>
      <c r="D27" s="43">
        <v>4000000</v>
      </c>
      <c r="E27" s="43"/>
      <c r="F27" s="43">
        <v>29629000</v>
      </c>
      <c r="G27" s="44">
        <v>10000000</v>
      </c>
      <c r="H27" s="45">
        <v>9500000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>
        <v>7000000</v>
      </c>
      <c r="D28" s="43">
        <v>7000000</v>
      </c>
      <c r="E28" s="43">
        <v>19868371</v>
      </c>
      <c r="F28" s="43">
        <v>11500000</v>
      </c>
      <c r="G28" s="44">
        <v>7060000</v>
      </c>
      <c r="H28" s="45">
        <v>16123600</v>
      </c>
      <c r="I28" s="38">
        <f t="shared" si="0"/>
        <v>-42.119059484041244</v>
      </c>
      <c r="J28" s="23">
        <f t="shared" si="1"/>
        <v>-6.724714965602551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30387000</v>
      </c>
      <c r="D30" s="43">
        <v>30387000</v>
      </c>
      <c r="E30" s="43">
        <v>32215796</v>
      </c>
      <c r="F30" s="43">
        <v>4500000</v>
      </c>
      <c r="G30" s="44">
        <v>31019000</v>
      </c>
      <c r="H30" s="45">
        <v>37854000</v>
      </c>
      <c r="I30" s="38">
        <f t="shared" si="0"/>
        <v>-86.03169699733634</v>
      </c>
      <c r="J30" s="23">
        <f t="shared" si="1"/>
        <v>5.523123300412869</v>
      </c>
      <c r="K30" s="2"/>
    </row>
    <row r="31" spans="1:11" ht="12.75">
      <c r="A31" s="9"/>
      <c r="B31" s="21" t="s">
        <v>31</v>
      </c>
      <c r="C31" s="43">
        <v>6267000</v>
      </c>
      <c r="D31" s="43">
        <v>6267000</v>
      </c>
      <c r="E31" s="43">
        <v>5649952</v>
      </c>
      <c r="F31" s="43">
        <v>6570000</v>
      </c>
      <c r="G31" s="44">
        <v>9310000</v>
      </c>
      <c r="H31" s="45">
        <v>7047200</v>
      </c>
      <c r="I31" s="38">
        <f t="shared" si="0"/>
        <v>16.284173741653028</v>
      </c>
      <c r="J31" s="23">
        <f t="shared" si="1"/>
        <v>7.644194656615189</v>
      </c>
      <c r="K31" s="2"/>
    </row>
    <row r="32" spans="1:11" ht="13.5" thickBot="1">
      <c r="A32" s="9"/>
      <c r="B32" s="39" t="s">
        <v>38</v>
      </c>
      <c r="C32" s="59">
        <v>47654000</v>
      </c>
      <c r="D32" s="59">
        <v>47654000</v>
      </c>
      <c r="E32" s="59">
        <v>57734119</v>
      </c>
      <c r="F32" s="59">
        <v>52199000</v>
      </c>
      <c r="G32" s="60">
        <v>57389000</v>
      </c>
      <c r="H32" s="61">
        <v>70524800</v>
      </c>
      <c r="I32" s="40">
        <f t="shared" si="0"/>
        <v>-9.58725809949572</v>
      </c>
      <c r="J32" s="41">
        <f t="shared" si="1"/>
        <v>6.898047630752013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45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/>
      <c r="D7" s="43"/>
      <c r="E7" s="43"/>
      <c r="F7" s="43">
        <v>0</v>
      </c>
      <c r="G7" s="44">
        <v>0</v>
      </c>
      <c r="H7" s="45">
        <v>0</v>
      </c>
      <c r="I7" s="22">
        <f>IF($E7=0,0,(($F7/$E7)-1)*100)</f>
        <v>0</v>
      </c>
      <c r="J7" s="23">
        <f>IF($E7=0,0,((($H7/$E7)^(1/3))-1)*100)</f>
        <v>0</v>
      </c>
      <c r="K7" s="2"/>
    </row>
    <row r="8" spans="1:11" ht="12.75">
      <c r="A8" s="5"/>
      <c r="B8" s="21" t="s">
        <v>17</v>
      </c>
      <c r="C8" s="43"/>
      <c r="D8" s="43"/>
      <c r="E8" s="43"/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18</v>
      </c>
      <c r="C9" s="43">
        <v>348845663</v>
      </c>
      <c r="D9" s="43">
        <v>379831481</v>
      </c>
      <c r="E9" s="43">
        <v>343004862</v>
      </c>
      <c r="F9" s="43">
        <v>359766000</v>
      </c>
      <c r="G9" s="44">
        <v>364198562</v>
      </c>
      <c r="H9" s="45">
        <v>371368930</v>
      </c>
      <c r="I9" s="22">
        <f aca="true" t="shared" si="0" ref="I9:I32">IF($E9=0,0,(($F9/$E9)-1)*100)</f>
        <v>4.886559887888708</v>
      </c>
      <c r="J9" s="23">
        <f aca="true" t="shared" si="1" ref="J9:J32">IF($E9=0,0,((($H9/$E9)^(1/3))-1)*100)</f>
        <v>2.683760105949995</v>
      </c>
      <c r="K9" s="2"/>
    </row>
    <row r="10" spans="1:11" ht="12.75">
      <c r="A10" s="9"/>
      <c r="B10" s="24" t="s">
        <v>19</v>
      </c>
      <c r="C10" s="46">
        <v>348845663</v>
      </c>
      <c r="D10" s="46">
        <v>379831481</v>
      </c>
      <c r="E10" s="46">
        <v>343004862</v>
      </c>
      <c r="F10" s="46">
        <v>359766000</v>
      </c>
      <c r="G10" s="47">
        <v>364198562</v>
      </c>
      <c r="H10" s="48">
        <v>371368930</v>
      </c>
      <c r="I10" s="25">
        <f t="shared" si="0"/>
        <v>4.886559887888708</v>
      </c>
      <c r="J10" s="26">
        <f t="shared" si="1"/>
        <v>2.683760105949995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207216301</v>
      </c>
      <c r="D12" s="43">
        <v>206647385</v>
      </c>
      <c r="E12" s="43">
        <v>206010374</v>
      </c>
      <c r="F12" s="43">
        <v>210039698</v>
      </c>
      <c r="G12" s="44">
        <v>221058789</v>
      </c>
      <c r="H12" s="45">
        <v>232659599</v>
      </c>
      <c r="I12" s="22">
        <f t="shared" si="0"/>
        <v>1.9558840274713551</v>
      </c>
      <c r="J12" s="23">
        <f t="shared" si="1"/>
        <v>4.138334636191066</v>
      </c>
      <c r="K12" s="2"/>
    </row>
    <row r="13" spans="1:11" ht="12.75">
      <c r="A13" s="5"/>
      <c r="B13" s="21" t="s">
        <v>22</v>
      </c>
      <c r="C13" s="43"/>
      <c r="D13" s="43"/>
      <c r="E13" s="43"/>
      <c r="F13" s="43">
        <v>0</v>
      </c>
      <c r="G13" s="44">
        <v>0</v>
      </c>
      <c r="H13" s="45">
        <v>0</v>
      </c>
      <c r="I13" s="22">
        <f t="shared" si="0"/>
        <v>0</v>
      </c>
      <c r="J13" s="23">
        <f t="shared" si="1"/>
        <v>0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/>
      <c r="D15" s="43"/>
      <c r="E15" s="43"/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24</v>
      </c>
      <c r="C16" s="43">
        <v>141588974</v>
      </c>
      <c r="D16" s="43">
        <v>173104108</v>
      </c>
      <c r="E16" s="43">
        <v>138305432</v>
      </c>
      <c r="F16" s="43">
        <v>149601308</v>
      </c>
      <c r="G16" s="44">
        <v>153012245</v>
      </c>
      <c r="H16" s="45">
        <v>156513608</v>
      </c>
      <c r="I16" s="29">
        <f t="shared" si="0"/>
        <v>8.1673408170982</v>
      </c>
      <c r="J16" s="30">
        <f t="shared" si="1"/>
        <v>4.208774476571198</v>
      </c>
      <c r="K16" s="2"/>
    </row>
    <row r="17" spans="1:11" ht="12.75">
      <c r="A17" s="5"/>
      <c r="B17" s="24" t="s">
        <v>25</v>
      </c>
      <c r="C17" s="46">
        <v>348805275</v>
      </c>
      <c r="D17" s="46">
        <v>379751493</v>
      </c>
      <c r="E17" s="46">
        <v>344315806</v>
      </c>
      <c r="F17" s="46">
        <v>359641006</v>
      </c>
      <c r="G17" s="47">
        <v>374071034</v>
      </c>
      <c r="H17" s="48">
        <v>389173207</v>
      </c>
      <c r="I17" s="25">
        <f t="shared" si="0"/>
        <v>4.450913879916385</v>
      </c>
      <c r="J17" s="26">
        <f t="shared" si="1"/>
        <v>4.1666404944211255</v>
      </c>
      <c r="K17" s="2"/>
    </row>
    <row r="18" spans="1:11" ht="23.25" customHeight="1">
      <c r="A18" s="31"/>
      <c r="B18" s="32" t="s">
        <v>26</v>
      </c>
      <c r="C18" s="52">
        <v>40388</v>
      </c>
      <c r="D18" s="52">
        <v>79988</v>
      </c>
      <c r="E18" s="52">
        <v>-1310944</v>
      </c>
      <c r="F18" s="53">
        <v>124994</v>
      </c>
      <c r="G18" s="54">
        <v>-9872472</v>
      </c>
      <c r="H18" s="55">
        <v>-17804277</v>
      </c>
      <c r="I18" s="33">
        <f t="shared" si="0"/>
        <v>-109.53465594258793</v>
      </c>
      <c r="J18" s="34">
        <f t="shared" si="1"/>
        <v>138.58697676589568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/>
      <c r="D21" s="43"/>
      <c r="E21" s="43"/>
      <c r="F21" s="43">
        <v>0</v>
      </c>
      <c r="G21" s="44">
        <v>0</v>
      </c>
      <c r="H21" s="45">
        <v>0</v>
      </c>
      <c r="I21" s="38">
        <f t="shared" si="0"/>
        <v>0</v>
      </c>
      <c r="J21" s="23">
        <f t="shared" si="1"/>
        <v>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/>
      <c r="D23" s="43"/>
      <c r="E23" s="43"/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31</v>
      </c>
      <c r="C24" s="43">
        <v>17237736</v>
      </c>
      <c r="D24" s="43">
        <v>16808436</v>
      </c>
      <c r="E24" s="43">
        <v>15382008</v>
      </c>
      <c r="F24" s="43">
        <v>13616000</v>
      </c>
      <c r="G24" s="44">
        <v>8230000</v>
      </c>
      <c r="H24" s="45">
        <v>2529600</v>
      </c>
      <c r="I24" s="38">
        <f t="shared" si="0"/>
        <v>-11.480997799507065</v>
      </c>
      <c r="J24" s="23">
        <f t="shared" si="1"/>
        <v>-45.21273680057034</v>
      </c>
      <c r="K24" s="2"/>
    </row>
    <row r="25" spans="1:11" ht="12.75">
      <c r="A25" s="9"/>
      <c r="B25" s="24" t="s">
        <v>32</v>
      </c>
      <c r="C25" s="46">
        <v>17237736</v>
      </c>
      <c r="D25" s="46">
        <v>16808436</v>
      </c>
      <c r="E25" s="46">
        <v>15382008</v>
      </c>
      <c r="F25" s="46">
        <v>13616000</v>
      </c>
      <c r="G25" s="47">
        <v>8230000</v>
      </c>
      <c r="H25" s="48">
        <v>2529600</v>
      </c>
      <c r="I25" s="25">
        <f t="shared" si="0"/>
        <v>-11.480997799507065</v>
      </c>
      <c r="J25" s="26">
        <f t="shared" si="1"/>
        <v>-45.21273680057034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/>
      <c r="D27" s="43"/>
      <c r="E27" s="43"/>
      <c r="F27" s="43">
        <v>0</v>
      </c>
      <c r="G27" s="44">
        <v>0</v>
      </c>
      <c r="H27" s="45">
        <v>0</v>
      </c>
      <c r="I27" s="38">
        <f t="shared" si="0"/>
        <v>0</v>
      </c>
      <c r="J27" s="23">
        <f t="shared" si="1"/>
        <v>0</v>
      </c>
      <c r="K27" s="2"/>
    </row>
    <row r="28" spans="1:11" ht="12.75">
      <c r="A28" s="9"/>
      <c r="B28" s="21" t="s">
        <v>35</v>
      </c>
      <c r="C28" s="43"/>
      <c r="D28" s="43"/>
      <c r="E28" s="43"/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/>
      <c r="D30" s="43"/>
      <c r="E30" s="43"/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31</v>
      </c>
      <c r="C31" s="43">
        <v>17237736</v>
      </c>
      <c r="D31" s="43">
        <v>16808436</v>
      </c>
      <c r="E31" s="43">
        <v>15382009</v>
      </c>
      <c r="F31" s="43">
        <v>13616000</v>
      </c>
      <c r="G31" s="44">
        <v>8230000</v>
      </c>
      <c r="H31" s="45">
        <v>2529600</v>
      </c>
      <c r="I31" s="38">
        <f t="shared" si="0"/>
        <v>-11.48100355421714</v>
      </c>
      <c r="J31" s="23">
        <f t="shared" si="1"/>
        <v>-45.21273798782887</v>
      </c>
      <c r="K31" s="2"/>
    </row>
    <row r="32" spans="1:11" ht="13.5" thickBot="1">
      <c r="A32" s="9"/>
      <c r="B32" s="39" t="s">
        <v>38</v>
      </c>
      <c r="C32" s="59">
        <v>17237736</v>
      </c>
      <c r="D32" s="59">
        <v>16808436</v>
      </c>
      <c r="E32" s="59">
        <v>15382009</v>
      </c>
      <c r="F32" s="59">
        <v>13616000</v>
      </c>
      <c r="G32" s="60">
        <v>8230000</v>
      </c>
      <c r="H32" s="61">
        <v>2529600</v>
      </c>
      <c r="I32" s="40">
        <f t="shared" si="0"/>
        <v>-11.48100355421714</v>
      </c>
      <c r="J32" s="41">
        <f t="shared" si="1"/>
        <v>-45.21273798782887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8" width="12.140625" style="3" customWidth="1"/>
    <col min="9" max="10" width="9.7109375" style="3" customWidth="1"/>
    <col min="11" max="16384" width="9.140625" style="3" customWidth="1"/>
  </cols>
  <sheetData>
    <row r="1" spans="1:11" ht="16.5" customHeight="1">
      <c r="A1" s="4"/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>
      <c r="A2" s="1"/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6.5">
      <c r="A3" s="1"/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5"/>
      <c r="B4" s="6"/>
      <c r="C4" s="64" t="s">
        <v>3</v>
      </c>
      <c r="D4" s="65"/>
      <c r="E4" s="66"/>
      <c r="F4" s="7" t="s">
        <v>4</v>
      </c>
      <c r="G4" s="8" t="s">
        <v>5</v>
      </c>
      <c r="H4" s="8" t="s">
        <v>6</v>
      </c>
      <c r="I4" s="67" t="s">
        <v>7</v>
      </c>
      <c r="J4" s="68"/>
      <c r="K4" s="2"/>
    </row>
    <row r="5" spans="1:11" ht="23.25" customHeight="1">
      <c r="A5" s="9"/>
      <c r="B5" s="10" t="s">
        <v>8</v>
      </c>
      <c r="C5" s="11" t="s">
        <v>9</v>
      </c>
      <c r="D5" s="11" t="s">
        <v>10</v>
      </c>
      <c r="E5" s="11" t="s">
        <v>11</v>
      </c>
      <c r="F5" s="69" t="s">
        <v>12</v>
      </c>
      <c r="G5" s="70"/>
      <c r="H5" s="71"/>
      <c r="I5" s="12" t="s">
        <v>13</v>
      </c>
      <c r="J5" s="13" t="s">
        <v>14</v>
      </c>
      <c r="K5" s="2"/>
    </row>
    <row r="6" spans="1:11" ht="20.25" customHeight="1">
      <c r="A6" s="14"/>
      <c r="B6" s="15" t="s">
        <v>15</v>
      </c>
      <c r="C6" s="16"/>
      <c r="D6" s="16"/>
      <c r="E6" s="16"/>
      <c r="F6" s="16"/>
      <c r="G6" s="17"/>
      <c r="H6" s="18"/>
      <c r="I6" s="19"/>
      <c r="J6" s="20"/>
      <c r="K6" s="2"/>
    </row>
    <row r="7" spans="1:11" ht="12.75">
      <c r="A7" s="5"/>
      <c r="B7" s="21" t="s">
        <v>16</v>
      </c>
      <c r="C7" s="43">
        <v>348891404</v>
      </c>
      <c r="D7" s="43">
        <v>372961920</v>
      </c>
      <c r="E7" s="43">
        <v>402806675</v>
      </c>
      <c r="F7" s="43">
        <v>394871812</v>
      </c>
      <c r="G7" s="44">
        <v>416589762</v>
      </c>
      <c r="H7" s="45">
        <v>438669019</v>
      </c>
      <c r="I7" s="22">
        <f>IF($E7=0,0,(($F7/$E7)-1)*100)</f>
        <v>-1.9698936220458596</v>
      </c>
      <c r="J7" s="23">
        <f>IF($E7=0,0,((($H7/$E7)^(1/3))-1)*100)</f>
        <v>2.883745927434589</v>
      </c>
      <c r="K7" s="2"/>
    </row>
    <row r="8" spans="1:11" ht="12.75">
      <c r="A8" s="5"/>
      <c r="B8" s="21" t="s">
        <v>17</v>
      </c>
      <c r="C8" s="43">
        <v>1280060786</v>
      </c>
      <c r="D8" s="43">
        <v>1269991401</v>
      </c>
      <c r="E8" s="43">
        <v>1213157890</v>
      </c>
      <c r="F8" s="43">
        <v>1403833851</v>
      </c>
      <c r="G8" s="44">
        <v>1568143271</v>
      </c>
      <c r="H8" s="45">
        <v>1752019462</v>
      </c>
      <c r="I8" s="22">
        <f>IF($E8=0,0,(($F8/$E8)-1)*100)</f>
        <v>15.71732439542557</v>
      </c>
      <c r="J8" s="23">
        <f>IF($E8=0,0,((($H8/$E8)^(1/3))-1)*100)</f>
        <v>13.03350631599236</v>
      </c>
      <c r="K8" s="2"/>
    </row>
    <row r="9" spans="1:11" ht="12.75">
      <c r="A9" s="5"/>
      <c r="B9" s="21" t="s">
        <v>18</v>
      </c>
      <c r="C9" s="43">
        <v>372355759</v>
      </c>
      <c r="D9" s="43">
        <v>393294248</v>
      </c>
      <c r="E9" s="43">
        <v>369992955</v>
      </c>
      <c r="F9" s="43">
        <v>450814921</v>
      </c>
      <c r="G9" s="44">
        <v>427097976</v>
      </c>
      <c r="H9" s="45">
        <v>463026509</v>
      </c>
      <c r="I9" s="22">
        <f aca="true" t="shared" si="0" ref="I9:I32">IF($E9=0,0,(($F9/$E9)-1)*100)</f>
        <v>21.844190519789763</v>
      </c>
      <c r="J9" s="23">
        <f aca="true" t="shared" si="1" ref="J9:J32">IF($E9=0,0,((($H9/$E9)^(1/3))-1)*100)</f>
        <v>7.763279691324332</v>
      </c>
      <c r="K9" s="2"/>
    </row>
    <row r="10" spans="1:11" ht="12.75">
      <c r="A10" s="9"/>
      <c r="B10" s="24" t="s">
        <v>19</v>
      </c>
      <c r="C10" s="46">
        <v>2001307949</v>
      </c>
      <c r="D10" s="46">
        <v>2036247569</v>
      </c>
      <c r="E10" s="46">
        <v>1985957520</v>
      </c>
      <c r="F10" s="46">
        <v>2249520584</v>
      </c>
      <c r="G10" s="47">
        <v>2411831009</v>
      </c>
      <c r="H10" s="48">
        <v>2653714990</v>
      </c>
      <c r="I10" s="25">
        <f t="shared" si="0"/>
        <v>13.271334424111947</v>
      </c>
      <c r="J10" s="26">
        <f t="shared" si="1"/>
        <v>10.144151331620366</v>
      </c>
      <c r="K10" s="2"/>
    </row>
    <row r="11" spans="1:11" ht="21" customHeight="1">
      <c r="A11" s="9"/>
      <c r="B11" s="15" t="s">
        <v>20</v>
      </c>
      <c r="C11" s="49"/>
      <c r="D11" s="49"/>
      <c r="E11" s="49"/>
      <c r="F11" s="49"/>
      <c r="G11" s="50"/>
      <c r="H11" s="51"/>
      <c r="I11" s="27"/>
      <c r="J11" s="28"/>
      <c r="K11" s="2"/>
    </row>
    <row r="12" spans="1:11" ht="12.75">
      <c r="A12" s="5"/>
      <c r="B12" s="21" t="s">
        <v>21</v>
      </c>
      <c r="C12" s="43">
        <v>570351573</v>
      </c>
      <c r="D12" s="43">
        <v>574775384</v>
      </c>
      <c r="E12" s="43">
        <v>541081467</v>
      </c>
      <c r="F12" s="43">
        <v>576304490</v>
      </c>
      <c r="G12" s="44">
        <v>594794749</v>
      </c>
      <c r="H12" s="45">
        <v>625894212</v>
      </c>
      <c r="I12" s="22">
        <f t="shared" si="0"/>
        <v>6.509744862505151</v>
      </c>
      <c r="J12" s="23">
        <f t="shared" si="1"/>
        <v>4.973439075215058</v>
      </c>
      <c r="K12" s="2"/>
    </row>
    <row r="13" spans="1:11" ht="12.75">
      <c r="A13" s="5"/>
      <c r="B13" s="21" t="s">
        <v>22</v>
      </c>
      <c r="C13" s="43">
        <v>45775378</v>
      </c>
      <c r="D13" s="43">
        <v>117083700</v>
      </c>
      <c r="E13" s="43">
        <v>125924753</v>
      </c>
      <c r="F13" s="43">
        <v>109675195</v>
      </c>
      <c r="G13" s="44">
        <v>114062202</v>
      </c>
      <c r="H13" s="45">
        <v>117484068</v>
      </c>
      <c r="I13" s="22">
        <f t="shared" si="0"/>
        <v>-12.90418095956083</v>
      </c>
      <c r="J13" s="23">
        <f t="shared" si="1"/>
        <v>-2.2861880353664987</v>
      </c>
      <c r="K13" s="2"/>
    </row>
    <row r="14" spans="1:11" ht="12.75" hidden="1">
      <c r="A14" s="5"/>
      <c r="B14" s="21"/>
      <c r="C14" s="43"/>
      <c r="D14" s="43"/>
      <c r="E14" s="43"/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>
      <c r="A15" s="5"/>
      <c r="B15" s="21" t="s">
        <v>23</v>
      </c>
      <c r="C15" s="43">
        <v>753732812</v>
      </c>
      <c r="D15" s="43">
        <v>753694713</v>
      </c>
      <c r="E15" s="43">
        <v>700904865</v>
      </c>
      <c r="F15" s="43">
        <v>851311829</v>
      </c>
      <c r="G15" s="44">
        <v>970636235</v>
      </c>
      <c r="H15" s="45">
        <v>1106693850</v>
      </c>
      <c r="I15" s="22">
        <f t="shared" si="0"/>
        <v>21.45896989886067</v>
      </c>
      <c r="J15" s="23">
        <f t="shared" si="1"/>
        <v>16.445526100584583</v>
      </c>
      <c r="K15" s="2"/>
    </row>
    <row r="16" spans="1:11" ht="12.75">
      <c r="A16" s="5"/>
      <c r="B16" s="21" t="s">
        <v>24</v>
      </c>
      <c r="C16" s="43">
        <v>1000547904</v>
      </c>
      <c r="D16" s="43">
        <v>1001753615</v>
      </c>
      <c r="E16" s="43">
        <v>819141523</v>
      </c>
      <c r="F16" s="43">
        <v>1055783179</v>
      </c>
      <c r="G16" s="44">
        <v>1079899527</v>
      </c>
      <c r="H16" s="45">
        <v>1132296425</v>
      </c>
      <c r="I16" s="29">
        <f t="shared" si="0"/>
        <v>28.88898308235315</v>
      </c>
      <c r="J16" s="30">
        <f t="shared" si="1"/>
        <v>11.395350663124137</v>
      </c>
      <c r="K16" s="2"/>
    </row>
    <row r="17" spans="1:11" ht="12.75">
      <c r="A17" s="5"/>
      <c r="B17" s="24" t="s">
        <v>25</v>
      </c>
      <c r="C17" s="46">
        <v>2370407667</v>
      </c>
      <c r="D17" s="46">
        <v>2447307412</v>
      </c>
      <c r="E17" s="46">
        <v>2187052608</v>
      </c>
      <c r="F17" s="46">
        <v>2593074693</v>
      </c>
      <c r="G17" s="47">
        <v>2759392713</v>
      </c>
      <c r="H17" s="48">
        <v>2982368555</v>
      </c>
      <c r="I17" s="25">
        <f t="shared" si="0"/>
        <v>18.564806512418386</v>
      </c>
      <c r="J17" s="26">
        <f t="shared" si="1"/>
        <v>10.892121964231016</v>
      </c>
      <c r="K17" s="2"/>
    </row>
    <row r="18" spans="1:11" ht="23.25" customHeight="1">
      <c r="A18" s="31"/>
      <c r="B18" s="32" t="s">
        <v>26</v>
      </c>
      <c r="C18" s="52">
        <v>-369099718</v>
      </c>
      <c r="D18" s="52">
        <v>-411059843</v>
      </c>
      <c r="E18" s="52">
        <v>-201095088</v>
      </c>
      <c r="F18" s="53">
        <v>-343554109</v>
      </c>
      <c r="G18" s="54">
        <v>-347561704</v>
      </c>
      <c r="H18" s="55">
        <v>-328653565</v>
      </c>
      <c r="I18" s="33">
        <f t="shared" si="0"/>
        <v>70.84162145223559</v>
      </c>
      <c r="J18" s="34">
        <f t="shared" si="1"/>
        <v>17.79105050645924</v>
      </c>
      <c r="K18" s="2"/>
    </row>
    <row r="19" spans="1:11" ht="12.75">
      <c r="A19" s="5"/>
      <c r="B19" s="35"/>
      <c r="C19" s="49"/>
      <c r="D19" s="49"/>
      <c r="E19" s="49"/>
      <c r="F19" s="49"/>
      <c r="G19" s="50"/>
      <c r="H19" s="51"/>
      <c r="I19" s="27"/>
      <c r="J19" s="28"/>
      <c r="K19" s="2"/>
    </row>
    <row r="20" spans="1:11" ht="23.25" customHeight="1">
      <c r="A20" s="14"/>
      <c r="B20" s="32" t="s">
        <v>27</v>
      </c>
      <c r="C20" s="56"/>
      <c r="D20" s="56"/>
      <c r="E20" s="56"/>
      <c r="F20" s="56"/>
      <c r="G20" s="57"/>
      <c r="H20" s="58"/>
      <c r="I20" s="36"/>
      <c r="J20" s="37"/>
      <c r="K20" s="2"/>
    </row>
    <row r="21" spans="1:11" ht="12.75">
      <c r="A21" s="5"/>
      <c r="B21" s="21" t="s">
        <v>28</v>
      </c>
      <c r="C21" s="43">
        <v>239500000</v>
      </c>
      <c r="D21" s="43">
        <v>239500000</v>
      </c>
      <c r="E21" s="43">
        <v>208627202</v>
      </c>
      <c r="F21" s="43">
        <v>37269071</v>
      </c>
      <c r="G21" s="44">
        <v>0</v>
      </c>
      <c r="H21" s="45">
        <v>0</v>
      </c>
      <c r="I21" s="38">
        <f t="shared" si="0"/>
        <v>-82.13604427288442</v>
      </c>
      <c r="J21" s="23">
        <f t="shared" si="1"/>
        <v>-100</v>
      </c>
      <c r="K21" s="2"/>
    </row>
    <row r="22" spans="1:11" ht="12.75">
      <c r="A22" s="9"/>
      <c r="B22" s="21" t="s">
        <v>29</v>
      </c>
      <c r="C22" s="43"/>
      <c r="D22" s="43"/>
      <c r="E22" s="43"/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30</v>
      </c>
      <c r="C23" s="43">
        <v>122012129</v>
      </c>
      <c r="D23" s="43">
        <v>118250083</v>
      </c>
      <c r="E23" s="43">
        <v>87240193</v>
      </c>
      <c r="F23" s="43">
        <v>141156740</v>
      </c>
      <c r="G23" s="44">
        <v>156790999</v>
      </c>
      <c r="H23" s="45">
        <v>168682160</v>
      </c>
      <c r="I23" s="38">
        <f t="shared" si="0"/>
        <v>61.80241600336671</v>
      </c>
      <c r="J23" s="23">
        <f t="shared" si="1"/>
        <v>24.580722523553522</v>
      </c>
      <c r="K23" s="2"/>
    </row>
    <row r="24" spans="1:11" ht="12.75">
      <c r="A24" s="9"/>
      <c r="B24" s="21" t="s">
        <v>31</v>
      </c>
      <c r="C24" s="43">
        <v>122483739</v>
      </c>
      <c r="D24" s="43">
        <v>104159285</v>
      </c>
      <c r="E24" s="43">
        <v>67284920</v>
      </c>
      <c r="F24" s="43">
        <v>114934338</v>
      </c>
      <c r="G24" s="44">
        <v>45177956</v>
      </c>
      <c r="H24" s="45">
        <v>47670823</v>
      </c>
      <c r="I24" s="38">
        <f t="shared" si="0"/>
        <v>70.81738077417646</v>
      </c>
      <c r="J24" s="23">
        <f t="shared" si="1"/>
        <v>-10.851993418933636</v>
      </c>
      <c r="K24" s="2"/>
    </row>
    <row r="25" spans="1:11" ht="12.75">
      <c r="A25" s="9"/>
      <c r="B25" s="24" t="s">
        <v>32</v>
      </c>
      <c r="C25" s="46">
        <v>483995868</v>
      </c>
      <c r="D25" s="46">
        <v>461909368</v>
      </c>
      <c r="E25" s="46">
        <v>363152315</v>
      </c>
      <c r="F25" s="46">
        <v>293360149</v>
      </c>
      <c r="G25" s="47">
        <v>201968955</v>
      </c>
      <c r="H25" s="48">
        <v>216352983</v>
      </c>
      <c r="I25" s="25">
        <f t="shared" si="0"/>
        <v>-19.21842794806361</v>
      </c>
      <c r="J25" s="26">
        <f t="shared" si="1"/>
        <v>-15.855702268977156</v>
      </c>
      <c r="K25" s="2"/>
    </row>
    <row r="26" spans="1:11" ht="21" customHeight="1">
      <c r="A26" s="14"/>
      <c r="B26" s="32" t="s">
        <v>33</v>
      </c>
      <c r="C26" s="56"/>
      <c r="D26" s="56"/>
      <c r="E26" s="56"/>
      <c r="F26" s="56"/>
      <c r="G26" s="57"/>
      <c r="H26" s="58"/>
      <c r="I26" s="36"/>
      <c r="J26" s="37"/>
      <c r="K26" s="2"/>
    </row>
    <row r="27" spans="1:11" ht="12.75">
      <c r="A27" s="5"/>
      <c r="B27" s="21" t="s">
        <v>34</v>
      </c>
      <c r="C27" s="43">
        <v>136012856</v>
      </c>
      <c r="D27" s="43">
        <v>114601252</v>
      </c>
      <c r="E27" s="43">
        <v>105099845</v>
      </c>
      <c r="F27" s="43">
        <v>56819466</v>
      </c>
      <c r="G27" s="44">
        <v>42902733</v>
      </c>
      <c r="H27" s="45">
        <v>36750110</v>
      </c>
      <c r="I27" s="38">
        <f t="shared" si="0"/>
        <v>-45.937631021244606</v>
      </c>
      <c r="J27" s="23">
        <f t="shared" si="1"/>
        <v>-29.54926593803394</v>
      </c>
      <c r="K27" s="2"/>
    </row>
    <row r="28" spans="1:11" ht="12.75">
      <c r="A28" s="9"/>
      <c r="B28" s="21" t="s">
        <v>35</v>
      </c>
      <c r="C28" s="43">
        <v>91400000</v>
      </c>
      <c r="D28" s="43">
        <v>99306500</v>
      </c>
      <c r="E28" s="43">
        <v>75828297</v>
      </c>
      <c r="F28" s="43">
        <v>37236071</v>
      </c>
      <c r="G28" s="44">
        <v>5000000</v>
      </c>
      <c r="H28" s="45">
        <v>25647421</v>
      </c>
      <c r="I28" s="38">
        <f t="shared" si="0"/>
        <v>-50.894227520367494</v>
      </c>
      <c r="J28" s="23">
        <f t="shared" si="1"/>
        <v>-30.325991136492767</v>
      </c>
      <c r="K28" s="2"/>
    </row>
    <row r="29" spans="1:11" ht="12.75">
      <c r="A29" s="9"/>
      <c r="B29" s="21" t="s">
        <v>36</v>
      </c>
      <c r="C29" s="43"/>
      <c r="D29" s="43"/>
      <c r="E29" s="43"/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37</v>
      </c>
      <c r="C30" s="43">
        <v>76053882</v>
      </c>
      <c r="D30" s="43">
        <v>69660284</v>
      </c>
      <c r="E30" s="43">
        <v>59097474</v>
      </c>
      <c r="F30" s="43">
        <v>58001162</v>
      </c>
      <c r="G30" s="44">
        <v>44500000</v>
      </c>
      <c r="H30" s="45">
        <v>46784971</v>
      </c>
      <c r="I30" s="38">
        <f t="shared" si="0"/>
        <v>-1.8550911329983433</v>
      </c>
      <c r="J30" s="23">
        <f t="shared" si="1"/>
        <v>-7.492030445675479</v>
      </c>
      <c r="K30" s="2"/>
    </row>
    <row r="31" spans="1:11" ht="12.75">
      <c r="A31" s="9"/>
      <c r="B31" s="21" t="s">
        <v>31</v>
      </c>
      <c r="C31" s="43">
        <v>180529130</v>
      </c>
      <c r="D31" s="43">
        <v>178341332</v>
      </c>
      <c r="E31" s="43">
        <v>123126699</v>
      </c>
      <c r="F31" s="43">
        <v>141303450</v>
      </c>
      <c r="G31" s="44">
        <v>109566222</v>
      </c>
      <c r="H31" s="45">
        <v>107170481</v>
      </c>
      <c r="I31" s="38">
        <f t="shared" si="0"/>
        <v>14.762639742335647</v>
      </c>
      <c r="J31" s="23">
        <f t="shared" si="1"/>
        <v>-4.521047025338154</v>
      </c>
      <c r="K31" s="2"/>
    </row>
    <row r="32" spans="1:11" ht="13.5" thickBot="1">
      <c r="A32" s="9"/>
      <c r="B32" s="39" t="s">
        <v>38</v>
      </c>
      <c r="C32" s="59">
        <v>483995868</v>
      </c>
      <c r="D32" s="59">
        <v>461909368</v>
      </c>
      <c r="E32" s="59">
        <v>363152315</v>
      </c>
      <c r="F32" s="59">
        <v>293360149</v>
      </c>
      <c r="G32" s="60">
        <v>201968955</v>
      </c>
      <c r="H32" s="61">
        <v>216352983</v>
      </c>
      <c r="I32" s="40">
        <f t="shared" si="0"/>
        <v>-19.21842794806361</v>
      </c>
      <c r="J32" s="41">
        <f t="shared" si="1"/>
        <v>-15.855702268977156</v>
      </c>
      <c r="K32" s="2"/>
    </row>
    <row r="33" spans="1:11" ht="13.5" customHeight="1">
      <c r="A33" s="42"/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sheetProtection password="F954" sheet="1" objects="1" scenarios="1"/>
  <mergeCells count="7">
    <mergeCell ref="B33:K33"/>
    <mergeCell ref="B1:K1"/>
    <mergeCell ref="B2:K2"/>
    <mergeCell ref="B3:K3"/>
    <mergeCell ref="C4:E4"/>
    <mergeCell ref="I4:J4"/>
    <mergeCell ref="F5:H5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2015-11-05T15:49:15Z</cp:lastPrinted>
  <dcterms:created xsi:type="dcterms:W3CDTF">2015-11-05T11:13:17Z</dcterms:created>
  <dcterms:modified xsi:type="dcterms:W3CDTF">2015-11-05T15:49:27Z</dcterms:modified>
  <cp:category/>
  <cp:version/>
  <cp:contentType/>
  <cp:contentStatus/>
</cp:coreProperties>
</file>