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TH" sheetId="2" r:id="rId2"/>
    <sheet name="KZN211" sheetId="3" r:id="rId3"/>
    <sheet name="KZN212" sheetId="4" r:id="rId4"/>
    <sheet name="KZN213" sheetId="5" r:id="rId5"/>
    <sheet name="KZN214" sheetId="6" r:id="rId6"/>
    <sheet name="KZN215" sheetId="7" r:id="rId7"/>
    <sheet name="KZN216" sheetId="8" r:id="rId8"/>
    <sheet name="DC21" sheetId="9" r:id="rId9"/>
    <sheet name="KZN221" sheetId="10" r:id="rId10"/>
    <sheet name="KZN222" sheetId="11" r:id="rId11"/>
    <sheet name="KZN223" sheetId="12" r:id="rId12"/>
    <sheet name="KZN224" sheetId="13" r:id="rId13"/>
    <sheet name="KZN225" sheetId="14" r:id="rId14"/>
    <sheet name="KZN226" sheetId="15" r:id="rId15"/>
    <sheet name="KZN227" sheetId="16" r:id="rId16"/>
    <sheet name="DC22" sheetId="17" r:id="rId17"/>
    <sheet name="KZN232" sheetId="18" r:id="rId18"/>
    <sheet name="KZN233" sheetId="19" r:id="rId19"/>
    <sheet name="KZN234" sheetId="20" r:id="rId20"/>
    <sheet name="KZN235" sheetId="21" r:id="rId21"/>
    <sheet name="KZN236" sheetId="22" r:id="rId22"/>
    <sheet name="DC23" sheetId="23" r:id="rId23"/>
    <sheet name="KZN241" sheetId="24" r:id="rId24"/>
    <sheet name="KZN242" sheetId="25" r:id="rId25"/>
    <sheet name="KZN244" sheetId="26" r:id="rId26"/>
    <sheet name="KZN245" sheetId="27" r:id="rId27"/>
    <sheet name="DC24" sheetId="28" r:id="rId28"/>
    <sheet name="KZN252" sheetId="29" r:id="rId29"/>
    <sheet name="KZN253" sheetId="30" r:id="rId30"/>
    <sheet name="KZN254" sheetId="31" r:id="rId31"/>
    <sheet name="DC25" sheetId="32" r:id="rId32"/>
    <sheet name="KZN261" sheetId="33" r:id="rId33"/>
    <sheet name="KZN262" sheetId="34" r:id="rId34"/>
    <sheet name="KZN263" sheetId="35" r:id="rId35"/>
    <sheet name="KZN265" sheetId="36" r:id="rId36"/>
    <sheet name="KZN266" sheetId="37" r:id="rId37"/>
    <sheet name="DC26" sheetId="38" r:id="rId38"/>
    <sheet name="KZN271" sheetId="39" r:id="rId39"/>
    <sheet name="KZN272" sheetId="40" r:id="rId40"/>
    <sheet name="KZN273" sheetId="41" r:id="rId41"/>
    <sheet name="KZN274" sheetId="42" r:id="rId42"/>
    <sheet name="KZN275" sheetId="43" r:id="rId43"/>
    <sheet name="DC27" sheetId="44" r:id="rId44"/>
    <sheet name="KZN281" sheetId="45" r:id="rId45"/>
    <sheet name="KZN282" sheetId="46" r:id="rId46"/>
    <sheet name="KZN283" sheetId="47" r:id="rId47"/>
    <sheet name="KZN284" sheetId="48" r:id="rId48"/>
    <sheet name="KZN285" sheetId="49" r:id="rId49"/>
    <sheet name="KZN286" sheetId="50" r:id="rId50"/>
    <sheet name="DC28" sheetId="51" r:id="rId51"/>
    <sheet name="KZN291" sheetId="52" r:id="rId52"/>
    <sheet name="KZN292" sheetId="53" r:id="rId53"/>
    <sheet name="KZN293" sheetId="54" r:id="rId54"/>
    <sheet name="KZN294" sheetId="55" r:id="rId55"/>
    <sheet name="DC29" sheetId="56" r:id="rId56"/>
    <sheet name="KZN431" sheetId="57" r:id="rId57"/>
    <sheet name="KZN432" sheetId="58" r:id="rId58"/>
    <sheet name="KZN433" sheetId="59" r:id="rId59"/>
    <sheet name="KZN434" sheetId="60" r:id="rId60"/>
    <sheet name="KZN435" sheetId="61" r:id="rId61"/>
    <sheet name="DC43" sheetId="62" r:id="rId62"/>
  </sheets>
  <definedNames>
    <definedName name="_xlnm.Print_Area" localSheetId="8">'DC21'!$A$1:$K$33</definedName>
    <definedName name="_xlnm.Print_Area" localSheetId="16">'DC22'!$A$1:$K$33</definedName>
    <definedName name="_xlnm.Print_Area" localSheetId="22">'DC23'!$A$1:$K$33</definedName>
    <definedName name="_xlnm.Print_Area" localSheetId="27">'DC24'!$A$1:$K$33</definedName>
    <definedName name="_xlnm.Print_Area" localSheetId="31">'DC25'!$A$1:$K$33</definedName>
    <definedName name="_xlnm.Print_Area" localSheetId="37">'DC26'!$A$1:$K$33</definedName>
    <definedName name="_xlnm.Print_Area" localSheetId="43">'DC27'!$A$1:$K$33</definedName>
    <definedName name="_xlnm.Print_Area" localSheetId="50">'DC28'!$A$1:$K$33</definedName>
    <definedName name="_xlnm.Print_Area" localSheetId="55">'DC29'!$A$1:$K$33</definedName>
    <definedName name="_xlnm.Print_Area" localSheetId="61">'DC43'!$A$1:$K$33</definedName>
    <definedName name="_xlnm.Print_Area" localSheetId="1">'ETH'!$A$1:$K$33</definedName>
    <definedName name="_xlnm.Print_Area" localSheetId="2">'KZN211'!$A$1:$K$33</definedName>
    <definedName name="_xlnm.Print_Area" localSheetId="3">'KZN212'!$A$1:$K$33</definedName>
    <definedName name="_xlnm.Print_Area" localSheetId="4">'KZN213'!$A$1:$K$33</definedName>
    <definedName name="_xlnm.Print_Area" localSheetId="5">'KZN214'!$A$1:$K$33</definedName>
    <definedName name="_xlnm.Print_Area" localSheetId="6">'KZN215'!$A$1:$K$33</definedName>
    <definedName name="_xlnm.Print_Area" localSheetId="7">'KZN216'!$A$1:$K$33</definedName>
    <definedName name="_xlnm.Print_Area" localSheetId="9">'KZN221'!$A$1:$K$33</definedName>
    <definedName name="_xlnm.Print_Area" localSheetId="10">'KZN222'!$A$1:$K$33</definedName>
    <definedName name="_xlnm.Print_Area" localSheetId="11">'KZN223'!$A$1:$K$33</definedName>
    <definedName name="_xlnm.Print_Area" localSheetId="12">'KZN224'!$A$1:$K$33</definedName>
    <definedName name="_xlnm.Print_Area" localSheetId="13">'KZN225'!$A$1:$K$33</definedName>
    <definedName name="_xlnm.Print_Area" localSheetId="14">'KZN226'!$A$1:$K$33</definedName>
    <definedName name="_xlnm.Print_Area" localSheetId="15">'KZN227'!$A$1:$K$33</definedName>
    <definedName name="_xlnm.Print_Area" localSheetId="17">'KZN232'!$A$1:$K$33</definedName>
    <definedName name="_xlnm.Print_Area" localSheetId="18">'KZN233'!$A$1:$K$33</definedName>
    <definedName name="_xlnm.Print_Area" localSheetId="19">'KZN234'!$A$1:$K$33</definedName>
    <definedName name="_xlnm.Print_Area" localSheetId="20">'KZN235'!$A$1:$K$33</definedName>
    <definedName name="_xlnm.Print_Area" localSheetId="21">'KZN236'!$A$1:$K$33</definedName>
    <definedName name="_xlnm.Print_Area" localSheetId="23">'KZN241'!$A$1:$K$33</definedName>
    <definedName name="_xlnm.Print_Area" localSheetId="24">'KZN242'!$A$1:$K$33</definedName>
    <definedName name="_xlnm.Print_Area" localSheetId="25">'KZN244'!$A$1:$K$33</definedName>
    <definedName name="_xlnm.Print_Area" localSheetId="26">'KZN245'!$A$1:$K$33</definedName>
    <definedName name="_xlnm.Print_Area" localSheetId="28">'KZN252'!$A$1:$K$33</definedName>
    <definedName name="_xlnm.Print_Area" localSheetId="29">'KZN253'!$A$1:$K$33</definedName>
    <definedName name="_xlnm.Print_Area" localSheetId="30">'KZN254'!$A$1:$K$33</definedName>
    <definedName name="_xlnm.Print_Area" localSheetId="32">'KZN261'!$A$1:$K$33</definedName>
    <definedName name="_xlnm.Print_Area" localSheetId="33">'KZN262'!$A$1:$K$33</definedName>
    <definedName name="_xlnm.Print_Area" localSheetId="34">'KZN263'!$A$1:$K$33</definedName>
    <definedName name="_xlnm.Print_Area" localSheetId="35">'KZN265'!$A$1:$K$33</definedName>
    <definedName name="_xlnm.Print_Area" localSheetId="36">'KZN266'!$A$1:$K$33</definedName>
    <definedName name="_xlnm.Print_Area" localSheetId="38">'KZN271'!$A$1:$K$33</definedName>
    <definedName name="_xlnm.Print_Area" localSheetId="39">'KZN272'!$A$1:$K$33</definedName>
    <definedName name="_xlnm.Print_Area" localSheetId="40">'KZN273'!$A$1:$K$33</definedName>
    <definedName name="_xlnm.Print_Area" localSheetId="41">'KZN274'!$A$1:$K$33</definedName>
    <definedName name="_xlnm.Print_Area" localSheetId="42">'KZN275'!$A$1:$K$33</definedName>
    <definedName name="_xlnm.Print_Area" localSheetId="44">'KZN281'!$A$1:$K$33</definedName>
    <definedName name="_xlnm.Print_Area" localSheetId="45">'KZN282'!$A$1:$K$33</definedName>
    <definedName name="_xlnm.Print_Area" localSheetId="46">'KZN283'!$A$1:$K$33</definedName>
    <definedName name="_xlnm.Print_Area" localSheetId="47">'KZN284'!$A$1:$K$33</definedName>
    <definedName name="_xlnm.Print_Area" localSheetId="48">'KZN285'!$A$1:$K$33</definedName>
    <definedName name="_xlnm.Print_Area" localSheetId="49">'KZN286'!$A$1:$K$33</definedName>
    <definedName name="_xlnm.Print_Area" localSheetId="51">'KZN291'!$A$1:$K$33</definedName>
    <definedName name="_xlnm.Print_Area" localSheetId="52">'KZN292'!$A$1:$K$33</definedName>
    <definedName name="_xlnm.Print_Area" localSheetId="53">'KZN293'!$A$1:$K$33</definedName>
    <definedName name="_xlnm.Print_Area" localSheetId="54">'KZN294'!$A$1:$K$33</definedName>
    <definedName name="_xlnm.Print_Area" localSheetId="56">'KZN431'!$A$1:$K$33</definedName>
    <definedName name="_xlnm.Print_Area" localSheetId="57">'KZN432'!$A$1:$K$33</definedName>
    <definedName name="_xlnm.Print_Area" localSheetId="58">'KZN433'!$A$1:$K$33</definedName>
    <definedName name="_xlnm.Print_Area" localSheetId="59">'KZN434'!$A$1:$K$33</definedName>
    <definedName name="_xlnm.Print_Area" localSheetId="60">'KZN435'!$A$1:$K$33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<sst xmlns="http://schemas.openxmlformats.org/spreadsheetml/2006/main" count="2542" uniqueCount="101">
  <si>
    <t>Kwazulu-Natal: eThekwini(ETH)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</si>
  <si>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</si>
  <si>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</si>
  <si>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</si>
  <si>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</si>
  <si>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</si>
  <si>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</si>
  <si>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</si>
  <si>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</si>
  <si>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</si>
  <si>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</si>
  <si>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</si>
  <si>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</si>
  <si>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</si>
  <si>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</si>
  <si>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</si>
  <si>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</si>
  <si>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</si>
  <si>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</si>
  <si>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</si>
  <si>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</si>
  <si>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</si>
  <si>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</si>
  <si>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</si>
  <si>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</si>
  <si>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</si>
  <si>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</si>
  <si>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</si>
  <si>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</si>
  <si>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</si>
  <si>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</si>
  <si>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</si>
  <si>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</si>
  <si>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</si>
  <si>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</si>
  <si>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</si>
  <si>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</si>
  <si>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</si>
  <si>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</si>
  <si>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</si>
  <si>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Kwazulu-Natal: Vulamehlo(KZN211)</t>
  </si>
  <si>
    <t>Kwazulu-Natal: Umdoni(KZN212)</t>
  </si>
  <si>
    <t>Kwazulu-Natal: Umzumbe(KZN213)</t>
  </si>
  <si>
    <t>Kwazulu-Natal: uMuziwabantu(KZN214)</t>
  </si>
  <si>
    <t>Kwazulu-Natal: Ezinqoleni(KZN215)</t>
  </si>
  <si>
    <t>Kwazulu-Natal: Hibiscus Coast(KZN216)</t>
  </si>
  <si>
    <t>Kwazulu-Natal: Ugu(DC21)</t>
  </si>
  <si>
    <t>Kwazulu-Natal: uMshwathi(KZN221)</t>
  </si>
  <si>
    <t>Kwazulu-Natal: uMngeni(KZN222)</t>
  </si>
  <si>
    <t>Kwazulu-Natal: Mpofana(KZN223)</t>
  </si>
  <si>
    <t>Kwazulu-Natal: Impendle(KZN224)</t>
  </si>
  <si>
    <t>Kwazulu-Natal: Msunduzi(KZN225)</t>
  </si>
  <si>
    <t>Kwazulu-Natal: Mkhambathini(KZN226)</t>
  </si>
  <si>
    <t>Kwazulu-Natal: Richmond(KZN227)</t>
  </si>
  <si>
    <t>Kwazulu-Natal: uMgungundlovu(DC22)</t>
  </si>
  <si>
    <t>Kwazulu-Natal: Emnambithi/Ladysmith(KZN232)</t>
  </si>
  <si>
    <t>Kwazulu-Natal: Indaka(KZN233)</t>
  </si>
  <si>
    <t>Kwazulu-Natal: Umtshezi(KZN234)</t>
  </si>
  <si>
    <t>Kwazulu-Natal: Okhahlamba(KZN235)</t>
  </si>
  <si>
    <t>Kwazulu-Natal: Imbabazane(KZN236)</t>
  </si>
  <si>
    <t>Kwazulu-Natal: Uthukela(DC23)</t>
  </si>
  <si>
    <t>Kwazulu-Natal: Endumeni(KZN241)</t>
  </si>
  <si>
    <t>Kwazulu-Natal: Nquthu(KZN242)</t>
  </si>
  <si>
    <t>Kwazulu-Natal: Msinga(KZN244)</t>
  </si>
  <si>
    <t>Kwazulu-Natal: Umvoti(KZN245)</t>
  </si>
  <si>
    <t>Kwazulu-Natal: Umzinyathi(DC24)</t>
  </si>
  <si>
    <t>Kwazulu-Natal: Newcastle(KZN252)</t>
  </si>
  <si>
    <t>Kwazulu-Natal: eMadlangeni(KZN253)</t>
  </si>
  <si>
    <t>Kwazulu-Natal: Dannhauser(KZN254)</t>
  </si>
  <si>
    <t>Kwazulu-Natal: Amajuba(DC25)</t>
  </si>
  <si>
    <t>Kwazulu-Natal: eDumbe(KZN261)</t>
  </si>
  <si>
    <t>Kwazulu-Natal: uPhongolo(KZN262)</t>
  </si>
  <si>
    <t>Kwazulu-Natal: Abaqulusi(KZN263)</t>
  </si>
  <si>
    <t>Kwazulu-Natal: Nongoma(KZN265)</t>
  </si>
  <si>
    <t>Kwazulu-Natal: Ulundi(KZN266)</t>
  </si>
  <si>
    <t>Kwazulu-Natal: Zululand(DC26)</t>
  </si>
  <si>
    <t>Kwazulu-Natal: Umhlabuyalingana(KZN271)</t>
  </si>
  <si>
    <t>Kwazulu-Natal: Jozini(KZN272)</t>
  </si>
  <si>
    <t>Kwazulu-Natal: The Big 5 False Bay(KZN273)</t>
  </si>
  <si>
    <t>Kwazulu-Natal: Hlabisa(KZN274)</t>
  </si>
  <si>
    <t>Kwazulu-Natal: Mtubatuba(KZN275)</t>
  </si>
  <si>
    <t>Kwazulu-Natal: Umkhanyakude(DC27)</t>
  </si>
  <si>
    <t>Kwazulu-Natal: Mfolozi(KZN281)</t>
  </si>
  <si>
    <t>Kwazulu-Natal: uMhlathuze(KZN282)</t>
  </si>
  <si>
    <t>Kwazulu-Natal: Ntambanana(KZN283)</t>
  </si>
  <si>
    <t>Kwazulu-Natal: uMlalazi(KZN284)</t>
  </si>
  <si>
    <t>Kwazulu-Natal: Mthonjaneni(KZN285)</t>
  </si>
  <si>
    <t>Kwazulu-Natal: Nkandla(KZN286)</t>
  </si>
  <si>
    <t>Kwazulu-Natal: uThungulu(DC28)</t>
  </si>
  <si>
    <t>Kwazulu-Natal: Mandeni(KZN291)</t>
  </si>
  <si>
    <t>Kwazulu-Natal: KwaDukuza(KZN292)</t>
  </si>
  <si>
    <t>Kwazulu-Natal: Ndwedwe(KZN293)</t>
  </si>
  <si>
    <t>Kwazulu-Natal: Maphumulo(KZN294)</t>
  </si>
  <si>
    <t>Kwazulu-Natal: iLembe(DC29)</t>
  </si>
  <si>
    <t>Kwazulu-Natal: Ingwe(KZN431)</t>
  </si>
  <si>
    <t>Kwazulu-Natal: Kwa Sani(KZN432)</t>
  </si>
  <si>
    <t>Kwazulu-Natal: Greater Kokstad(KZN433)</t>
  </si>
  <si>
    <t>Kwazulu-Natal: Ubuhlebezwe(KZN434)</t>
  </si>
  <si>
    <t>Kwazulu-Natal: Umzimkhulu(KZN435)</t>
  </si>
  <si>
    <t>Kwazulu-Natal: Harry Gwala(DC43)</t>
  </si>
  <si>
    <t>AGGREGATED INFORMATION FOR KWAZULU-NATAL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</si>
</sst>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100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8476019426</v>
      </c>
      <c r="D7" s="43">
        <v>8505473048</v>
      </c>
      <c r="E7" s="43">
        <v>9418622835</v>
      </c>
      <c r="F7" s="43">
        <v>9177116634</v>
      </c>
      <c r="G7" s="44">
        <v>9755553774</v>
      </c>
      <c r="H7" s="45">
        <v>10411035967</v>
      </c>
      <c r="I7" s="22">
        <f>IF($E7=0,0,(($F7/$E7)-1)*100)</f>
        <v>-2.564134961456921</v>
      </c>
      <c r="J7" s="23">
        <f>IF($E7=0,0,((($H7/$E7)^(1/3))-1)*100)</f>
        <v>3.395629164086289</v>
      </c>
      <c r="K7" s="2"/>
    </row>
    <row r="8" spans="1:11" ht="12.75">
      <c r="A8" s="5"/>
      <c r="B8" s="21" t="s">
        <v>17</v>
      </c>
      <c r="C8" s="43">
        <v>23101098655</v>
      </c>
      <c r="D8" s="43">
        <v>22921616771</v>
      </c>
      <c r="E8" s="43">
        <v>22627055919</v>
      </c>
      <c r="F8" s="43">
        <v>25678824136</v>
      </c>
      <c r="G8" s="44">
        <v>28289707685</v>
      </c>
      <c r="H8" s="45">
        <v>31204007077</v>
      </c>
      <c r="I8" s="22">
        <f>IF($E8=0,0,(($F8/$E8)-1)*100)</f>
        <v>13.48725272931961</v>
      </c>
      <c r="J8" s="23">
        <f>IF($E8=0,0,((($H8/$E8)^(1/3))-1)*100)</f>
        <v>11.308271635040956</v>
      </c>
      <c r="K8" s="2"/>
    </row>
    <row r="9" spans="1:11" ht="12.75">
      <c r="A9" s="5"/>
      <c r="B9" s="21" t="s">
        <v>18</v>
      </c>
      <c r="C9" s="43">
        <v>15425293075</v>
      </c>
      <c r="D9" s="43">
        <v>15828087851</v>
      </c>
      <c r="E9" s="43">
        <v>14828683564</v>
      </c>
      <c r="F9" s="43">
        <v>17143140344</v>
      </c>
      <c r="G9" s="44">
        <v>17564697676</v>
      </c>
      <c r="H9" s="45">
        <v>18532395134</v>
      </c>
      <c r="I9" s="22">
        <f aca="true" t="shared" si="0" ref="I9:I32">IF($E9=0,0,(($F9/$E9)-1)*100)</f>
        <v>15.607972009186778</v>
      </c>
      <c r="J9" s="23">
        <f aca="true" t="shared" si="1" ref="J9:J32">IF($E9=0,0,((($H9/$E9)^(1/3))-1)*100)</f>
        <v>7.7150327649924355</v>
      </c>
      <c r="K9" s="2"/>
    </row>
    <row r="10" spans="1:11" ht="12.75">
      <c r="A10" s="9"/>
      <c r="B10" s="24" t="s">
        <v>19</v>
      </c>
      <c r="C10" s="46">
        <v>47002411156</v>
      </c>
      <c r="D10" s="46">
        <v>47255177670</v>
      </c>
      <c r="E10" s="46">
        <v>46874362318</v>
      </c>
      <c r="F10" s="46">
        <v>51999081114</v>
      </c>
      <c r="G10" s="47">
        <v>55609959135</v>
      </c>
      <c r="H10" s="48">
        <v>60147438178</v>
      </c>
      <c r="I10" s="25">
        <f t="shared" si="0"/>
        <v>10.93288216111279</v>
      </c>
      <c r="J10" s="26">
        <f t="shared" si="1"/>
        <v>8.666059964605966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13589941108</v>
      </c>
      <c r="D12" s="43">
        <v>13587767311</v>
      </c>
      <c r="E12" s="43">
        <v>12542169627</v>
      </c>
      <c r="F12" s="43">
        <v>14892404302</v>
      </c>
      <c r="G12" s="44">
        <v>15888483521</v>
      </c>
      <c r="H12" s="45">
        <v>16977724457</v>
      </c>
      <c r="I12" s="22">
        <f t="shared" si="0"/>
        <v>18.73866121169787</v>
      </c>
      <c r="J12" s="23">
        <f t="shared" si="1"/>
        <v>10.62049654803685</v>
      </c>
      <c r="K12" s="2"/>
    </row>
    <row r="13" spans="1:11" ht="12.75">
      <c r="A13" s="5"/>
      <c r="B13" s="21" t="s">
        <v>22</v>
      </c>
      <c r="C13" s="43">
        <v>1358787225</v>
      </c>
      <c r="D13" s="43">
        <v>1201062809</v>
      </c>
      <c r="E13" s="43">
        <v>838652624</v>
      </c>
      <c r="F13" s="43">
        <v>1324419350</v>
      </c>
      <c r="G13" s="44">
        <v>1395063580</v>
      </c>
      <c r="H13" s="45">
        <v>1462761594</v>
      </c>
      <c r="I13" s="22">
        <f t="shared" si="0"/>
        <v>57.92228058419573</v>
      </c>
      <c r="J13" s="23">
        <f t="shared" si="1"/>
        <v>20.373386722547558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13389653318</v>
      </c>
      <c r="D15" s="43">
        <v>13470455665</v>
      </c>
      <c r="E15" s="43">
        <v>13126841337</v>
      </c>
      <c r="F15" s="43">
        <v>15264641186</v>
      </c>
      <c r="G15" s="44">
        <v>16937688742</v>
      </c>
      <c r="H15" s="45">
        <v>18787084541</v>
      </c>
      <c r="I15" s="22">
        <f t="shared" si="0"/>
        <v>16.285714088539226</v>
      </c>
      <c r="J15" s="23">
        <f t="shared" si="1"/>
        <v>12.693720722339542</v>
      </c>
      <c r="K15" s="2"/>
    </row>
    <row r="16" spans="1:11" ht="12.75">
      <c r="A16" s="5"/>
      <c r="B16" s="21" t="s">
        <v>24</v>
      </c>
      <c r="C16" s="43">
        <v>19062051328</v>
      </c>
      <c r="D16" s="43">
        <v>19836765397</v>
      </c>
      <c r="E16" s="43">
        <v>18336140708</v>
      </c>
      <c r="F16" s="43">
        <v>21065209994</v>
      </c>
      <c r="G16" s="44">
        <v>21839798151</v>
      </c>
      <c r="H16" s="45">
        <v>23226363210</v>
      </c>
      <c r="I16" s="29">
        <f t="shared" si="0"/>
        <v>14.88355335760112</v>
      </c>
      <c r="J16" s="30">
        <f t="shared" si="1"/>
        <v>8.199293930145291</v>
      </c>
      <c r="K16" s="2"/>
    </row>
    <row r="17" spans="1:11" ht="12.75">
      <c r="A17" s="5"/>
      <c r="B17" s="24" t="s">
        <v>25</v>
      </c>
      <c r="C17" s="46">
        <v>47400432979</v>
      </c>
      <c r="D17" s="46">
        <v>48096051182</v>
      </c>
      <c r="E17" s="46">
        <v>44843804296</v>
      </c>
      <c r="F17" s="46">
        <v>52546674832</v>
      </c>
      <c r="G17" s="47">
        <v>56061033994</v>
      </c>
      <c r="H17" s="48">
        <v>60453933802</v>
      </c>
      <c r="I17" s="25">
        <f t="shared" si="0"/>
        <v>17.177112104842273</v>
      </c>
      <c r="J17" s="26">
        <f t="shared" si="1"/>
        <v>10.469072033139915</v>
      </c>
      <c r="K17" s="2"/>
    </row>
    <row r="18" spans="1:11" ht="23.25" customHeight="1">
      <c r="A18" s="31"/>
      <c r="B18" s="32" t="s">
        <v>26</v>
      </c>
      <c r="C18" s="52">
        <v>-398021823</v>
      </c>
      <c r="D18" s="52">
        <v>-840873512</v>
      </c>
      <c r="E18" s="52">
        <v>2030558022</v>
      </c>
      <c r="F18" s="53">
        <v>-547593718</v>
      </c>
      <c r="G18" s="54">
        <v>-451074859</v>
      </c>
      <c r="H18" s="55">
        <v>-306495624</v>
      </c>
      <c r="I18" s="33">
        <f t="shared" si="0"/>
        <v>-126.96764692597394</v>
      </c>
      <c r="J18" s="34">
        <f t="shared" si="1"/>
        <v>-153.24387128125576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1740253460</v>
      </c>
      <c r="D21" s="43">
        <v>1778513382</v>
      </c>
      <c r="E21" s="43">
        <v>1282478162</v>
      </c>
      <c r="F21" s="43">
        <v>1474882320</v>
      </c>
      <c r="G21" s="44">
        <v>1150000000</v>
      </c>
      <c r="H21" s="45">
        <v>1100000000</v>
      </c>
      <c r="I21" s="38">
        <f t="shared" si="0"/>
        <v>15.00252898653256</v>
      </c>
      <c r="J21" s="23">
        <f t="shared" si="1"/>
        <v>-4.98746573675648</v>
      </c>
      <c r="K21" s="2"/>
    </row>
    <row r="22" spans="1:11" ht="12.75">
      <c r="A22" s="9"/>
      <c r="B22" s="21" t="s">
        <v>29</v>
      </c>
      <c r="C22" s="43">
        <v>1855888847</v>
      </c>
      <c r="D22" s="43">
        <v>1817356380</v>
      </c>
      <c r="E22" s="43">
        <v>1569525204</v>
      </c>
      <c r="F22" s="43">
        <v>2136213514</v>
      </c>
      <c r="G22" s="44">
        <v>2229510098</v>
      </c>
      <c r="H22" s="45">
        <v>2359527453</v>
      </c>
      <c r="I22" s="38">
        <f t="shared" si="0"/>
        <v>36.1057158276765</v>
      </c>
      <c r="J22" s="23">
        <f t="shared" si="1"/>
        <v>14.556282960536926</v>
      </c>
      <c r="K22" s="2"/>
    </row>
    <row r="23" spans="1:11" ht="12.75">
      <c r="A23" s="9"/>
      <c r="B23" s="21" t="s">
        <v>30</v>
      </c>
      <c r="C23" s="43">
        <v>7721991094</v>
      </c>
      <c r="D23" s="43">
        <v>8616918154</v>
      </c>
      <c r="E23" s="43">
        <v>8261660264</v>
      </c>
      <c r="F23" s="43">
        <v>9331858394</v>
      </c>
      <c r="G23" s="44">
        <v>8893166712</v>
      </c>
      <c r="H23" s="45">
        <v>9268110553</v>
      </c>
      <c r="I23" s="38">
        <f t="shared" si="0"/>
        <v>12.95379010758122</v>
      </c>
      <c r="J23" s="23">
        <f t="shared" si="1"/>
        <v>3.9061590556390025</v>
      </c>
      <c r="K23" s="2"/>
    </row>
    <row r="24" spans="1:11" ht="12.75">
      <c r="A24" s="9"/>
      <c r="B24" s="21" t="s">
        <v>31</v>
      </c>
      <c r="C24" s="43">
        <v>841284147</v>
      </c>
      <c r="D24" s="43">
        <v>808956439</v>
      </c>
      <c r="E24" s="43">
        <v>486588285</v>
      </c>
      <c r="F24" s="43">
        <v>1000296223</v>
      </c>
      <c r="G24" s="44">
        <v>567234857</v>
      </c>
      <c r="H24" s="45">
        <v>356064021</v>
      </c>
      <c r="I24" s="38">
        <f t="shared" si="0"/>
        <v>105.5734290849193</v>
      </c>
      <c r="J24" s="23">
        <f t="shared" si="1"/>
        <v>-9.886716532031913</v>
      </c>
      <c r="K24" s="2"/>
    </row>
    <row r="25" spans="1:11" ht="12.75">
      <c r="A25" s="9"/>
      <c r="B25" s="24" t="s">
        <v>32</v>
      </c>
      <c r="C25" s="46">
        <v>12159417548</v>
      </c>
      <c r="D25" s="46">
        <v>13021744355</v>
      </c>
      <c r="E25" s="46">
        <v>11600251915</v>
      </c>
      <c r="F25" s="46">
        <v>13943250451</v>
      </c>
      <c r="G25" s="47">
        <v>12839911667</v>
      </c>
      <c r="H25" s="48">
        <v>13083702027</v>
      </c>
      <c r="I25" s="25">
        <f t="shared" si="0"/>
        <v>20.197824609052905</v>
      </c>
      <c r="J25" s="26">
        <f t="shared" si="1"/>
        <v>4.092892016576988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4231780973</v>
      </c>
      <c r="D27" s="43">
        <v>4570981160</v>
      </c>
      <c r="E27" s="43">
        <v>3938327377</v>
      </c>
      <c r="F27" s="43">
        <v>5058036708</v>
      </c>
      <c r="G27" s="44">
        <v>4712579597</v>
      </c>
      <c r="H27" s="45">
        <v>5026017942</v>
      </c>
      <c r="I27" s="38">
        <f t="shared" si="0"/>
        <v>28.431088221338598</v>
      </c>
      <c r="J27" s="23">
        <f t="shared" si="1"/>
        <v>8.468609647307757</v>
      </c>
      <c r="K27" s="2"/>
    </row>
    <row r="28" spans="1:11" ht="12.75">
      <c r="A28" s="9"/>
      <c r="B28" s="21" t="s">
        <v>35</v>
      </c>
      <c r="C28" s="43">
        <v>1354674619</v>
      </c>
      <c r="D28" s="43">
        <v>1359468669</v>
      </c>
      <c r="E28" s="43">
        <v>1029457793</v>
      </c>
      <c r="F28" s="43">
        <v>1363728960</v>
      </c>
      <c r="G28" s="44">
        <v>1219536393</v>
      </c>
      <c r="H28" s="45">
        <v>1114891862</v>
      </c>
      <c r="I28" s="38">
        <f t="shared" si="0"/>
        <v>32.47060435823035</v>
      </c>
      <c r="J28" s="23">
        <f t="shared" si="1"/>
        <v>2.693132117253394</v>
      </c>
      <c r="K28" s="2"/>
    </row>
    <row r="29" spans="1:11" ht="12.75">
      <c r="A29" s="9"/>
      <c r="B29" s="21" t="s">
        <v>36</v>
      </c>
      <c r="C29" s="43">
        <v>136770000</v>
      </c>
      <c r="D29" s="43">
        <v>223014484</v>
      </c>
      <c r="E29" s="43">
        <v>55570235</v>
      </c>
      <c r="F29" s="43">
        <v>1245510000</v>
      </c>
      <c r="G29" s="44">
        <v>1200643000</v>
      </c>
      <c r="H29" s="45">
        <v>1134730700</v>
      </c>
      <c r="I29" s="38">
        <f t="shared" si="0"/>
        <v>2141.3257744906064</v>
      </c>
      <c r="J29" s="23">
        <f t="shared" si="1"/>
        <v>173.32762255316626</v>
      </c>
      <c r="K29" s="2"/>
    </row>
    <row r="30" spans="1:11" ht="12.75">
      <c r="A30" s="9"/>
      <c r="B30" s="21" t="s">
        <v>37</v>
      </c>
      <c r="C30" s="43">
        <v>2001384753</v>
      </c>
      <c r="D30" s="43">
        <v>2314614041</v>
      </c>
      <c r="E30" s="43">
        <v>2037514861</v>
      </c>
      <c r="F30" s="43">
        <v>2046436041</v>
      </c>
      <c r="G30" s="44">
        <v>2019432713</v>
      </c>
      <c r="H30" s="45">
        <v>1740945222</v>
      </c>
      <c r="I30" s="38">
        <f t="shared" si="0"/>
        <v>0.4378461316165039</v>
      </c>
      <c r="J30" s="23">
        <f t="shared" si="1"/>
        <v>-5.1083262229632</v>
      </c>
      <c r="K30" s="2"/>
    </row>
    <row r="31" spans="1:11" ht="12.75">
      <c r="A31" s="9"/>
      <c r="B31" s="21" t="s">
        <v>31</v>
      </c>
      <c r="C31" s="43">
        <v>4434807203</v>
      </c>
      <c r="D31" s="43">
        <v>4553666001</v>
      </c>
      <c r="E31" s="43">
        <v>4540040754</v>
      </c>
      <c r="F31" s="43">
        <v>4229538742</v>
      </c>
      <c r="G31" s="44">
        <v>3687719883</v>
      </c>
      <c r="H31" s="45">
        <v>4067116302</v>
      </c>
      <c r="I31" s="38">
        <f t="shared" si="0"/>
        <v>-6.839189972610537</v>
      </c>
      <c r="J31" s="23">
        <f t="shared" si="1"/>
        <v>-3.600315308636326</v>
      </c>
      <c r="K31" s="2"/>
    </row>
    <row r="32" spans="1:11" ht="13.5" thickBot="1">
      <c r="A32" s="9"/>
      <c r="B32" s="39" t="s">
        <v>38</v>
      </c>
      <c r="C32" s="59">
        <v>12159417548</v>
      </c>
      <c r="D32" s="59">
        <v>13021744355</v>
      </c>
      <c r="E32" s="59">
        <v>11600911020</v>
      </c>
      <c r="F32" s="59">
        <v>13943250451</v>
      </c>
      <c r="G32" s="60">
        <v>12839911586</v>
      </c>
      <c r="H32" s="61">
        <v>13083702028</v>
      </c>
      <c r="I32" s="40">
        <f t="shared" si="0"/>
        <v>20.190995577518024</v>
      </c>
      <c r="J32" s="41">
        <f t="shared" si="1"/>
        <v>4.090920638279094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22500000</v>
      </c>
      <c r="D7" s="43">
        <v>27100000</v>
      </c>
      <c r="E7" s="43">
        <v>28140937</v>
      </c>
      <c r="F7" s="43">
        <v>22470000</v>
      </c>
      <c r="G7" s="44">
        <v>23700000</v>
      </c>
      <c r="H7" s="45">
        <v>25000000</v>
      </c>
      <c r="I7" s="22">
        <f>IF($E7=0,0,(($F7/$E7)-1)*100)</f>
        <v>-20.151912496730297</v>
      </c>
      <c r="J7" s="23">
        <f>IF($E7=0,0,((($H7/$E7)^(1/3))-1)*100)</f>
        <v>-3.86818288003159</v>
      </c>
      <c r="K7" s="2"/>
    </row>
    <row r="8" spans="1:11" ht="12.75">
      <c r="A8" s="5"/>
      <c r="B8" s="21" t="s">
        <v>17</v>
      </c>
      <c r="C8" s="43">
        <v>1950000</v>
      </c>
      <c r="D8" s="43">
        <v>1850000</v>
      </c>
      <c r="E8" s="43">
        <v>1833711</v>
      </c>
      <c r="F8" s="43">
        <v>1850000</v>
      </c>
      <c r="G8" s="44">
        <v>1940000</v>
      </c>
      <c r="H8" s="45">
        <v>2040000</v>
      </c>
      <c r="I8" s="22">
        <f>IF($E8=0,0,(($F8/$E8)-1)*100)</f>
        <v>0.8883079176598807</v>
      </c>
      <c r="J8" s="23">
        <f>IF($E8=0,0,((($H8/$E8)^(1/3))-1)*100)</f>
        <v>3.617495856261921</v>
      </c>
      <c r="K8" s="2"/>
    </row>
    <row r="9" spans="1:11" ht="12.75">
      <c r="A9" s="5"/>
      <c r="B9" s="21" t="s">
        <v>18</v>
      </c>
      <c r="C9" s="43">
        <v>84829000</v>
      </c>
      <c r="D9" s="43">
        <v>91409000</v>
      </c>
      <c r="E9" s="43">
        <v>91276300</v>
      </c>
      <c r="F9" s="43">
        <v>121393000</v>
      </c>
      <c r="G9" s="44">
        <v>122954000</v>
      </c>
      <c r="H9" s="45">
        <v>125773000</v>
      </c>
      <c r="I9" s="22">
        <f aca="true" t="shared" si="0" ref="I9:I32">IF($E9=0,0,(($F9/$E9)-1)*100)</f>
        <v>32.99509292116354</v>
      </c>
      <c r="J9" s="23">
        <f aca="true" t="shared" si="1" ref="J9:J32">IF($E9=0,0,((($H9/$E9)^(1/3))-1)*100)</f>
        <v>11.27812457111721</v>
      </c>
      <c r="K9" s="2"/>
    </row>
    <row r="10" spans="1:11" ht="12.75">
      <c r="A10" s="9"/>
      <c r="B10" s="24" t="s">
        <v>19</v>
      </c>
      <c r="C10" s="46">
        <v>109279000</v>
      </c>
      <c r="D10" s="46">
        <v>120359000</v>
      </c>
      <c r="E10" s="46">
        <v>121250948</v>
      </c>
      <c r="F10" s="46">
        <v>145713000</v>
      </c>
      <c r="G10" s="47">
        <v>148594000</v>
      </c>
      <c r="H10" s="48">
        <v>152813000</v>
      </c>
      <c r="I10" s="25">
        <f t="shared" si="0"/>
        <v>20.174730510148265</v>
      </c>
      <c r="J10" s="26">
        <f t="shared" si="1"/>
        <v>8.016902598770347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43076000</v>
      </c>
      <c r="D12" s="43">
        <v>48866000</v>
      </c>
      <c r="E12" s="43">
        <v>46151275</v>
      </c>
      <c r="F12" s="43">
        <v>49726000</v>
      </c>
      <c r="G12" s="44">
        <v>55871100</v>
      </c>
      <c r="H12" s="45">
        <v>60718950</v>
      </c>
      <c r="I12" s="22">
        <f t="shared" si="0"/>
        <v>7.74566899831044</v>
      </c>
      <c r="J12" s="23">
        <f t="shared" si="1"/>
        <v>9.575513967413896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62203000</v>
      </c>
      <c r="D16" s="43">
        <v>64493000</v>
      </c>
      <c r="E16" s="43">
        <v>58533071</v>
      </c>
      <c r="F16" s="43">
        <v>90487000</v>
      </c>
      <c r="G16" s="44">
        <v>92690000</v>
      </c>
      <c r="H16" s="45">
        <v>101344300</v>
      </c>
      <c r="I16" s="29">
        <f t="shared" si="0"/>
        <v>54.59123954046423</v>
      </c>
      <c r="J16" s="30">
        <f t="shared" si="1"/>
        <v>20.078707778406056</v>
      </c>
      <c r="K16" s="2"/>
    </row>
    <row r="17" spans="1:11" ht="12.75">
      <c r="A17" s="5"/>
      <c r="B17" s="24" t="s">
        <v>25</v>
      </c>
      <c r="C17" s="46">
        <v>105279000</v>
      </c>
      <c r="D17" s="46">
        <v>113359000</v>
      </c>
      <c r="E17" s="46">
        <v>104684346</v>
      </c>
      <c r="F17" s="46">
        <v>140213000</v>
      </c>
      <c r="G17" s="47">
        <v>148561100</v>
      </c>
      <c r="H17" s="48">
        <v>162063250</v>
      </c>
      <c r="I17" s="25">
        <f t="shared" si="0"/>
        <v>33.93884124757296</v>
      </c>
      <c r="J17" s="26">
        <f t="shared" si="1"/>
        <v>15.682482521787211</v>
      </c>
      <c r="K17" s="2"/>
    </row>
    <row r="18" spans="1:11" ht="23.25" customHeight="1">
      <c r="A18" s="31"/>
      <c r="B18" s="32" t="s">
        <v>26</v>
      </c>
      <c r="C18" s="52">
        <v>4000000</v>
      </c>
      <c r="D18" s="52">
        <v>7000000</v>
      </c>
      <c r="E18" s="52">
        <v>16566602</v>
      </c>
      <c r="F18" s="53">
        <v>5500000</v>
      </c>
      <c r="G18" s="54">
        <v>32900</v>
      </c>
      <c r="H18" s="55">
        <v>-9250250</v>
      </c>
      <c r="I18" s="33">
        <f t="shared" si="0"/>
        <v>-66.80067523804821</v>
      </c>
      <c r="J18" s="34">
        <f t="shared" si="1"/>
        <v>-182.34552646526075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4002000</v>
      </c>
      <c r="D22" s="43"/>
      <c r="E22" s="43">
        <v>3896682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28698000</v>
      </c>
      <c r="D23" s="43">
        <v>31129000</v>
      </c>
      <c r="E23" s="43">
        <v>32625882</v>
      </c>
      <c r="F23" s="43">
        <v>26764000</v>
      </c>
      <c r="G23" s="44">
        <v>27703000</v>
      </c>
      <c r="H23" s="45">
        <v>29111000</v>
      </c>
      <c r="I23" s="38">
        <f t="shared" si="0"/>
        <v>-17.96696867842531</v>
      </c>
      <c r="J23" s="23">
        <f t="shared" si="1"/>
        <v>-3.728378271398347</v>
      </c>
      <c r="K23" s="2"/>
    </row>
    <row r="24" spans="1:11" ht="12.75">
      <c r="A24" s="9"/>
      <c r="B24" s="21" t="s">
        <v>31</v>
      </c>
      <c r="C24" s="43"/>
      <c r="D24" s="43">
        <v>8361000</v>
      </c>
      <c r="E24" s="43">
        <v>813068</v>
      </c>
      <c r="F24" s="43">
        <v>5500000</v>
      </c>
      <c r="G24" s="44">
        <v>0</v>
      </c>
      <c r="H24" s="45">
        <v>0</v>
      </c>
      <c r="I24" s="38">
        <f t="shared" si="0"/>
        <v>576.4501862082876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32700000</v>
      </c>
      <c r="D25" s="46">
        <v>39490000</v>
      </c>
      <c r="E25" s="46">
        <v>37335632</v>
      </c>
      <c r="F25" s="46">
        <v>32264000</v>
      </c>
      <c r="G25" s="47">
        <v>27703000</v>
      </c>
      <c r="H25" s="48">
        <v>29111000</v>
      </c>
      <c r="I25" s="25">
        <f t="shared" si="0"/>
        <v>-13.583892191780766</v>
      </c>
      <c r="J25" s="26">
        <f t="shared" si="1"/>
        <v>-7.959732472270309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3000000</v>
      </c>
      <c r="D28" s="43">
        <v>1500000</v>
      </c>
      <c r="E28" s="43">
        <v>5879512</v>
      </c>
      <c r="F28" s="43">
        <v>1462000</v>
      </c>
      <c r="G28" s="44">
        <v>1013520</v>
      </c>
      <c r="H28" s="45">
        <v>0</v>
      </c>
      <c r="I28" s="38">
        <f t="shared" si="0"/>
        <v>-75.13399071215434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15000000</v>
      </c>
      <c r="D30" s="43">
        <v>23670000</v>
      </c>
      <c r="E30" s="43">
        <v>18738256</v>
      </c>
      <c r="F30" s="43">
        <v>14424000</v>
      </c>
      <c r="G30" s="44">
        <v>20519600</v>
      </c>
      <c r="H30" s="45">
        <v>20153769</v>
      </c>
      <c r="I30" s="38">
        <f t="shared" si="0"/>
        <v>-23.023786205076924</v>
      </c>
      <c r="J30" s="23">
        <f t="shared" si="1"/>
        <v>2.4571732005987723</v>
      </c>
      <c r="K30" s="2"/>
    </row>
    <row r="31" spans="1:11" ht="12.75">
      <c r="A31" s="9"/>
      <c r="B31" s="21" t="s">
        <v>31</v>
      </c>
      <c r="C31" s="43">
        <v>14700000</v>
      </c>
      <c r="D31" s="43">
        <v>14320000</v>
      </c>
      <c r="E31" s="43">
        <v>12717864</v>
      </c>
      <c r="F31" s="43">
        <v>16378000</v>
      </c>
      <c r="G31" s="44">
        <v>6169800</v>
      </c>
      <c r="H31" s="45">
        <v>8957231</v>
      </c>
      <c r="I31" s="38">
        <f t="shared" si="0"/>
        <v>28.77948686980769</v>
      </c>
      <c r="J31" s="23">
        <f t="shared" si="1"/>
        <v>-11.028031518249437</v>
      </c>
      <c r="K31" s="2"/>
    </row>
    <row r="32" spans="1:11" ht="13.5" thickBot="1">
      <c r="A32" s="9"/>
      <c r="B32" s="39" t="s">
        <v>38</v>
      </c>
      <c r="C32" s="59">
        <v>32700000</v>
      </c>
      <c r="D32" s="59">
        <v>39490000</v>
      </c>
      <c r="E32" s="59">
        <v>37335632</v>
      </c>
      <c r="F32" s="59">
        <v>32264000</v>
      </c>
      <c r="G32" s="60">
        <v>27702920</v>
      </c>
      <c r="H32" s="61">
        <v>29111000</v>
      </c>
      <c r="I32" s="40">
        <f t="shared" si="0"/>
        <v>-13.583892191780766</v>
      </c>
      <c r="J32" s="41">
        <f t="shared" si="1"/>
        <v>-7.959732472270309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132896380</v>
      </c>
      <c r="D7" s="43">
        <v>133396080</v>
      </c>
      <c r="E7" s="43">
        <v>127994622</v>
      </c>
      <c r="F7" s="43">
        <v>147379135</v>
      </c>
      <c r="G7" s="44">
        <v>158474016</v>
      </c>
      <c r="H7" s="45">
        <v>166873141</v>
      </c>
      <c r="I7" s="22">
        <f>IF($E7=0,0,(($F7/$E7)-1)*100)</f>
        <v>15.144787098945445</v>
      </c>
      <c r="J7" s="23">
        <f>IF($E7=0,0,((($H7/$E7)^(1/3))-1)*100)</f>
        <v>9.244162478454609</v>
      </c>
      <c r="K7" s="2"/>
    </row>
    <row r="8" spans="1:11" ht="12.75">
      <c r="A8" s="5"/>
      <c r="B8" s="21" t="s">
        <v>17</v>
      </c>
      <c r="C8" s="43">
        <v>61083862</v>
      </c>
      <c r="D8" s="43">
        <v>65445757</v>
      </c>
      <c r="E8" s="43">
        <v>57751885</v>
      </c>
      <c r="F8" s="43">
        <v>73410043</v>
      </c>
      <c r="G8" s="44">
        <v>82349533</v>
      </c>
      <c r="H8" s="45">
        <v>92391708</v>
      </c>
      <c r="I8" s="22">
        <f>IF($E8=0,0,(($F8/$E8)-1)*100)</f>
        <v>27.112808525643793</v>
      </c>
      <c r="J8" s="23">
        <f>IF($E8=0,0,((($H8/$E8)^(1/3))-1)*100)</f>
        <v>16.955938235268107</v>
      </c>
      <c r="K8" s="2"/>
    </row>
    <row r="9" spans="1:11" ht="12.75">
      <c r="A9" s="5"/>
      <c r="B9" s="21" t="s">
        <v>18</v>
      </c>
      <c r="C9" s="43">
        <v>70146232</v>
      </c>
      <c r="D9" s="43">
        <v>87169823</v>
      </c>
      <c r="E9" s="43">
        <v>83272743</v>
      </c>
      <c r="F9" s="43">
        <v>97418699</v>
      </c>
      <c r="G9" s="44">
        <v>96653915</v>
      </c>
      <c r="H9" s="45">
        <v>102541679</v>
      </c>
      <c r="I9" s="22">
        <f aca="true" t="shared" si="0" ref="I9:I32">IF($E9=0,0,(($F9/$E9)-1)*100)</f>
        <v>16.98749853838728</v>
      </c>
      <c r="J9" s="23">
        <f aca="true" t="shared" si="1" ref="J9:J32">IF($E9=0,0,((($H9/$E9)^(1/3))-1)*100)</f>
        <v>7.184631181480583</v>
      </c>
      <c r="K9" s="2"/>
    </row>
    <row r="10" spans="1:11" ht="12.75">
      <c r="A10" s="9"/>
      <c r="B10" s="24" t="s">
        <v>19</v>
      </c>
      <c r="C10" s="46">
        <v>264126474</v>
      </c>
      <c r="D10" s="46">
        <v>286011660</v>
      </c>
      <c r="E10" s="46">
        <v>269019250</v>
      </c>
      <c r="F10" s="46">
        <v>318207877</v>
      </c>
      <c r="G10" s="47">
        <v>337477464</v>
      </c>
      <c r="H10" s="48">
        <v>361806528</v>
      </c>
      <c r="I10" s="25">
        <f t="shared" si="0"/>
        <v>18.284426486208694</v>
      </c>
      <c r="J10" s="26">
        <f t="shared" si="1"/>
        <v>10.381852981782135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80740949</v>
      </c>
      <c r="D12" s="43">
        <v>87582653</v>
      </c>
      <c r="E12" s="43">
        <v>78675003</v>
      </c>
      <c r="F12" s="43">
        <v>103729282</v>
      </c>
      <c r="G12" s="44">
        <v>109375100</v>
      </c>
      <c r="H12" s="45">
        <v>115098176</v>
      </c>
      <c r="I12" s="22">
        <f t="shared" si="0"/>
        <v>31.845285090106714</v>
      </c>
      <c r="J12" s="23">
        <f t="shared" si="1"/>
        <v>13.521265635468428</v>
      </c>
      <c r="K12" s="2"/>
    </row>
    <row r="13" spans="1:11" ht="12.75">
      <c r="A13" s="5"/>
      <c r="B13" s="21" t="s">
        <v>22</v>
      </c>
      <c r="C13" s="43">
        <v>7846516</v>
      </c>
      <c r="D13" s="43">
        <v>20285400</v>
      </c>
      <c r="E13" s="43">
        <v>648387</v>
      </c>
      <c r="F13" s="43">
        <v>21461953</v>
      </c>
      <c r="G13" s="44">
        <v>22642360</v>
      </c>
      <c r="H13" s="45">
        <v>23842406</v>
      </c>
      <c r="I13" s="22">
        <f t="shared" si="0"/>
        <v>3210.052946774071</v>
      </c>
      <c r="J13" s="23">
        <f t="shared" si="1"/>
        <v>232.5359425628848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65681000</v>
      </c>
      <c r="D15" s="43">
        <v>74783150</v>
      </c>
      <c r="E15" s="43">
        <v>69318447</v>
      </c>
      <c r="F15" s="43">
        <v>80432271</v>
      </c>
      <c r="G15" s="44">
        <v>91885826</v>
      </c>
      <c r="H15" s="45">
        <v>104970367</v>
      </c>
      <c r="I15" s="22">
        <f t="shared" si="0"/>
        <v>16.03299623836063</v>
      </c>
      <c r="J15" s="23">
        <f t="shared" si="1"/>
        <v>14.834565219746398</v>
      </c>
      <c r="K15" s="2"/>
    </row>
    <row r="16" spans="1:11" ht="12.75">
      <c r="A16" s="5"/>
      <c r="B16" s="21" t="s">
        <v>24</v>
      </c>
      <c r="C16" s="43">
        <v>105016554</v>
      </c>
      <c r="D16" s="43">
        <v>103280963</v>
      </c>
      <c r="E16" s="43">
        <v>101666400</v>
      </c>
      <c r="F16" s="43">
        <v>111559649</v>
      </c>
      <c r="G16" s="44">
        <v>108762021</v>
      </c>
      <c r="H16" s="45">
        <v>113565044</v>
      </c>
      <c r="I16" s="29">
        <f t="shared" si="0"/>
        <v>9.731090114334728</v>
      </c>
      <c r="J16" s="30">
        <f t="shared" si="1"/>
        <v>3.758195304916212</v>
      </c>
      <c r="K16" s="2"/>
    </row>
    <row r="17" spans="1:11" ht="12.75">
      <c r="A17" s="5"/>
      <c r="B17" s="24" t="s">
        <v>25</v>
      </c>
      <c r="C17" s="46">
        <v>259285019</v>
      </c>
      <c r="D17" s="46">
        <v>285932166</v>
      </c>
      <c r="E17" s="46">
        <v>250308237</v>
      </c>
      <c r="F17" s="46">
        <v>317183155</v>
      </c>
      <c r="G17" s="47">
        <v>332665307</v>
      </c>
      <c r="H17" s="48">
        <v>357475993</v>
      </c>
      <c r="I17" s="25">
        <f t="shared" si="0"/>
        <v>26.71702649561629</v>
      </c>
      <c r="J17" s="26">
        <f t="shared" si="1"/>
        <v>12.613532025365014</v>
      </c>
      <c r="K17" s="2"/>
    </row>
    <row r="18" spans="1:11" ht="23.25" customHeight="1">
      <c r="A18" s="31"/>
      <c r="B18" s="32" t="s">
        <v>26</v>
      </c>
      <c r="C18" s="52">
        <v>4841455</v>
      </c>
      <c r="D18" s="52">
        <v>79494</v>
      </c>
      <c r="E18" s="52">
        <v>18711013</v>
      </c>
      <c r="F18" s="53">
        <v>1024722</v>
      </c>
      <c r="G18" s="54">
        <v>4812157</v>
      </c>
      <c r="H18" s="55">
        <v>4330535</v>
      </c>
      <c r="I18" s="33">
        <f t="shared" si="0"/>
        <v>-94.52342852842868</v>
      </c>
      <c r="J18" s="34">
        <f t="shared" si="1"/>
        <v>-38.602868080950735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1600000</v>
      </c>
      <c r="D22" s="43">
        <v>1119800</v>
      </c>
      <c r="E22" s="43">
        <v>1300668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21415000</v>
      </c>
      <c r="D23" s="43">
        <v>66872090</v>
      </c>
      <c r="E23" s="43">
        <v>54584664</v>
      </c>
      <c r="F23" s="43">
        <v>27249000</v>
      </c>
      <c r="G23" s="44">
        <v>27993000</v>
      </c>
      <c r="H23" s="45">
        <v>24109000</v>
      </c>
      <c r="I23" s="38">
        <f t="shared" si="0"/>
        <v>-50.07938493493338</v>
      </c>
      <c r="J23" s="23">
        <f t="shared" si="1"/>
        <v>-23.844223282233614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23015000</v>
      </c>
      <c r="D25" s="46">
        <v>67991890</v>
      </c>
      <c r="E25" s="46">
        <v>55885332</v>
      </c>
      <c r="F25" s="46">
        <v>27249000</v>
      </c>
      <c r="G25" s="47">
        <v>27993000</v>
      </c>
      <c r="H25" s="48">
        <v>24109000</v>
      </c>
      <c r="I25" s="25">
        <f t="shared" si="0"/>
        <v>-51.24123088326647</v>
      </c>
      <c r="J25" s="26">
        <f t="shared" si="1"/>
        <v>-24.43968022334959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1600000</v>
      </c>
      <c r="D28" s="43">
        <v>1008105</v>
      </c>
      <c r="E28" s="43">
        <v>1207862</v>
      </c>
      <c r="F28" s="43">
        <v>5000000</v>
      </c>
      <c r="G28" s="44">
        <v>5000000</v>
      </c>
      <c r="H28" s="45">
        <v>0</v>
      </c>
      <c r="I28" s="38">
        <f t="shared" si="0"/>
        <v>313.9545742808367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18915000</v>
      </c>
      <c r="D30" s="43">
        <v>20103461</v>
      </c>
      <c r="E30" s="43">
        <v>17997584</v>
      </c>
      <c r="F30" s="43">
        <v>18749000</v>
      </c>
      <c r="G30" s="44">
        <v>22993000</v>
      </c>
      <c r="H30" s="45">
        <v>24109000</v>
      </c>
      <c r="I30" s="38">
        <f t="shared" si="0"/>
        <v>4.175093723690915</v>
      </c>
      <c r="J30" s="23">
        <f t="shared" si="1"/>
        <v>10.23554728577114</v>
      </c>
      <c r="K30" s="2"/>
    </row>
    <row r="31" spans="1:11" ht="12.75">
      <c r="A31" s="9"/>
      <c r="B31" s="21" t="s">
        <v>31</v>
      </c>
      <c r="C31" s="43">
        <v>2500000</v>
      </c>
      <c r="D31" s="43">
        <v>46880324</v>
      </c>
      <c r="E31" s="43">
        <v>36679886</v>
      </c>
      <c r="F31" s="43">
        <v>3500000</v>
      </c>
      <c r="G31" s="44">
        <v>0</v>
      </c>
      <c r="H31" s="45">
        <v>0</v>
      </c>
      <c r="I31" s="38">
        <f t="shared" si="0"/>
        <v>-90.45798561096946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23015000</v>
      </c>
      <c r="D32" s="59">
        <v>67991890</v>
      </c>
      <c r="E32" s="59">
        <v>55885332</v>
      </c>
      <c r="F32" s="59">
        <v>27249000</v>
      </c>
      <c r="G32" s="60">
        <v>27993000</v>
      </c>
      <c r="H32" s="61">
        <v>24109000</v>
      </c>
      <c r="I32" s="40">
        <f t="shared" si="0"/>
        <v>-51.24123088326647</v>
      </c>
      <c r="J32" s="41">
        <f t="shared" si="1"/>
        <v>-24.43968022334959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15318376</v>
      </c>
      <c r="D7" s="43">
        <v>13139000</v>
      </c>
      <c r="E7" s="43">
        <v>9780492</v>
      </c>
      <c r="F7" s="43">
        <v>14695000</v>
      </c>
      <c r="G7" s="44">
        <v>15466000</v>
      </c>
      <c r="H7" s="45">
        <v>16270000</v>
      </c>
      <c r="I7" s="22">
        <f>IF($E7=0,0,(($F7/$E7)-1)*100)</f>
        <v>50.24806523025631</v>
      </c>
      <c r="J7" s="23">
        <f>IF($E7=0,0,((($H7/$E7)^(1/3))-1)*100)</f>
        <v>18.488340487264598</v>
      </c>
      <c r="K7" s="2"/>
    </row>
    <row r="8" spans="1:11" ht="12.75">
      <c r="A8" s="5"/>
      <c r="B8" s="21" t="s">
        <v>17</v>
      </c>
      <c r="C8" s="43">
        <v>54055078</v>
      </c>
      <c r="D8" s="43">
        <v>58256200</v>
      </c>
      <c r="E8" s="43">
        <v>34778777</v>
      </c>
      <c r="F8" s="43">
        <v>60372000</v>
      </c>
      <c r="G8" s="44">
        <v>61968000</v>
      </c>
      <c r="H8" s="45">
        <v>65125000</v>
      </c>
      <c r="I8" s="22">
        <f>IF($E8=0,0,(($F8/$E8)-1)*100)</f>
        <v>73.58862273966677</v>
      </c>
      <c r="J8" s="23">
        <f>IF($E8=0,0,((($H8/$E8)^(1/3))-1)*100)</f>
        <v>23.25687239996741</v>
      </c>
      <c r="K8" s="2"/>
    </row>
    <row r="9" spans="1:11" ht="12.75">
      <c r="A9" s="5"/>
      <c r="B9" s="21" t="s">
        <v>18</v>
      </c>
      <c r="C9" s="43">
        <v>41177912</v>
      </c>
      <c r="D9" s="43">
        <v>36595400</v>
      </c>
      <c r="E9" s="43">
        <v>39459254</v>
      </c>
      <c r="F9" s="43">
        <v>45750912</v>
      </c>
      <c r="G9" s="44">
        <v>45771400</v>
      </c>
      <c r="H9" s="45">
        <v>48072400</v>
      </c>
      <c r="I9" s="22">
        <f aca="true" t="shared" si="0" ref="I9:I32">IF($E9=0,0,(($F9/$E9)-1)*100)</f>
        <v>15.944695761354222</v>
      </c>
      <c r="J9" s="23">
        <f aca="true" t="shared" si="1" ref="J9:J32">IF($E9=0,0,((($H9/$E9)^(1/3))-1)*100)</f>
        <v>6.802719555640535</v>
      </c>
      <c r="K9" s="2"/>
    </row>
    <row r="10" spans="1:11" ht="12.75">
      <c r="A10" s="9"/>
      <c r="B10" s="24" t="s">
        <v>19</v>
      </c>
      <c r="C10" s="46">
        <v>110551366</v>
      </c>
      <c r="D10" s="46">
        <v>107990600</v>
      </c>
      <c r="E10" s="46">
        <v>84018523</v>
      </c>
      <c r="F10" s="46">
        <v>120817912</v>
      </c>
      <c r="G10" s="47">
        <v>123205400</v>
      </c>
      <c r="H10" s="48">
        <v>129467400</v>
      </c>
      <c r="I10" s="25">
        <f t="shared" si="0"/>
        <v>43.79913819718064</v>
      </c>
      <c r="J10" s="26">
        <f t="shared" si="1"/>
        <v>15.503495607901252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28845400</v>
      </c>
      <c r="D12" s="43">
        <v>27424259</v>
      </c>
      <c r="E12" s="43">
        <v>23242793</v>
      </c>
      <c r="F12" s="43">
        <v>29167726</v>
      </c>
      <c r="G12" s="44">
        <v>30525786</v>
      </c>
      <c r="H12" s="45">
        <v>31944432</v>
      </c>
      <c r="I12" s="22">
        <f t="shared" si="0"/>
        <v>25.491484607723347</v>
      </c>
      <c r="J12" s="23">
        <f t="shared" si="1"/>
        <v>11.18229097047041</v>
      </c>
      <c r="K12" s="2"/>
    </row>
    <row r="13" spans="1:11" ht="12.75">
      <c r="A13" s="5"/>
      <c r="B13" s="21" t="s">
        <v>22</v>
      </c>
      <c r="C13" s="43">
        <v>8000000</v>
      </c>
      <c r="D13" s="43">
        <v>6000000</v>
      </c>
      <c r="E13" s="43">
        <v>212195</v>
      </c>
      <c r="F13" s="43">
        <v>23025000</v>
      </c>
      <c r="G13" s="44">
        <v>23764000</v>
      </c>
      <c r="H13" s="45">
        <v>24983000</v>
      </c>
      <c r="I13" s="22">
        <f t="shared" si="0"/>
        <v>10750.868305096727</v>
      </c>
      <c r="J13" s="23">
        <f t="shared" si="1"/>
        <v>390.12081524022005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49674816</v>
      </c>
      <c r="D15" s="43">
        <v>49675000</v>
      </c>
      <c r="E15" s="43">
        <v>44191501</v>
      </c>
      <c r="F15" s="43">
        <v>55735000</v>
      </c>
      <c r="G15" s="44">
        <v>62535000</v>
      </c>
      <c r="H15" s="45">
        <v>70164000</v>
      </c>
      <c r="I15" s="22">
        <f t="shared" si="0"/>
        <v>26.121536356051813</v>
      </c>
      <c r="J15" s="23">
        <f t="shared" si="1"/>
        <v>16.66086590983531</v>
      </c>
      <c r="K15" s="2"/>
    </row>
    <row r="16" spans="1:11" ht="12.75">
      <c r="A16" s="5"/>
      <c r="B16" s="21" t="s">
        <v>24</v>
      </c>
      <c r="C16" s="43">
        <v>32353984</v>
      </c>
      <c r="D16" s="43">
        <v>24905066</v>
      </c>
      <c r="E16" s="43">
        <v>2616386</v>
      </c>
      <c r="F16" s="43">
        <v>31405353</v>
      </c>
      <c r="G16" s="44">
        <v>33035598</v>
      </c>
      <c r="H16" s="45">
        <v>35021563</v>
      </c>
      <c r="I16" s="29">
        <f t="shared" si="0"/>
        <v>1100.333322376744</v>
      </c>
      <c r="J16" s="30">
        <f t="shared" si="1"/>
        <v>137.4349077027671</v>
      </c>
      <c r="K16" s="2"/>
    </row>
    <row r="17" spans="1:11" ht="12.75">
      <c r="A17" s="5"/>
      <c r="B17" s="24" t="s">
        <v>25</v>
      </c>
      <c r="C17" s="46">
        <v>118874200</v>
      </c>
      <c r="D17" s="46">
        <v>108004325</v>
      </c>
      <c r="E17" s="46">
        <v>70262875</v>
      </c>
      <c r="F17" s="46">
        <v>139333079</v>
      </c>
      <c r="G17" s="47">
        <v>149860384</v>
      </c>
      <c r="H17" s="48">
        <v>162112995</v>
      </c>
      <c r="I17" s="25">
        <f t="shared" si="0"/>
        <v>98.30255878371045</v>
      </c>
      <c r="J17" s="26">
        <f t="shared" si="1"/>
        <v>32.13888495491586</v>
      </c>
      <c r="K17" s="2"/>
    </row>
    <row r="18" spans="1:11" ht="23.25" customHeight="1">
      <c r="A18" s="31"/>
      <c r="B18" s="32" t="s">
        <v>26</v>
      </c>
      <c r="C18" s="52">
        <v>-8322834</v>
      </c>
      <c r="D18" s="52">
        <v>-13725</v>
      </c>
      <c r="E18" s="52">
        <v>13755648</v>
      </c>
      <c r="F18" s="53">
        <v>-18515167</v>
      </c>
      <c r="G18" s="54">
        <v>-26654984</v>
      </c>
      <c r="H18" s="55">
        <v>-32645595</v>
      </c>
      <c r="I18" s="33">
        <f t="shared" si="0"/>
        <v>-234.60047102106714</v>
      </c>
      <c r="J18" s="34">
        <f t="shared" si="1"/>
        <v>-233.38730914817677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16991000</v>
      </c>
      <c r="D23" s="43">
        <v>21991000</v>
      </c>
      <c r="E23" s="43">
        <v>24585027</v>
      </c>
      <c r="F23" s="43">
        <v>12295000</v>
      </c>
      <c r="G23" s="44">
        <v>12610000</v>
      </c>
      <c r="H23" s="45">
        <v>13082000</v>
      </c>
      <c r="I23" s="38">
        <f t="shared" si="0"/>
        <v>-49.989886120523686</v>
      </c>
      <c r="J23" s="23">
        <f t="shared" si="1"/>
        <v>-18.965898995166153</v>
      </c>
      <c r="K23" s="2"/>
    </row>
    <row r="24" spans="1:11" ht="12.75">
      <c r="A24" s="9"/>
      <c r="B24" s="21" t="s">
        <v>31</v>
      </c>
      <c r="C24" s="43">
        <v>650000</v>
      </c>
      <c r="D24" s="43">
        <v>600000</v>
      </c>
      <c r="E24" s="43">
        <v>509956</v>
      </c>
      <c r="F24" s="43">
        <v>4300000</v>
      </c>
      <c r="G24" s="44">
        <v>0</v>
      </c>
      <c r="H24" s="45">
        <v>0</v>
      </c>
      <c r="I24" s="38">
        <f t="shared" si="0"/>
        <v>743.2100024315824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17641000</v>
      </c>
      <c r="D25" s="46">
        <v>22591000</v>
      </c>
      <c r="E25" s="46">
        <v>25094983</v>
      </c>
      <c r="F25" s="46">
        <v>16595000</v>
      </c>
      <c r="G25" s="47">
        <v>12610000</v>
      </c>
      <c r="H25" s="48">
        <v>13082000</v>
      </c>
      <c r="I25" s="25">
        <f t="shared" si="0"/>
        <v>-33.87124430409059</v>
      </c>
      <c r="J25" s="26">
        <f t="shared" si="1"/>
        <v>-19.51855851603139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5000000</v>
      </c>
      <c r="D28" s="43">
        <v>5000000</v>
      </c>
      <c r="E28" s="43">
        <v>10215908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11991000</v>
      </c>
      <c r="D30" s="43">
        <v>11991000</v>
      </c>
      <c r="E30" s="43">
        <v>14369119</v>
      </c>
      <c r="F30" s="43">
        <v>12295000</v>
      </c>
      <c r="G30" s="44">
        <v>12610000</v>
      </c>
      <c r="H30" s="45">
        <v>13082000</v>
      </c>
      <c r="I30" s="38">
        <f t="shared" si="0"/>
        <v>-14.434559279521586</v>
      </c>
      <c r="J30" s="23">
        <f t="shared" si="1"/>
        <v>-3.079718294246059</v>
      </c>
      <c r="K30" s="2"/>
    </row>
    <row r="31" spans="1:11" ht="12.75">
      <c r="A31" s="9"/>
      <c r="B31" s="21" t="s">
        <v>31</v>
      </c>
      <c r="C31" s="43">
        <v>650000</v>
      </c>
      <c r="D31" s="43">
        <v>5600000</v>
      </c>
      <c r="E31" s="43">
        <v>509956</v>
      </c>
      <c r="F31" s="43">
        <v>4300000</v>
      </c>
      <c r="G31" s="44">
        <v>0</v>
      </c>
      <c r="H31" s="45">
        <v>0</v>
      </c>
      <c r="I31" s="38">
        <f t="shared" si="0"/>
        <v>743.2100024315824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17641000</v>
      </c>
      <c r="D32" s="59">
        <v>22591000</v>
      </c>
      <c r="E32" s="59">
        <v>25094983</v>
      </c>
      <c r="F32" s="59">
        <v>16595000</v>
      </c>
      <c r="G32" s="60">
        <v>12610000</v>
      </c>
      <c r="H32" s="61">
        <v>13082000</v>
      </c>
      <c r="I32" s="40">
        <f t="shared" si="0"/>
        <v>-33.87124430409059</v>
      </c>
      <c r="J32" s="41">
        <f t="shared" si="1"/>
        <v>-19.51855851603139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3711032</v>
      </c>
      <c r="D7" s="43">
        <v>3711032</v>
      </c>
      <c r="E7" s="43">
        <v>3887534</v>
      </c>
      <c r="F7" s="43">
        <v>1200000</v>
      </c>
      <c r="G7" s="44">
        <v>1337931</v>
      </c>
      <c r="H7" s="45">
        <v>1488000</v>
      </c>
      <c r="I7" s="22">
        <f>IF($E7=0,0,(($F7/$E7)-1)*100)</f>
        <v>-69.13210276746133</v>
      </c>
      <c r="J7" s="23">
        <f>IF($E7=0,0,((($H7/$E7)^(1/3))-1)*100)</f>
        <v>-27.39337602630536</v>
      </c>
      <c r="K7" s="2"/>
    </row>
    <row r="8" spans="1:11" ht="12.75">
      <c r="A8" s="5"/>
      <c r="B8" s="21" t="s">
        <v>17</v>
      </c>
      <c r="C8" s="43">
        <v>55752</v>
      </c>
      <c r="D8" s="43">
        <v>39012</v>
      </c>
      <c r="E8" s="43">
        <v>29091</v>
      </c>
      <c r="F8" s="43">
        <v>41000</v>
      </c>
      <c r="G8" s="44">
        <v>44000</v>
      </c>
      <c r="H8" s="45">
        <v>46000</v>
      </c>
      <c r="I8" s="22">
        <f>IF($E8=0,0,(($F8/$E8)-1)*100)</f>
        <v>40.93705957168883</v>
      </c>
      <c r="J8" s="23">
        <f>IF($E8=0,0,((($H8/$E8)^(1/3))-1)*100)</f>
        <v>16.501914011526274</v>
      </c>
      <c r="K8" s="2"/>
    </row>
    <row r="9" spans="1:11" ht="12.75">
      <c r="A9" s="5"/>
      <c r="B9" s="21" t="s">
        <v>18</v>
      </c>
      <c r="C9" s="43">
        <v>37200772</v>
      </c>
      <c r="D9" s="43">
        <v>43284282</v>
      </c>
      <c r="E9" s="43">
        <v>43326459</v>
      </c>
      <c r="F9" s="43">
        <v>59169201</v>
      </c>
      <c r="G9" s="44">
        <v>59831000</v>
      </c>
      <c r="H9" s="45">
        <v>62204000</v>
      </c>
      <c r="I9" s="22">
        <f aca="true" t="shared" si="0" ref="I9:I32">IF($E9=0,0,(($F9/$E9)-1)*100)</f>
        <v>36.565974616111596</v>
      </c>
      <c r="J9" s="23">
        <f aca="true" t="shared" si="1" ref="J9:J32">IF($E9=0,0,((($H9/$E9)^(1/3))-1)*100)</f>
        <v>12.811932479353283</v>
      </c>
      <c r="K9" s="2"/>
    </row>
    <row r="10" spans="1:11" ht="12.75">
      <c r="A10" s="9"/>
      <c r="B10" s="24" t="s">
        <v>19</v>
      </c>
      <c r="C10" s="46">
        <v>40967556</v>
      </c>
      <c r="D10" s="46">
        <v>47034326</v>
      </c>
      <c r="E10" s="46">
        <v>47243084</v>
      </c>
      <c r="F10" s="46">
        <v>60410201</v>
      </c>
      <c r="G10" s="47">
        <v>61212931</v>
      </c>
      <c r="H10" s="48">
        <v>63738000</v>
      </c>
      <c r="I10" s="25">
        <f t="shared" si="0"/>
        <v>27.87099377339548</v>
      </c>
      <c r="J10" s="26">
        <f t="shared" si="1"/>
        <v>10.497740418201463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15447114</v>
      </c>
      <c r="D12" s="43">
        <v>16696112</v>
      </c>
      <c r="E12" s="43">
        <v>15241845</v>
      </c>
      <c r="F12" s="43">
        <v>18399272</v>
      </c>
      <c r="G12" s="44">
        <v>19789568</v>
      </c>
      <c r="H12" s="45">
        <v>21161313</v>
      </c>
      <c r="I12" s="22">
        <f t="shared" si="0"/>
        <v>20.715517051905465</v>
      </c>
      <c r="J12" s="23">
        <f t="shared" si="1"/>
        <v>11.55824926056319</v>
      </c>
      <c r="K12" s="2"/>
    </row>
    <row r="13" spans="1:11" ht="12.75">
      <c r="A13" s="5"/>
      <c r="B13" s="21" t="s">
        <v>22</v>
      </c>
      <c r="C13" s="43">
        <v>150000</v>
      </c>
      <c r="D13" s="43">
        <v>150000</v>
      </c>
      <c r="E13" s="43"/>
      <c r="F13" s="43">
        <v>350000</v>
      </c>
      <c r="G13" s="44">
        <v>367500</v>
      </c>
      <c r="H13" s="45">
        <v>386000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25370211</v>
      </c>
      <c r="D16" s="43">
        <v>23353830</v>
      </c>
      <c r="E16" s="43">
        <v>31053133</v>
      </c>
      <c r="F16" s="43">
        <v>41661961</v>
      </c>
      <c r="G16" s="44">
        <v>41056061</v>
      </c>
      <c r="H16" s="45">
        <v>42191782</v>
      </c>
      <c r="I16" s="29">
        <f t="shared" si="0"/>
        <v>34.163470719685506</v>
      </c>
      <c r="J16" s="30">
        <f t="shared" si="1"/>
        <v>10.757756052330492</v>
      </c>
      <c r="K16" s="2"/>
    </row>
    <row r="17" spans="1:11" ht="12.75">
      <c r="A17" s="5"/>
      <c r="B17" s="24" t="s">
        <v>25</v>
      </c>
      <c r="C17" s="46">
        <v>40967325</v>
      </c>
      <c r="D17" s="46">
        <v>40199942</v>
      </c>
      <c r="E17" s="46">
        <v>46294978</v>
      </c>
      <c r="F17" s="46">
        <v>60411233</v>
      </c>
      <c r="G17" s="47">
        <v>61213129</v>
      </c>
      <c r="H17" s="48">
        <v>63739095</v>
      </c>
      <c r="I17" s="25">
        <f t="shared" si="0"/>
        <v>30.49197906520227</v>
      </c>
      <c r="J17" s="26">
        <f t="shared" si="1"/>
        <v>11.247605062531218</v>
      </c>
      <c r="K17" s="2"/>
    </row>
    <row r="18" spans="1:11" ht="23.25" customHeight="1">
      <c r="A18" s="31"/>
      <c r="B18" s="32" t="s">
        <v>26</v>
      </c>
      <c r="C18" s="52">
        <v>231</v>
      </c>
      <c r="D18" s="52">
        <v>6834384</v>
      </c>
      <c r="E18" s="52">
        <v>948106</v>
      </c>
      <c r="F18" s="53">
        <v>-1032</v>
      </c>
      <c r="G18" s="54">
        <v>-198</v>
      </c>
      <c r="H18" s="55">
        <v>-1095</v>
      </c>
      <c r="I18" s="33">
        <f t="shared" si="0"/>
        <v>-100.10884858865991</v>
      </c>
      <c r="J18" s="34">
        <f t="shared" si="1"/>
        <v>-110.49185809620008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>
        <v>373080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80000</v>
      </c>
      <c r="D22" s="43">
        <v>5091521</v>
      </c>
      <c r="E22" s="43"/>
      <c r="F22" s="43">
        <v>1290100</v>
      </c>
      <c r="G22" s="44">
        <v>5097000</v>
      </c>
      <c r="H22" s="45">
        <v>4772000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14736000</v>
      </c>
      <c r="D23" s="43">
        <v>14736000</v>
      </c>
      <c r="E23" s="43">
        <v>16339671</v>
      </c>
      <c r="F23" s="43">
        <v>12063000</v>
      </c>
      <c r="G23" s="44">
        <v>12367582</v>
      </c>
      <c r="H23" s="45">
        <v>12825216</v>
      </c>
      <c r="I23" s="38">
        <f t="shared" si="0"/>
        <v>-26.173544130723315</v>
      </c>
      <c r="J23" s="23">
        <f t="shared" si="1"/>
        <v>-7.755504466074004</v>
      </c>
      <c r="K23" s="2"/>
    </row>
    <row r="24" spans="1:11" ht="12.75">
      <c r="A24" s="9"/>
      <c r="B24" s="21" t="s">
        <v>31</v>
      </c>
      <c r="C24" s="43">
        <v>440000</v>
      </c>
      <c r="D24" s="43">
        <v>87260</v>
      </c>
      <c r="E24" s="43">
        <v>25900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15256000</v>
      </c>
      <c r="D25" s="46">
        <v>19914781</v>
      </c>
      <c r="E25" s="46">
        <v>16738651</v>
      </c>
      <c r="F25" s="46">
        <v>13353100</v>
      </c>
      <c r="G25" s="47">
        <v>17464582</v>
      </c>
      <c r="H25" s="48">
        <v>17597216</v>
      </c>
      <c r="I25" s="25">
        <f t="shared" si="0"/>
        <v>-20.225948913087443</v>
      </c>
      <c r="J25" s="26">
        <f t="shared" si="1"/>
        <v>1.6813187522101813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3000000</v>
      </c>
      <c r="D28" s="43">
        <v>4015000</v>
      </c>
      <c r="E28" s="43">
        <v>3210008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9492000</v>
      </c>
      <c r="D30" s="43">
        <v>7368000</v>
      </c>
      <c r="E30" s="43">
        <v>6161485</v>
      </c>
      <c r="F30" s="43">
        <v>9265000</v>
      </c>
      <c r="G30" s="44">
        <v>6184000</v>
      </c>
      <c r="H30" s="45">
        <v>6413000</v>
      </c>
      <c r="I30" s="38">
        <f t="shared" si="0"/>
        <v>50.369594342922205</v>
      </c>
      <c r="J30" s="23">
        <f t="shared" si="1"/>
        <v>1.3425780570869517</v>
      </c>
      <c r="K30" s="2"/>
    </row>
    <row r="31" spans="1:11" ht="12.75">
      <c r="A31" s="9"/>
      <c r="B31" s="21" t="s">
        <v>31</v>
      </c>
      <c r="C31" s="43">
        <v>2764000</v>
      </c>
      <c r="D31" s="43">
        <v>8531781</v>
      </c>
      <c r="E31" s="43">
        <v>7367158</v>
      </c>
      <c r="F31" s="43">
        <v>4088100</v>
      </c>
      <c r="G31" s="44">
        <v>11280582</v>
      </c>
      <c r="H31" s="45">
        <v>11184216</v>
      </c>
      <c r="I31" s="38">
        <f t="shared" si="0"/>
        <v>-44.50913092945746</v>
      </c>
      <c r="J31" s="23">
        <f t="shared" si="1"/>
        <v>14.930471212736474</v>
      </c>
      <c r="K31" s="2"/>
    </row>
    <row r="32" spans="1:11" ht="13.5" thickBot="1">
      <c r="A32" s="9"/>
      <c r="B32" s="39" t="s">
        <v>38</v>
      </c>
      <c r="C32" s="59">
        <v>15256000</v>
      </c>
      <c r="D32" s="59">
        <v>19914781</v>
      </c>
      <c r="E32" s="59">
        <v>16738651</v>
      </c>
      <c r="F32" s="59">
        <v>13353100</v>
      </c>
      <c r="G32" s="60">
        <v>17464582</v>
      </c>
      <c r="H32" s="61">
        <v>17597216</v>
      </c>
      <c r="I32" s="40">
        <f t="shared" si="0"/>
        <v>-20.225948913087443</v>
      </c>
      <c r="J32" s="41">
        <f t="shared" si="1"/>
        <v>1.6813187522101813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698283000</v>
      </c>
      <c r="D7" s="43">
        <v>698283000</v>
      </c>
      <c r="E7" s="43">
        <v>716603417</v>
      </c>
      <c r="F7" s="43">
        <v>784461752</v>
      </c>
      <c r="G7" s="44">
        <v>828050391</v>
      </c>
      <c r="H7" s="45">
        <v>869627239</v>
      </c>
      <c r="I7" s="22">
        <f>IF($E7=0,0,(($F7/$E7)-1)*100)</f>
        <v>9.469440612505476</v>
      </c>
      <c r="J7" s="23">
        <f>IF($E7=0,0,((($H7/$E7)^(1/3))-1)*100)</f>
        <v>6.664054157886623</v>
      </c>
      <c r="K7" s="2"/>
    </row>
    <row r="8" spans="1:11" ht="12.75">
      <c r="A8" s="5"/>
      <c r="B8" s="21" t="s">
        <v>17</v>
      </c>
      <c r="C8" s="43">
        <v>2234124996</v>
      </c>
      <c r="D8" s="43">
        <v>2234124996</v>
      </c>
      <c r="E8" s="43">
        <v>2226616205</v>
      </c>
      <c r="F8" s="43">
        <v>2566359500</v>
      </c>
      <c r="G8" s="44">
        <v>2834621742</v>
      </c>
      <c r="H8" s="45">
        <v>3121303483</v>
      </c>
      <c r="I8" s="22">
        <f>IF($E8=0,0,(($F8/$E8)-1)*100)</f>
        <v>15.258278199767261</v>
      </c>
      <c r="J8" s="23">
        <f>IF($E8=0,0,((($H8/$E8)^(1/3))-1)*100)</f>
        <v>11.917210551175984</v>
      </c>
      <c r="K8" s="2"/>
    </row>
    <row r="9" spans="1:11" ht="12.75">
      <c r="A9" s="5"/>
      <c r="B9" s="21" t="s">
        <v>18</v>
      </c>
      <c r="C9" s="43">
        <v>637926174</v>
      </c>
      <c r="D9" s="43">
        <v>762724647</v>
      </c>
      <c r="E9" s="43">
        <v>838230226</v>
      </c>
      <c r="F9" s="43">
        <v>685771181</v>
      </c>
      <c r="G9" s="44">
        <v>708131659</v>
      </c>
      <c r="H9" s="45">
        <v>759349623</v>
      </c>
      <c r="I9" s="22">
        <f aca="true" t="shared" si="0" ref="I9:I32">IF($E9=0,0,(($F9/$E9)-1)*100)</f>
        <v>-18.188206565579033</v>
      </c>
      <c r="J9" s="23">
        <f aca="true" t="shared" si="1" ref="J9:J32">IF($E9=0,0,((($H9/$E9)^(1/3))-1)*100)</f>
        <v>-3.2406768986345424</v>
      </c>
      <c r="K9" s="2"/>
    </row>
    <row r="10" spans="1:11" ht="12.75">
      <c r="A10" s="9"/>
      <c r="B10" s="24" t="s">
        <v>19</v>
      </c>
      <c r="C10" s="46">
        <v>3570334170</v>
      </c>
      <c r="D10" s="46">
        <v>3695132643</v>
      </c>
      <c r="E10" s="46">
        <v>3781449848</v>
      </c>
      <c r="F10" s="46">
        <v>4036592433</v>
      </c>
      <c r="G10" s="47">
        <v>4370803792</v>
      </c>
      <c r="H10" s="48">
        <v>4750280345</v>
      </c>
      <c r="I10" s="25">
        <f t="shared" si="0"/>
        <v>6.747215889560043</v>
      </c>
      <c r="J10" s="26">
        <f t="shared" si="1"/>
        <v>7.8997152779174185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855886219</v>
      </c>
      <c r="D12" s="43">
        <v>851448171</v>
      </c>
      <c r="E12" s="43">
        <v>882620464</v>
      </c>
      <c r="F12" s="43">
        <v>956641551</v>
      </c>
      <c r="G12" s="44">
        <v>1009617926</v>
      </c>
      <c r="H12" s="45">
        <v>1073655277</v>
      </c>
      <c r="I12" s="22">
        <f t="shared" si="0"/>
        <v>8.386513798302332</v>
      </c>
      <c r="J12" s="23">
        <f t="shared" si="1"/>
        <v>6.748952838904021</v>
      </c>
      <c r="K12" s="2"/>
    </row>
    <row r="13" spans="1:11" ht="12.75">
      <c r="A13" s="5"/>
      <c r="B13" s="21" t="s">
        <v>22</v>
      </c>
      <c r="C13" s="43">
        <v>144577000</v>
      </c>
      <c r="D13" s="43">
        <v>144577000</v>
      </c>
      <c r="E13" s="43">
        <v>222109923</v>
      </c>
      <c r="F13" s="43">
        <v>124586000</v>
      </c>
      <c r="G13" s="44">
        <v>134979000</v>
      </c>
      <c r="H13" s="45">
        <v>143887866</v>
      </c>
      <c r="I13" s="22">
        <f t="shared" si="0"/>
        <v>-43.90795408091696</v>
      </c>
      <c r="J13" s="23">
        <f t="shared" si="1"/>
        <v>-13.472915607354064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1479521996</v>
      </c>
      <c r="D15" s="43">
        <v>1545172611</v>
      </c>
      <c r="E15" s="43">
        <v>1586802287</v>
      </c>
      <c r="F15" s="43">
        <v>1736811066</v>
      </c>
      <c r="G15" s="44">
        <v>1907233155</v>
      </c>
      <c r="H15" s="45">
        <v>2093955084</v>
      </c>
      <c r="I15" s="22">
        <f t="shared" si="0"/>
        <v>9.453526770723641</v>
      </c>
      <c r="J15" s="23">
        <f t="shared" si="1"/>
        <v>9.685237843787364</v>
      </c>
      <c r="K15" s="2"/>
    </row>
    <row r="16" spans="1:11" ht="12.75">
      <c r="A16" s="5"/>
      <c r="B16" s="21" t="s">
        <v>24</v>
      </c>
      <c r="C16" s="43">
        <v>1020028520</v>
      </c>
      <c r="D16" s="43">
        <v>1180930726</v>
      </c>
      <c r="E16" s="43">
        <v>1330435544</v>
      </c>
      <c r="F16" s="43">
        <v>1215095817</v>
      </c>
      <c r="G16" s="44">
        <v>1313473202</v>
      </c>
      <c r="H16" s="45">
        <v>1430093194</v>
      </c>
      <c r="I16" s="29">
        <f t="shared" si="0"/>
        <v>-8.669320924276214</v>
      </c>
      <c r="J16" s="30">
        <f t="shared" si="1"/>
        <v>2.4369958691932814</v>
      </c>
      <c r="K16" s="2"/>
    </row>
    <row r="17" spans="1:11" ht="12.75">
      <c r="A17" s="5"/>
      <c r="B17" s="24" t="s">
        <v>25</v>
      </c>
      <c r="C17" s="46">
        <v>3500013735</v>
      </c>
      <c r="D17" s="46">
        <v>3722128508</v>
      </c>
      <c r="E17" s="46">
        <v>4021968218</v>
      </c>
      <c r="F17" s="46">
        <v>4033134434</v>
      </c>
      <c r="G17" s="47">
        <v>4365303283</v>
      </c>
      <c r="H17" s="48">
        <v>4741591421</v>
      </c>
      <c r="I17" s="25">
        <f t="shared" si="0"/>
        <v>0.27763063740848803</v>
      </c>
      <c r="J17" s="26">
        <f t="shared" si="1"/>
        <v>5.640025655804148</v>
      </c>
      <c r="K17" s="2"/>
    </row>
    <row r="18" spans="1:11" ht="23.25" customHeight="1">
      <c r="A18" s="31"/>
      <c r="B18" s="32" t="s">
        <v>26</v>
      </c>
      <c r="C18" s="52">
        <v>70320435</v>
      </c>
      <c r="D18" s="52">
        <v>-26995865</v>
      </c>
      <c r="E18" s="52">
        <v>-240518370</v>
      </c>
      <c r="F18" s="53">
        <v>3457999</v>
      </c>
      <c r="G18" s="54">
        <v>5500509</v>
      </c>
      <c r="H18" s="55">
        <v>8688924</v>
      </c>
      <c r="I18" s="33">
        <f t="shared" si="0"/>
        <v>-101.43772760475633</v>
      </c>
      <c r="J18" s="34">
        <f t="shared" si="1"/>
        <v>-133.05769604896824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100000000</v>
      </c>
      <c r="D21" s="43">
        <v>95000000</v>
      </c>
      <c r="E21" s="43">
        <v>16732196</v>
      </c>
      <c r="F21" s="43">
        <v>100000000</v>
      </c>
      <c r="G21" s="44">
        <v>50000000</v>
      </c>
      <c r="H21" s="45">
        <v>0</v>
      </c>
      <c r="I21" s="38">
        <f t="shared" si="0"/>
        <v>497.65018291681497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120150000</v>
      </c>
      <c r="D22" s="43">
        <v>162201305</v>
      </c>
      <c r="E22" s="43">
        <v>155117261</v>
      </c>
      <c r="F22" s="43">
        <v>120000000</v>
      </c>
      <c r="G22" s="44">
        <v>120000000</v>
      </c>
      <c r="H22" s="45">
        <v>120000000</v>
      </c>
      <c r="I22" s="38">
        <f t="shared" si="0"/>
        <v>-22.6391703757585</v>
      </c>
      <c r="J22" s="23">
        <f t="shared" si="1"/>
        <v>-8.200487934489908</v>
      </c>
      <c r="K22" s="2"/>
    </row>
    <row r="23" spans="1:11" ht="12.75">
      <c r="A23" s="9"/>
      <c r="B23" s="21" t="s">
        <v>30</v>
      </c>
      <c r="C23" s="43">
        <v>377604000</v>
      </c>
      <c r="D23" s="43">
        <v>447774695</v>
      </c>
      <c r="E23" s="43">
        <v>357249732</v>
      </c>
      <c r="F23" s="43">
        <v>489060000</v>
      </c>
      <c r="G23" s="44">
        <v>466372000</v>
      </c>
      <c r="H23" s="45">
        <v>480820000</v>
      </c>
      <c r="I23" s="38">
        <f t="shared" si="0"/>
        <v>36.89583397644087</v>
      </c>
      <c r="J23" s="23">
        <f t="shared" si="1"/>
        <v>10.408761305013892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597754000</v>
      </c>
      <c r="D25" s="46">
        <v>704976000</v>
      </c>
      <c r="E25" s="46">
        <v>529099189</v>
      </c>
      <c r="F25" s="46">
        <v>709060000</v>
      </c>
      <c r="G25" s="47">
        <v>636372000</v>
      </c>
      <c r="H25" s="48">
        <v>600820000</v>
      </c>
      <c r="I25" s="25">
        <f t="shared" si="0"/>
        <v>34.012679425974326</v>
      </c>
      <c r="J25" s="26">
        <f t="shared" si="1"/>
        <v>4.32837149969878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76957225</v>
      </c>
      <c r="D27" s="43">
        <v>70064083</v>
      </c>
      <c r="E27" s="43">
        <v>83395230</v>
      </c>
      <c r="F27" s="43">
        <v>119133000</v>
      </c>
      <c r="G27" s="44">
        <v>97597350</v>
      </c>
      <c r="H27" s="45">
        <v>134996350</v>
      </c>
      <c r="I27" s="38">
        <f t="shared" si="0"/>
        <v>42.85349413869355</v>
      </c>
      <c r="J27" s="23">
        <f t="shared" si="1"/>
        <v>17.415907342727465</v>
      </c>
      <c r="K27" s="2"/>
    </row>
    <row r="28" spans="1:11" ht="12.75">
      <c r="A28" s="9"/>
      <c r="B28" s="21" t="s">
        <v>35</v>
      </c>
      <c r="C28" s="43">
        <v>161780000</v>
      </c>
      <c r="D28" s="43">
        <v>158798220</v>
      </c>
      <c r="E28" s="43">
        <v>132926993</v>
      </c>
      <c r="F28" s="43">
        <v>133000000</v>
      </c>
      <c r="G28" s="44">
        <v>82500000</v>
      </c>
      <c r="H28" s="45">
        <v>38000000</v>
      </c>
      <c r="I28" s="38">
        <f t="shared" si="0"/>
        <v>0.05492262959714278</v>
      </c>
      <c r="J28" s="23">
        <f t="shared" si="1"/>
        <v>-34.124568640068574</v>
      </c>
      <c r="K28" s="2"/>
    </row>
    <row r="29" spans="1:11" ht="12.75">
      <c r="A29" s="9"/>
      <c r="B29" s="21" t="s">
        <v>36</v>
      </c>
      <c r="C29" s="43"/>
      <c r="D29" s="43">
        <v>21287796</v>
      </c>
      <c r="E29" s="43">
        <v>24182760</v>
      </c>
      <c r="F29" s="43">
        <v>17600000</v>
      </c>
      <c r="G29" s="44">
        <v>2200000</v>
      </c>
      <c r="H29" s="45">
        <v>0</v>
      </c>
      <c r="I29" s="38">
        <f t="shared" si="0"/>
        <v>-27.22087966799489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98219000</v>
      </c>
      <c r="D30" s="43">
        <v>132433893</v>
      </c>
      <c r="E30" s="43">
        <v>114582428</v>
      </c>
      <c r="F30" s="43">
        <v>122700000</v>
      </c>
      <c r="G30" s="44">
        <v>143463000</v>
      </c>
      <c r="H30" s="45">
        <v>177057000</v>
      </c>
      <c r="I30" s="38">
        <f t="shared" si="0"/>
        <v>7.084482447867146</v>
      </c>
      <c r="J30" s="23">
        <f t="shared" si="1"/>
        <v>15.610787705344453</v>
      </c>
      <c r="K30" s="2"/>
    </row>
    <row r="31" spans="1:11" ht="12.75">
      <c r="A31" s="9"/>
      <c r="B31" s="21" t="s">
        <v>31</v>
      </c>
      <c r="C31" s="43">
        <v>260797775</v>
      </c>
      <c r="D31" s="43">
        <v>322392008</v>
      </c>
      <c r="E31" s="43">
        <v>174011784</v>
      </c>
      <c r="F31" s="43">
        <v>316627000</v>
      </c>
      <c r="G31" s="44">
        <v>310611650</v>
      </c>
      <c r="H31" s="45">
        <v>250766650</v>
      </c>
      <c r="I31" s="38">
        <f t="shared" si="0"/>
        <v>81.95721733420076</v>
      </c>
      <c r="J31" s="23">
        <f t="shared" si="1"/>
        <v>12.95280998992423</v>
      </c>
      <c r="K31" s="2"/>
    </row>
    <row r="32" spans="1:11" ht="13.5" thickBot="1">
      <c r="A32" s="9"/>
      <c r="B32" s="39" t="s">
        <v>38</v>
      </c>
      <c r="C32" s="59">
        <v>597754000</v>
      </c>
      <c r="D32" s="59">
        <v>704976000</v>
      </c>
      <c r="E32" s="59">
        <v>529099195</v>
      </c>
      <c r="F32" s="59">
        <v>709060000</v>
      </c>
      <c r="G32" s="60">
        <v>636372000</v>
      </c>
      <c r="H32" s="61">
        <v>600820000</v>
      </c>
      <c r="I32" s="40">
        <f t="shared" si="0"/>
        <v>34.012677906266696</v>
      </c>
      <c r="J32" s="41">
        <f t="shared" si="1"/>
        <v>4.328371105336548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16417160</v>
      </c>
      <c r="D7" s="43">
        <v>10807261</v>
      </c>
      <c r="E7" s="43">
        <v>11662619</v>
      </c>
      <c r="F7" s="43">
        <v>11454188</v>
      </c>
      <c r="G7" s="44">
        <v>12141439</v>
      </c>
      <c r="H7" s="45">
        <v>12869926</v>
      </c>
      <c r="I7" s="22">
        <f>IF($E7=0,0,(($F7/$E7)-1)*100)</f>
        <v>-1.7871714749491563</v>
      </c>
      <c r="J7" s="23">
        <f>IF($E7=0,0,((($H7/$E7)^(1/3))-1)*100)</f>
        <v>3.337984593665011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53600543</v>
      </c>
      <c r="D9" s="43">
        <v>57369440</v>
      </c>
      <c r="E9" s="43">
        <v>54297872</v>
      </c>
      <c r="F9" s="43">
        <v>73243239</v>
      </c>
      <c r="G9" s="44">
        <v>73958654</v>
      </c>
      <c r="H9" s="45">
        <v>72028027</v>
      </c>
      <c r="I9" s="22">
        <f aca="true" t="shared" si="0" ref="I9:I32">IF($E9=0,0,(($F9/$E9)-1)*100)</f>
        <v>34.8915460259658</v>
      </c>
      <c r="J9" s="23">
        <f aca="true" t="shared" si="1" ref="J9:J32">IF($E9=0,0,((($H9/$E9)^(1/3))-1)*100)</f>
        <v>9.876859123605541</v>
      </c>
      <c r="K9" s="2"/>
    </row>
    <row r="10" spans="1:11" ht="12.75">
      <c r="A10" s="9"/>
      <c r="B10" s="24" t="s">
        <v>19</v>
      </c>
      <c r="C10" s="46">
        <v>70017703</v>
      </c>
      <c r="D10" s="46">
        <v>68176701</v>
      </c>
      <c r="E10" s="46">
        <v>65960491</v>
      </c>
      <c r="F10" s="46">
        <v>84697427</v>
      </c>
      <c r="G10" s="47">
        <v>86100093</v>
      </c>
      <c r="H10" s="48">
        <v>84897953</v>
      </c>
      <c r="I10" s="25">
        <f t="shared" si="0"/>
        <v>28.406301584383286</v>
      </c>
      <c r="J10" s="26">
        <f t="shared" si="1"/>
        <v>8.77717598888401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21968708</v>
      </c>
      <c r="D12" s="43">
        <v>21968708</v>
      </c>
      <c r="E12" s="43">
        <v>16838481</v>
      </c>
      <c r="F12" s="43">
        <v>25751892</v>
      </c>
      <c r="G12" s="44">
        <v>27349906</v>
      </c>
      <c r="H12" s="45">
        <v>28934268</v>
      </c>
      <c r="I12" s="22">
        <f t="shared" si="0"/>
        <v>52.93476887849919</v>
      </c>
      <c r="J12" s="23">
        <f t="shared" si="1"/>
        <v>19.776015833454164</v>
      </c>
      <c r="K12" s="2"/>
    </row>
    <row r="13" spans="1:11" ht="12.75">
      <c r="A13" s="5"/>
      <c r="B13" s="21" t="s">
        <v>22</v>
      </c>
      <c r="C13" s="43"/>
      <c r="D13" s="43">
        <v>800000</v>
      </c>
      <c r="E13" s="43"/>
      <c r="F13" s="43">
        <v>800000</v>
      </c>
      <c r="G13" s="44">
        <v>800000</v>
      </c>
      <c r="H13" s="45">
        <v>800000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28975552</v>
      </c>
      <c r="D16" s="43">
        <v>42383826</v>
      </c>
      <c r="E16" s="43">
        <v>35504170</v>
      </c>
      <c r="F16" s="43">
        <v>57076155</v>
      </c>
      <c r="G16" s="44">
        <v>57567817</v>
      </c>
      <c r="H16" s="45">
        <v>54711266</v>
      </c>
      <c r="I16" s="29">
        <f t="shared" si="0"/>
        <v>60.759017884378096</v>
      </c>
      <c r="J16" s="30">
        <f t="shared" si="1"/>
        <v>15.504560865837291</v>
      </c>
      <c r="K16" s="2"/>
    </row>
    <row r="17" spans="1:11" ht="12.75">
      <c r="A17" s="5"/>
      <c r="B17" s="24" t="s">
        <v>25</v>
      </c>
      <c r="C17" s="46">
        <v>50944260</v>
      </c>
      <c r="D17" s="46">
        <v>65152534</v>
      </c>
      <c r="E17" s="46">
        <v>52342651</v>
      </c>
      <c r="F17" s="46">
        <v>83628047</v>
      </c>
      <c r="G17" s="47">
        <v>85717723</v>
      </c>
      <c r="H17" s="48">
        <v>84445534</v>
      </c>
      <c r="I17" s="25">
        <f t="shared" si="0"/>
        <v>59.7703696742452</v>
      </c>
      <c r="J17" s="26">
        <f t="shared" si="1"/>
        <v>17.284419843554243</v>
      </c>
      <c r="K17" s="2"/>
    </row>
    <row r="18" spans="1:11" ht="23.25" customHeight="1">
      <c r="A18" s="31"/>
      <c r="B18" s="32" t="s">
        <v>26</v>
      </c>
      <c r="C18" s="52">
        <v>19073443</v>
      </c>
      <c r="D18" s="52">
        <v>3024167</v>
      </c>
      <c r="E18" s="52">
        <v>13617840</v>
      </c>
      <c r="F18" s="53">
        <v>1069380</v>
      </c>
      <c r="G18" s="54">
        <v>382370</v>
      </c>
      <c r="H18" s="55">
        <v>452419</v>
      </c>
      <c r="I18" s="33">
        <f t="shared" si="0"/>
        <v>-92.14721277383198</v>
      </c>
      <c r="J18" s="34">
        <f t="shared" si="1"/>
        <v>-67.85272223221762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2450000</v>
      </c>
      <c r="G22" s="44">
        <v>1600000</v>
      </c>
      <c r="H22" s="45">
        <v>1600000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16251000</v>
      </c>
      <c r="D23" s="43">
        <v>36122000</v>
      </c>
      <c r="E23" s="43">
        <v>18164771</v>
      </c>
      <c r="F23" s="43">
        <v>16851000</v>
      </c>
      <c r="G23" s="44">
        <v>17362000</v>
      </c>
      <c r="H23" s="45">
        <v>18129000</v>
      </c>
      <c r="I23" s="38">
        <f t="shared" si="0"/>
        <v>-7.232521676160964</v>
      </c>
      <c r="J23" s="23">
        <f t="shared" si="1"/>
        <v>-0.06568484755303805</v>
      </c>
      <c r="K23" s="2"/>
    </row>
    <row r="24" spans="1:11" ht="12.75">
      <c r="A24" s="9"/>
      <c r="B24" s="21" t="s">
        <v>31</v>
      </c>
      <c r="C24" s="43">
        <v>4469000</v>
      </c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20720000</v>
      </c>
      <c r="D25" s="46">
        <v>36122000</v>
      </c>
      <c r="E25" s="46">
        <v>18164771</v>
      </c>
      <c r="F25" s="46">
        <v>19301000</v>
      </c>
      <c r="G25" s="47">
        <v>18962000</v>
      </c>
      <c r="H25" s="48">
        <v>19729000</v>
      </c>
      <c r="I25" s="25">
        <f t="shared" si="0"/>
        <v>6.2551242732429735</v>
      </c>
      <c r="J25" s="26">
        <f t="shared" si="1"/>
        <v>2.7917788809754818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19140000</v>
      </c>
      <c r="D30" s="43">
        <v>21251000</v>
      </c>
      <c r="E30" s="43">
        <v>4767188</v>
      </c>
      <c r="F30" s="43">
        <v>14401000</v>
      </c>
      <c r="G30" s="44">
        <v>15762000</v>
      </c>
      <c r="H30" s="45">
        <v>16529000</v>
      </c>
      <c r="I30" s="38">
        <f t="shared" si="0"/>
        <v>202.08584180023945</v>
      </c>
      <c r="J30" s="23">
        <f t="shared" si="1"/>
        <v>51.354301037110076</v>
      </c>
      <c r="K30" s="2"/>
    </row>
    <row r="31" spans="1:11" ht="12.75">
      <c r="A31" s="9"/>
      <c r="B31" s="21" t="s">
        <v>31</v>
      </c>
      <c r="C31" s="43">
        <v>1580000</v>
      </c>
      <c r="D31" s="43">
        <v>14871000</v>
      </c>
      <c r="E31" s="43">
        <v>13397583</v>
      </c>
      <c r="F31" s="43">
        <v>4900000</v>
      </c>
      <c r="G31" s="44">
        <v>3200000</v>
      </c>
      <c r="H31" s="45">
        <v>3200000</v>
      </c>
      <c r="I31" s="38">
        <f t="shared" si="0"/>
        <v>-63.426238896971185</v>
      </c>
      <c r="J31" s="23">
        <f t="shared" si="1"/>
        <v>-37.95484973640657</v>
      </c>
      <c r="K31" s="2"/>
    </row>
    <row r="32" spans="1:11" ht="13.5" thickBot="1">
      <c r="A32" s="9"/>
      <c r="B32" s="39" t="s">
        <v>38</v>
      </c>
      <c r="C32" s="59">
        <v>20720000</v>
      </c>
      <c r="D32" s="59">
        <v>36122000</v>
      </c>
      <c r="E32" s="59">
        <v>18164771</v>
      </c>
      <c r="F32" s="59">
        <v>19301000</v>
      </c>
      <c r="G32" s="60">
        <v>18962000</v>
      </c>
      <c r="H32" s="61">
        <v>19729000</v>
      </c>
      <c r="I32" s="40">
        <f t="shared" si="0"/>
        <v>6.2551242732429735</v>
      </c>
      <c r="J32" s="41">
        <f t="shared" si="1"/>
        <v>2.7917788809754818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10202000</v>
      </c>
      <c r="D7" s="43">
        <v>10502000</v>
      </c>
      <c r="E7" s="43">
        <v>11160054</v>
      </c>
      <c r="F7" s="43">
        <v>10400000</v>
      </c>
      <c r="G7" s="44">
        <v>10818000</v>
      </c>
      <c r="H7" s="45">
        <v>10152000</v>
      </c>
      <c r="I7" s="22">
        <f>IF($E7=0,0,(($F7/$E7)-1)*100)</f>
        <v>-6.810486759293455</v>
      </c>
      <c r="J7" s="23">
        <f>IF($E7=0,0,((($H7/$E7)^(1/3))-1)*100)</f>
        <v>-3.1063972548875274</v>
      </c>
      <c r="K7" s="2"/>
    </row>
    <row r="8" spans="1:11" ht="12.75">
      <c r="A8" s="5"/>
      <c r="B8" s="21" t="s">
        <v>17</v>
      </c>
      <c r="C8" s="43">
        <v>400000</v>
      </c>
      <c r="D8" s="43">
        <v>400000</v>
      </c>
      <c r="E8" s="43">
        <v>425936</v>
      </c>
      <c r="F8" s="43">
        <v>450000</v>
      </c>
      <c r="G8" s="44">
        <v>450000</v>
      </c>
      <c r="H8" s="45">
        <v>450000</v>
      </c>
      <c r="I8" s="22">
        <f>IF($E8=0,0,(($F8/$E8)-1)*100)</f>
        <v>5.6496750685548935</v>
      </c>
      <c r="J8" s="23">
        <f>IF($E8=0,0,((($H8/$E8)^(1/3))-1)*100)</f>
        <v>1.8488325500127578</v>
      </c>
      <c r="K8" s="2"/>
    </row>
    <row r="9" spans="1:11" ht="12.75">
      <c r="A9" s="5"/>
      <c r="B9" s="21" t="s">
        <v>18</v>
      </c>
      <c r="C9" s="43">
        <v>51851780</v>
      </c>
      <c r="D9" s="43">
        <v>57217786</v>
      </c>
      <c r="E9" s="43">
        <v>54443295</v>
      </c>
      <c r="F9" s="43">
        <v>77479130</v>
      </c>
      <c r="G9" s="44">
        <v>78220500</v>
      </c>
      <c r="H9" s="45">
        <v>80069000</v>
      </c>
      <c r="I9" s="22">
        <f aca="true" t="shared" si="0" ref="I9:I32">IF($E9=0,0,(($F9/$E9)-1)*100)</f>
        <v>42.31161064002465</v>
      </c>
      <c r="J9" s="23">
        <f aca="true" t="shared" si="1" ref="J9:J32">IF($E9=0,0,((($H9/$E9)^(1/3))-1)*100)</f>
        <v>13.720824823615786</v>
      </c>
      <c r="K9" s="2"/>
    </row>
    <row r="10" spans="1:11" ht="12.75">
      <c r="A10" s="9"/>
      <c r="B10" s="24" t="s">
        <v>19</v>
      </c>
      <c r="C10" s="46">
        <v>62453780</v>
      </c>
      <c r="D10" s="46">
        <v>68119786</v>
      </c>
      <c r="E10" s="46">
        <v>66029285</v>
      </c>
      <c r="F10" s="46">
        <v>88329130</v>
      </c>
      <c r="G10" s="47">
        <v>89488500</v>
      </c>
      <c r="H10" s="48">
        <v>90671000</v>
      </c>
      <c r="I10" s="25">
        <f t="shared" si="0"/>
        <v>33.772658601406945</v>
      </c>
      <c r="J10" s="26">
        <f t="shared" si="1"/>
        <v>11.150290902181625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31026857</v>
      </c>
      <c r="D12" s="43">
        <v>29417957</v>
      </c>
      <c r="E12" s="43">
        <v>27416487</v>
      </c>
      <c r="F12" s="43">
        <v>37136446</v>
      </c>
      <c r="G12" s="44">
        <v>39625921</v>
      </c>
      <c r="H12" s="45">
        <v>42399184</v>
      </c>
      <c r="I12" s="22">
        <f t="shared" si="0"/>
        <v>35.45297032402437</v>
      </c>
      <c r="J12" s="23">
        <f t="shared" si="1"/>
        <v>15.641903277571135</v>
      </c>
      <c r="K12" s="2"/>
    </row>
    <row r="13" spans="1:11" ht="12.75">
      <c r="A13" s="5"/>
      <c r="B13" s="21" t="s">
        <v>22</v>
      </c>
      <c r="C13" s="43">
        <v>500000</v>
      </c>
      <c r="D13" s="43">
        <v>500000</v>
      </c>
      <c r="E13" s="43">
        <v>900000</v>
      </c>
      <c r="F13" s="43">
        <v>1085000</v>
      </c>
      <c r="G13" s="44">
        <v>650000</v>
      </c>
      <c r="H13" s="45">
        <v>650000</v>
      </c>
      <c r="I13" s="22">
        <f t="shared" si="0"/>
        <v>20.55555555555555</v>
      </c>
      <c r="J13" s="23">
        <f t="shared" si="1"/>
        <v>-10.27978979854527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34730236</v>
      </c>
      <c r="D16" s="43">
        <v>44690739</v>
      </c>
      <c r="E16" s="43">
        <v>37192864</v>
      </c>
      <c r="F16" s="43">
        <v>51375238</v>
      </c>
      <c r="G16" s="44">
        <v>54349332</v>
      </c>
      <c r="H16" s="45">
        <v>56825425</v>
      </c>
      <c r="I16" s="29">
        <f t="shared" si="0"/>
        <v>38.13197606938794</v>
      </c>
      <c r="J16" s="30">
        <f t="shared" si="1"/>
        <v>15.175743241672834</v>
      </c>
      <c r="K16" s="2"/>
    </row>
    <row r="17" spans="1:11" ht="12.75">
      <c r="A17" s="5"/>
      <c r="B17" s="24" t="s">
        <v>25</v>
      </c>
      <c r="C17" s="46">
        <v>66257093</v>
      </c>
      <c r="D17" s="46">
        <v>74608696</v>
      </c>
      <c r="E17" s="46">
        <v>65509351</v>
      </c>
      <c r="F17" s="46">
        <v>89596684</v>
      </c>
      <c r="G17" s="47">
        <v>94625253</v>
      </c>
      <c r="H17" s="48">
        <v>99874609</v>
      </c>
      <c r="I17" s="25">
        <f t="shared" si="0"/>
        <v>36.76930488900738</v>
      </c>
      <c r="J17" s="26">
        <f t="shared" si="1"/>
        <v>15.093447319302179</v>
      </c>
      <c r="K17" s="2"/>
    </row>
    <row r="18" spans="1:11" ht="23.25" customHeight="1">
      <c r="A18" s="31"/>
      <c r="B18" s="32" t="s">
        <v>26</v>
      </c>
      <c r="C18" s="52">
        <v>-3803313</v>
      </c>
      <c r="D18" s="52">
        <v>-6488910</v>
      </c>
      <c r="E18" s="52">
        <v>519934</v>
      </c>
      <c r="F18" s="53">
        <v>-1267554</v>
      </c>
      <c r="G18" s="54">
        <v>-5136753</v>
      </c>
      <c r="H18" s="55">
        <v>-9203609</v>
      </c>
      <c r="I18" s="33">
        <f t="shared" si="0"/>
        <v>-343.7913273607804</v>
      </c>
      <c r="J18" s="34">
        <f t="shared" si="1"/>
        <v>-360.617343695788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2630700</v>
      </c>
      <c r="D22" s="43">
        <v>15929000</v>
      </c>
      <c r="E22" s="43">
        <v>5238286</v>
      </c>
      <c r="F22" s="43">
        <v>8474400</v>
      </c>
      <c r="G22" s="44">
        <v>0</v>
      </c>
      <c r="H22" s="45">
        <v>0</v>
      </c>
      <c r="I22" s="38">
        <f t="shared" si="0"/>
        <v>61.77810833543644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18868350</v>
      </c>
      <c r="D23" s="43">
        <v>17725000</v>
      </c>
      <c r="E23" s="43">
        <v>21169674</v>
      </c>
      <c r="F23" s="43">
        <v>17376000</v>
      </c>
      <c r="G23" s="44">
        <v>17650000</v>
      </c>
      <c r="H23" s="45">
        <v>18450000</v>
      </c>
      <c r="I23" s="38">
        <f t="shared" si="0"/>
        <v>-17.920323194395905</v>
      </c>
      <c r="J23" s="23">
        <f t="shared" si="1"/>
        <v>-4.480054330503858</v>
      </c>
      <c r="K23" s="2"/>
    </row>
    <row r="24" spans="1:11" ht="12.75">
      <c r="A24" s="9"/>
      <c r="B24" s="21" t="s">
        <v>31</v>
      </c>
      <c r="C24" s="43"/>
      <c r="D24" s="43">
        <v>437000</v>
      </c>
      <c r="E24" s="43">
        <v>715089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21499050</v>
      </c>
      <c r="D25" s="46">
        <v>34091000</v>
      </c>
      <c r="E25" s="46">
        <v>27123049</v>
      </c>
      <c r="F25" s="46">
        <v>25850400</v>
      </c>
      <c r="G25" s="47">
        <v>17650000</v>
      </c>
      <c r="H25" s="48">
        <v>18450000</v>
      </c>
      <c r="I25" s="25">
        <f t="shared" si="0"/>
        <v>-4.692131035858105</v>
      </c>
      <c r="J25" s="26">
        <f t="shared" si="1"/>
        <v>-12.053352827743257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18618350</v>
      </c>
      <c r="D30" s="43">
        <v>21885000</v>
      </c>
      <c r="E30" s="43">
        <v>16149268</v>
      </c>
      <c r="F30" s="43">
        <v>18671000</v>
      </c>
      <c r="G30" s="44">
        <v>16394000</v>
      </c>
      <c r="H30" s="45">
        <v>18450000</v>
      </c>
      <c r="I30" s="38">
        <f t="shared" si="0"/>
        <v>15.615147386246854</v>
      </c>
      <c r="J30" s="23">
        <f t="shared" si="1"/>
        <v>4.5396823742459125</v>
      </c>
      <c r="K30" s="2"/>
    </row>
    <row r="31" spans="1:11" ht="12.75">
      <c r="A31" s="9"/>
      <c r="B31" s="21" t="s">
        <v>31</v>
      </c>
      <c r="C31" s="43">
        <v>2880700</v>
      </c>
      <c r="D31" s="43">
        <v>12206000</v>
      </c>
      <c r="E31" s="43">
        <v>10973781</v>
      </c>
      <c r="F31" s="43">
        <v>7179400</v>
      </c>
      <c r="G31" s="44">
        <v>1256000</v>
      </c>
      <c r="H31" s="45">
        <v>0</v>
      </c>
      <c r="I31" s="38">
        <f t="shared" si="0"/>
        <v>-34.576788073317665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21499050</v>
      </c>
      <c r="D32" s="59">
        <v>34091000</v>
      </c>
      <c r="E32" s="59">
        <v>27123049</v>
      </c>
      <c r="F32" s="59">
        <v>25850400</v>
      </c>
      <c r="G32" s="60">
        <v>17650000</v>
      </c>
      <c r="H32" s="61">
        <v>18450000</v>
      </c>
      <c r="I32" s="40">
        <f t="shared" si="0"/>
        <v>-4.692131035858105</v>
      </c>
      <c r="J32" s="41">
        <f t="shared" si="1"/>
        <v>-12.053352827743257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107290992</v>
      </c>
      <c r="D8" s="43">
        <v>107291000</v>
      </c>
      <c r="E8" s="43">
        <v>102632712</v>
      </c>
      <c r="F8" s="43">
        <v>153031343</v>
      </c>
      <c r="G8" s="44">
        <v>161601098</v>
      </c>
      <c r="H8" s="45">
        <v>169357951</v>
      </c>
      <c r="I8" s="22">
        <f>IF($E8=0,0,(($F8/$E8)-1)*100)</f>
        <v>49.10581628204467</v>
      </c>
      <c r="J8" s="23">
        <f>IF($E8=0,0,((($H8/$E8)^(1/3))-1)*100)</f>
        <v>18.16982577603472</v>
      </c>
      <c r="K8" s="2"/>
    </row>
    <row r="9" spans="1:11" ht="12.75">
      <c r="A9" s="5"/>
      <c r="B9" s="21" t="s">
        <v>18</v>
      </c>
      <c r="C9" s="43">
        <v>441188000</v>
      </c>
      <c r="D9" s="43">
        <v>425248000</v>
      </c>
      <c r="E9" s="43">
        <v>411140055</v>
      </c>
      <c r="F9" s="43">
        <v>425969237</v>
      </c>
      <c r="G9" s="44">
        <v>450333082</v>
      </c>
      <c r="H9" s="45">
        <v>486820670</v>
      </c>
      <c r="I9" s="22">
        <f aca="true" t="shared" si="0" ref="I9:I32">IF($E9=0,0,(($F9/$E9)-1)*100)</f>
        <v>3.6068443878570777</v>
      </c>
      <c r="J9" s="23">
        <f aca="true" t="shared" si="1" ref="J9:J32">IF($E9=0,0,((($H9/$E9)^(1/3))-1)*100)</f>
        <v>5.7936838580534555</v>
      </c>
      <c r="K9" s="2"/>
    </row>
    <row r="10" spans="1:11" ht="12.75">
      <c r="A10" s="9"/>
      <c r="B10" s="24" t="s">
        <v>19</v>
      </c>
      <c r="C10" s="46">
        <v>548478992</v>
      </c>
      <c r="D10" s="46">
        <v>532539000</v>
      </c>
      <c r="E10" s="46">
        <v>513772767</v>
      </c>
      <c r="F10" s="46">
        <v>579000580</v>
      </c>
      <c r="G10" s="47">
        <v>611934180</v>
      </c>
      <c r="H10" s="48">
        <v>656178621</v>
      </c>
      <c r="I10" s="25">
        <f t="shared" si="0"/>
        <v>12.695848668833776</v>
      </c>
      <c r="J10" s="26">
        <f t="shared" si="1"/>
        <v>8.49681733863421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198840000</v>
      </c>
      <c r="D12" s="43">
        <v>183114505</v>
      </c>
      <c r="E12" s="43">
        <v>170007364</v>
      </c>
      <c r="F12" s="43">
        <v>218051565</v>
      </c>
      <c r="G12" s="44">
        <v>230262997</v>
      </c>
      <c r="H12" s="45">
        <v>241315925</v>
      </c>
      <c r="I12" s="22">
        <f t="shared" si="0"/>
        <v>28.260070546120588</v>
      </c>
      <c r="J12" s="23">
        <f t="shared" si="1"/>
        <v>12.384413409997187</v>
      </c>
      <c r="K12" s="2"/>
    </row>
    <row r="13" spans="1:11" ht="12.75">
      <c r="A13" s="5"/>
      <c r="B13" s="21" t="s">
        <v>22</v>
      </c>
      <c r="C13" s="43">
        <v>17413930</v>
      </c>
      <c r="D13" s="43">
        <v>35784000</v>
      </c>
      <c r="E13" s="43">
        <v>153095141</v>
      </c>
      <c r="F13" s="43">
        <v>37926381</v>
      </c>
      <c r="G13" s="44">
        <v>40049850</v>
      </c>
      <c r="H13" s="45">
        <v>41972291</v>
      </c>
      <c r="I13" s="22">
        <f t="shared" si="0"/>
        <v>-75.22692049383853</v>
      </c>
      <c r="J13" s="23">
        <f t="shared" si="1"/>
        <v>-35.03684788816071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71925460</v>
      </c>
      <c r="D15" s="43">
        <v>76424000</v>
      </c>
      <c r="E15" s="43">
        <v>75839426</v>
      </c>
      <c r="F15" s="43">
        <v>95592800</v>
      </c>
      <c r="G15" s="44">
        <v>100945997</v>
      </c>
      <c r="H15" s="45">
        <v>105791405</v>
      </c>
      <c r="I15" s="22">
        <f t="shared" si="0"/>
        <v>26.046312639549775</v>
      </c>
      <c r="J15" s="23">
        <f t="shared" si="1"/>
        <v>11.733940670122212</v>
      </c>
      <c r="K15" s="2"/>
    </row>
    <row r="16" spans="1:11" ht="12.75">
      <c r="A16" s="5"/>
      <c r="B16" s="21" t="s">
        <v>24</v>
      </c>
      <c r="C16" s="43">
        <v>275538444</v>
      </c>
      <c r="D16" s="43">
        <v>271458495</v>
      </c>
      <c r="E16" s="43">
        <v>273520713</v>
      </c>
      <c r="F16" s="43">
        <v>225347635</v>
      </c>
      <c r="G16" s="44">
        <v>237967156</v>
      </c>
      <c r="H16" s="45">
        <v>249388800</v>
      </c>
      <c r="I16" s="29">
        <f t="shared" si="0"/>
        <v>-17.612223027511632</v>
      </c>
      <c r="J16" s="30">
        <f t="shared" si="1"/>
        <v>-3.0318949889480695</v>
      </c>
      <c r="K16" s="2"/>
    </row>
    <row r="17" spans="1:11" ht="12.75">
      <c r="A17" s="5"/>
      <c r="B17" s="24" t="s">
        <v>25</v>
      </c>
      <c r="C17" s="46">
        <v>563717834</v>
      </c>
      <c r="D17" s="46">
        <v>566781000</v>
      </c>
      <c r="E17" s="46">
        <v>672462644</v>
      </c>
      <c r="F17" s="46">
        <v>576918381</v>
      </c>
      <c r="G17" s="47">
        <v>609226000</v>
      </c>
      <c r="H17" s="48">
        <v>638468421</v>
      </c>
      <c r="I17" s="25">
        <f t="shared" si="0"/>
        <v>-14.208114584874998</v>
      </c>
      <c r="J17" s="26">
        <f t="shared" si="1"/>
        <v>-1.7142809475269916</v>
      </c>
      <c r="K17" s="2"/>
    </row>
    <row r="18" spans="1:11" ht="23.25" customHeight="1">
      <c r="A18" s="31"/>
      <c r="B18" s="32" t="s">
        <v>26</v>
      </c>
      <c r="C18" s="52">
        <v>-15238842</v>
      </c>
      <c r="D18" s="52">
        <v>-34242000</v>
      </c>
      <c r="E18" s="52">
        <v>-158689877</v>
      </c>
      <c r="F18" s="53">
        <v>2082199</v>
      </c>
      <c r="G18" s="54">
        <v>2708180</v>
      </c>
      <c r="H18" s="55">
        <v>17710200</v>
      </c>
      <c r="I18" s="33">
        <f t="shared" si="0"/>
        <v>-101.31211835270375</v>
      </c>
      <c r="J18" s="34">
        <f t="shared" si="1"/>
        <v>-148.1457637814666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57736000</v>
      </c>
      <c r="D21" s="43">
        <v>80469000</v>
      </c>
      <c r="E21" s="43"/>
      <c r="F21" s="43">
        <v>58764000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49275000</v>
      </c>
      <c r="D22" s="43">
        <v>12593000</v>
      </c>
      <c r="E22" s="43">
        <v>8546047</v>
      </c>
      <c r="F22" s="43">
        <v>15600000</v>
      </c>
      <c r="G22" s="44">
        <v>0</v>
      </c>
      <c r="H22" s="45">
        <v>0</v>
      </c>
      <c r="I22" s="38">
        <f t="shared" si="0"/>
        <v>82.54053599283972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139097000</v>
      </c>
      <c r="D23" s="43">
        <v>116097000</v>
      </c>
      <c r="E23" s="43">
        <v>310815314</v>
      </c>
      <c r="F23" s="43">
        <v>186132000</v>
      </c>
      <c r="G23" s="44">
        <v>140647000</v>
      </c>
      <c r="H23" s="45">
        <v>169947000</v>
      </c>
      <c r="I23" s="38">
        <f t="shared" si="0"/>
        <v>-40.11491982019908</v>
      </c>
      <c r="J23" s="23">
        <f t="shared" si="1"/>
        <v>-18.228173590657526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246108000</v>
      </c>
      <c r="D25" s="46">
        <v>209159000</v>
      </c>
      <c r="E25" s="46">
        <v>319361361</v>
      </c>
      <c r="F25" s="46">
        <v>260496000</v>
      </c>
      <c r="G25" s="47">
        <v>140647000</v>
      </c>
      <c r="H25" s="48">
        <v>169947000</v>
      </c>
      <c r="I25" s="25">
        <f t="shared" si="0"/>
        <v>-18.432211340682503</v>
      </c>
      <c r="J25" s="26">
        <f t="shared" si="1"/>
        <v>-18.96417758221728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241808000</v>
      </c>
      <c r="D27" s="43">
        <v>204859000</v>
      </c>
      <c r="E27" s="43">
        <v>319288656</v>
      </c>
      <c r="F27" s="43">
        <v>252896000</v>
      </c>
      <c r="G27" s="44">
        <v>140647000</v>
      </c>
      <c r="H27" s="45">
        <v>169947000</v>
      </c>
      <c r="I27" s="38">
        <f t="shared" si="0"/>
        <v>-20.7939288641686</v>
      </c>
      <c r="J27" s="23">
        <f t="shared" si="1"/>
        <v>-18.95802717858751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4300000</v>
      </c>
      <c r="D31" s="43">
        <v>4300000</v>
      </c>
      <c r="E31" s="43">
        <v>72705</v>
      </c>
      <c r="F31" s="43">
        <v>7600000</v>
      </c>
      <c r="G31" s="44">
        <v>0</v>
      </c>
      <c r="H31" s="45">
        <v>0</v>
      </c>
      <c r="I31" s="38">
        <f t="shared" si="0"/>
        <v>10353.201292895948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246108000</v>
      </c>
      <c r="D32" s="59">
        <v>209159000</v>
      </c>
      <c r="E32" s="59">
        <v>319361361</v>
      </c>
      <c r="F32" s="59">
        <v>260496000</v>
      </c>
      <c r="G32" s="60">
        <v>140647000</v>
      </c>
      <c r="H32" s="61">
        <v>169947000</v>
      </c>
      <c r="I32" s="40">
        <f t="shared" si="0"/>
        <v>-18.432211340682503</v>
      </c>
      <c r="J32" s="41">
        <f t="shared" si="1"/>
        <v>-18.96417758221728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139992062</v>
      </c>
      <c r="D7" s="43">
        <v>142135418</v>
      </c>
      <c r="E7" s="43">
        <v>133555842</v>
      </c>
      <c r="F7" s="43">
        <v>151414974</v>
      </c>
      <c r="G7" s="44">
        <v>160499872</v>
      </c>
      <c r="H7" s="45">
        <v>170129864</v>
      </c>
      <c r="I7" s="22">
        <f>IF($E7=0,0,(($F7/$E7)-1)*100)</f>
        <v>13.372033549831542</v>
      </c>
      <c r="J7" s="23">
        <f>IF($E7=0,0,((($H7/$E7)^(1/3))-1)*100)</f>
        <v>8.402480933564082</v>
      </c>
      <c r="K7" s="2"/>
    </row>
    <row r="8" spans="1:11" ht="12.75">
      <c r="A8" s="5"/>
      <c r="B8" s="21" t="s">
        <v>17</v>
      </c>
      <c r="C8" s="43">
        <v>272015854</v>
      </c>
      <c r="D8" s="43">
        <v>268789093</v>
      </c>
      <c r="E8" s="43">
        <v>263290229</v>
      </c>
      <c r="F8" s="43">
        <v>299720340</v>
      </c>
      <c r="G8" s="44">
        <v>318013080</v>
      </c>
      <c r="H8" s="45">
        <v>337093865</v>
      </c>
      <c r="I8" s="22">
        <f>IF($E8=0,0,(($F8/$E8)-1)*100)</f>
        <v>13.836484224410771</v>
      </c>
      <c r="J8" s="23">
        <f>IF($E8=0,0,((($H8/$E8)^(1/3))-1)*100)</f>
        <v>8.58554999884924</v>
      </c>
      <c r="K8" s="2"/>
    </row>
    <row r="9" spans="1:11" ht="12.75">
      <c r="A9" s="5"/>
      <c r="B9" s="21" t="s">
        <v>18</v>
      </c>
      <c r="C9" s="43">
        <v>201914192</v>
      </c>
      <c r="D9" s="43">
        <v>175675143</v>
      </c>
      <c r="E9" s="43">
        <v>160519359</v>
      </c>
      <c r="F9" s="43">
        <v>183121882</v>
      </c>
      <c r="G9" s="44">
        <v>181822063</v>
      </c>
      <c r="H9" s="45">
        <v>181460187</v>
      </c>
      <c r="I9" s="22">
        <f aca="true" t="shared" si="0" ref="I9:I32">IF($E9=0,0,(($F9/$E9)-1)*100)</f>
        <v>14.080870457500394</v>
      </c>
      <c r="J9" s="23">
        <f aca="true" t="shared" si="1" ref="J9:J32">IF($E9=0,0,((($H9/$E9)^(1/3))-1)*100)</f>
        <v>4.172074397011882</v>
      </c>
      <c r="K9" s="2"/>
    </row>
    <row r="10" spans="1:11" ht="12.75">
      <c r="A10" s="9"/>
      <c r="B10" s="24" t="s">
        <v>19</v>
      </c>
      <c r="C10" s="46">
        <v>613922108</v>
      </c>
      <c r="D10" s="46">
        <v>586599654</v>
      </c>
      <c r="E10" s="46">
        <v>557365430</v>
      </c>
      <c r="F10" s="46">
        <v>634257196</v>
      </c>
      <c r="G10" s="47">
        <v>660335015</v>
      </c>
      <c r="H10" s="48">
        <v>688683916</v>
      </c>
      <c r="I10" s="25">
        <f t="shared" si="0"/>
        <v>13.795575014403028</v>
      </c>
      <c r="J10" s="26">
        <f t="shared" si="1"/>
        <v>7.30665009336291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220379770</v>
      </c>
      <c r="D12" s="43">
        <v>179434964</v>
      </c>
      <c r="E12" s="43">
        <v>161400880</v>
      </c>
      <c r="F12" s="43">
        <v>196205329</v>
      </c>
      <c r="G12" s="44">
        <v>207371327</v>
      </c>
      <c r="H12" s="45">
        <v>220537233</v>
      </c>
      <c r="I12" s="22">
        <f t="shared" si="0"/>
        <v>21.56397722242902</v>
      </c>
      <c r="J12" s="23">
        <f t="shared" si="1"/>
        <v>10.96653054346799</v>
      </c>
      <c r="K12" s="2"/>
    </row>
    <row r="13" spans="1:11" ht="12.75">
      <c r="A13" s="5"/>
      <c r="B13" s="21" t="s">
        <v>22</v>
      </c>
      <c r="C13" s="43">
        <v>18735460</v>
      </c>
      <c r="D13" s="43">
        <v>20294977</v>
      </c>
      <c r="E13" s="43">
        <v>9228609</v>
      </c>
      <c r="F13" s="43">
        <v>19994977</v>
      </c>
      <c r="G13" s="44">
        <v>21194676</v>
      </c>
      <c r="H13" s="45">
        <v>22466356</v>
      </c>
      <c r="I13" s="22">
        <f t="shared" si="0"/>
        <v>116.66295538146647</v>
      </c>
      <c r="J13" s="23">
        <f t="shared" si="1"/>
        <v>34.52369781178255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164306011</v>
      </c>
      <c r="D15" s="43">
        <v>165624538</v>
      </c>
      <c r="E15" s="43">
        <v>161419459</v>
      </c>
      <c r="F15" s="43">
        <v>183766408</v>
      </c>
      <c r="G15" s="44">
        <v>194792392</v>
      </c>
      <c r="H15" s="45">
        <v>206479936</v>
      </c>
      <c r="I15" s="22">
        <f t="shared" si="0"/>
        <v>13.844024220153027</v>
      </c>
      <c r="J15" s="23">
        <f t="shared" si="1"/>
        <v>8.552706621581073</v>
      </c>
      <c r="K15" s="2"/>
    </row>
    <row r="16" spans="1:11" ht="12.75">
      <c r="A16" s="5"/>
      <c r="B16" s="21" t="s">
        <v>24</v>
      </c>
      <c r="C16" s="43">
        <v>230240917</v>
      </c>
      <c r="D16" s="43">
        <v>256587693</v>
      </c>
      <c r="E16" s="43">
        <v>120409940</v>
      </c>
      <c r="F16" s="43">
        <v>292295206</v>
      </c>
      <c r="G16" s="44">
        <v>305289645</v>
      </c>
      <c r="H16" s="45">
        <v>320010360</v>
      </c>
      <c r="I16" s="29">
        <f t="shared" si="0"/>
        <v>142.75006365753526</v>
      </c>
      <c r="J16" s="30">
        <f t="shared" si="1"/>
        <v>38.51619915683846</v>
      </c>
      <c r="K16" s="2"/>
    </row>
    <row r="17" spans="1:11" ht="12.75">
      <c r="A17" s="5"/>
      <c r="B17" s="24" t="s">
        <v>25</v>
      </c>
      <c r="C17" s="46">
        <v>633662158</v>
      </c>
      <c r="D17" s="46">
        <v>621942172</v>
      </c>
      <c r="E17" s="46">
        <v>452458888</v>
      </c>
      <c r="F17" s="46">
        <v>692261920</v>
      </c>
      <c r="G17" s="47">
        <v>728648040</v>
      </c>
      <c r="H17" s="48">
        <v>769493885</v>
      </c>
      <c r="I17" s="25">
        <f t="shared" si="0"/>
        <v>52.999960517959806</v>
      </c>
      <c r="J17" s="26">
        <f t="shared" si="1"/>
        <v>19.364545767449727</v>
      </c>
      <c r="K17" s="2"/>
    </row>
    <row r="18" spans="1:11" ht="23.25" customHeight="1">
      <c r="A18" s="31"/>
      <c r="B18" s="32" t="s">
        <v>26</v>
      </c>
      <c r="C18" s="52">
        <v>-19740050</v>
      </c>
      <c r="D18" s="52">
        <v>-35342518</v>
      </c>
      <c r="E18" s="52">
        <v>104906542</v>
      </c>
      <c r="F18" s="53">
        <v>-58004724</v>
      </c>
      <c r="G18" s="54">
        <v>-68313025</v>
      </c>
      <c r="H18" s="55">
        <v>-80809969</v>
      </c>
      <c r="I18" s="33">
        <f t="shared" si="0"/>
        <v>-155.29180820772837</v>
      </c>
      <c r="J18" s="34">
        <f t="shared" si="1"/>
        <v>-191.66864027076466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6129973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58150000</v>
      </c>
      <c r="D23" s="43">
        <v>101999000</v>
      </c>
      <c r="E23" s="43">
        <v>133670068</v>
      </c>
      <c r="F23" s="43">
        <v>107647000</v>
      </c>
      <c r="G23" s="44">
        <v>110272000</v>
      </c>
      <c r="H23" s="45">
        <v>64707000</v>
      </c>
      <c r="I23" s="38">
        <f t="shared" si="0"/>
        <v>-19.468134032818774</v>
      </c>
      <c r="J23" s="23">
        <f t="shared" si="1"/>
        <v>-21.481432915441545</v>
      </c>
      <c r="K23" s="2"/>
    </row>
    <row r="24" spans="1:11" ht="12.75">
      <c r="A24" s="9"/>
      <c r="B24" s="21" t="s">
        <v>31</v>
      </c>
      <c r="C24" s="43">
        <v>53649030</v>
      </c>
      <c r="D24" s="43">
        <v>55924030</v>
      </c>
      <c r="E24" s="43">
        <v>46643990</v>
      </c>
      <c r="F24" s="43">
        <v>60628000</v>
      </c>
      <c r="G24" s="44">
        <v>1478000</v>
      </c>
      <c r="H24" s="45">
        <v>0</v>
      </c>
      <c r="I24" s="38">
        <f t="shared" si="0"/>
        <v>29.980304000579714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111799030</v>
      </c>
      <c r="D25" s="46">
        <v>157923030</v>
      </c>
      <c r="E25" s="46">
        <v>186444031</v>
      </c>
      <c r="F25" s="46">
        <v>168275000</v>
      </c>
      <c r="G25" s="47">
        <v>111750000</v>
      </c>
      <c r="H25" s="48">
        <v>64707000</v>
      </c>
      <c r="I25" s="25">
        <f t="shared" si="0"/>
        <v>-9.745032277273602</v>
      </c>
      <c r="J25" s="26">
        <f t="shared" si="1"/>
        <v>-29.724988223613913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3135122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16400000</v>
      </c>
      <c r="D28" s="43">
        <v>22400000</v>
      </c>
      <c r="E28" s="43">
        <v>10886906</v>
      </c>
      <c r="F28" s="43">
        <v>20000000</v>
      </c>
      <c r="G28" s="44">
        <v>5000000</v>
      </c>
      <c r="H28" s="45">
        <v>0</v>
      </c>
      <c r="I28" s="38">
        <f t="shared" si="0"/>
        <v>83.70692279330785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>
        <v>1500000</v>
      </c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64019030</v>
      </c>
      <c r="D30" s="43">
        <v>112368030</v>
      </c>
      <c r="E30" s="43">
        <v>124229964</v>
      </c>
      <c r="F30" s="43">
        <v>79700000</v>
      </c>
      <c r="G30" s="44">
        <v>78750000</v>
      </c>
      <c r="H30" s="45">
        <v>64707000</v>
      </c>
      <c r="I30" s="38">
        <f t="shared" si="0"/>
        <v>-35.844785401370636</v>
      </c>
      <c r="J30" s="23">
        <f t="shared" si="1"/>
        <v>-19.540937373192648</v>
      </c>
      <c r="K30" s="2"/>
    </row>
    <row r="31" spans="1:11" ht="12.75">
      <c r="A31" s="9"/>
      <c r="B31" s="21" t="s">
        <v>31</v>
      </c>
      <c r="C31" s="43">
        <v>29880000</v>
      </c>
      <c r="D31" s="43">
        <v>23155000</v>
      </c>
      <c r="E31" s="43">
        <v>48192039</v>
      </c>
      <c r="F31" s="43">
        <v>68575000</v>
      </c>
      <c r="G31" s="44">
        <v>28000000</v>
      </c>
      <c r="H31" s="45">
        <v>0</v>
      </c>
      <c r="I31" s="38">
        <f t="shared" si="0"/>
        <v>42.29528657212449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111799030</v>
      </c>
      <c r="D32" s="59">
        <v>157923030</v>
      </c>
      <c r="E32" s="59">
        <v>186444031</v>
      </c>
      <c r="F32" s="59">
        <v>168275000</v>
      </c>
      <c r="G32" s="60">
        <v>111750000</v>
      </c>
      <c r="H32" s="61">
        <v>64707000</v>
      </c>
      <c r="I32" s="40">
        <f t="shared" si="0"/>
        <v>-9.745032277273602</v>
      </c>
      <c r="J32" s="41">
        <f t="shared" si="1"/>
        <v>-29.724988223613913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3056643</v>
      </c>
      <c r="D7" s="43">
        <v>3220438</v>
      </c>
      <c r="E7" s="43">
        <v>3207615</v>
      </c>
      <c r="F7" s="43">
        <v>3220438</v>
      </c>
      <c r="G7" s="44">
        <v>3363849</v>
      </c>
      <c r="H7" s="45">
        <v>3521618</v>
      </c>
      <c r="I7" s="22">
        <f>IF($E7=0,0,(($F7/$E7)-1)*100)</f>
        <v>0.39976742844760604</v>
      </c>
      <c r="J7" s="23">
        <f>IF($E7=0,0,((($H7/$E7)^(1/3))-1)*100)</f>
        <v>3.162059358296543</v>
      </c>
      <c r="K7" s="2"/>
    </row>
    <row r="8" spans="1:11" ht="12.75">
      <c r="A8" s="5"/>
      <c r="B8" s="21" t="s">
        <v>17</v>
      </c>
      <c r="C8" s="43">
        <v>175000</v>
      </c>
      <c r="D8" s="43">
        <v>195000</v>
      </c>
      <c r="E8" s="43">
        <v>138024</v>
      </c>
      <c r="F8" s="43">
        <v>180000</v>
      </c>
      <c r="G8" s="44">
        <v>190000</v>
      </c>
      <c r="H8" s="45">
        <v>199965</v>
      </c>
      <c r="I8" s="22">
        <f>IF($E8=0,0,(($F8/$E8)-1)*100)</f>
        <v>30.412102243088167</v>
      </c>
      <c r="J8" s="23">
        <f>IF($E8=0,0,((($H8/$E8)^(1/3))-1)*100)</f>
        <v>13.153100725118815</v>
      </c>
      <c r="K8" s="2"/>
    </row>
    <row r="9" spans="1:11" ht="12.75">
      <c r="A9" s="5"/>
      <c r="B9" s="21" t="s">
        <v>18</v>
      </c>
      <c r="C9" s="43">
        <v>74492349</v>
      </c>
      <c r="D9" s="43">
        <v>76705350</v>
      </c>
      <c r="E9" s="43">
        <v>78287700</v>
      </c>
      <c r="F9" s="43">
        <v>87107598</v>
      </c>
      <c r="G9" s="44">
        <v>82582568</v>
      </c>
      <c r="H9" s="45">
        <v>79655351</v>
      </c>
      <c r="I9" s="22">
        <f aca="true" t="shared" si="0" ref="I9:I32">IF($E9=0,0,(($F9/$E9)-1)*100)</f>
        <v>11.26600730382934</v>
      </c>
      <c r="J9" s="23">
        <f aca="true" t="shared" si="1" ref="J9:J32">IF($E9=0,0,((($H9/$E9)^(1/3))-1)*100)</f>
        <v>0.5789599651454536</v>
      </c>
      <c r="K9" s="2"/>
    </row>
    <row r="10" spans="1:11" ht="12.75">
      <c r="A10" s="9"/>
      <c r="B10" s="24" t="s">
        <v>19</v>
      </c>
      <c r="C10" s="46">
        <v>77723992</v>
      </c>
      <c r="D10" s="46">
        <v>80120788</v>
      </c>
      <c r="E10" s="46">
        <v>81633339</v>
      </c>
      <c r="F10" s="46">
        <v>90508036</v>
      </c>
      <c r="G10" s="47">
        <v>86136417</v>
      </c>
      <c r="H10" s="48">
        <v>83376934</v>
      </c>
      <c r="I10" s="25">
        <f t="shared" si="0"/>
        <v>10.871412475238817</v>
      </c>
      <c r="J10" s="26">
        <f t="shared" si="1"/>
        <v>0.7069523817987866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12853544</v>
      </c>
      <c r="D12" s="43">
        <v>11917644</v>
      </c>
      <c r="E12" s="43">
        <v>9819093</v>
      </c>
      <c r="F12" s="43">
        <v>12421343</v>
      </c>
      <c r="G12" s="44">
        <v>13183975</v>
      </c>
      <c r="H12" s="45">
        <v>13955735</v>
      </c>
      <c r="I12" s="22">
        <f t="shared" si="0"/>
        <v>26.501938621011135</v>
      </c>
      <c r="J12" s="23">
        <f t="shared" si="1"/>
        <v>12.432995175076833</v>
      </c>
      <c r="K12" s="2"/>
    </row>
    <row r="13" spans="1:11" ht="12.75">
      <c r="A13" s="5"/>
      <c r="B13" s="21" t="s">
        <v>22</v>
      </c>
      <c r="C13" s="43">
        <v>700000</v>
      </c>
      <c r="D13" s="43"/>
      <c r="E13" s="43"/>
      <c r="F13" s="43">
        <v>700000</v>
      </c>
      <c r="G13" s="44">
        <v>741300</v>
      </c>
      <c r="H13" s="45">
        <v>782813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41369859</v>
      </c>
      <c r="D16" s="43">
        <v>45842259</v>
      </c>
      <c r="E16" s="43">
        <v>35007086</v>
      </c>
      <c r="F16" s="43">
        <v>47166151</v>
      </c>
      <c r="G16" s="44">
        <v>49963994</v>
      </c>
      <c r="H16" s="45">
        <v>52777560</v>
      </c>
      <c r="I16" s="29">
        <f t="shared" si="0"/>
        <v>34.73315373921726</v>
      </c>
      <c r="J16" s="30">
        <f t="shared" si="1"/>
        <v>14.66506341167355</v>
      </c>
      <c r="K16" s="2"/>
    </row>
    <row r="17" spans="1:11" ht="12.75">
      <c r="A17" s="5"/>
      <c r="B17" s="24" t="s">
        <v>25</v>
      </c>
      <c r="C17" s="46">
        <v>54923403</v>
      </c>
      <c r="D17" s="46">
        <v>57759903</v>
      </c>
      <c r="E17" s="46">
        <v>44826179</v>
      </c>
      <c r="F17" s="46">
        <v>60287494</v>
      </c>
      <c r="G17" s="47">
        <v>63889269</v>
      </c>
      <c r="H17" s="48">
        <v>67516108</v>
      </c>
      <c r="I17" s="25">
        <f t="shared" si="0"/>
        <v>34.49170851702527</v>
      </c>
      <c r="J17" s="26">
        <f t="shared" si="1"/>
        <v>14.628310847606851</v>
      </c>
      <c r="K17" s="2"/>
    </row>
    <row r="18" spans="1:11" ht="23.25" customHeight="1">
      <c r="A18" s="31"/>
      <c r="B18" s="32" t="s">
        <v>26</v>
      </c>
      <c r="C18" s="52">
        <v>22800589</v>
      </c>
      <c r="D18" s="52">
        <v>22360885</v>
      </c>
      <c r="E18" s="52">
        <v>36807160</v>
      </c>
      <c r="F18" s="53">
        <v>30220542</v>
      </c>
      <c r="G18" s="54">
        <v>22247148</v>
      </c>
      <c r="H18" s="55">
        <v>15860826</v>
      </c>
      <c r="I18" s="33">
        <f t="shared" si="0"/>
        <v>-17.894936746002678</v>
      </c>
      <c r="J18" s="34">
        <f t="shared" si="1"/>
        <v>-24.467968792787364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21401000</v>
      </c>
      <c r="D23" s="43">
        <v>31401000</v>
      </c>
      <c r="E23" s="43">
        <v>14668399</v>
      </c>
      <c r="F23" s="43">
        <v>30051000</v>
      </c>
      <c r="G23" s="44">
        <v>22787000</v>
      </c>
      <c r="H23" s="45">
        <v>30890000</v>
      </c>
      <c r="I23" s="38">
        <f t="shared" si="0"/>
        <v>104.86898399750375</v>
      </c>
      <c r="J23" s="23">
        <f t="shared" si="1"/>
        <v>28.177480636385788</v>
      </c>
      <c r="K23" s="2"/>
    </row>
    <row r="24" spans="1:11" ht="12.75">
      <c r="A24" s="9"/>
      <c r="B24" s="21" t="s">
        <v>31</v>
      </c>
      <c r="C24" s="43">
        <v>22639000</v>
      </c>
      <c r="D24" s="43">
        <v>22161000</v>
      </c>
      <c r="E24" s="43">
        <v>13163187</v>
      </c>
      <c r="F24" s="43">
        <v>30150000</v>
      </c>
      <c r="G24" s="44">
        <v>21710500</v>
      </c>
      <c r="H24" s="45">
        <v>12842273</v>
      </c>
      <c r="I24" s="38">
        <f t="shared" si="0"/>
        <v>129.0478741964237</v>
      </c>
      <c r="J24" s="23">
        <f t="shared" si="1"/>
        <v>-0.8193502872818503</v>
      </c>
      <c r="K24" s="2"/>
    </row>
    <row r="25" spans="1:11" ht="12.75">
      <c r="A25" s="9"/>
      <c r="B25" s="24" t="s">
        <v>32</v>
      </c>
      <c r="C25" s="46">
        <v>44040000</v>
      </c>
      <c r="D25" s="46">
        <v>53562000</v>
      </c>
      <c r="E25" s="46">
        <v>27831586</v>
      </c>
      <c r="F25" s="46">
        <v>60201000</v>
      </c>
      <c r="G25" s="47">
        <v>44497500</v>
      </c>
      <c r="H25" s="48">
        <v>43732273</v>
      </c>
      <c r="I25" s="25">
        <f t="shared" si="0"/>
        <v>116.30459722992433</v>
      </c>
      <c r="J25" s="26">
        <f t="shared" si="1"/>
        <v>16.25760315006275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2400000</v>
      </c>
      <c r="D28" s="43">
        <v>2525000</v>
      </c>
      <c r="E28" s="43">
        <v>994750</v>
      </c>
      <c r="F28" s="43">
        <v>8000000</v>
      </c>
      <c r="G28" s="44">
        <v>0</v>
      </c>
      <c r="H28" s="45">
        <v>7000000</v>
      </c>
      <c r="I28" s="38">
        <f t="shared" si="0"/>
        <v>704.2221663734606</v>
      </c>
      <c r="J28" s="23">
        <f t="shared" si="1"/>
        <v>91.6290577099212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33747358</v>
      </c>
      <c r="D30" s="43">
        <v>44436358</v>
      </c>
      <c r="E30" s="43">
        <v>25922202</v>
      </c>
      <c r="F30" s="43">
        <v>39004000</v>
      </c>
      <c r="G30" s="44">
        <v>41787000</v>
      </c>
      <c r="H30" s="45">
        <v>27690000</v>
      </c>
      <c r="I30" s="38">
        <f t="shared" si="0"/>
        <v>50.46561245067067</v>
      </c>
      <c r="J30" s="23">
        <f t="shared" si="1"/>
        <v>2.223407851740866</v>
      </c>
      <c r="K30" s="2"/>
    </row>
    <row r="31" spans="1:11" ht="12.75">
      <c r="A31" s="9"/>
      <c r="B31" s="21" t="s">
        <v>31</v>
      </c>
      <c r="C31" s="43">
        <v>7892642</v>
      </c>
      <c r="D31" s="43">
        <v>6600642</v>
      </c>
      <c r="E31" s="43">
        <v>914634</v>
      </c>
      <c r="F31" s="43">
        <v>13197000</v>
      </c>
      <c r="G31" s="44">
        <v>2710500</v>
      </c>
      <c r="H31" s="45">
        <v>9042273</v>
      </c>
      <c r="I31" s="38">
        <f t="shared" si="0"/>
        <v>1342.872230859557</v>
      </c>
      <c r="J31" s="23">
        <f t="shared" si="1"/>
        <v>114.62324544001619</v>
      </c>
      <c r="K31" s="2"/>
    </row>
    <row r="32" spans="1:11" ht="13.5" thickBot="1">
      <c r="A32" s="9"/>
      <c r="B32" s="39" t="s">
        <v>38</v>
      </c>
      <c r="C32" s="59">
        <v>44040000</v>
      </c>
      <c r="D32" s="59">
        <v>53562000</v>
      </c>
      <c r="E32" s="59">
        <v>27831586</v>
      </c>
      <c r="F32" s="59">
        <v>60201000</v>
      </c>
      <c r="G32" s="60">
        <v>44497500</v>
      </c>
      <c r="H32" s="61">
        <v>43732273</v>
      </c>
      <c r="I32" s="40">
        <f t="shared" si="0"/>
        <v>116.30459722992433</v>
      </c>
      <c r="J32" s="41">
        <f t="shared" si="1"/>
        <v>16.25760315006275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5481368252</v>
      </c>
      <c r="D7" s="43">
        <v>5521968252</v>
      </c>
      <c r="E7" s="43">
        <v>6290688904</v>
      </c>
      <c r="F7" s="43">
        <v>5936802627</v>
      </c>
      <c r="G7" s="44">
        <v>6318024348</v>
      </c>
      <c r="H7" s="45">
        <v>6754792077</v>
      </c>
      <c r="I7" s="22">
        <f>IF($E7=0,0,(($F7/$E7)-1)*100)</f>
        <v>-5.625556793548913</v>
      </c>
      <c r="J7" s="23">
        <f>IF($E7=0,0,((($H7/$E7)^(1/3))-1)*100)</f>
        <v>2.4010930260297103</v>
      </c>
      <c r="K7" s="2"/>
    </row>
    <row r="8" spans="1:11" ht="12.75">
      <c r="A8" s="5"/>
      <c r="B8" s="21" t="s">
        <v>17</v>
      </c>
      <c r="C8" s="43">
        <v>14790650354</v>
      </c>
      <c r="D8" s="43">
        <v>14790650354</v>
      </c>
      <c r="E8" s="43">
        <v>14792243085</v>
      </c>
      <c r="F8" s="43">
        <v>16609913795</v>
      </c>
      <c r="G8" s="44">
        <v>18444174199</v>
      </c>
      <c r="H8" s="45">
        <v>20423055756</v>
      </c>
      <c r="I8" s="22">
        <f>IF($E8=0,0,(($F8/$E8)-1)*100)</f>
        <v>12.287999186838672</v>
      </c>
      <c r="J8" s="23">
        <f>IF($E8=0,0,((($H8/$E8)^(1/3))-1)*100)</f>
        <v>11.351369470512207</v>
      </c>
      <c r="K8" s="2"/>
    </row>
    <row r="9" spans="1:11" ht="12.75">
      <c r="A9" s="5"/>
      <c r="B9" s="21" t="s">
        <v>18</v>
      </c>
      <c r="C9" s="43">
        <v>6453356613</v>
      </c>
      <c r="D9" s="43">
        <v>6482337773</v>
      </c>
      <c r="E9" s="43">
        <v>5955972438</v>
      </c>
      <c r="F9" s="43">
        <v>6987569337</v>
      </c>
      <c r="G9" s="44">
        <v>7335064418</v>
      </c>
      <c r="H9" s="45">
        <v>7825156495</v>
      </c>
      <c r="I9" s="22">
        <f aca="true" t="shared" si="0" ref="I9:I32">IF($E9=0,0,(($F9/$E9)-1)*100)</f>
        <v>17.320377314345127</v>
      </c>
      <c r="J9" s="23">
        <f aca="true" t="shared" si="1" ref="J9:J32">IF($E9=0,0,((($H9/$E9)^(1/3))-1)*100)</f>
        <v>9.52504765225708</v>
      </c>
      <c r="K9" s="2"/>
    </row>
    <row r="10" spans="1:11" ht="12.75">
      <c r="A10" s="9"/>
      <c r="B10" s="24" t="s">
        <v>19</v>
      </c>
      <c r="C10" s="46">
        <v>26725375219</v>
      </c>
      <c r="D10" s="46">
        <v>26794956379</v>
      </c>
      <c r="E10" s="46">
        <v>27038904427</v>
      </c>
      <c r="F10" s="46">
        <v>29534285759</v>
      </c>
      <c r="G10" s="47">
        <v>32097262965</v>
      </c>
      <c r="H10" s="48">
        <v>35003004328</v>
      </c>
      <c r="I10" s="25">
        <f t="shared" si="0"/>
        <v>9.228855180641894</v>
      </c>
      <c r="J10" s="26">
        <f t="shared" si="1"/>
        <v>8.986342190155284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7716258445</v>
      </c>
      <c r="D12" s="43">
        <v>7775067348</v>
      </c>
      <c r="E12" s="43">
        <v>7071764746</v>
      </c>
      <c r="F12" s="43">
        <v>8313449348</v>
      </c>
      <c r="G12" s="44">
        <v>8970617527</v>
      </c>
      <c r="H12" s="45">
        <v>9632232148</v>
      </c>
      <c r="I12" s="22">
        <f t="shared" si="0"/>
        <v>17.558341469183247</v>
      </c>
      <c r="J12" s="23">
        <f t="shared" si="1"/>
        <v>10.849323099120433</v>
      </c>
      <c r="K12" s="2"/>
    </row>
    <row r="13" spans="1:11" ht="12.75">
      <c r="A13" s="5"/>
      <c r="B13" s="21" t="s">
        <v>22</v>
      </c>
      <c r="C13" s="43">
        <v>569329428</v>
      </c>
      <c r="D13" s="43">
        <v>569329428</v>
      </c>
      <c r="E13" s="43">
        <v>340802373</v>
      </c>
      <c r="F13" s="43">
        <v>644931230</v>
      </c>
      <c r="G13" s="44">
        <v>684010150</v>
      </c>
      <c r="H13" s="45">
        <v>726486572</v>
      </c>
      <c r="I13" s="22">
        <f t="shared" si="0"/>
        <v>89.23906671271918</v>
      </c>
      <c r="J13" s="23">
        <f t="shared" si="1"/>
        <v>28.698947062422864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8520259310</v>
      </c>
      <c r="D15" s="43">
        <v>8519621910</v>
      </c>
      <c r="E15" s="43">
        <v>8259144636</v>
      </c>
      <c r="F15" s="43">
        <v>9760764686</v>
      </c>
      <c r="G15" s="44">
        <v>10933309980</v>
      </c>
      <c r="H15" s="45">
        <v>12248702650</v>
      </c>
      <c r="I15" s="22">
        <f t="shared" si="0"/>
        <v>18.181302255620157</v>
      </c>
      <c r="J15" s="23">
        <f t="shared" si="1"/>
        <v>14.038546527027385</v>
      </c>
      <c r="K15" s="2"/>
    </row>
    <row r="16" spans="1:11" ht="12.75">
      <c r="A16" s="5"/>
      <c r="B16" s="21" t="s">
        <v>24</v>
      </c>
      <c r="C16" s="43">
        <v>10047438036</v>
      </c>
      <c r="D16" s="43">
        <v>10078574782</v>
      </c>
      <c r="E16" s="43">
        <v>9708872285</v>
      </c>
      <c r="F16" s="43">
        <v>10716913787</v>
      </c>
      <c r="G16" s="44">
        <v>11251496343</v>
      </c>
      <c r="H16" s="45">
        <v>11966951668</v>
      </c>
      <c r="I16" s="29">
        <f t="shared" si="0"/>
        <v>10.38268371865807</v>
      </c>
      <c r="J16" s="30">
        <f t="shared" si="1"/>
        <v>7.218958168492384</v>
      </c>
      <c r="K16" s="2"/>
    </row>
    <row r="17" spans="1:11" ht="12.75">
      <c r="A17" s="5"/>
      <c r="B17" s="24" t="s">
        <v>25</v>
      </c>
      <c r="C17" s="46">
        <v>26853285219</v>
      </c>
      <c r="D17" s="46">
        <v>26942593468</v>
      </c>
      <c r="E17" s="46">
        <v>25380584040</v>
      </c>
      <c r="F17" s="46">
        <v>29436059051</v>
      </c>
      <c r="G17" s="47">
        <v>31839434000</v>
      </c>
      <c r="H17" s="48">
        <v>34574373038</v>
      </c>
      <c r="I17" s="25">
        <f t="shared" si="0"/>
        <v>15.978651258018894</v>
      </c>
      <c r="J17" s="26">
        <f t="shared" si="1"/>
        <v>10.853880554363027</v>
      </c>
      <c r="K17" s="2"/>
    </row>
    <row r="18" spans="1:11" ht="23.25" customHeight="1">
      <c r="A18" s="31"/>
      <c r="B18" s="32" t="s">
        <v>26</v>
      </c>
      <c r="C18" s="52">
        <v>-127910000</v>
      </c>
      <c r="D18" s="52">
        <v>-147637089</v>
      </c>
      <c r="E18" s="52">
        <v>1658320387</v>
      </c>
      <c r="F18" s="53">
        <v>98226708</v>
      </c>
      <c r="G18" s="54">
        <v>257828965</v>
      </c>
      <c r="H18" s="55">
        <v>428631290</v>
      </c>
      <c r="I18" s="33">
        <f t="shared" si="0"/>
        <v>-94.07673518518952</v>
      </c>
      <c r="J18" s="34">
        <f t="shared" si="1"/>
        <v>-36.300140104222656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1000000000</v>
      </c>
      <c r="D21" s="43">
        <v>1000000000</v>
      </c>
      <c r="E21" s="43">
        <v>767979000</v>
      </c>
      <c r="F21" s="43">
        <v>1000000000</v>
      </c>
      <c r="G21" s="44">
        <v>1000000000</v>
      </c>
      <c r="H21" s="45">
        <v>1000000000</v>
      </c>
      <c r="I21" s="38">
        <f t="shared" si="0"/>
        <v>30.211893814804824</v>
      </c>
      <c r="J21" s="23">
        <f t="shared" si="1"/>
        <v>9.198553400424082</v>
      </c>
      <c r="K21" s="2"/>
    </row>
    <row r="22" spans="1:11" ht="12.75">
      <c r="A22" s="9"/>
      <c r="B22" s="21" t="s">
        <v>29</v>
      </c>
      <c r="C22" s="43">
        <v>1333281000</v>
      </c>
      <c r="D22" s="43">
        <v>1206138000</v>
      </c>
      <c r="E22" s="43">
        <v>1149581000</v>
      </c>
      <c r="F22" s="43">
        <v>1481972999</v>
      </c>
      <c r="G22" s="44">
        <v>1753033995</v>
      </c>
      <c r="H22" s="45">
        <v>2046052000</v>
      </c>
      <c r="I22" s="38">
        <f t="shared" si="0"/>
        <v>28.91418690809957</v>
      </c>
      <c r="J22" s="23">
        <f t="shared" si="1"/>
        <v>21.18783582915038</v>
      </c>
      <c r="K22" s="2"/>
    </row>
    <row r="23" spans="1:11" ht="12.75">
      <c r="A23" s="9"/>
      <c r="B23" s="21" t="s">
        <v>30</v>
      </c>
      <c r="C23" s="43">
        <v>3377741000</v>
      </c>
      <c r="D23" s="43">
        <v>3406939000</v>
      </c>
      <c r="E23" s="43">
        <v>3837867000</v>
      </c>
      <c r="F23" s="43">
        <v>3564953000</v>
      </c>
      <c r="G23" s="44">
        <v>3682317000</v>
      </c>
      <c r="H23" s="45">
        <v>3891048301</v>
      </c>
      <c r="I23" s="38">
        <f t="shared" si="0"/>
        <v>-7.111085402386275</v>
      </c>
      <c r="J23" s="23">
        <f t="shared" si="1"/>
        <v>0.4597825687169932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5711022000</v>
      </c>
      <c r="D25" s="46">
        <v>5613077000</v>
      </c>
      <c r="E25" s="46">
        <v>5755427000</v>
      </c>
      <c r="F25" s="46">
        <v>6046925999</v>
      </c>
      <c r="G25" s="47">
        <v>6435350995</v>
      </c>
      <c r="H25" s="48">
        <v>6937100301</v>
      </c>
      <c r="I25" s="25">
        <f t="shared" si="0"/>
        <v>5.064767548958571</v>
      </c>
      <c r="J25" s="26">
        <f t="shared" si="1"/>
        <v>6.422504369812243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1504500000</v>
      </c>
      <c r="D27" s="43">
        <v>1504500000</v>
      </c>
      <c r="E27" s="43">
        <v>1350828000</v>
      </c>
      <c r="F27" s="43">
        <v>1365794200</v>
      </c>
      <c r="G27" s="44">
        <v>1439074000</v>
      </c>
      <c r="H27" s="45">
        <v>1500510942</v>
      </c>
      <c r="I27" s="38">
        <f t="shared" si="0"/>
        <v>1.107927878308712</v>
      </c>
      <c r="J27" s="23">
        <f t="shared" si="1"/>
        <v>3.565006682627758</v>
      </c>
      <c r="K27" s="2"/>
    </row>
    <row r="28" spans="1:11" ht="12.75">
      <c r="A28" s="9"/>
      <c r="B28" s="21" t="s">
        <v>35</v>
      </c>
      <c r="C28" s="43">
        <v>671399000</v>
      </c>
      <c r="D28" s="43">
        <v>671399000</v>
      </c>
      <c r="E28" s="43">
        <v>479825000</v>
      </c>
      <c r="F28" s="43">
        <v>625022000</v>
      </c>
      <c r="G28" s="44">
        <v>656102000</v>
      </c>
      <c r="H28" s="45">
        <v>676050000</v>
      </c>
      <c r="I28" s="38">
        <f t="shared" si="0"/>
        <v>30.260407440212568</v>
      </c>
      <c r="J28" s="23">
        <f t="shared" si="1"/>
        <v>12.106806598880882</v>
      </c>
      <c r="K28" s="2"/>
    </row>
    <row r="29" spans="1:11" ht="12.75">
      <c r="A29" s="9"/>
      <c r="B29" s="21" t="s">
        <v>36</v>
      </c>
      <c r="C29" s="43">
        <v>130000000</v>
      </c>
      <c r="D29" s="43">
        <v>136867800</v>
      </c>
      <c r="E29" s="43"/>
      <c r="F29" s="43">
        <v>1218930000</v>
      </c>
      <c r="G29" s="44">
        <v>1198400000</v>
      </c>
      <c r="H29" s="45">
        <v>1134685700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689421000</v>
      </c>
      <c r="D30" s="43">
        <v>783264000</v>
      </c>
      <c r="E30" s="43">
        <v>778644000</v>
      </c>
      <c r="F30" s="43">
        <v>609937461</v>
      </c>
      <c r="G30" s="44">
        <v>681362420</v>
      </c>
      <c r="H30" s="45">
        <v>570388000</v>
      </c>
      <c r="I30" s="38">
        <f t="shared" si="0"/>
        <v>-21.666710203892926</v>
      </c>
      <c r="J30" s="23">
        <f t="shared" si="1"/>
        <v>-9.854549612665831</v>
      </c>
      <c r="K30" s="2"/>
    </row>
    <row r="31" spans="1:11" ht="12.75">
      <c r="A31" s="9"/>
      <c r="B31" s="21" t="s">
        <v>31</v>
      </c>
      <c r="C31" s="43">
        <v>2715702000</v>
      </c>
      <c r="D31" s="43">
        <v>2517046200</v>
      </c>
      <c r="E31" s="43">
        <v>3146130000</v>
      </c>
      <c r="F31" s="43">
        <v>2227242338</v>
      </c>
      <c r="G31" s="44">
        <v>2460412575</v>
      </c>
      <c r="H31" s="45">
        <v>3055465659</v>
      </c>
      <c r="I31" s="38">
        <f t="shared" si="0"/>
        <v>-29.20691967591931</v>
      </c>
      <c r="J31" s="23">
        <f t="shared" si="1"/>
        <v>-0.9699691527824128</v>
      </c>
      <c r="K31" s="2"/>
    </row>
    <row r="32" spans="1:11" ht="13.5" thickBot="1">
      <c r="A32" s="9"/>
      <c r="B32" s="39" t="s">
        <v>38</v>
      </c>
      <c r="C32" s="59">
        <v>5711022000</v>
      </c>
      <c r="D32" s="59">
        <v>5613077000</v>
      </c>
      <c r="E32" s="59">
        <v>5755427000</v>
      </c>
      <c r="F32" s="59">
        <v>6046925999</v>
      </c>
      <c r="G32" s="60">
        <v>6435350995</v>
      </c>
      <c r="H32" s="61">
        <v>6937100301</v>
      </c>
      <c r="I32" s="40">
        <f t="shared" si="0"/>
        <v>5.064767548958571</v>
      </c>
      <c r="J32" s="41">
        <f t="shared" si="1"/>
        <v>6.422504369812243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60403997</v>
      </c>
      <c r="D7" s="43">
        <v>64259955</v>
      </c>
      <c r="E7" s="43">
        <v>72165880</v>
      </c>
      <c r="F7" s="43">
        <v>68454783</v>
      </c>
      <c r="G7" s="44">
        <v>72562000</v>
      </c>
      <c r="H7" s="45">
        <v>76916000</v>
      </c>
      <c r="I7" s="22">
        <f>IF($E7=0,0,(($F7/$E7)-1)*100)</f>
        <v>-5.142453746839914</v>
      </c>
      <c r="J7" s="23">
        <f>IF($E7=0,0,((($H7/$E7)^(1/3))-1)*100)</f>
        <v>2.1476217523018537</v>
      </c>
      <c r="K7" s="2"/>
    </row>
    <row r="8" spans="1:11" ht="12.75">
      <c r="A8" s="5"/>
      <c r="B8" s="21" t="s">
        <v>17</v>
      </c>
      <c r="C8" s="43">
        <v>196414757</v>
      </c>
      <c r="D8" s="43">
        <v>179414757</v>
      </c>
      <c r="E8" s="43">
        <v>177005141</v>
      </c>
      <c r="F8" s="43">
        <v>202355241</v>
      </c>
      <c r="G8" s="44">
        <v>222359000</v>
      </c>
      <c r="H8" s="45">
        <v>244348000</v>
      </c>
      <c r="I8" s="22">
        <f>IF($E8=0,0,(($F8/$E8)-1)*100)</f>
        <v>14.321674419614737</v>
      </c>
      <c r="J8" s="23">
        <f>IF($E8=0,0,((($H8/$E8)^(1/3))-1)*100)</f>
        <v>11.34591865956307</v>
      </c>
      <c r="K8" s="2"/>
    </row>
    <row r="9" spans="1:11" ht="12.75">
      <c r="A9" s="5"/>
      <c r="B9" s="21" t="s">
        <v>18</v>
      </c>
      <c r="C9" s="43">
        <v>59602075</v>
      </c>
      <c r="D9" s="43">
        <v>58779422</v>
      </c>
      <c r="E9" s="43">
        <v>51428088</v>
      </c>
      <c r="F9" s="43">
        <v>78145966</v>
      </c>
      <c r="G9" s="44">
        <v>79152000</v>
      </c>
      <c r="H9" s="45">
        <v>81852000</v>
      </c>
      <c r="I9" s="22">
        <f aca="true" t="shared" si="0" ref="I9:I32">IF($E9=0,0,(($F9/$E9)-1)*100)</f>
        <v>51.951917792471704</v>
      </c>
      <c r="J9" s="23">
        <f aca="true" t="shared" si="1" ref="J9:J32">IF($E9=0,0,((($H9/$E9)^(1/3))-1)*100)</f>
        <v>16.755219792306942</v>
      </c>
      <c r="K9" s="2"/>
    </row>
    <row r="10" spans="1:11" ht="12.75">
      <c r="A10" s="9"/>
      <c r="B10" s="24" t="s">
        <v>19</v>
      </c>
      <c r="C10" s="46">
        <v>316420829</v>
      </c>
      <c r="D10" s="46">
        <v>302454134</v>
      </c>
      <c r="E10" s="46">
        <v>300599109</v>
      </c>
      <c r="F10" s="46">
        <v>348955990</v>
      </c>
      <c r="G10" s="47">
        <v>374073000</v>
      </c>
      <c r="H10" s="48">
        <v>403116000</v>
      </c>
      <c r="I10" s="25">
        <f t="shared" si="0"/>
        <v>16.08683444234693</v>
      </c>
      <c r="J10" s="26">
        <f t="shared" si="1"/>
        <v>10.275943534141652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67945570</v>
      </c>
      <c r="D12" s="43">
        <v>67945572</v>
      </c>
      <c r="E12" s="43">
        <v>74300342</v>
      </c>
      <c r="F12" s="43">
        <v>79738857</v>
      </c>
      <c r="G12" s="44">
        <v>84378632</v>
      </c>
      <c r="H12" s="45">
        <v>89526930</v>
      </c>
      <c r="I12" s="22">
        <f t="shared" si="0"/>
        <v>7.3196365637186345</v>
      </c>
      <c r="J12" s="23">
        <f t="shared" si="1"/>
        <v>6.411270004024305</v>
      </c>
      <c r="K12" s="2"/>
    </row>
    <row r="13" spans="1:11" ht="12.75">
      <c r="A13" s="5"/>
      <c r="B13" s="21" t="s">
        <v>22</v>
      </c>
      <c r="C13" s="43">
        <v>8533000</v>
      </c>
      <c r="D13" s="43">
        <v>12908000</v>
      </c>
      <c r="E13" s="43">
        <v>2448737</v>
      </c>
      <c r="F13" s="43">
        <v>12907600</v>
      </c>
      <c r="G13" s="44">
        <v>12907600</v>
      </c>
      <c r="H13" s="45">
        <v>12907600</v>
      </c>
      <c r="I13" s="22">
        <f t="shared" si="0"/>
        <v>427.11254822383944</v>
      </c>
      <c r="J13" s="23">
        <f t="shared" si="1"/>
        <v>74.03414006456855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148987858</v>
      </c>
      <c r="D15" s="43">
        <v>140987858</v>
      </c>
      <c r="E15" s="43">
        <v>126450638</v>
      </c>
      <c r="F15" s="43">
        <v>161064691</v>
      </c>
      <c r="G15" s="44">
        <v>170568000</v>
      </c>
      <c r="H15" s="45">
        <v>180119000</v>
      </c>
      <c r="I15" s="22">
        <f t="shared" si="0"/>
        <v>27.37356928163541</v>
      </c>
      <c r="J15" s="23">
        <f t="shared" si="1"/>
        <v>12.515624260568492</v>
      </c>
      <c r="K15" s="2"/>
    </row>
    <row r="16" spans="1:11" ht="12.75">
      <c r="A16" s="5"/>
      <c r="B16" s="21" t="s">
        <v>24</v>
      </c>
      <c r="C16" s="43">
        <v>109722483</v>
      </c>
      <c r="D16" s="43">
        <v>126321287</v>
      </c>
      <c r="E16" s="43">
        <v>87733629</v>
      </c>
      <c r="F16" s="43">
        <v>139867371</v>
      </c>
      <c r="G16" s="44">
        <v>147477000</v>
      </c>
      <c r="H16" s="45">
        <v>155155000</v>
      </c>
      <c r="I16" s="29">
        <f t="shared" si="0"/>
        <v>59.42275794838032</v>
      </c>
      <c r="J16" s="30">
        <f t="shared" si="1"/>
        <v>20.92977011175996</v>
      </c>
      <c r="K16" s="2"/>
    </row>
    <row r="17" spans="1:11" ht="12.75">
      <c r="A17" s="5"/>
      <c r="B17" s="24" t="s">
        <v>25</v>
      </c>
      <c r="C17" s="46">
        <v>335188911</v>
      </c>
      <c r="D17" s="46">
        <v>348162717</v>
      </c>
      <c r="E17" s="46">
        <v>290933346</v>
      </c>
      <c r="F17" s="46">
        <v>393578519</v>
      </c>
      <c r="G17" s="47">
        <v>415331232</v>
      </c>
      <c r="H17" s="48">
        <v>437708530</v>
      </c>
      <c r="I17" s="25">
        <f t="shared" si="0"/>
        <v>35.28133657116088</v>
      </c>
      <c r="J17" s="26">
        <f t="shared" si="1"/>
        <v>14.585721270236874</v>
      </c>
      <c r="K17" s="2"/>
    </row>
    <row r="18" spans="1:11" ht="23.25" customHeight="1">
      <c r="A18" s="31"/>
      <c r="B18" s="32" t="s">
        <v>26</v>
      </c>
      <c r="C18" s="52">
        <v>-18768082</v>
      </c>
      <c r="D18" s="52">
        <v>-45708583</v>
      </c>
      <c r="E18" s="52">
        <v>9665763</v>
      </c>
      <c r="F18" s="53">
        <v>-44622529</v>
      </c>
      <c r="G18" s="54">
        <v>-41258232</v>
      </c>
      <c r="H18" s="55">
        <v>-34592530</v>
      </c>
      <c r="I18" s="33">
        <f t="shared" si="0"/>
        <v>-561.6555257976013</v>
      </c>
      <c r="J18" s="34">
        <f t="shared" si="1"/>
        <v>-252.96147447349435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2500000</v>
      </c>
      <c r="E21" s="43">
        <v>1259810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>
        <v>12050349</v>
      </c>
      <c r="E22" s="43">
        <v>13202539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29265000</v>
      </c>
      <c r="D23" s="43">
        <v>45439000</v>
      </c>
      <c r="E23" s="43">
        <v>48391222</v>
      </c>
      <c r="F23" s="43">
        <v>33055000</v>
      </c>
      <c r="G23" s="44">
        <v>34214000</v>
      </c>
      <c r="H23" s="45">
        <v>34352000</v>
      </c>
      <c r="I23" s="38">
        <f t="shared" si="0"/>
        <v>-31.69215689572791</v>
      </c>
      <c r="J23" s="23">
        <f t="shared" si="1"/>
        <v>-10.793778180992552</v>
      </c>
      <c r="K23" s="2"/>
    </row>
    <row r="24" spans="1:11" ht="12.75">
      <c r="A24" s="9"/>
      <c r="B24" s="21" t="s">
        <v>31</v>
      </c>
      <c r="C24" s="43">
        <v>6234280</v>
      </c>
      <c r="D24" s="43"/>
      <c r="E24" s="43">
        <v>549971</v>
      </c>
      <c r="F24" s="43">
        <v>1880000</v>
      </c>
      <c r="G24" s="44">
        <v>0</v>
      </c>
      <c r="H24" s="45">
        <v>0</v>
      </c>
      <c r="I24" s="38">
        <f t="shared" si="0"/>
        <v>241.83620590903882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35499280</v>
      </c>
      <c r="D25" s="46">
        <v>59989349</v>
      </c>
      <c r="E25" s="46">
        <v>63403542</v>
      </c>
      <c r="F25" s="46">
        <v>34935000</v>
      </c>
      <c r="G25" s="47">
        <v>34214000</v>
      </c>
      <c r="H25" s="48">
        <v>34352000</v>
      </c>
      <c r="I25" s="25">
        <f t="shared" si="0"/>
        <v>-44.90055460939391</v>
      </c>
      <c r="J25" s="26">
        <f t="shared" si="1"/>
        <v>-18.4771221582407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12400000</v>
      </c>
      <c r="D28" s="43"/>
      <c r="E28" s="43">
        <v>12500729</v>
      </c>
      <c r="F28" s="43">
        <v>15000000</v>
      </c>
      <c r="G28" s="44">
        <v>15700000</v>
      </c>
      <c r="H28" s="45">
        <v>15000000</v>
      </c>
      <c r="I28" s="38">
        <f t="shared" si="0"/>
        <v>19.993002008122886</v>
      </c>
      <c r="J28" s="23">
        <f t="shared" si="1"/>
        <v>6.263791190317591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18060780</v>
      </c>
      <c r="D30" s="43">
        <v>17636527</v>
      </c>
      <c r="E30" s="43">
        <v>19492522</v>
      </c>
      <c r="F30" s="43">
        <v>17955000</v>
      </c>
      <c r="G30" s="44">
        <v>18514000</v>
      </c>
      <c r="H30" s="45">
        <v>19352000</v>
      </c>
      <c r="I30" s="38">
        <f t="shared" si="0"/>
        <v>-7.887753057300639</v>
      </c>
      <c r="J30" s="23">
        <f t="shared" si="1"/>
        <v>-0.24088046735132318</v>
      </c>
      <c r="K30" s="2"/>
    </row>
    <row r="31" spans="1:11" ht="12.75">
      <c r="A31" s="9"/>
      <c r="B31" s="21" t="s">
        <v>31</v>
      </c>
      <c r="C31" s="43">
        <v>5038500</v>
      </c>
      <c r="D31" s="43">
        <v>42352822</v>
      </c>
      <c r="E31" s="43">
        <v>31410291</v>
      </c>
      <c r="F31" s="43">
        <v>1980000</v>
      </c>
      <c r="G31" s="44">
        <v>0</v>
      </c>
      <c r="H31" s="45">
        <v>0</v>
      </c>
      <c r="I31" s="38">
        <f t="shared" si="0"/>
        <v>-93.6963334723642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35499280</v>
      </c>
      <c r="D32" s="59">
        <v>59989349</v>
      </c>
      <c r="E32" s="59">
        <v>63403542</v>
      </c>
      <c r="F32" s="59">
        <v>34935000</v>
      </c>
      <c r="G32" s="60">
        <v>34214000</v>
      </c>
      <c r="H32" s="61">
        <v>34352000</v>
      </c>
      <c r="I32" s="40">
        <f t="shared" si="0"/>
        <v>-44.90055460939391</v>
      </c>
      <c r="J32" s="41">
        <f t="shared" si="1"/>
        <v>-18.4771221582407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29388298</v>
      </c>
      <c r="D7" s="43">
        <v>30755196</v>
      </c>
      <c r="E7" s="43">
        <v>27382537</v>
      </c>
      <c r="F7" s="43">
        <v>30584355</v>
      </c>
      <c r="G7" s="44">
        <v>32419416</v>
      </c>
      <c r="H7" s="45">
        <v>34364581</v>
      </c>
      <c r="I7" s="22">
        <f>IF($E7=0,0,(($F7/$E7)-1)*100)</f>
        <v>11.692919469076223</v>
      </c>
      <c r="J7" s="23">
        <f>IF($E7=0,0,((($H7/$E7)^(1/3))-1)*100)</f>
        <v>7.8646461931376255</v>
      </c>
      <c r="K7" s="2"/>
    </row>
    <row r="8" spans="1:11" ht="12.75">
      <c r="A8" s="5"/>
      <c r="B8" s="21" t="s">
        <v>17</v>
      </c>
      <c r="C8" s="43">
        <v>365306</v>
      </c>
      <c r="D8" s="43">
        <v>365306</v>
      </c>
      <c r="E8" s="43">
        <v>411135</v>
      </c>
      <c r="F8" s="43">
        <v>387224</v>
      </c>
      <c r="G8" s="44">
        <v>410458</v>
      </c>
      <c r="H8" s="45">
        <v>435085</v>
      </c>
      <c r="I8" s="22">
        <f>IF($E8=0,0,(($F8/$E8)-1)*100)</f>
        <v>-5.815851241076531</v>
      </c>
      <c r="J8" s="23">
        <f>IF($E8=0,0,((($H8/$E8)^(1/3))-1)*100)</f>
        <v>1.9052487956628283</v>
      </c>
      <c r="K8" s="2"/>
    </row>
    <row r="9" spans="1:11" ht="12.75">
      <c r="A9" s="5"/>
      <c r="B9" s="21" t="s">
        <v>18</v>
      </c>
      <c r="C9" s="43">
        <v>103960556</v>
      </c>
      <c r="D9" s="43">
        <v>95344021</v>
      </c>
      <c r="E9" s="43">
        <v>101412009</v>
      </c>
      <c r="F9" s="43">
        <v>109205409</v>
      </c>
      <c r="G9" s="44">
        <v>107639552</v>
      </c>
      <c r="H9" s="45">
        <v>105154095</v>
      </c>
      <c r="I9" s="22">
        <f aca="true" t="shared" si="0" ref="I9:I32">IF($E9=0,0,(($F9/$E9)-1)*100)</f>
        <v>7.684888680195656</v>
      </c>
      <c r="J9" s="23">
        <f aca="true" t="shared" si="1" ref="J9:J32">IF($E9=0,0,((($H9/$E9)^(1/3))-1)*100)</f>
        <v>1.2151682188626944</v>
      </c>
      <c r="K9" s="2"/>
    </row>
    <row r="10" spans="1:11" ht="12.75">
      <c r="A10" s="9"/>
      <c r="B10" s="24" t="s">
        <v>19</v>
      </c>
      <c r="C10" s="46">
        <v>133714160</v>
      </c>
      <c r="D10" s="46">
        <v>126464523</v>
      </c>
      <c r="E10" s="46">
        <v>129205681</v>
      </c>
      <c r="F10" s="46">
        <v>140176988</v>
      </c>
      <c r="G10" s="47">
        <v>140469426</v>
      </c>
      <c r="H10" s="48">
        <v>139953761</v>
      </c>
      <c r="I10" s="25">
        <f t="shared" si="0"/>
        <v>8.49135031454229</v>
      </c>
      <c r="J10" s="26">
        <f t="shared" si="1"/>
        <v>2.699340520043636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39011337</v>
      </c>
      <c r="D12" s="43">
        <v>41012353</v>
      </c>
      <c r="E12" s="43">
        <v>40233525</v>
      </c>
      <c r="F12" s="43">
        <v>43360994</v>
      </c>
      <c r="G12" s="44">
        <v>45525076</v>
      </c>
      <c r="H12" s="45">
        <v>47971978</v>
      </c>
      <c r="I12" s="22">
        <f t="shared" si="0"/>
        <v>7.773291055158604</v>
      </c>
      <c r="J12" s="23">
        <f t="shared" si="1"/>
        <v>6.039217398311569</v>
      </c>
      <c r="K12" s="2"/>
    </row>
    <row r="13" spans="1:11" ht="12.75">
      <c r="A13" s="5"/>
      <c r="B13" s="21" t="s">
        <v>22</v>
      </c>
      <c r="C13" s="43">
        <v>4322340</v>
      </c>
      <c r="D13" s="43">
        <v>4322340</v>
      </c>
      <c r="E13" s="43">
        <v>12466</v>
      </c>
      <c r="F13" s="43">
        <v>2581680</v>
      </c>
      <c r="G13" s="44">
        <v>2736581</v>
      </c>
      <c r="H13" s="45">
        <v>2900776</v>
      </c>
      <c r="I13" s="22">
        <f t="shared" si="0"/>
        <v>20609.77057596663</v>
      </c>
      <c r="J13" s="23">
        <f t="shared" si="1"/>
        <v>515.0763431597127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71778810</v>
      </c>
      <c r="D16" s="43">
        <v>80468542</v>
      </c>
      <c r="E16" s="43">
        <v>51879040</v>
      </c>
      <c r="F16" s="43">
        <v>87425872</v>
      </c>
      <c r="G16" s="44">
        <v>87151782</v>
      </c>
      <c r="H16" s="45">
        <v>92319657</v>
      </c>
      <c r="I16" s="29">
        <f t="shared" si="0"/>
        <v>68.51867729240941</v>
      </c>
      <c r="J16" s="30">
        <f t="shared" si="1"/>
        <v>21.180874914364487</v>
      </c>
      <c r="K16" s="2"/>
    </row>
    <row r="17" spans="1:11" ht="12.75">
      <c r="A17" s="5"/>
      <c r="B17" s="24" t="s">
        <v>25</v>
      </c>
      <c r="C17" s="46">
        <v>115112487</v>
      </c>
      <c r="D17" s="46">
        <v>125803235</v>
      </c>
      <c r="E17" s="46">
        <v>92125031</v>
      </c>
      <c r="F17" s="46">
        <v>133368546</v>
      </c>
      <c r="G17" s="47">
        <v>135413439</v>
      </c>
      <c r="H17" s="48">
        <v>143192411</v>
      </c>
      <c r="I17" s="25">
        <f t="shared" si="0"/>
        <v>44.76906498951409</v>
      </c>
      <c r="J17" s="26">
        <f t="shared" si="1"/>
        <v>15.83704003063604</v>
      </c>
      <c r="K17" s="2"/>
    </row>
    <row r="18" spans="1:11" ht="23.25" customHeight="1">
      <c r="A18" s="31"/>
      <c r="B18" s="32" t="s">
        <v>26</v>
      </c>
      <c r="C18" s="52">
        <v>18601673</v>
      </c>
      <c r="D18" s="52">
        <v>661288</v>
      </c>
      <c r="E18" s="52">
        <v>37080650</v>
      </c>
      <c r="F18" s="53">
        <v>6808442</v>
      </c>
      <c r="G18" s="54">
        <v>5055987</v>
      </c>
      <c r="H18" s="55">
        <v>-3238650</v>
      </c>
      <c r="I18" s="33">
        <f t="shared" si="0"/>
        <v>-81.63882779832608</v>
      </c>
      <c r="J18" s="34">
        <f t="shared" si="1"/>
        <v>-144.36824250790278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14475352</v>
      </c>
      <c r="D22" s="43">
        <v>39052451</v>
      </c>
      <c r="E22" s="43">
        <v>17846774</v>
      </c>
      <c r="F22" s="43">
        <v>43606302</v>
      </c>
      <c r="G22" s="44">
        <v>120000</v>
      </c>
      <c r="H22" s="45">
        <v>85000</v>
      </c>
      <c r="I22" s="38">
        <f t="shared" si="0"/>
        <v>144.33716704206597</v>
      </c>
      <c r="J22" s="23">
        <f t="shared" si="1"/>
        <v>-83.17507770171378</v>
      </c>
      <c r="K22" s="2"/>
    </row>
    <row r="23" spans="1:11" ht="12.75">
      <c r="A23" s="9"/>
      <c r="B23" s="21" t="s">
        <v>30</v>
      </c>
      <c r="C23" s="43">
        <v>32537000</v>
      </c>
      <c r="D23" s="43">
        <v>43014000</v>
      </c>
      <c r="E23" s="43">
        <v>39238938</v>
      </c>
      <c r="F23" s="43">
        <v>37456000</v>
      </c>
      <c r="G23" s="44">
        <v>38925000</v>
      </c>
      <c r="H23" s="45">
        <v>39877000</v>
      </c>
      <c r="I23" s="38">
        <f t="shared" si="0"/>
        <v>-4.543797795954618</v>
      </c>
      <c r="J23" s="23">
        <f t="shared" si="1"/>
        <v>0.5391195967667128</v>
      </c>
      <c r="K23" s="2"/>
    </row>
    <row r="24" spans="1:11" ht="12.75">
      <c r="A24" s="9"/>
      <c r="B24" s="21" t="s">
        <v>31</v>
      </c>
      <c r="C24" s="43">
        <v>1400000</v>
      </c>
      <c r="D24" s="43"/>
      <c r="E24" s="43">
        <v>1443664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48412352</v>
      </c>
      <c r="D25" s="46">
        <v>82066451</v>
      </c>
      <c r="E25" s="46">
        <v>58529376</v>
      </c>
      <c r="F25" s="46">
        <v>81062302</v>
      </c>
      <c r="G25" s="47">
        <v>39045000</v>
      </c>
      <c r="H25" s="48">
        <v>39962000</v>
      </c>
      <c r="I25" s="25">
        <f t="shared" si="0"/>
        <v>38.498490057368805</v>
      </c>
      <c r="J25" s="26">
        <f t="shared" si="1"/>
        <v>-11.944239179377437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6200000</v>
      </c>
      <c r="D28" s="43">
        <v>13600000</v>
      </c>
      <c r="E28" s="43">
        <v>9953826</v>
      </c>
      <c r="F28" s="43">
        <v>10200000</v>
      </c>
      <c r="G28" s="44">
        <v>10500000</v>
      </c>
      <c r="H28" s="45">
        <v>10000000</v>
      </c>
      <c r="I28" s="38">
        <f t="shared" si="0"/>
        <v>2.473159566984595</v>
      </c>
      <c r="J28" s="23">
        <f t="shared" si="1"/>
        <v>0.1543888277042882</v>
      </c>
      <c r="K28" s="2"/>
    </row>
    <row r="29" spans="1:11" ht="12.75">
      <c r="A29" s="9"/>
      <c r="B29" s="21" t="s">
        <v>36</v>
      </c>
      <c r="C29" s="43"/>
      <c r="D29" s="43"/>
      <c r="E29" s="43">
        <v>50008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20407044</v>
      </c>
      <c r="D30" s="43">
        <v>28281033</v>
      </c>
      <c r="E30" s="43">
        <v>27123838</v>
      </c>
      <c r="F30" s="43">
        <v>26723052</v>
      </c>
      <c r="G30" s="44">
        <v>0</v>
      </c>
      <c r="H30" s="45">
        <v>0</v>
      </c>
      <c r="I30" s="38">
        <f t="shared" si="0"/>
        <v>-1.4776153728686903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21805308</v>
      </c>
      <c r="D31" s="43">
        <v>40185418</v>
      </c>
      <c r="E31" s="43">
        <v>21401704</v>
      </c>
      <c r="F31" s="43">
        <v>44139250</v>
      </c>
      <c r="G31" s="44">
        <v>28545000</v>
      </c>
      <c r="H31" s="45">
        <v>29962000</v>
      </c>
      <c r="I31" s="38">
        <f t="shared" si="0"/>
        <v>106.24175532938871</v>
      </c>
      <c r="J31" s="23">
        <f t="shared" si="1"/>
        <v>11.868414308316467</v>
      </c>
      <c r="K31" s="2"/>
    </row>
    <row r="32" spans="1:11" ht="13.5" thickBot="1">
      <c r="A32" s="9"/>
      <c r="B32" s="39" t="s">
        <v>38</v>
      </c>
      <c r="C32" s="59">
        <v>48412352</v>
      </c>
      <c r="D32" s="59">
        <v>82066451</v>
      </c>
      <c r="E32" s="59">
        <v>58529376</v>
      </c>
      <c r="F32" s="59">
        <v>81062302</v>
      </c>
      <c r="G32" s="60">
        <v>39045000</v>
      </c>
      <c r="H32" s="61">
        <v>39962000</v>
      </c>
      <c r="I32" s="40">
        <f t="shared" si="0"/>
        <v>38.498490057368805</v>
      </c>
      <c r="J32" s="41">
        <f t="shared" si="1"/>
        <v>-11.944239179377437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7627446</v>
      </c>
      <c r="D7" s="43">
        <v>7711158</v>
      </c>
      <c r="E7" s="43">
        <v>7710556</v>
      </c>
      <c r="F7" s="43">
        <v>12064247</v>
      </c>
      <c r="G7" s="44">
        <v>0</v>
      </c>
      <c r="H7" s="45">
        <v>0</v>
      </c>
      <c r="I7" s="22">
        <f>IF($E7=0,0,(($F7/$E7)-1)*100)</f>
        <v>56.46403450023578</v>
      </c>
      <c r="J7" s="23">
        <f>IF($E7=0,0,((($H7/$E7)^(1/3))-1)*100)</f>
        <v>-100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81198414</v>
      </c>
      <c r="D9" s="43">
        <v>82897377</v>
      </c>
      <c r="E9" s="43">
        <v>80162281</v>
      </c>
      <c r="F9" s="43">
        <v>111843537</v>
      </c>
      <c r="G9" s="44">
        <v>0</v>
      </c>
      <c r="H9" s="45">
        <v>0</v>
      </c>
      <c r="I9" s="22">
        <f aca="true" t="shared" si="0" ref="I9:I32">IF($E9=0,0,(($F9/$E9)-1)*100)</f>
        <v>39.5214003453819</v>
      </c>
      <c r="J9" s="23">
        <f aca="true" t="shared" si="1" ref="J9:J32">IF($E9=0,0,((($H9/$E9)^(1/3))-1)*100)</f>
        <v>-100</v>
      </c>
      <c r="K9" s="2"/>
    </row>
    <row r="10" spans="1:11" ht="12.75">
      <c r="A10" s="9"/>
      <c r="B10" s="24" t="s">
        <v>19</v>
      </c>
      <c r="C10" s="46">
        <v>88825860</v>
      </c>
      <c r="D10" s="46">
        <v>90608535</v>
      </c>
      <c r="E10" s="46">
        <v>87872837</v>
      </c>
      <c r="F10" s="46">
        <v>123907784</v>
      </c>
      <c r="G10" s="47">
        <v>0</v>
      </c>
      <c r="H10" s="48">
        <v>0</v>
      </c>
      <c r="I10" s="25">
        <f t="shared" si="0"/>
        <v>41.00806145589677</v>
      </c>
      <c r="J10" s="26">
        <f t="shared" si="1"/>
        <v>-100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26909925</v>
      </c>
      <c r="D12" s="43">
        <v>24772338</v>
      </c>
      <c r="E12" s="43">
        <v>25472864</v>
      </c>
      <c r="F12" s="43">
        <v>35309723</v>
      </c>
      <c r="G12" s="44">
        <v>0</v>
      </c>
      <c r="H12" s="45">
        <v>0</v>
      </c>
      <c r="I12" s="22">
        <f t="shared" si="0"/>
        <v>38.61701220561613</v>
      </c>
      <c r="J12" s="23">
        <f t="shared" si="1"/>
        <v>-100</v>
      </c>
      <c r="K12" s="2"/>
    </row>
    <row r="13" spans="1:11" ht="12.75">
      <c r="A13" s="5"/>
      <c r="B13" s="21" t="s">
        <v>22</v>
      </c>
      <c r="C13" s="43">
        <v>840061</v>
      </c>
      <c r="D13" s="43">
        <v>762000</v>
      </c>
      <c r="E13" s="43"/>
      <c r="F13" s="43">
        <v>750000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58167453</v>
      </c>
      <c r="D16" s="43">
        <v>80135158</v>
      </c>
      <c r="E16" s="43">
        <v>78157173</v>
      </c>
      <c r="F16" s="43">
        <v>91950408</v>
      </c>
      <c r="G16" s="44">
        <v>0</v>
      </c>
      <c r="H16" s="45">
        <v>0</v>
      </c>
      <c r="I16" s="29">
        <f t="shared" si="0"/>
        <v>17.648073069377766</v>
      </c>
      <c r="J16" s="30">
        <f t="shared" si="1"/>
        <v>-100</v>
      </c>
      <c r="K16" s="2"/>
    </row>
    <row r="17" spans="1:11" ht="12.75">
      <c r="A17" s="5"/>
      <c r="B17" s="24" t="s">
        <v>25</v>
      </c>
      <c r="C17" s="46">
        <v>85917439</v>
      </c>
      <c r="D17" s="46">
        <v>105669496</v>
      </c>
      <c r="E17" s="46">
        <v>103630037</v>
      </c>
      <c r="F17" s="46">
        <v>128010131</v>
      </c>
      <c r="G17" s="47">
        <v>0</v>
      </c>
      <c r="H17" s="48">
        <v>0</v>
      </c>
      <c r="I17" s="25">
        <f t="shared" si="0"/>
        <v>23.52608829040561</v>
      </c>
      <c r="J17" s="26">
        <f t="shared" si="1"/>
        <v>-100</v>
      </c>
      <c r="K17" s="2"/>
    </row>
    <row r="18" spans="1:11" ht="23.25" customHeight="1">
      <c r="A18" s="31"/>
      <c r="B18" s="32" t="s">
        <v>26</v>
      </c>
      <c r="C18" s="52">
        <v>2908421</v>
      </c>
      <c r="D18" s="52">
        <v>-15060961</v>
      </c>
      <c r="E18" s="52">
        <v>-15757200</v>
      </c>
      <c r="F18" s="53">
        <v>-4102347</v>
      </c>
      <c r="G18" s="54">
        <v>0</v>
      </c>
      <c r="H18" s="55">
        <v>0</v>
      </c>
      <c r="I18" s="33">
        <f t="shared" si="0"/>
        <v>-73.96525397913335</v>
      </c>
      <c r="J18" s="34">
        <f t="shared" si="1"/>
        <v>-100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22787000</v>
      </c>
      <c r="D23" s="43">
        <v>22787000</v>
      </c>
      <c r="E23" s="43">
        <v>23590981</v>
      </c>
      <c r="F23" s="43">
        <v>23516999</v>
      </c>
      <c r="G23" s="44">
        <v>0</v>
      </c>
      <c r="H23" s="45">
        <v>0</v>
      </c>
      <c r="I23" s="38">
        <f t="shared" si="0"/>
        <v>-0.31360289764974514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>
        <v>6187595</v>
      </c>
      <c r="D24" s="43">
        <v>6607483</v>
      </c>
      <c r="E24" s="43">
        <v>8135519</v>
      </c>
      <c r="F24" s="43">
        <v>4832595</v>
      </c>
      <c r="G24" s="44">
        <v>0</v>
      </c>
      <c r="H24" s="45">
        <v>0</v>
      </c>
      <c r="I24" s="38">
        <f t="shared" si="0"/>
        <v>-40.59881121290479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28974595</v>
      </c>
      <c r="D25" s="46">
        <v>29394483</v>
      </c>
      <c r="E25" s="46">
        <v>31726500</v>
      </c>
      <c r="F25" s="46">
        <v>28349594</v>
      </c>
      <c r="G25" s="47">
        <v>0</v>
      </c>
      <c r="H25" s="48">
        <v>0</v>
      </c>
      <c r="I25" s="25">
        <f t="shared" si="0"/>
        <v>-10.643802499487808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13017107</v>
      </c>
      <c r="D30" s="43">
        <v>13017107</v>
      </c>
      <c r="E30" s="43">
        <v>12008454</v>
      </c>
      <c r="F30" s="43">
        <v>8564620</v>
      </c>
      <c r="G30" s="44">
        <v>0</v>
      </c>
      <c r="H30" s="45">
        <v>0</v>
      </c>
      <c r="I30" s="38">
        <f t="shared" si="0"/>
        <v>-28.678412724901968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15957488</v>
      </c>
      <c r="D31" s="43">
        <v>16377376</v>
      </c>
      <c r="E31" s="43">
        <v>19718046</v>
      </c>
      <c r="F31" s="43">
        <v>19784974</v>
      </c>
      <c r="G31" s="44">
        <v>0</v>
      </c>
      <c r="H31" s="45">
        <v>0</v>
      </c>
      <c r="I31" s="38">
        <f t="shared" si="0"/>
        <v>0.3394251134214876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28974595</v>
      </c>
      <c r="D32" s="59">
        <v>29394483</v>
      </c>
      <c r="E32" s="59">
        <v>31726500</v>
      </c>
      <c r="F32" s="59">
        <v>28349594</v>
      </c>
      <c r="G32" s="60">
        <v>0</v>
      </c>
      <c r="H32" s="61">
        <v>0</v>
      </c>
      <c r="I32" s="40">
        <f t="shared" si="0"/>
        <v>-10.643802499487808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151506106</v>
      </c>
      <c r="D8" s="43">
        <v>151505778</v>
      </c>
      <c r="E8" s="43">
        <v>128344125</v>
      </c>
      <c r="F8" s="43">
        <v>165107166</v>
      </c>
      <c r="G8" s="44">
        <v>175949971</v>
      </c>
      <c r="H8" s="45">
        <v>187097501</v>
      </c>
      <c r="I8" s="22">
        <f>IF($E8=0,0,(($F8/$E8)-1)*100)</f>
        <v>28.644116744728287</v>
      </c>
      <c r="J8" s="23">
        <f>IF($E8=0,0,((($H8/$E8)^(1/3))-1)*100)</f>
        <v>13.38719135377746</v>
      </c>
      <c r="K8" s="2"/>
    </row>
    <row r="9" spans="1:11" ht="12.75">
      <c r="A9" s="5"/>
      <c r="B9" s="21" t="s">
        <v>18</v>
      </c>
      <c r="C9" s="43">
        <v>353330781</v>
      </c>
      <c r="D9" s="43">
        <v>344864763</v>
      </c>
      <c r="E9" s="43">
        <v>330437019</v>
      </c>
      <c r="F9" s="43">
        <v>353305043</v>
      </c>
      <c r="G9" s="44">
        <v>376834152</v>
      </c>
      <c r="H9" s="45">
        <v>404591880</v>
      </c>
      <c r="I9" s="22">
        <f aca="true" t="shared" si="0" ref="I9:I32">IF($E9=0,0,(($F9/$E9)-1)*100)</f>
        <v>6.920539372133727</v>
      </c>
      <c r="J9" s="23">
        <f aca="true" t="shared" si="1" ref="J9:J32">IF($E9=0,0,((($H9/$E9)^(1/3))-1)*100)</f>
        <v>6.9816985575661406</v>
      </c>
      <c r="K9" s="2"/>
    </row>
    <row r="10" spans="1:11" ht="12.75">
      <c r="A10" s="9"/>
      <c r="B10" s="24" t="s">
        <v>19</v>
      </c>
      <c r="C10" s="46">
        <v>504836887</v>
      </c>
      <c r="D10" s="46">
        <v>496370541</v>
      </c>
      <c r="E10" s="46">
        <v>458781144</v>
      </c>
      <c r="F10" s="46">
        <v>518412209</v>
      </c>
      <c r="G10" s="47">
        <v>552784123</v>
      </c>
      <c r="H10" s="48">
        <v>591689381</v>
      </c>
      <c r="I10" s="25">
        <f t="shared" si="0"/>
        <v>12.997714875570377</v>
      </c>
      <c r="J10" s="26">
        <f t="shared" si="1"/>
        <v>8.850243532441127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160321000</v>
      </c>
      <c r="D12" s="43">
        <v>139928486</v>
      </c>
      <c r="E12" s="43">
        <v>141153525</v>
      </c>
      <c r="F12" s="43">
        <v>219377055</v>
      </c>
      <c r="G12" s="44">
        <v>229578090</v>
      </c>
      <c r="H12" s="45">
        <v>240253468</v>
      </c>
      <c r="I12" s="22">
        <f t="shared" si="0"/>
        <v>55.41734079967184</v>
      </c>
      <c r="J12" s="23">
        <f t="shared" si="1"/>
        <v>19.396788580328028</v>
      </c>
      <c r="K12" s="2"/>
    </row>
    <row r="13" spans="1:11" ht="12.75">
      <c r="A13" s="5"/>
      <c r="B13" s="21" t="s">
        <v>22</v>
      </c>
      <c r="C13" s="43">
        <v>30451720</v>
      </c>
      <c r="D13" s="43">
        <v>26380401</v>
      </c>
      <c r="E13" s="43">
        <v>310542</v>
      </c>
      <c r="F13" s="43">
        <v>28221500</v>
      </c>
      <c r="G13" s="44">
        <v>26810025</v>
      </c>
      <c r="H13" s="45">
        <v>25469904</v>
      </c>
      <c r="I13" s="22">
        <f t="shared" si="0"/>
        <v>8987.820649058744</v>
      </c>
      <c r="J13" s="23">
        <f t="shared" si="1"/>
        <v>334.4791973256333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6084861</v>
      </c>
      <c r="D15" s="43">
        <v>6084861</v>
      </c>
      <c r="E15" s="43">
        <v>6854656</v>
      </c>
      <c r="F15" s="43">
        <v>6376934</v>
      </c>
      <c r="G15" s="44">
        <v>6753173</v>
      </c>
      <c r="H15" s="45">
        <v>7131351</v>
      </c>
      <c r="I15" s="22">
        <f t="shared" si="0"/>
        <v>-6.969306701897226</v>
      </c>
      <c r="J15" s="23">
        <f t="shared" si="1"/>
        <v>1.3278239183820206</v>
      </c>
      <c r="K15" s="2"/>
    </row>
    <row r="16" spans="1:11" ht="12.75">
      <c r="A16" s="5"/>
      <c r="B16" s="21" t="s">
        <v>24</v>
      </c>
      <c r="C16" s="43">
        <v>269730306</v>
      </c>
      <c r="D16" s="43">
        <v>285199094</v>
      </c>
      <c r="E16" s="43">
        <v>212867734</v>
      </c>
      <c r="F16" s="43">
        <v>326576842</v>
      </c>
      <c r="G16" s="44">
        <v>288612034</v>
      </c>
      <c r="H16" s="45">
        <v>312005825</v>
      </c>
      <c r="I16" s="29">
        <f t="shared" si="0"/>
        <v>53.417728400303254</v>
      </c>
      <c r="J16" s="30">
        <f t="shared" si="1"/>
        <v>13.59283929507713</v>
      </c>
      <c r="K16" s="2"/>
    </row>
    <row r="17" spans="1:11" ht="12.75">
      <c r="A17" s="5"/>
      <c r="B17" s="24" t="s">
        <v>25</v>
      </c>
      <c r="C17" s="46">
        <v>466587887</v>
      </c>
      <c r="D17" s="46">
        <v>457592842</v>
      </c>
      <c r="E17" s="46">
        <v>361186457</v>
      </c>
      <c r="F17" s="46">
        <v>580552331</v>
      </c>
      <c r="G17" s="47">
        <v>551753322</v>
      </c>
      <c r="H17" s="48">
        <v>584860548</v>
      </c>
      <c r="I17" s="25">
        <f t="shared" si="0"/>
        <v>60.73480047453717</v>
      </c>
      <c r="J17" s="26">
        <f t="shared" si="1"/>
        <v>17.428529659723367</v>
      </c>
      <c r="K17" s="2"/>
    </row>
    <row r="18" spans="1:11" ht="23.25" customHeight="1">
      <c r="A18" s="31"/>
      <c r="B18" s="32" t="s">
        <v>26</v>
      </c>
      <c r="C18" s="52">
        <v>38249000</v>
      </c>
      <c r="D18" s="52">
        <v>38777699</v>
      </c>
      <c r="E18" s="52">
        <v>97594687</v>
      </c>
      <c r="F18" s="53">
        <v>-62140122</v>
      </c>
      <c r="G18" s="54">
        <v>1030801</v>
      </c>
      <c r="H18" s="55">
        <v>6828833</v>
      </c>
      <c r="I18" s="33">
        <f t="shared" si="0"/>
        <v>-163.67162384567104</v>
      </c>
      <c r="J18" s="34">
        <f t="shared" si="1"/>
        <v>-58.792768372859264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209225000</v>
      </c>
      <c r="D23" s="43">
        <v>269648000</v>
      </c>
      <c r="E23" s="43">
        <v>320025972</v>
      </c>
      <c r="F23" s="43">
        <v>237940000</v>
      </c>
      <c r="G23" s="44">
        <v>234038000</v>
      </c>
      <c r="H23" s="45">
        <v>290836000</v>
      </c>
      <c r="I23" s="38">
        <f t="shared" si="0"/>
        <v>-25.649784449369626</v>
      </c>
      <c r="J23" s="23">
        <f t="shared" si="1"/>
        <v>-3.137803627471647</v>
      </c>
      <c r="K23" s="2"/>
    </row>
    <row r="24" spans="1:11" ht="12.75">
      <c r="A24" s="9"/>
      <c r="B24" s="21" t="s">
        <v>31</v>
      </c>
      <c r="C24" s="43">
        <v>68249642</v>
      </c>
      <c r="D24" s="43">
        <v>97376971</v>
      </c>
      <c r="E24" s="43">
        <v>59869224</v>
      </c>
      <c r="F24" s="43">
        <v>81130000</v>
      </c>
      <c r="G24" s="44">
        <v>1030000</v>
      </c>
      <c r="H24" s="45">
        <v>6828662</v>
      </c>
      <c r="I24" s="38">
        <f t="shared" si="0"/>
        <v>35.51202868438716</v>
      </c>
      <c r="J24" s="23">
        <f t="shared" si="1"/>
        <v>-51.50347029900505</v>
      </c>
      <c r="K24" s="2"/>
    </row>
    <row r="25" spans="1:11" ht="12.75">
      <c r="A25" s="9"/>
      <c r="B25" s="24" t="s">
        <v>32</v>
      </c>
      <c r="C25" s="46">
        <v>277474642</v>
      </c>
      <c r="D25" s="46">
        <v>367024971</v>
      </c>
      <c r="E25" s="46">
        <v>379895196</v>
      </c>
      <c r="F25" s="46">
        <v>319070000</v>
      </c>
      <c r="G25" s="47">
        <v>235068000</v>
      </c>
      <c r="H25" s="48">
        <v>297664662</v>
      </c>
      <c r="I25" s="25">
        <f t="shared" si="0"/>
        <v>-16.011046372905437</v>
      </c>
      <c r="J25" s="26">
        <f t="shared" si="1"/>
        <v>-7.809148577308623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215567642</v>
      </c>
      <c r="D27" s="43">
        <v>296667642</v>
      </c>
      <c r="E27" s="43">
        <v>329786083</v>
      </c>
      <c r="F27" s="43">
        <v>281397000</v>
      </c>
      <c r="G27" s="44">
        <v>227280000</v>
      </c>
      <c r="H27" s="45">
        <v>288703662</v>
      </c>
      <c r="I27" s="38">
        <f t="shared" si="0"/>
        <v>-14.672869928231624</v>
      </c>
      <c r="J27" s="23">
        <f t="shared" si="1"/>
        <v>-4.337882596333619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2315000</v>
      </c>
      <c r="D30" s="43">
        <v>2315000</v>
      </c>
      <c r="E30" s="43">
        <v>2101000</v>
      </c>
      <c r="F30" s="43">
        <v>2311000</v>
      </c>
      <c r="G30" s="44">
        <v>2378000</v>
      </c>
      <c r="H30" s="45">
        <v>2531000</v>
      </c>
      <c r="I30" s="38">
        <f t="shared" si="0"/>
        <v>9.995240361732517</v>
      </c>
      <c r="J30" s="23">
        <f t="shared" si="1"/>
        <v>6.403365376756054</v>
      </c>
      <c r="K30" s="2"/>
    </row>
    <row r="31" spans="1:11" ht="12.75">
      <c r="A31" s="9"/>
      <c r="B31" s="21" t="s">
        <v>31</v>
      </c>
      <c r="C31" s="43">
        <v>59592000</v>
      </c>
      <c r="D31" s="43">
        <v>68042329</v>
      </c>
      <c r="E31" s="43">
        <v>48008113</v>
      </c>
      <c r="F31" s="43">
        <v>35362000</v>
      </c>
      <c r="G31" s="44">
        <v>5410000</v>
      </c>
      <c r="H31" s="45">
        <v>6430000</v>
      </c>
      <c r="I31" s="38">
        <f t="shared" si="0"/>
        <v>-26.341616468033223</v>
      </c>
      <c r="J31" s="23">
        <f t="shared" si="1"/>
        <v>-48.835887446860816</v>
      </c>
      <c r="K31" s="2"/>
    </row>
    <row r="32" spans="1:11" ht="13.5" thickBot="1">
      <c r="A32" s="9"/>
      <c r="B32" s="39" t="s">
        <v>38</v>
      </c>
      <c r="C32" s="59">
        <v>277474642</v>
      </c>
      <c r="D32" s="59">
        <v>367024971</v>
      </c>
      <c r="E32" s="59">
        <v>379895196</v>
      </c>
      <c r="F32" s="59">
        <v>319070000</v>
      </c>
      <c r="G32" s="60">
        <v>235068000</v>
      </c>
      <c r="H32" s="61">
        <v>297664662</v>
      </c>
      <c r="I32" s="40">
        <f t="shared" si="0"/>
        <v>-16.011046372905437</v>
      </c>
      <c r="J32" s="41">
        <f t="shared" si="1"/>
        <v>-7.809148577308623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52689900</v>
      </c>
      <c r="D7" s="43">
        <v>61003276</v>
      </c>
      <c r="E7" s="43">
        <v>58321785</v>
      </c>
      <c r="F7" s="43">
        <v>57814454</v>
      </c>
      <c r="G7" s="44">
        <v>61496193</v>
      </c>
      <c r="H7" s="45">
        <v>65603328</v>
      </c>
      <c r="I7" s="22">
        <f>IF($E7=0,0,(($F7/$E7)-1)*100)</f>
        <v>-0.8698824975950203</v>
      </c>
      <c r="J7" s="23">
        <f>IF($E7=0,0,((($H7/$E7)^(1/3))-1)*100)</f>
        <v>3.999604547089053</v>
      </c>
      <c r="K7" s="2"/>
    </row>
    <row r="8" spans="1:11" ht="12.75">
      <c r="A8" s="5"/>
      <c r="B8" s="21" t="s">
        <v>17</v>
      </c>
      <c r="C8" s="43">
        <v>113800117</v>
      </c>
      <c r="D8" s="43">
        <v>109949461</v>
      </c>
      <c r="E8" s="43">
        <v>111696119</v>
      </c>
      <c r="F8" s="43">
        <v>126427441</v>
      </c>
      <c r="G8" s="44">
        <v>139970523</v>
      </c>
      <c r="H8" s="45">
        <v>153320106</v>
      </c>
      <c r="I8" s="22">
        <f>IF($E8=0,0,(($F8/$E8)-1)*100)</f>
        <v>13.188750094351986</v>
      </c>
      <c r="J8" s="23">
        <f>IF($E8=0,0,((($H8/$E8)^(1/3))-1)*100)</f>
        <v>11.135722143180903</v>
      </c>
      <c r="K8" s="2"/>
    </row>
    <row r="9" spans="1:11" ht="12.75">
      <c r="A9" s="5"/>
      <c r="B9" s="21" t="s">
        <v>18</v>
      </c>
      <c r="C9" s="43">
        <v>65929344</v>
      </c>
      <c r="D9" s="43">
        <v>66159874</v>
      </c>
      <c r="E9" s="43">
        <v>54094590</v>
      </c>
      <c r="F9" s="43">
        <v>66082514</v>
      </c>
      <c r="G9" s="44">
        <v>60999771</v>
      </c>
      <c r="H9" s="45">
        <v>62191152</v>
      </c>
      <c r="I9" s="22">
        <f aca="true" t="shared" si="0" ref="I9:I32">IF($E9=0,0,(($F9/$E9)-1)*100)</f>
        <v>22.161040503310957</v>
      </c>
      <c r="J9" s="23">
        <f aca="true" t="shared" si="1" ref="J9:J32">IF($E9=0,0,((($H9/$E9)^(1/3))-1)*100)</f>
        <v>4.7590591552343575</v>
      </c>
      <c r="K9" s="2"/>
    </row>
    <row r="10" spans="1:11" ht="12.75">
      <c r="A10" s="9"/>
      <c r="B10" s="24" t="s">
        <v>19</v>
      </c>
      <c r="C10" s="46">
        <v>232419361</v>
      </c>
      <c r="D10" s="46">
        <v>237112611</v>
      </c>
      <c r="E10" s="46">
        <v>224112494</v>
      </c>
      <c r="F10" s="46">
        <v>250324409</v>
      </c>
      <c r="G10" s="47">
        <v>262466487</v>
      </c>
      <c r="H10" s="48">
        <v>281114586</v>
      </c>
      <c r="I10" s="25">
        <f t="shared" si="0"/>
        <v>11.695874037259157</v>
      </c>
      <c r="J10" s="26">
        <f t="shared" si="1"/>
        <v>7.846429285214751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83530175</v>
      </c>
      <c r="D12" s="43">
        <v>78108154</v>
      </c>
      <c r="E12" s="43">
        <v>70674979</v>
      </c>
      <c r="F12" s="43">
        <v>94988112</v>
      </c>
      <c r="G12" s="44">
        <v>101059158</v>
      </c>
      <c r="H12" s="45">
        <v>106780166</v>
      </c>
      <c r="I12" s="22">
        <f t="shared" si="0"/>
        <v>34.40133034917492</v>
      </c>
      <c r="J12" s="23">
        <f t="shared" si="1"/>
        <v>14.747077827728283</v>
      </c>
      <c r="K12" s="2"/>
    </row>
    <row r="13" spans="1:11" ht="12.75">
      <c r="A13" s="5"/>
      <c r="B13" s="21" t="s">
        <v>22</v>
      </c>
      <c r="C13" s="43">
        <v>6707026</v>
      </c>
      <c r="D13" s="43">
        <v>9307026</v>
      </c>
      <c r="E13" s="43">
        <v>5211948</v>
      </c>
      <c r="F13" s="43">
        <v>8707026</v>
      </c>
      <c r="G13" s="44">
        <v>9230859</v>
      </c>
      <c r="H13" s="45">
        <v>9795780</v>
      </c>
      <c r="I13" s="22">
        <f t="shared" si="0"/>
        <v>67.058957610475</v>
      </c>
      <c r="J13" s="23">
        <f t="shared" si="1"/>
        <v>23.408853116046902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73762997</v>
      </c>
      <c r="D15" s="43">
        <v>73762997</v>
      </c>
      <c r="E15" s="43">
        <v>61981596</v>
      </c>
      <c r="F15" s="43">
        <v>85246668</v>
      </c>
      <c r="G15" s="44">
        <v>93771335</v>
      </c>
      <c r="H15" s="45">
        <v>103148469</v>
      </c>
      <c r="I15" s="22">
        <f t="shared" si="0"/>
        <v>37.53545165245502</v>
      </c>
      <c r="J15" s="23">
        <f t="shared" si="1"/>
        <v>18.50409112169553</v>
      </c>
      <c r="K15" s="2"/>
    </row>
    <row r="16" spans="1:11" ht="12.75">
      <c r="A16" s="5"/>
      <c r="B16" s="21" t="s">
        <v>24</v>
      </c>
      <c r="C16" s="43">
        <v>64014998</v>
      </c>
      <c r="D16" s="43">
        <v>68465581</v>
      </c>
      <c r="E16" s="43">
        <v>53892098</v>
      </c>
      <c r="F16" s="43">
        <v>69269359</v>
      </c>
      <c r="G16" s="44">
        <v>68684168</v>
      </c>
      <c r="H16" s="45">
        <v>72237285</v>
      </c>
      <c r="I16" s="29">
        <f t="shared" si="0"/>
        <v>28.533424325028122</v>
      </c>
      <c r="J16" s="30">
        <f t="shared" si="1"/>
        <v>10.258507144174223</v>
      </c>
      <c r="K16" s="2"/>
    </row>
    <row r="17" spans="1:11" ht="12.75">
      <c r="A17" s="5"/>
      <c r="B17" s="24" t="s">
        <v>25</v>
      </c>
      <c r="C17" s="46">
        <v>228015196</v>
      </c>
      <c r="D17" s="46">
        <v>229643758</v>
      </c>
      <c r="E17" s="46">
        <v>191760621</v>
      </c>
      <c r="F17" s="46">
        <v>258211165</v>
      </c>
      <c r="G17" s="47">
        <v>272745520</v>
      </c>
      <c r="H17" s="48">
        <v>291961700</v>
      </c>
      <c r="I17" s="25">
        <f t="shared" si="0"/>
        <v>34.65286233089535</v>
      </c>
      <c r="J17" s="26">
        <f t="shared" si="1"/>
        <v>15.041751565747429</v>
      </c>
      <c r="K17" s="2"/>
    </row>
    <row r="18" spans="1:11" ht="23.25" customHeight="1">
      <c r="A18" s="31"/>
      <c r="B18" s="32" t="s">
        <v>26</v>
      </c>
      <c r="C18" s="52">
        <v>4404165</v>
      </c>
      <c r="D18" s="52">
        <v>7468853</v>
      </c>
      <c r="E18" s="52">
        <v>32351873</v>
      </c>
      <c r="F18" s="53">
        <v>-7886756</v>
      </c>
      <c r="G18" s="54">
        <v>-10279033</v>
      </c>
      <c r="H18" s="55">
        <v>-10847114</v>
      </c>
      <c r="I18" s="33">
        <f t="shared" si="0"/>
        <v>-124.37805069276824</v>
      </c>
      <c r="J18" s="34">
        <f t="shared" si="1"/>
        <v>-169.47121991339424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26534385</v>
      </c>
      <c r="D23" s="43">
        <v>26534385</v>
      </c>
      <c r="E23" s="43">
        <v>17147784</v>
      </c>
      <c r="F23" s="43">
        <v>34841000</v>
      </c>
      <c r="G23" s="44">
        <v>25765000</v>
      </c>
      <c r="H23" s="45">
        <v>27902000</v>
      </c>
      <c r="I23" s="38">
        <f t="shared" si="0"/>
        <v>103.18077251264653</v>
      </c>
      <c r="J23" s="23">
        <f t="shared" si="1"/>
        <v>17.61853796423822</v>
      </c>
      <c r="K23" s="2"/>
    </row>
    <row r="24" spans="1:11" ht="12.75">
      <c r="A24" s="9"/>
      <c r="B24" s="21" t="s">
        <v>31</v>
      </c>
      <c r="C24" s="43">
        <v>9628441</v>
      </c>
      <c r="D24" s="43">
        <v>9560389</v>
      </c>
      <c r="E24" s="43">
        <v>7830400</v>
      </c>
      <c r="F24" s="43">
        <v>11002900</v>
      </c>
      <c r="G24" s="44">
        <v>8572778</v>
      </c>
      <c r="H24" s="45">
        <v>7893965</v>
      </c>
      <c r="I24" s="38">
        <f t="shared" si="0"/>
        <v>40.51517163874132</v>
      </c>
      <c r="J24" s="23">
        <f t="shared" si="1"/>
        <v>0.2698617803813974</v>
      </c>
      <c r="K24" s="2"/>
    </row>
    <row r="25" spans="1:11" ht="12.75">
      <c r="A25" s="9"/>
      <c r="B25" s="24" t="s">
        <v>32</v>
      </c>
      <c r="C25" s="46">
        <v>36162826</v>
      </c>
      <c r="D25" s="46">
        <v>36094774</v>
      </c>
      <c r="E25" s="46">
        <v>24978184</v>
      </c>
      <c r="F25" s="46">
        <v>45843900</v>
      </c>
      <c r="G25" s="47">
        <v>34337778</v>
      </c>
      <c r="H25" s="48">
        <v>35795965</v>
      </c>
      <c r="I25" s="25">
        <f t="shared" si="0"/>
        <v>83.53576064617027</v>
      </c>
      <c r="J25" s="26">
        <f t="shared" si="1"/>
        <v>12.743385394957718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8200000</v>
      </c>
      <c r="D28" s="43">
        <v>8200000</v>
      </c>
      <c r="E28" s="43">
        <v>3235809</v>
      </c>
      <c r="F28" s="43">
        <v>11360000</v>
      </c>
      <c r="G28" s="44">
        <v>12150000</v>
      </c>
      <c r="H28" s="45">
        <v>16030000</v>
      </c>
      <c r="I28" s="38">
        <f t="shared" si="0"/>
        <v>251.07140130953343</v>
      </c>
      <c r="J28" s="23">
        <f t="shared" si="1"/>
        <v>70.47088452161626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22191176</v>
      </c>
      <c r="D30" s="43">
        <v>24341176</v>
      </c>
      <c r="E30" s="43">
        <v>20859095</v>
      </c>
      <c r="F30" s="43">
        <v>10756000</v>
      </c>
      <c r="G30" s="44">
        <v>15265000</v>
      </c>
      <c r="H30" s="45">
        <v>15902000</v>
      </c>
      <c r="I30" s="38">
        <f t="shared" si="0"/>
        <v>-48.434963261828955</v>
      </c>
      <c r="J30" s="23">
        <f t="shared" si="1"/>
        <v>-8.647852250751543</v>
      </c>
      <c r="K30" s="2"/>
    </row>
    <row r="31" spans="1:11" ht="12.75">
      <c r="A31" s="9"/>
      <c r="B31" s="21" t="s">
        <v>31</v>
      </c>
      <c r="C31" s="43">
        <v>5771650</v>
      </c>
      <c r="D31" s="43">
        <v>3553598</v>
      </c>
      <c r="E31" s="43">
        <v>883280</v>
      </c>
      <c r="F31" s="43">
        <v>23727900</v>
      </c>
      <c r="G31" s="44">
        <v>6922778</v>
      </c>
      <c r="H31" s="45">
        <v>3863965</v>
      </c>
      <c r="I31" s="38">
        <f t="shared" si="0"/>
        <v>2586.339552576759</v>
      </c>
      <c r="J31" s="23">
        <f t="shared" si="1"/>
        <v>63.54788379665961</v>
      </c>
      <c r="K31" s="2"/>
    </row>
    <row r="32" spans="1:11" ht="13.5" thickBot="1">
      <c r="A32" s="9"/>
      <c r="B32" s="39" t="s">
        <v>38</v>
      </c>
      <c r="C32" s="59">
        <v>36162826</v>
      </c>
      <c r="D32" s="59">
        <v>36094774</v>
      </c>
      <c r="E32" s="59">
        <v>24978184</v>
      </c>
      <c r="F32" s="59">
        <v>45843900</v>
      </c>
      <c r="G32" s="60">
        <v>34337778</v>
      </c>
      <c r="H32" s="61">
        <v>35795965</v>
      </c>
      <c r="I32" s="40">
        <f t="shared" si="0"/>
        <v>83.53576064617027</v>
      </c>
      <c r="J32" s="41">
        <f t="shared" si="1"/>
        <v>12.743385394957718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17714988</v>
      </c>
      <c r="D7" s="43">
        <v>17714988</v>
      </c>
      <c r="E7" s="43">
        <v>18503186</v>
      </c>
      <c r="F7" s="43">
        <v>17680680</v>
      </c>
      <c r="G7" s="44">
        <v>17699000</v>
      </c>
      <c r="H7" s="45">
        <v>17720000</v>
      </c>
      <c r="I7" s="22">
        <f>IF($E7=0,0,(($F7/$E7)-1)*100)</f>
        <v>-4.445212840642688</v>
      </c>
      <c r="J7" s="23">
        <f>IF($E7=0,0,((($H7/$E7)^(1/3))-1)*100)</f>
        <v>-1.4312911719272514</v>
      </c>
      <c r="K7" s="2"/>
    </row>
    <row r="8" spans="1:11" ht="12.75">
      <c r="A8" s="5"/>
      <c r="B8" s="21" t="s">
        <v>17</v>
      </c>
      <c r="C8" s="43">
        <v>17311346</v>
      </c>
      <c r="D8" s="43">
        <v>17311346</v>
      </c>
      <c r="E8" s="43">
        <v>5217451</v>
      </c>
      <c r="F8" s="43">
        <v>17311000</v>
      </c>
      <c r="G8" s="44">
        <v>17311000</v>
      </c>
      <c r="H8" s="45">
        <v>17311000</v>
      </c>
      <c r="I8" s="22">
        <f>IF($E8=0,0,(($F8/$E8)-1)*100)</f>
        <v>231.79037043184496</v>
      </c>
      <c r="J8" s="23">
        <f>IF($E8=0,0,((($H8/$E8)^(1/3))-1)*100)</f>
        <v>49.14931362434061</v>
      </c>
      <c r="K8" s="2"/>
    </row>
    <row r="9" spans="1:11" ht="12.75">
      <c r="A9" s="5"/>
      <c r="B9" s="21" t="s">
        <v>18</v>
      </c>
      <c r="C9" s="43">
        <v>101226431</v>
      </c>
      <c r="D9" s="43">
        <v>103180502</v>
      </c>
      <c r="E9" s="43">
        <v>95990148</v>
      </c>
      <c r="F9" s="43">
        <v>125346000</v>
      </c>
      <c r="G9" s="44">
        <v>124033400</v>
      </c>
      <c r="H9" s="45">
        <v>121460000</v>
      </c>
      <c r="I9" s="22">
        <f aca="true" t="shared" si="0" ref="I9:I32">IF($E9=0,0,(($F9/$E9)-1)*100)</f>
        <v>30.582150993245683</v>
      </c>
      <c r="J9" s="23">
        <f aca="true" t="shared" si="1" ref="J9:J32">IF($E9=0,0,((($H9/$E9)^(1/3))-1)*100)</f>
        <v>8.160546221933407</v>
      </c>
      <c r="K9" s="2"/>
    </row>
    <row r="10" spans="1:11" ht="12.75">
      <c r="A10" s="9"/>
      <c r="B10" s="24" t="s">
        <v>19</v>
      </c>
      <c r="C10" s="46">
        <v>136252765</v>
      </c>
      <c r="D10" s="46">
        <v>138206836</v>
      </c>
      <c r="E10" s="46">
        <v>119710785</v>
      </c>
      <c r="F10" s="46">
        <v>160337680</v>
      </c>
      <c r="G10" s="47">
        <v>159043400</v>
      </c>
      <c r="H10" s="48">
        <v>156491000</v>
      </c>
      <c r="I10" s="25">
        <f t="shared" si="0"/>
        <v>33.93753954583123</v>
      </c>
      <c r="J10" s="26">
        <f t="shared" si="1"/>
        <v>9.341584316999473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37094282</v>
      </c>
      <c r="D12" s="43">
        <v>37845116</v>
      </c>
      <c r="E12" s="43">
        <v>27070902</v>
      </c>
      <c r="F12" s="43">
        <v>38960022</v>
      </c>
      <c r="G12" s="44">
        <v>41107330</v>
      </c>
      <c r="H12" s="45">
        <v>43291173</v>
      </c>
      <c r="I12" s="22">
        <f t="shared" si="0"/>
        <v>43.91844793350439</v>
      </c>
      <c r="J12" s="23">
        <f t="shared" si="1"/>
        <v>16.940660441756417</v>
      </c>
      <c r="K12" s="2"/>
    </row>
    <row r="13" spans="1:11" ht="12.75">
      <c r="A13" s="5"/>
      <c r="B13" s="21" t="s">
        <v>22</v>
      </c>
      <c r="C13" s="43">
        <v>1000000</v>
      </c>
      <c r="D13" s="43">
        <v>1000000</v>
      </c>
      <c r="E13" s="43"/>
      <c r="F13" s="43">
        <v>1200000</v>
      </c>
      <c r="G13" s="44">
        <v>1500000</v>
      </c>
      <c r="H13" s="45">
        <v>1500000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17000000</v>
      </c>
      <c r="D15" s="43">
        <v>17000000</v>
      </c>
      <c r="E15" s="43">
        <v>15836570</v>
      </c>
      <c r="F15" s="43">
        <v>18800000</v>
      </c>
      <c r="G15" s="44">
        <v>19000000</v>
      </c>
      <c r="H15" s="45">
        <v>19500000</v>
      </c>
      <c r="I15" s="22">
        <f t="shared" si="0"/>
        <v>18.712574755770973</v>
      </c>
      <c r="J15" s="23">
        <f t="shared" si="1"/>
        <v>7.182651265848183</v>
      </c>
      <c r="K15" s="2"/>
    </row>
    <row r="16" spans="1:11" ht="12.75">
      <c r="A16" s="5"/>
      <c r="B16" s="21" t="s">
        <v>24</v>
      </c>
      <c r="C16" s="43">
        <v>55752079</v>
      </c>
      <c r="D16" s="43">
        <v>83097266</v>
      </c>
      <c r="E16" s="43">
        <v>54237154</v>
      </c>
      <c r="F16" s="43">
        <v>68280420</v>
      </c>
      <c r="G16" s="44">
        <v>63699561</v>
      </c>
      <c r="H16" s="45">
        <v>63518671</v>
      </c>
      <c r="I16" s="29">
        <f t="shared" si="0"/>
        <v>25.892335722482773</v>
      </c>
      <c r="J16" s="30">
        <f t="shared" si="1"/>
        <v>5.406688617413535</v>
      </c>
      <c r="K16" s="2"/>
    </row>
    <row r="17" spans="1:11" ht="12.75">
      <c r="A17" s="5"/>
      <c r="B17" s="24" t="s">
        <v>25</v>
      </c>
      <c r="C17" s="46">
        <v>110846361</v>
      </c>
      <c r="D17" s="46">
        <v>138942382</v>
      </c>
      <c r="E17" s="46">
        <v>97144626</v>
      </c>
      <c r="F17" s="46">
        <v>127240442</v>
      </c>
      <c r="G17" s="47">
        <v>125306891</v>
      </c>
      <c r="H17" s="48">
        <v>127809844</v>
      </c>
      <c r="I17" s="25">
        <f t="shared" si="0"/>
        <v>30.980422941769326</v>
      </c>
      <c r="J17" s="26">
        <f t="shared" si="1"/>
        <v>9.575932372461505</v>
      </c>
      <c r="K17" s="2"/>
    </row>
    <row r="18" spans="1:11" ht="23.25" customHeight="1">
      <c r="A18" s="31"/>
      <c r="B18" s="32" t="s">
        <v>26</v>
      </c>
      <c r="C18" s="52">
        <v>25406404</v>
      </c>
      <c r="D18" s="52">
        <v>-735546</v>
      </c>
      <c r="E18" s="52">
        <v>22566159</v>
      </c>
      <c r="F18" s="53">
        <v>33097238</v>
      </c>
      <c r="G18" s="54">
        <v>33736509</v>
      </c>
      <c r="H18" s="55">
        <v>28681156</v>
      </c>
      <c r="I18" s="33">
        <f t="shared" si="0"/>
        <v>46.66757422031813</v>
      </c>
      <c r="J18" s="34">
        <f t="shared" si="1"/>
        <v>8.321085282858975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42184776</v>
      </c>
      <c r="E22" s="43">
        <v>13340471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14840000</v>
      </c>
      <c r="D23" s="43">
        <v>40190000</v>
      </c>
      <c r="E23" s="43">
        <v>30945879</v>
      </c>
      <c r="F23" s="43">
        <v>58246000</v>
      </c>
      <c r="G23" s="44">
        <v>52335000</v>
      </c>
      <c r="H23" s="45">
        <v>55968000</v>
      </c>
      <c r="I23" s="38">
        <f t="shared" si="0"/>
        <v>88.21892246137199</v>
      </c>
      <c r="J23" s="23">
        <f t="shared" si="1"/>
        <v>21.836941489549243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57146000</v>
      </c>
      <c r="G24" s="44">
        <v>26118000</v>
      </c>
      <c r="H24" s="45">
        <v>-2590000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14840000</v>
      </c>
      <c r="D25" s="46">
        <v>82374776</v>
      </c>
      <c r="E25" s="46">
        <v>44286350</v>
      </c>
      <c r="F25" s="46">
        <v>115392000</v>
      </c>
      <c r="G25" s="47">
        <v>78453000</v>
      </c>
      <c r="H25" s="48">
        <v>53378000</v>
      </c>
      <c r="I25" s="25">
        <f t="shared" si="0"/>
        <v>160.55884036503346</v>
      </c>
      <c r="J25" s="26">
        <f t="shared" si="1"/>
        <v>6.421849714805972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13392000</v>
      </c>
      <c r="E28" s="43">
        <v>10454441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>
        <v>27377020</v>
      </c>
      <c r="E30" s="43">
        <v>14752485</v>
      </c>
      <c r="F30" s="43">
        <v>38673000</v>
      </c>
      <c r="G30" s="44">
        <v>45173000</v>
      </c>
      <c r="H30" s="45">
        <v>45173000</v>
      </c>
      <c r="I30" s="38">
        <f t="shared" si="0"/>
        <v>162.1456656285365</v>
      </c>
      <c r="J30" s="23">
        <f t="shared" si="1"/>
        <v>45.212694463743965</v>
      </c>
      <c r="K30" s="2"/>
    </row>
    <row r="31" spans="1:11" ht="12.75">
      <c r="A31" s="9"/>
      <c r="B31" s="21" t="s">
        <v>31</v>
      </c>
      <c r="C31" s="43">
        <v>14840000</v>
      </c>
      <c r="D31" s="43">
        <v>41605756</v>
      </c>
      <c r="E31" s="43">
        <v>19079424</v>
      </c>
      <c r="F31" s="43">
        <v>76719000</v>
      </c>
      <c r="G31" s="44">
        <v>33280000</v>
      </c>
      <c r="H31" s="45">
        <v>8205000</v>
      </c>
      <c r="I31" s="38">
        <f t="shared" si="0"/>
        <v>302.1033339371251</v>
      </c>
      <c r="J31" s="23">
        <f t="shared" si="1"/>
        <v>-24.518977387011798</v>
      </c>
      <c r="K31" s="2"/>
    </row>
    <row r="32" spans="1:11" ht="13.5" thickBot="1">
      <c r="A32" s="9"/>
      <c r="B32" s="39" t="s">
        <v>38</v>
      </c>
      <c r="C32" s="59">
        <v>14840000</v>
      </c>
      <c r="D32" s="59">
        <v>82374776</v>
      </c>
      <c r="E32" s="59">
        <v>44286350</v>
      </c>
      <c r="F32" s="59">
        <v>115392000</v>
      </c>
      <c r="G32" s="60">
        <v>78453000</v>
      </c>
      <c r="H32" s="61">
        <v>53378000</v>
      </c>
      <c r="I32" s="40">
        <f t="shared" si="0"/>
        <v>160.55884036503346</v>
      </c>
      <c r="J32" s="41">
        <f t="shared" si="1"/>
        <v>6.421849714805972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3701591</v>
      </c>
      <c r="D7" s="43">
        <v>3557000</v>
      </c>
      <c r="E7" s="43">
        <v>12393988</v>
      </c>
      <c r="F7" s="43">
        <v>10350900</v>
      </c>
      <c r="G7" s="44">
        <v>10971954</v>
      </c>
      <c r="H7" s="45">
        <v>11630271</v>
      </c>
      <c r="I7" s="22">
        <f>IF($E7=0,0,(($F7/$E7)-1)*100)</f>
        <v>-16.48450845684214</v>
      </c>
      <c r="J7" s="23">
        <f>IF($E7=0,0,((($H7/$E7)^(1/3))-1)*100)</f>
        <v>-2.0976940659194865</v>
      </c>
      <c r="K7" s="2"/>
    </row>
    <row r="8" spans="1:11" ht="12.75">
      <c r="A8" s="5"/>
      <c r="B8" s="21" t="s">
        <v>17</v>
      </c>
      <c r="C8" s="43">
        <v>45000</v>
      </c>
      <c r="D8" s="43">
        <v>43000</v>
      </c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121649350</v>
      </c>
      <c r="D9" s="43">
        <v>125649500</v>
      </c>
      <c r="E9" s="43">
        <v>46799396</v>
      </c>
      <c r="F9" s="43">
        <v>166713236</v>
      </c>
      <c r="G9" s="44">
        <v>175084695</v>
      </c>
      <c r="H9" s="45">
        <v>183876455</v>
      </c>
      <c r="I9" s="22">
        <f aca="true" t="shared" si="0" ref="I9:I32">IF($E9=0,0,(($F9/$E9)-1)*100)</f>
        <v>256.22946073919417</v>
      </c>
      <c r="J9" s="23">
        <f aca="true" t="shared" si="1" ref="J9:J32">IF($E9=0,0,((($H9/$E9)^(1/3))-1)*100)</f>
        <v>57.79574617678635</v>
      </c>
      <c r="K9" s="2"/>
    </row>
    <row r="10" spans="1:11" ht="12.75">
      <c r="A10" s="9"/>
      <c r="B10" s="24" t="s">
        <v>19</v>
      </c>
      <c r="C10" s="46">
        <v>125395941</v>
      </c>
      <c r="D10" s="46">
        <v>129249500</v>
      </c>
      <c r="E10" s="46">
        <v>59193384</v>
      </c>
      <c r="F10" s="46">
        <v>177064136</v>
      </c>
      <c r="G10" s="47">
        <v>186056649</v>
      </c>
      <c r="H10" s="48">
        <v>195506726</v>
      </c>
      <c r="I10" s="25">
        <f t="shared" si="0"/>
        <v>199.12825392783762</v>
      </c>
      <c r="J10" s="26">
        <f t="shared" si="1"/>
        <v>48.92336637407539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26933733</v>
      </c>
      <c r="D12" s="43">
        <v>32619000</v>
      </c>
      <c r="E12" s="43">
        <v>26209882</v>
      </c>
      <c r="F12" s="43">
        <v>31680000</v>
      </c>
      <c r="G12" s="44">
        <v>22355000</v>
      </c>
      <c r="H12" s="45">
        <v>35348000</v>
      </c>
      <c r="I12" s="22">
        <f t="shared" si="0"/>
        <v>20.87044115650731</v>
      </c>
      <c r="J12" s="23">
        <f t="shared" si="1"/>
        <v>10.484136783407294</v>
      </c>
      <c r="K12" s="2"/>
    </row>
    <row r="13" spans="1:11" ht="12.75">
      <c r="A13" s="5"/>
      <c r="B13" s="21" t="s">
        <v>22</v>
      </c>
      <c r="C13" s="43">
        <v>550000</v>
      </c>
      <c r="D13" s="43">
        <v>550000</v>
      </c>
      <c r="E13" s="43"/>
      <c r="F13" s="43">
        <v>1068000</v>
      </c>
      <c r="G13" s="44">
        <v>1154000</v>
      </c>
      <c r="H13" s="45">
        <v>1246000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99046033</v>
      </c>
      <c r="D16" s="43">
        <v>137544000</v>
      </c>
      <c r="E16" s="43">
        <v>39059638</v>
      </c>
      <c r="F16" s="43">
        <v>183353711</v>
      </c>
      <c r="G16" s="44">
        <v>225683670</v>
      </c>
      <c r="H16" s="45">
        <v>233416105</v>
      </c>
      <c r="I16" s="29">
        <f t="shared" si="0"/>
        <v>369.41989324120203</v>
      </c>
      <c r="J16" s="30">
        <f t="shared" si="1"/>
        <v>81.46834059610993</v>
      </c>
      <c r="K16" s="2"/>
    </row>
    <row r="17" spans="1:11" ht="12.75">
      <c r="A17" s="5"/>
      <c r="B17" s="24" t="s">
        <v>25</v>
      </c>
      <c r="C17" s="46">
        <v>126529766</v>
      </c>
      <c r="D17" s="46">
        <v>170713000</v>
      </c>
      <c r="E17" s="46">
        <v>65269520</v>
      </c>
      <c r="F17" s="46">
        <v>216101711</v>
      </c>
      <c r="G17" s="47">
        <v>249192670</v>
      </c>
      <c r="H17" s="48">
        <v>270010105</v>
      </c>
      <c r="I17" s="25">
        <f t="shared" si="0"/>
        <v>231.09131337261252</v>
      </c>
      <c r="J17" s="26">
        <f t="shared" si="1"/>
        <v>60.530120968064224</v>
      </c>
      <c r="K17" s="2"/>
    </row>
    <row r="18" spans="1:11" ht="23.25" customHeight="1">
      <c r="A18" s="31"/>
      <c r="B18" s="32" t="s">
        <v>26</v>
      </c>
      <c r="C18" s="52">
        <v>-1133825</v>
      </c>
      <c r="D18" s="52">
        <v>-41463500</v>
      </c>
      <c r="E18" s="52">
        <v>-6076136</v>
      </c>
      <c r="F18" s="53">
        <v>-39037575</v>
      </c>
      <c r="G18" s="54">
        <v>-63136021</v>
      </c>
      <c r="H18" s="55">
        <v>-74503379</v>
      </c>
      <c r="I18" s="33">
        <f t="shared" si="0"/>
        <v>542.4736872249074</v>
      </c>
      <c r="J18" s="34">
        <f t="shared" si="1"/>
        <v>130.59479210318176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9150000</v>
      </c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36513000</v>
      </c>
      <c r="D23" s="43">
        <v>36513000</v>
      </c>
      <c r="E23" s="43">
        <v>41300255</v>
      </c>
      <c r="F23" s="43">
        <v>58048000</v>
      </c>
      <c r="G23" s="44">
        <v>0</v>
      </c>
      <c r="H23" s="45">
        <v>0</v>
      </c>
      <c r="I23" s="38">
        <f t="shared" si="0"/>
        <v>40.55119030136738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>
        <v>9150000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45663000</v>
      </c>
      <c r="D25" s="46">
        <v>45663000</v>
      </c>
      <c r="E25" s="46">
        <v>41300255</v>
      </c>
      <c r="F25" s="46">
        <v>58048000</v>
      </c>
      <c r="G25" s="47">
        <v>0</v>
      </c>
      <c r="H25" s="48">
        <v>0</v>
      </c>
      <c r="I25" s="25">
        <f t="shared" si="0"/>
        <v>40.55119030136738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36513000</v>
      </c>
      <c r="D30" s="43">
        <v>36513000</v>
      </c>
      <c r="E30" s="43">
        <v>41300255</v>
      </c>
      <c r="F30" s="43">
        <v>38048000</v>
      </c>
      <c r="G30" s="44">
        <v>0</v>
      </c>
      <c r="H30" s="45">
        <v>0</v>
      </c>
      <c r="I30" s="38">
        <f t="shared" si="0"/>
        <v>-7.874660822312118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9150000</v>
      </c>
      <c r="D31" s="43">
        <v>9150000</v>
      </c>
      <c r="E31" s="43"/>
      <c r="F31" s="43">
        <v>20000000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45663000</v>
      </c>
      <c r="D32" s="59">
        <v>45663000</v>
      </c>
      <c r="E32" s="59">
        <v>41300255</v>
      </c>
      <c r="F32" s="59">
        <v>58048000</v>
      </c>
      <c r="G32" s="60">
        <v>0</v>
      </c>
      <c r="H32" s="61">
        <v>0</v>
      </c>
      <c r="I32" s="40">
        <f t="shared" si="0"/>
        <v>40.55119030136738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24149312</v>
      </c>
      <c r="D7" s="43">
        <v>29904866</v>
      </c>
      <c r="E7" s="43">
        <v>28697755</v>
      </c>
      <c r="F7" s="43">
        <v>31691000</v>
      </c>
      <c r="G7" s="44">
        <v>33221000</v>
      </c>
      <c r="H7" s="45">
        <v>35181000</v>
      </c>
      <c r="I7" s="22">
        <f>IF($E7=0,0,(($F7/$E7)-1)*100)</f>
        <v>10.4302409718112</v>
      </c>
      <c r="J7" s="23">
        <f>IF($E7=0,0,((($H7/$E7)^(1/3))-1)*100)</f>
        <v>7.025373493243148</v>
      </c>
      <c r="K7" s="2"/>
    </row>
    <row r="8" spans="1:11" ht="12.75">
      <c r="A8" s="5"/>
      <c r="B8" s="21" t="s">
        <v>17</v>
      </c>
      <c r="C8" s="43">
        <v>63593840</v>
      </c>
      <c r="D8" s="43">
        <v>63594480</v>
      </c>
      <c r="E8" s="43">
        <v>57686892</v>
      </c>
      <c r="F8" s="43">
        <v>70691000</v>
      </c>
      <c r="G8" s="44">
        <v>78650000</v>
      </c>
      <c r="H8" s="45">
        <v>87487000</v>
      </c>
      <c r="I8" s="22">
        <f>IF($E8=0,0,(($F8/$E8)-1)*100)</f>
        <v>22.54256998279609</v>
      </c>
      <c r="J8" s="23">
        <f>IF($E8=0,0,((($H8/$E8)^(1/3))-1)*100)</f>
        <v>14.891736751758478</v>
      </c>
      <c r="K8" s="2"/>
    </row>
    <row r="9" spans="1:11" ht="12.75">
      <c r="A9" s="5"/>
      <c r="B9" s="21" t="s">
        <v>18</v>
      </c>
      <c r="C9" s="43">
        <v>76813150</v>
      </c>
      <c r="D9" s="43">
        <v>78711624</v>
      </c>
      <c r="E9" s="43">
        <v>147851691</v>
      </c>
      <c r="F9" s="43">
        <v>102461000</v>
      </c>
      <c r="G9" s="44">
        <v>104848000</v>
      </c>
      <c r="H9" s="45">
        <v>106416000</v>
      </c>
      <c r="I9" s="22">
        <f aca="true" t="shared" si="0" ref="I9:I32">IF($E9=0,0,(($F9/$E9)-1)*100)</f>
        <v>-30.700150057803533</v>
      </c>
      <c r="J9" s="23">
        <f aca="true" t="shared" si="1" ref="J9:J32">IF($E9=0,0,((($H9/$E9)^(1/3))-1)*100)</f>
        <v>-10.382351361004815</v>
      </c>
      <c r="K9" s="2"/>
    </row>
    <row r="10" spans="1:11" ht="12.75">
      <c r="A10" s="9"/>
      <c r="B10" s="24" t="s">
        <v>19</v>
      </c>
      <c r="C10" s="46">
        <v>164556302</v>
      </c>
      <c r="D10" s="46">
        <v>172210970</v>
      </c>
      <c r="E10" s="46">
        <v>234236338</v>
      </c>
      <c r="F10" s="46">
        <v>204843000</v>
      </c>
      <c r="G10" s="47">
        <v>216719000</v>
      </c>
      <c r="H10" s="48">
        <v>229084000</v>
      </c>
      <c r="I10" s="25">
        <f t="shared" si="0"/>
        <v>-12.548581595397035</v>
      </c>
      <c r="J10" s="26">
        <f t="shared" si="1"/>
        <v>-0.7386534000583422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71855605</v>
      </c>
      <c r="D12" s="43">
        <v>59296410</v>
      </c>
      <c r="E12" s="43">
        <v>47204470</v>
      </c>
      <c r="F12" s="43">
        <v>83011000</v>
      </c>
      <c r="G12" s="44">
        <v>88892000</v>
      </c>
      <c r="H12" s="45">
        <v>93465000</v>
      </c>
      <c r="I12" s="22">
        <f t="shared" si="0"/>
        <v>75.8541087316519</v>
      </c>
      <c r="J12" s="23">
        <f t="shared" si="1"/>
        <v>25.57079047102473</v>
      </c>
      <c r="K12" s="2"/>
    </row>
    <row r="13" spans="1:11" ht="12.75">
      <c r="A13" s="5"/>
      <c r="B13" s="21" t="s">
        <v>22</v>
      </c>
      <c r="C13" s="43">
        <v>4325329</v>
      </c>
      <c r="D13" s="43">
        <v>2700000</v>
      </c>
      <c r="E13" s="43"/>
      <c r="F13" s="43">
        <v>2700000</v>
      </c>
      <c r="G13" s="44">
        <v>1500000</v>
      </c>
      <c r="H13" s="45">
        <v>1000000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41000000</v>
      </c>
      <c r="D15" s="43">
        <v>41000000</v>
      </c>
      <c r="E15" s="43">
        <v>26634928</v>
      </c>
      <c r="F15" s="43">
        <v>46838000</v>
      </c>
      <c r="G15" s="44">
        <v>53162000</v>
      </c>
      <c r="H15" s="45">
        <v>60073000</v>
      </c>
      <c r="I15" s="22">
        <f t="shared" si="0"/>
        <v>75.85179881094479</v>
      </c>
      <c r="J15" s="23">
        <f t="shared" si="1"/>
        <v>31.142240137412536</v>
      </c>
      <c r="K15" s="2"/>
    </row>
    <row r="16" spans="1:11" ht="12.75">
      <c r="A16" s="5"/>
      <c r="B16" s="21" t="s">
        <v>24</v>
      </c>
      <c r="C16" s="43">
        <v>109172563</v>
      </c>
      <c r="D16" s="43">
        <v>82652866</v>
      </c>
      <c r="E16" s="43">
        <v>97365908</v>
      </c>
      <c r="F16" s="43">
        <v>75224000</v>
      </c>
      <c r="G16" s="44">
        <v>77018000</v>
      </c>
      <c r="H16" s="45">
        <v>79710000</v>
      </c>
      <c r="I16" s="29">
        <f t="shared" si="0"/>
        <v>-22.740924883070978</v>
      </c>
      <c r="J16" s="30">
        <f t="shared" si="1"/>
        <v>-6.451829838792522</v>
      </c>
      <c r="K16" s="2"/>
    </row>
    <row r="17" spans="1:11" ht="12.75">
      <c r="A17" s="5"/>
      <c r="B17" s="24" t="s">
        <v>25</v>
      </c>
      <c r="C17" s="46">
        <v>226353497</v>
      </c>
      <c r="D17" s="46">
        <v>185649276</v>
      </c>
      <c r="E17" s="46">
        <v>171205306</v>
      </c>
      <c r="F17" s="46">
        <v>207773000</v>
      </c>
      <c r="G17" s="47">
        <v>220572000</v>
      </c>
      <c r="H17" s="48">
        <v>234248000</v>
      </c>
      <c r="I17" s="25">
        <f t="shared" si="0"/>
        <v>21.35897236736344</v>
      </c>
      <c r="J17" s="26">
        <f t="shared" si="1"/>
        <v>11.01616577422304</v>
      </c>
      <c r="K17" s="2"/>
    </row>
    <row r="18" spans="1:11" ht="23.25" customHeight="1">
      <c r="A18" s="31"/>
      <c r="B18" s="32" t="s">
        <v>26</v>
      </c>
      <c r="C18" s="52">
        <v>-61797195</v>
      </c>
      <c r="D18" s="52">
        <v>-13438306</v>
      </c>
      <c r="E18" s="52">
        <v>63031032</v>
      </c>
      <c r="F18" s="53">
        <v>-2930000</v>
      </c>
      <c r="G18" s="54">
        <v>-3853000</v>
      </c>
      <c r="H18" s="55">
        <v>-5164000</v>
      </c>
      <c r="I18" s="33">
        <f t="shared" si="0"/>
        <v>-104.64850393057186</v>
      </c>
      <c r="J18" s="34">
        <f t="shared" si="1"/>
        <v>-143.43207766506472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30000000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37497000</v>
      </c>
      <c r="D23" s="43">
        <v>58627000</v>
      </c>
      <c r="E23" s="43">
        <v>45285956</v>
      </c>
      <c r="F23" s="43">
        <v>69570000</v>
      </c>
      <c r="G23" s="44">
        <v>52501000</v>
      </c>
      <c r="H23" s="45">
        <v>40896000</v>
      </c>
      <c r="I23" s="38">
        <f t="shared" si="0"/>
        <v>53.623785705219504</v>
      </c>
      <c r="J23" s="23">
        <f t="shared" si="1"/>
        <v>-3.341712312822487</v>
      </c>
      <c r="K23" s="2"/>
    </row>
    <row r="24" spans="1:11" ht="12.75">
      <c r="A24" s="9"/>
      <c r="B24" s="21" t="s">
        <v>31</v>
      </c>
      <c r="C24" s="43">
        <v>15419000</v>
      </c>
      <c r="D24" s="43">
        <v>6661000</v>
      </c>
      <c r="E24" s="43">
        <v>4296485</v>
      </c>
      <c r="F24" s="43">
        <v>6161000</v>
      </c>
      <c r="G24" s="44">
        <v>15100000</v>
      </c>
      <c r="H24" s="45">
        <v>10000000</v>
      </c>
      <c r="I24" s="38">
        <f t="shared" si="0"/>
        <v>43.396287895803184</v>
      </c>
      <c r="J24" s="23">
        <f t="shared" si="1"/>
        <v>32.52431457299447</v>
      </c>
      <c r="K24" s="2"/>
    </row>
    <row r="25" spans="1:11" ht="12.75">
      <c r="A25" s="9"/>
      <c r="B25" s="24" t="s">
        <v>32</v>
      </c>
      <c r="C25" s="46">
        <v>52916000</v>
      </c>
      <c r="D25" s="46">
        <v>65288000</v>
      </c>
      <c r="E25" s="46">
        <v>49582441</v>
      </c>
      <c r="F25" s="46">
        <v>105731000</v>
      </c>
      <c r="G25" s="47">
        <v>67601000</v>
      </c>
      <c r="H25" s="48">
        <v>50896000</v>
      </c>
      <c r="I25" s="25">
        <f t="shared" si="0"/>
        <v>113.24282925078255</v>
      </c>
      <c r="J25" s="26">
        <f t="shared" si="1"/>
        <v>0.8753952372184015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3650000</v>
      </c>
      <c r="E27" s="43">
        <v>196135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14705000</v>
      </c>
      <c r="D28" s="43">
        <v>40000</v>
      </c>
      <c r="E28" s="43">
        <v>4002861</v>
      </c>
      <c r="F28" s="43">
        <v>26610000</v>
      </c>
      <c r="G28" s="44">
        <v>25000000</v>
      </c>
      <c r="H28" s="45">
        <v>12000000</v>
      </c>
      <c r="I28" s="38">
        <f t="shared" si="0"/>
        <v>564.7745200245524</v>
      </c>
      <c r="J28" s="23">
        <f t="shared" si="1"/>
        <v>44.1905877843358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30752000</v>
      </c>
      <c r="D30" s="43">
        <v>28698000</v>
      </c>
      <c r="E30" s="43">
        <v>10942571</v>
      </c>
      <c r="F30" s="43">
        <v>26570000</v>
      </c>
      <c r="G30" s="44">
        <v>27501000</v>
      </c>
      <c r="H30" s="45">
        <v>28896000</v>
      </c>
      <c r="I30" s="38">
        <f t="shared" si="0"/>
        <v>142.813137790013</v>
      </c>
      <c r="J30" s="23">
        <f t="shared" si="1"/>
        <v>38.220603593536694</v>
      </c>
      <c r="K30" s="2"/>
    </row>
    <row r="31" spans="1:11" ht="12.75">
      <c r="A31" s="9"/>
      <c r="B31" s="21" t="s">
        <v>31</v>
      </c>
      <c r="C31" s="43">
        <v>7459000</v>
      </c>
      <c r="D31" s="43">
        <v>32900000</v>
      </c>
      <c r="E31" s="43">
        <v>34440874</v>
      </c>
      <c r="F31" s="43">
        <v>52551000</v>
      </c>
      <c r="G31" s="44">
        <v>15100000</v>
      </c>
      <c r="H31" s="45">
        <v>10000000</v>
      </c>
      <c r="I31" s="38">
        <f t="shared" si="0"/>
        <v>52.583235837743246</v>
      </c>
      <c r="J31" s="23">
        <f t="shared" si="1"/>
        <v>-33.782119052549085</v>
      </c>
      <c r="K31" s="2"/>
    </row>
    <row r="32" spans="1:11" ht="13.5" thickBot="1">
      <c r="A32" s="9"/>
      <c r="B32" s="39" t="s">
        <v>38</v>
      </c>
      <c r="C32" s="59">
        <v>52916000</v>
      </c>
      <c r="D32" s="59">
        <v>65288000</v>
      </c>
      <c r="E32" s="59">
        <v>49582441</v>
      </c>
      <c r="F32" s="59">
        <v>105731000</v>
      </c>
      <c r="G32" s="60">
        <v>67601000</v>
      </c>
      <c r="H32" s="61">
        <v>50896000</v>
      </c>
      <c r="I32" s="40">
        <f t="shared" si="0"/>
        <v>113.24282925078255</v>
      </c>
      <c r="J32" s="41">
        <f t="shared" si="1"/>
        <v>0.8753952372184015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57765000</v>
      </c>
      <c r="D8" s="43">
        <v>48657432</v>
      </c>
      <c r="E8" s="43">
        <v>50643899</v>
      </c>
      <c r="F8" s="43">
        <v>54837868</v>
      </c>
      <c r="G8" s="44">
        <v>58073302</v>
      </c>
      <c r="H8" s="45">
        <v>61325409</v>
      </c>
      <c r="I8" s="22">
        <f>IF($E8=0,0,(($F8/$E8)-1)*100)</f>
        <v>8.281291691226222</v>
      </c>
      <c r="J8" s="23">
        <f>IF($E8=0,0,((($H8/$E8)^(1/3))-1)*100)</f>
        <v>6.58704934629315</v>
      </c>
      <c r="K8" s="2"/>
    </row>
    <row r="9" spans="1:11" ht="12.75">
      <c r="A9" s="5"/>
      <c r="B9" s="21" t="s">
        <v>18</v>
      </c>
      <c r="C9" s="43">
        <v>235025277</v>
      </c>
      <c r="D9" s="43">
        <v>240080707</v>
      </c>
      <c r="E9" s="43">
        <v>257141835</v>
      </c>
      <c r="F9" s="43">
        <v>255825519</v>
      </c>
      <c r="G9" s="44">
        <v>274573843</v>
      </c>
      <c r="H9" s="45">
        <v>297478002</v>
      </c>
      <c r="I9" s="22">
        <f aca="true" t="shared" si="0" ref="I9:I32">IF($E9=0,0,(($F9/$E9)-1)*100)</f>
        <v>-0.5119027014799049</v>
      </c>
      <c r="J9" s="23">
        <f aca="true" t="shared" si="1" ref="J9:J32">IF($E9=0,0,((($H9/$E9)^(1/3))-1)*100)</f>
        <v>4.976971372976835</v>
      </c>
      <c r="K9" s="2"/>
    </row>
    <row r="10" spans="1:11" ht="12.75">
      <c r="A10" s="9"/>
      <c r="B10" s="24" t="s">
        <v>19</v>
      </c>
      <c r="C10" s="46">
        <v>292790277</v>
      </c>
      <c r="D10" s="46">
        <v>288738139</v>
      </c>
      <c r="E10" s="46">
        <v>307785734</v>
      </c>
      <c r="F10" s="46">
        <v>310663387</v>
      </c>
      <c r="G10" s="47">
        <v>332647145</v>
      </c>
      <c r="H10" s="48">
        <v>358803411</v>
      </c>
      <c r="I10" s="25">
        <f t="shared" si="0"/>
        <v>0.9349533399751309</v>
      </c>
      <c r="J10" s="26">
        <f t="shared" si="1"/>
        <v>5.24529560740401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99957486</v>
      </c>
      <c r="D12" s="43">
        <v>106314255</v>
      </c>
      <c r="E12" s="43">
        <v>90214835</v>
      </c>
      <c r="F12" s="43">
        <v>120582511</v>
      </c>
      <c r="G12" s="44">
        <v>127696879</v>
      </c>
      <c r="H12" s="45">
        <v>134847903</v>
      </c>
      <c r="I12" s="22">
        <f t="shared" si="0"/>
        <v>33.66151032698779</v>
      </c>
      <c r="J12" s="23">
        <f t="shared" si="1"/>
        <v>14.33751419597009</v>
      </c>
      <c r="K12" s="2"/>
    </row>
    <row r="13" spans="1:11" ht="12.75">
      <c r="A13" s="5"/>
      <c r="B13" s="21" t="s">
        <v>22</v>
      </c>
      <c r="C13" s="43">
        <v>31609809</v>
      </c>
      <c r="D13" s="43">
        <v>31609809</v>
      </c>
      <c r="E13" s="43"/>
      <c r="F13" s="43">
        <v>33127080</v>
      </c>
      <c r="G13" s="44">
        <v>35081577</v>
      </c>
      <c r="H13" s="45">
        <v>37046146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15417309</v>
      </c>
      <c r="D15" s="43">
        <v>15417309</v>
      </c>
      <c r="E15" s="43">
        <v>13604327</v>
      </c>
      <c r="F15" s="43">
        <v>16157339</v>
      </c>
      <c r="G15" s="44">
        <v>17110622</v>
      </c>
      <c r="H15" s="45">
        <v>18068817</v>
      </c>
      <c r="I15" s="22">
        <f t="shared" si="0"/>
        <v>18.766176379029996</v>
      </c>
      <c r="J15" s="23">
        <f t="shared" si="1"/>
        <v>9.921898095649828</v>
      </c>
      <c r="K15" s="2"/>
    </row>
    <row r="16" spans="1:11" ht="12.75">
      <c r="A16" s="5"/>
      <c r="B16" s="21" t="s">
        <v>24</v>
      </c>
      <c r="C16" s="43">
        <v>264575577</v>
      </c>
      <c r="D16" s="43">
        <v>256633466</v>
      </c>
      <c r="E16" s="43">
        <v>204126670</v>
      </c>
      <c r="F16" s="43">
        <v>235160386</v>
      </c>
      <c r="G16" s="44">
        <v>219095411</v>
      </c>
      <c r="H16" s="45">
        <v>222915346</v>
      </c>
      <c r="I16" s="29">
        <f t="shared" si="0"/>
        <v>15.20316575977063</v>
      </c>
      <c r="J16" s="30">
        <f t="shared" si="1"/>
        <v>2.978542041114074</v>
      </c>
      <c r="K16" s="2"/>
    </row>
    <row r="17" spans="1:11" ht="12.75">
      <c r="A17" s="5"/>
      <c r="B17" s="24" t="s">
        <v>25</v>
      </c>
      <c r="C17" s="46">
        <v>411560181</v>
      </c>
      <c r="D17" s="46">
        <v>409974839</v>
      </c>
      <c r="E17" s="46">
        <v>307945832</v>
      </c>
      <c r="F17" s="46">
        <v>405027316</v>
      </c>
      <c r="G17" s="47">
        <v>398984489</v>
      </c>
      <c r="H17" s="48">
        <v>412878212</v>
      </c>
      <c r="I17" s="25">
        <f t="shared" si="0"/>
        <v>31.52550673262562</v>
      </c>
      <c r="J17" s="26">
        <f t="shared" si="1"/>
        <v>10.267927404802734</v>
      </c>
      <c r="K17" s="2"/>
    </row>
    <row r="18" spans="1:11" ht="23.25" customHeight="1">
      <c r="A18" s="31"/>
      <c r="B18" s="32" t="s">
        <v>26</v>
      </c>
      <c r="C18" s="52">
        <v>-118769904</v>
      </c>
      <c r="D18" s="52">
        <v>-121236700</v>
      </c>
      <c r="E18" s="52">
        <v>-160098</v>
      </c>
      <c r="F18" s="53">
        <v>-94363929</v>
      </c>
      <c r="G18" s="54">
        <v>-66337344</v>
      </c>
      <c r="H18" s="55">
        <v>-54074801</v>
      </c>
      <c r="I18" s="33">
        <f t="shared" si="0"/>
        <v>58841.35404564704</v>
      </c>
      <c r="J18" s="34">
        <f t="shared" si="1"/>
        <v>596.4174978015063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69166667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5716000</v>
      </c>
      <c r="G22" s="44">
        <v>6053244</v>
      </c>
      <c r="H22" s="45">
        <v>6392226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181509083</v>
      </c>
      <c r="D23" s="43">
        <v>348917000</v>
      </c>
      <c r="E23" s="43">
        <v>281061222</v>
      </c>
      <c r="F23" s="43">
        <v>419159000</v>
      </c>
      <c r="G23" s="44">
        <v>370456000</v>
      </c>
      <c r="H23" s="45">
        <v>417039000</v>
      </c>
      <c r="I23" s="38">
        <f t="shared" si="0"/>
        <v>49.13441171902397</v>
      </c>
      <c r="J23" s="23">
        <f t="shared" si="1"/>
        <v>14.057867322078277</v>
      </c>
      <c r="K23" s="2"/>
    </row>
    <row r="24" spans="1:11" ht="12.75">
      <c r="A24" s="9"/>
      <c r="B24" s="21" t="s">
        <v>31</v>
      </c>
      <c r="C24" s="43"/>
      <c r="D24" s="43">
        <v>787544</v>
      </c>
      <c r="E24" s="43">
        <v>3219432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181509083</v>
      </c>
      <c r="D25" s="46">
        <v>418871211</v>
      </c>
      <c r="E25" s="46">
        <v>284280654</v>
      </c>
      <c r="F25" s="46">
        <v>424875000</v>
      </c>
      <c r="G25" s="47">
        <v>376509244</v>
      </c>
      <c r="H25" s="48">
        <v>423431226</v>
      </c>
      <c r="I25" s="25">
        <f t="shared" si="0"/>
        <v>49.456177907906465</v>
      </c>
      <c r="J25" s="26">
        <f t="shared" si="1"/>
        <v>14.20326633289164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170381083</v>
      </c>
      <c r="D27" s="43">
        <v>410955667</v>
      </c>
      <c r="E27" s="43">
        <v>277292213</v>
      </c>
      <c r="F27" s="43">
        <v>412735000</v>
      </c>
      <c r="G27" s="44">
        <v>363773000</v>
      </c>
      <c r="H27" s="45">
        <v>409713000</v>
      </c>
      <c r="I27" s="38">
        <f t="shared" si="0"/>
        <v>48.844785626922736</v>
      </c>
      <c r="J27" s="23">
        <f t="shared" si="1"/>
        <v>13.89745589960405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>
        <v>4000000</v>
      </c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2128000</v>
      </c>
      <c r="D30" s="43">
        <v>2128000</v>
      </c>
      <c r="E30" s="43">
        <v>2065042</v>
      </c>
      <c r="F30" s="43">
        <v>2124000</v>
      </c>
      <c r="G30" s="44">
        <v>2183000</v>
      </c>
      <c r="H30" s="45">
        <v>2326000</v>
      </c>
      <c r="I30" s="38">
        <f t="shared" si="0"/>
        <v>2.8550508900061056</v>
      </c>
      <c r="J30" s="23">
        <f t="shared" si="1"/>
        <v>4.046371782622149</v>
      </c>
      <c r="K30" s="2"/>
    </row>
    <row r="31" spans="1:11" ht="12.75">
      <c r="A31" s="9"/>
      <c r="B31" s="21" t="s">
        <v>31</v>
      </c>
      <c r="C31" s="43">
        <v>5000000</v>
      </c>
      <c r="D31" s="43">
        <v>5787544</v>
      </c>
      <c r="E31" s="43">
        <v>4923399</v>
      </c>
      <c r="F31" s="43">
        <v>10016000</v>
      </c>
      <c r="G31" s="44">
        <v>10553244</v>
      </c>
      <c r="H31" s="45">
        <v>11392226</v>
      </c>
      <c r="I31" s="38">
        <f t="shared" si="0"/>
        <v>103.43669079024468</v>
      </c>
      <c r="J31" s="23">
        <f t="shared" si="1"/>
        <v>32.2658882822346</v>
      </c>
      <c r="K31" s="2"/>
    </row>
    <row r="32" spans="1:11" ht="13.5" thickBot="1">
      <c r="A32" s="9"/>
      <c r="B32" s="39" t="s">
        <v>38</v>
      </c>
      <c r="C32" s="59">
        <v>181509083</v>
      </c>
      <c r="D32" s="59">
        <v>418871211</v>
      </c>
      <c r="E32" s="59">
        <v>284280654</v>
      </c>
      <c r="F32" s="59">
        <v>424875000</v>
      </c>
      <c r="G32" s="60">
        <v>376509244</v>
      </c>
      <c r="H32" s="61">
        <v>423431226</v>
      </c>
      <c r="I32" s="40">
        <f t="shared" si="0"/>
        <v>49.456177907906465</v>
      </c>
      <c r="J32" s="41">
        <f t="shared" si="1"/>
        <v>14.20326633289164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242669800</v>
      </c>
      <c r="D7" s="43">
        <v>217945680</v>
      </c>
      <c r="E7" s="43">
        <v>209012694</v>
      </c>
      <c r="F7" s="43">
        <v>240640248</v>
      </c>
      <c r="G7" s="44">
        <v>264870273</v>
      </c>
      <c r="H7" s="45">
        <v>291940700</v>
      </c>
      <c r="I7" s="22">
        <f>IF($E7=0,0,(($F7/$E7)-1)*100)</f>
        <v>15.131881894216438</v>
      </c>
      <c r="J7" s="23">
        <f>IF($E7=0,0,((($H7/$E7)^(1/3))-1)*100)</f>
        <v>11.78254521969475</v>
      </c>
      <c r="K7" s="2"/>
    </row>
    <row r="8" spans="1:11" ht="12.75">
      <c r="A8" s="5"/>
      <c r="B8" s="21" t="s">
        <v>17</v>
      </c>
      <c r="C8" s="43">
        <v>937619664</v>
      </c>
      <c r="D8" s="43">
        <v>940369665</v>
      </c>
      <c r="E8" s="43">
        <v>827168958</v>
      </c>
      <c r="F8" s="43">
        <v>987462850</v>
      </c>
      <c r="G8" s="44">
        <v>1083528836</v>
      </c>
      <c r="H8" s="45">
        <v>1200830015</v>
      </c>
      <c r="I8" s="22">
        <f>IF($E8=0,0,(($F8/$E8)-1)*100)</f>
        <v>19.378615511342723</v>
      </c>
      <c r="J8" s="23">
        <f>IF($E8=0,0,((($H8/$E8)^(1/3))-1)*100)</f>
        <v>13.230242024670291</v>
      </c>
      <c r="K8" s="2"/>
    </row>
    <row r="9" spans="1:11" ht="12.75">
      <c r="A9" s="5"/>
      <c r="B9" s="21" t="s">
        <v>18</v>
      </c>
      <c r="C9" s="43">
        <v>346072429</v>
      </c>
      <c r="D9" s="43">
        <v>350254546</v>
      </c>
      <c r="E9" s="43">
        <v>463335365</v>
      </c>
      <c r="F9" s="43">
        <v>352858308</v>
      </c>
      <c r="G9" s="44">
        <v>355408232</v>
      </c>
      <c r="H9" s="45">
        <v>364114414</v>
      </c>
      <c r="I9" s="22">
        <f aca="true" t="shared" si="0" ref="I9:I32">IF($E9=0,0,(($F9/$E9)-1)*100)</f>
        <v>-23.84386458391753</v>
      </c>
      <c r="J9" s="23">
        <f aca="true" t="shared" si="1" ref="J9:J32">IF($E9=0,0,((($H9/$E9)^(1/3))-1)*100)</f>
        <v>-7.718607234162156</v>
      </c>
      <c r="K9" s="2"/>
    </row>
    <row r="10" spans="1:11" ht="12.75">
      <c r="A10" s="9"/>
      <c r="B10" s="24" t="s">
        <v>19</v>
      </c>
      <c r="C10" s="46">
        <v>1526361893</v>
      </c>
      <c r="D10" s="46">
        <v>1508569891</v>
      </c>
      <c r="E10" s="46">
        <v>1499517017</v>
      </c>
      <c r="F10" s="46">
        <v>1580961406</v>
      </c>
      <c r="G10" s="47">
        <v>1703807341</v>
      </c>
      <c r="H10" s="48">
        <v>1856885129</v>
      </c>
      <c r="I10" s="25">
        <f t="shared" si="0"/>
        <v>5.431374774455122</v>
      </c>
      <c r="J10" s="26">
        <f t="shared" si="1"/>
        <v>7.385228726965476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399662967</v>
      </c>
      <c r="D12" s="43">
        <v>411637395</v>
      </c>
      <c r="E12" s="43">
        <v>364776186</v>
      </c>
      <c r="F12" s="43">
        <v>442461085</v>
      </c>
      <c r="G12" s="44">
        <v>465185606</v>
      </c>
      <c r="H12" s="45">
        <v>493096681</v>
      </c>
      <c r="I12" s="22">
        <f t="shared" si="0"/>
        <v>21.296592809926462</v>
      </c>
      <c r="J12" s="23">
        <f t="shared" si="1"/>
        <v>10.569463005510006</v>
      </c>
      <c r="K12" s="2"/>
    </row>
    <row r="13" spans="1:11" ht="12.75">
      <c r="A13" s="5"/>
      <c r="B13" s="21" t="s">
        <v>22</v>
      </c>
      <c r="C13" s="43">
        <v>296728013</v>
      </c>
      <c r="D13" s="43">
        <v>98909338</v>
      </c>
      <c r="E13" s="43">
        <v>42</v>
      </c>
      <c r="F13" s="43">
        <v>102307893</v>
      </c>
      <c r="G13" s="44">
        <v>111946579</v>
      </c>
      <c r="H13" s="45">
        <v>123237935</v>
      </c>
      <c r="I13" s="22">
        <f t="shared" si="0"/>
        <v>243590121.4285714</v>
      </c>
      <c r="J13" s="23">
        <f t="shared" si="1"/>
        <v>14216.330224548446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432240000</v>
      </c>
      <c r="D15" s="43">
        <v>415000000</v>
      </c>
      <c r="E15" s="43">
        <v>419854582</v>
      </c>
      <c r="F15" s="43">
        <v>474096000</v>
      </c>
      <c r="G15" s="44">
        <v>564106811</v>
      </c>
      <c r="H15" s="45">
        <v>644435621</v>
      </c>
      <c r="I15" s="22">
        <f t="shared" si="0"/>
        <v>12.919096355128023</v>
      </c>
      <c r="J15" s="23">
        <f t="shared" si="1"/>
        <v>15.352465196812881</v>
      </c>
      <c r="K15" s="2"/>
    </row>
    <row r="16" spans="1:11" ht="12.75">
      <c r="A16" s="5"/>
      <c r="B16" s="21" t="s">
        <v>24</v>
      </c>
      <c r="C16" s="43">
        <v>729838020</v>
      </c>
      <c r="D16" s="43">
        <v>780684158</v>
      </c>
      <c r="E16" s="43">
        <v>701789646</v>
      </c>
      <c r="F16" s="43">
        <v>815822772</v>
      </c>
      <c r="G16" s="44">
        <v>865472534</v>
      </c>
      <c r="H16" s="45">
        <v>900377956</v>
      </c>
      <c r="I16" s="29">
        <f t="shared" si="0"/>
        <v>16.248904019880616</v>
      </c>
      <c r="J16" s="30">
        <f t="shared" si="1"/>
        <v>8.66073350548604</v>
      </c>
      <c r="K16" s="2"/>
    </row>
    <row r="17" spans="1:11" ht="12.75">
      <c r="A17" s="5"/>
      <c r="B17" s="24" t="s">
        <v>25</v>
      </c>
      <c r="C17" s="46">
        <v>1858469000</v>
      </c>
      <c r="D17" s="46">
        <v>1706230891</v>
      </c>
      <c r="E17" s="46">
        <v>1486420456</v>
      </c>
      <c r="F17" s="46">
        <v>1834687750</v>
      </c>
      <c r="G17" s="47">
        <v>2006711530</v>
      </c>
      <c r="H17" s="48">
        <v>2161148193</v>
      </c>
      <c r="I17" s="25">
        <f t="shared" si="0"/>
        <v>23.429931456756</v>
      </c>
      <c r="J17" s="26">
        <f t="shared" si="1"/>
        <v>13.287230074904999</v>
      </c>
      <c r="K17" s="2"/>
    </row>
    <row r="18" spans="1:11" ht="23.25" customHeight="1">
      <c r="A18" s="31"/>
      <c r="B18" s="32" t="s">
        <v>26</v>
      </c>
      <c r="C18" s="52">
        <v>-332107107</v>
      </c>
      <c r="D18" s="52">
        <v>-197661000</v>
      </c>
      <c r="E18" s="52">
        <v>13096561</v>
      </c>
      <c r="F18" s="53">
        <v>-253726344</v>
      </c>
      <c r="G18" s="54">
        <v>-302904189</v>
      </c>
      <c r="H18" s="55">
        <v>-304263064</v>
      </c>
      <c r="I18" s="33">
        <f t="shared" si="0"/>
        <v>-2037.3509121974844</v>
      </c>
      <c r="J18" s="34">
        <f t="shared" si="1"/>
        <v>-385.3408746220994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254939959</v>
      </c>
      <c r="D21" s="43">
        <v>256863176</v>
      </c>
      <c r="E21" s="43">
        <v>247361821</v>
      </c>
      <c r="F21" s="43">
        <v>63334964</v>
      </c>
      <c r="G21" s="44">
        <v>0</v>
      </c>
      <c r="H21" s="45">
        <v>0</v>
      </c>
      <c r="I21" s="38">
        <f t="shared" si="0"/>
        <v>-74.39582076815321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37075000</v>
      </c>
      <c r="D22" s="43">
        <v>26044966</v>
      </c>
      <c r="E22" s="43">
        <v>13343081</v>
      </c>
      <c r="F22" s="43">
        <v>163290526</v>
      </c>
      <c r="G22" s="44">
        <v>157629000</v>
      </c>
      <c r="H22" s="45">
        <v>14745000</v>
      </c>
      <c r="I22" s="38">
        <f t="shared" si="0"/>
        <v>1123.7842669170636</v>
      </c>
      <c r="J22" s="23">
        <f t="shared" si="1"/>
        <v>3.3862742394408896</v>
      </c>
      <c r="K22" s="2"/>
    </row>
    <row r="23" spans="1:11" ht="12.75">
      <c r="A23" s="9"/>
      <c r="B23" s="21" t="s">
        <v>30</v>
      </c>
      <c r="C23" s="43">
        <v>152214000</v>
      </c>
      <c r="D23" s="43">
        <v>145439951</v>
      </c>
      <c r="E23" s="43">
        <v>101251594</v>
      </c>
      <c r="F23" s="43">
        <v>173884000</v>
      </c>
      <c r="G23" s="44">
        <v>186926000</v>
      </c>
      <c r="H23" s="45">
        <v>196355000</v>
      </c>
      <c r="I23" s="38">
        <f t="shared" si="0"/>
        <v>71.7345802970766</v>
      </c>
      <c r="J23" s="23">
        <f t="shared" si="1"/>
        <v>24.703898859024797</v>
      </c>
      <c r="K23" s="2"/>
    </row>
    <row r="24" spans="1:11" ht="12.75">
      <c r="A24" s="9"/>
      <c r="B24" s="21" t="s">
        <v>31</v>
      </c>
      <c r="C24" s="43"/>
      <c r="D24" s="43"/>
      <c r="E24" s="43">
        <v>1151415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444228959</v>
      </c>
      <c r="D25" s="46">
        <v>428348093</v>
      </c>
      <c r="E25" s="46">
        <v>363107911</v>
      </c>
      <c r="F25" s="46">
        <v>400509490</v>
      </c>
      <c r="G25" s="47">
        <v>344555000</v>
      </c>
      <c r="H25" s="48">
        <v>211100000</v>
      </c>
      <c r="I25" s="25">
        <f t="shared" si="0"/>
        <v>10.300403231919674</v>
      </c>
      <c r="J25" s="26">
        <f t="shared" si="1"/>
        <v>-16.53888658723823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88160000</v>
      </c>
      <c r="D27" s="43">
        <v>73029194</v>
      </c>
      <c r="E27" s="43">
        <v>58307019</v>
      </c>
      <c r="F27" s="43">
        <v>118154000</v>
      </c>
      <c r="G27" s="44">
        <v>131750000</v>
      </c>
      <c r="H27" s="45">
        <v>101900000</v>
      </c>
      <c r="I27" s="38">
        <f t="shared" si="0"/>
        <v>102.64112627675237</v>
      </c>
      <c r="J27" s="23">
        <f t="shared" si="1"/>
        <v>20.453044628619654</v>
      </c>
      <c r="K27" s="2"/>
    </row>
    <row r="28" spans="1:11" ht="12.75">
      <c r="A28" s="9"/>
      <c r="B28" s="21" t="s">
        <v>35</v>
      </c>
      <c r="C28" s="43">
        <v>18100000</v>
      </c>
      <c r="D28" s="43">
        <v>41134561</v>
      </c>
      <c r="E28" s="43">
        <v>45666088</v>
      </c>
      <c r="F28" s="43">
        <v>36342946</v>
      </c>
      <c r="G28" s="44">
        <v>36000000</v>
      </c>
      <c r="H28" s="45">
        <v>41550000</v>
      </c>
      <c r="I28" s="38">
        <f t="shared" si="0"/>
        <v>-20.41589811678197</v>
      </c>
      <c r="J28" s="23">
        <f t="shared" si="1"/>
        <v>-3.099562106984033</v>
      </c>
      <c r="K28" s="2"/>
    </row>
    <row r="29" spans="1:11" ht="12.75">
      <c r="A29" s="9"/>
      <c r="B29" s="21" t="s">
        <v>36</v>
      </c>
      <c r="C29" s="43"/>
      <c r="D29" s="43"/>
      <c r="E29" s="43">
        <v>2311228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69080000</v>
      </c>
      <c r="D30" s="43">
        <v>82783770</v>
      </c>
      <c r="E30" s="43">
        <v>60647795</v>
      </c>
      <c r="F30" s="43">
        <v>94995992</v>
      </c>
      <c r="G30" s="44">
        <v>147455000</v>
      </c>
      <c r="H30" s="45">
        <v>37600000</v>
      </c>
      <c r="I30" s="38">
        <f t="shared" si="0"/>
        <v>56.635524836475916</v>
      </c>
      <c r="J30" s="23">
        <f t="shared" si="1"/>
        <v>-14.731044508158197</v>
      </c>
      <c r="K30" s="2"/>
    </row>
    <row r="31" spans="1:11" ht="12.75">
      <c r="A31" s="9"/>
      <c r="B31" s="21" t="s">
        <v>31</v>
      </c>
      <c r="C31" s="43">
        <v>268888959</v>
      </c>
      <c r="D31" s="43">
        <v>231400568</v>
      </c>
      <c r="E31" s="43">
        <v>196175781</v>
      </c>
      <c r="F31" s="43">
        <v>151016552</v>
      </c>
      <c r="G31" s="44">
        <v>29350000</v>
      </c>
      <c r="H31" s="45">
        <v>30050000</v>
      </c>
      <c r="I31" s="38">
        <f t="shared" si="0"/>
        <v>-23.019777859327096</v>
      </c>
      <c r="J31" s="23">
        <f t="shared" si="1"/>
        <v>-46.494343714993555</v>
      </c>
      <c r="K31" s="2"/>
    </row>
    <row r="32" spans="1:11" ht="13.5" thickBot="1">
      <c r="A32" s="9"/>
      <c r="B32" s="39" t="s">
        <v>38</v>
      </c>
      <c r="C32" s="59">
        <v>444228959</v>
      </c>
      <c r="D32" s="59">
        <v>428348093</v>
      </c>
      <c r="E32" s="59">
        <v>363107911</v>
      </c>
      <c r="F32" s="59">
        <v>400509490</v>
      </c>
      <c r="G32" s="60">
        <v>344555000</v>
      </c>
      <c r="H32" s="61">
        <v>211100000</v>
      </c>
      <c r="I32" s="40">
        <f t="shared" si="0"/>
        <v>10.300403231919674</v>
      </c>
      <c r="J32" s="41">
        <f t="shared" si="1"/>
        <v>-16.53888658723823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2234611</v>
      </c>
      <c r="D7" s="43">
        <v>2234611</v>
      </c>
      <c r="E7" s="43">
        <v>2234465</v>
      </c>
      <c r="F7" s="43">
        <v>2369019</v>
      </c>
      <c r="G7" s="44">
        <v>2462000</v>
      </c>
      <c r="H7" s="45">
        <v>2613000</v>
      </c>
      <c r="I7" s="22">
        <f>IF($E7=0,0,(($F7/$E7)-1)*100)</f>
        <v>6.0217546482043804</v>
      </c>
      <c r="J7" s="23">
        <f>IF($E7=0,0,((($H7/$E7)^(1/3))-1)*100)</f>
        <v>5.35503226627756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61446056</v>
      </c>
      <c r="D9" s="43">
        <v>73259203</v>
      </c>
      <c r="E9" s="43">
        <v>63789621</v>
      </c>
      <c r="F9" s="43">
        <v>85614029</v>
      </c>
      <c r="G9" s="44">
        <v>82528343</v>
      </c>
      <c r="H9" s="45">
        <v>119547890</v>
      </c>
      <c r="I9" s="22">
        <f aca="true" t="shared" si="0" ref="I9:I32">IF($E9=0,0,(($F9/$E9)-1)*100)</f>
        <v>34.213101846145165</v>
      </c>
      <c r="J9" s="23">
        <f aca="true" t="shared" si="1" ref="J9:J32">IF($E9=0,0,((($H9/$E9)^(1/3))-1)*100)</f>
        <v>23.290788799053196</v>
      </c>
      <c r="K9" s="2"/>
    </row>
    <row r="10" spans="1:11" ht="12.75">
      <c r="A10" s="9"/>
      <c r="B10" s="24" t="s">
        <v>19</v>
      </c>
      <c r="C10" s="46">
        <v>63680667</v>
      </c>
      <c r="D10" s="46">
        <v>75493814</v>
      </c>
      <c r="E10" s="46">
        <v>66024086</v>
      </c>
      <c r="F10" s="46">
        <v>87983048</v>
      </c>
      <c r="G10" s="47">
        <v>84990343</v>
      </c>
      <c r="H10" s="48">
        <v>122160890</v>
      </c>
      <c r="I10" s="25">
        <f t="shared" si="0"/>
        <v>33.25901701994027</v>
      </c>
      <c r="J10" s="26">
        <f t="shared" si="1"/>
        <v>22.765573441749055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18331579</v>
      </c>
      <c r="D12" s="43">
        <v>18331579</v>
      </c>
      <c r="E12" s="43">
        <v>14775354</v>
      </c>
      <c r="F12" s="43">
        <v>20089755</v>
      </c>
      <c r="G12" s="44">
        <v>21326221</v>
      </c>
      <c r="H12" s="45">
        <v>22574232</v>
      </c>
      <c r="I12" s="22">
        <f t="shared" si="0"/>
        <v>35.968011324804806</v>
      </c>
      <c r="J12" s="23">
        <f t="shared" si="1"/>
        <v>15.17503769652</v>
      </c>
      <c r="K12" s="2"/>
    </row>
    <row r="13" spans="1:11" ht="12.75">
      <c r="A13" s="5"/>
      <c r="B13" s="21" t="s">
        <v>22</v>
      </c>
      <c r="C13" s="43">
        <v>2000000</v>
      </c>
      <c r="D13" s="43">
        <v>2000000</v>
      </c>
      <c r="E13" s="43"/>
      <c r="F13" s="43">
        <v>938000</v>
      </c>
      <c r="G13" s="44">
        <v>2561000</v>
      </c>
      <c r="H13" s="45">
        <v>2714000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52014762</v>
      </c>
      <c r="D16" s="43">
        <v>60973707</v>
      </c>
      <c r="E16" s="43">
        <v>32837228</v>
      </c>
      <c r="F16" s="43">
        <v>79038488</v>
      </c>
      <c r="G16" s="44">
        <v>82182579</v>
      </c>
      <c r="H16" s="45">
        <v>87145757</v>
      </c>
      <c r="I16" s="29">
        <f t="shared" si="0"/>
        <v>140.6978079879337</v>
      </c>
      <c r="J16" s="30">
        <f t="shared" si="1"/>
        <v>38.45009331331721</v>
      </c>
      <c r="K16" s="2"/>
    </row>
    <row r="17" spans="1:11" ht="12.75">
      <c r="A17" s="5"/>
      <c r="B17" s="24" t="s">
        <v>25</v>
      </c>
      <c r="C17" s="46">
        <v>72346341</v>
      </c>
      <c r="D17" s="46">
        <v>81305286</v>
      </c>
      <c r="E17" s="46">
        <v>47612582</v>
      </c>
      <c r="F17" s="46">
        <v>100066243</v>
      </c>
      <c r="G17" s="47">
        <v>106069800</v>
      </c>
      <c r="H17" s="48">
        <v>112433989</v>
      </c>
      <c r="I17" s="25">
        <f t="shared" si="0"/>
        <v>110.1676464426987</v>
      </c>
      <c r="J17" s="26">
        <f t="shared" si="1"/>
        <v>33.16557289768534</v>
      </c>
      <c r="K17" s="2"/>
    </row>
    <row r="18" spans="1:11" ht="23.25" customHeight="1">
      <c r="A18" s="31"/>
      <c r="B18" s="32" t="s">
        <v>26</v>
      </c>
      <c r="C18" s="52">
        <v>-8665674</v>
      </c>
      <c r="D18" s="52">
        <v>-5811472</v>
      </c>
      <c r="E18" s="52">
        <v>18411504</v>
      </c>
      <c r="F18" s="53">
        <v>-12083195</v>
      </c>
      <c r="G18" s="54">
        <v>-21079457</v>
      </c>
      <c r="H18" s="55">
        <v>9726901</v>
      </c>
      <c r="I18" s="33">
        <f t="shared" si="0"/>
        <v>-165.62850596018663</v>
      </c>
      <c r="J18" s="34">
        <f t="shared" si="1"/>
        <v>-19.159608202633837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17733000</v>
      </c>
      <c r="D23" s="43">
        <v>23488957</v>
      </c>
      <c r="E23" s="43">
        <v>10824330</v>
      </c>
      <c r="F23" s="43">
        <v>38060000</v>
      </c>
      <c r="G23" s="44">
        <v>49145000</v>
      </c>
      <c r="H23" s="45">
        <v>20022000</v>
      </c>
      <c r="I23" s="38">
        <f t="shared" si="0"/>
        <v>251.61529628161742</v>
      </c>
      <c r="J23" s="23">
        <f t="shared" si="1"/>
        <v>22.753950515733035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1470100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17733000</v>
      </c>
      <c r="D25" s="46">
        <v>23488957</v>
      </c>
      <c r="E25" s="46">
        <v>10824330</v>
      </c>
      <c r="F25" s="46">
        <v>39530100</v>
      </c>
      <c r="G25" s="47">
        <v>49145000</v>
      </c>
      <c r="H25" s="48">
        <v>20022000</v>
      </c>
      <c r="I25" s="25">
        <f t="shared" si="0"/>
        <v>265.1967373500254</v>
      </c>
      <c r="J25" s="26">
        <f t="shared" si="1"/>
        <v>22.753950515733035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>
        <v>657895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5856637</v>
      </c>
      <c r="D30" s="43">
        <v>8945465</v>
      </c>
      <c r="E30" s="43">
        <v>10166435</v>
      </c>
      <c r="F30" s="43">
        <v>20000000</v>
      </c>
      <c r="G30" s="44">
        <v>30000000</v>
      </c>
      <c r="H30" s="45">
        <v>0</v>
      </c>
      <c r="I30" s="38">
        <f t="shared" si="0"/>
        <v>96.72579424350818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11876363</v>
      </c>
      <c r="D31" s="43">
        <v>14543492</v>
      </c>
      <c r="E31" s="43"/>
      <c r="F31" s="43">
        <v>19530100</v>
      </c>
      <c r="G31" s="44">
        <v>19145000</v>
      </c>
      <c r="H31" s="45">
        <v>20022000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17733000</v>
      </c>
      <c r="D32" s="59">
        <v>23488957</v>
      </c>
      <c r="E32" s="59">
        <v>10824330</v>
      </c>
      <c r="F32" s="59">
        <v>39530100</v>
      </c>
      <c r="G32" s="60">
        <v>49145000</v>
      </c>
      <c r="H32" s="61">
        <v>20022000</v>
      </c>
      <c r="I32" s="40">
        <f t="shared" si="0"/>
        <v>265.1967373500254</v>
      </c>
      <c r="J32" s="41">
        <f t="shared" si="1"/>
        <v>22.753950515733035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14725258</v>
      </c>
      <c r="D7" s="43">
        <v>15248849</v>
      </c>
      <c r="E7" s="43">
        <v>14395282</v>
      </c>
      <c r="F7" s="43">
        <v>16980794</v>
      </c>
      <c r="G7" s="44">
        <v>17982660</v>
      </c>
      <c r="H7" s="45">
        <v>18989689</v>
      </c>
      <c r="I7" s="22">
        <f>IF($E7=0,0,(($F7/$E7)-1)*100)</f>
        <v>17.960829110537734</v>
      </c>
      <c r="J7" s="23">
        <f>IF($E7=0,0,((($H7/$E7)^(1/3))-1)*100)</f>
        <v>9.672874169943757</v>
      </c>
      <c r="K7" s="2"/>
    </row>
    <row r="8" spans="1:11" ht="12.75">
      <c r="A8" s="5"/>
      <c r="B8" s="21" t="s">
        <v>17</v>
      </c>
      <c r="C8" s="43">
        <v>13420795</v>
      </c>
      <c r="D8" s="43">
        <v>13373897</v>
      </c>
      <c r="E8" s="43">
        <v>12095531</v>
      </c>
      <c r="F8" s="43">
        <v>15205451</v>
      </c>
      <c r="G8" s="44">
        <v>16102572</v>
      </c>
      <c r="H8" s="45">
        <v>17004316</v>
      </c>
      <c r="I8" s="22">
        <f>IF($E8=0,0,(($F8/$E8)-1)*100)</f>
        <v>25.71131436891858</v>
      </c>
      <c r="J8" s="23">
        <f>IF($E8=0,0,((($H8/$E8)^(1/3))-1)*100)</f>
        <v>12.024086051380745</v>
      </c>
      <c r="K8" s="2"/>
    </row>
    <row r="9" spans="1:11" ht="12.75">
      <c r="A9" s="5"/>
      <c r="B9" s="21" t="s">
        <v>18</v>
      </c>
      <c r="C9" s="43">
        <v>35103199</v>
      </c>
      <c r="D9" s="43">
        <v>25967591</v>
      </c>
      <c r="E9" s="43">
        <v>37810199</v>
      </c>
      <c r="F9" s="43">
        <v>36583867</v>
      </c>
      <c r="G9" s="44">
        <v>37353969</v>
      </c>
      <c r="H9" s="45">
        <v>38099390</v>
      </c>
      <c r="I9" s="22">
        <f aca="true" t="shared" si="0" ref="I9:I32">IF($E9=0,0,(($F9/$E9)-1)*100)</f>
        <v>-3.2433894357445703</v>
      </c>
      <c r="J9" s="23">
        <f aca="true" t="shared" si="1" ref="J9:J32">IF($E9=0,0,((($H9/$E9)^(1/3))-1)*100)</f>
        <v>0.25430248358364604</v>
      </c>
      <c r="K9" s="2"/>
    </row>
    <row r="10" spans="1:11" ht="12.75">
      <c r="A10" s="9"/>
      <c r="B10" s="24" t="s">
        <v>19</v>
      </c>
      <c r="C10" s="46">
        <v>63249252</v>
      </c>
      <c r="D10" s="46">
        <v>54590337</v>
      </c>
      <c r="E10" s="46">
        <v>64301012</v>
      </c>
      <c r="F10" s="46">
        <v>68770112</v>
      </c>
      <c r="G10" s="47">
        <v>71439201</v>
      </c>
      <c r="H10" s="48">
        <v>74093395</v>
      </c>
      <c r="I10" s="25">
        <f t="shared" si="0"/>
        <v>6.950279413953853</v>
      </c>
      <c r="J10" s="26">
        <f t="shared" si="1"/>
        <v>4.838442955178546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21765615</v>
      </c>
      <c r="D12" s="43">
        <v>17589891</v>
      </c>
      <c r="E12" s="43">
        <v>15479339</v>
      </c>
      <c r="F12" s="43">
        <v>23252032</v>
      </c>
      <c r="G12" s="44">
        <v>24462626</v>
      </c>
      <c r="H12" s="45">
        <v>25789085</v>
      </c>
      <c r="I12" s="22">
        <f t="shared" si="0"/>
        <v>50.21333921299869</v>
      </c>
      <c r="J12" s="23">
        <f t="shared" si="1"/>
        <v>18.54807531032194</v>
      </c>
      <c r="K12" s="2"/>
    </row>
    <row r="13" spans="1:11" ht="12.75">
      <c r="A13" s="5"/>
      <c r="B13" s="21" t="s">
        <v>22</v>
      </c>
      <c r="C13" s="43">
        <v>2000000</v>
      </c>
      <c r="D13" s="43">
        <v>2100000</v>
      </c>
      <c r="E13" s="43"/>
      <c r="F13" s="43">
        <v>2300800</v>
      </c>
      <c r="G13" s="44">
        <v>2436547</v>
      </c>
      <c r="H13" s="45">
        <v>2272994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11033647</v>
      </c>
      <c r="D15" s="43">
        <v>9900000</v>
      </c>
      <c r="E15" s="43">
        <v>8097624</v>
      </c>
      <c r="F15" s="43">
        <v>11309760</v>
      </c>
      <c r="G15" s="44">
        <v>11977036</v>
      </c>
      <c r="H15" s="45">
        <v>12647750</v>
      </c>
      <c r="I15" s="22">
        <f t="shared" si="0"/>
        <v>39.66763583984636</v>
      </c>
      <c r="J15" s="23">
        <f t="shared" si="1"/>
        <v>16.025083190304844</v>
      </c>
      <c r="K15" s="2"/>
    </row>
    <row r="16" spans="1:11" ht="12.75">
      <c r="A16" s="5"/>
      <c r="B16" s="21" t="s">
        <v>24</v>
      </c>
      <c r="C16" s="43">
        <v>34753464</v>
      </c>
      <c r="D16" s="43">
        <v>28678893</v>
      </c>
      <c r="E16" s="43">
        <v>17128229</v>
      </c>
      <c r="F16" s="43">
        <v>31803663</v>
      </c>
      <c r="G16" s="44">
        <v>22397048</v>
      </c>
      <c r="H16" s="45">
        <v>22545278</v>
      </c>
      <c r="I16" s="29">
        <f t="shared" si="0"/>
        <v>85.67980962888808</v>
      </c>
      <c r="J16" s="30">
        <f t="shared" si="1"/>
        <v>9.592553152009064</v>
      </c>
      <c r="K16" s="2"/>
    </row>
    <row r="17" spans="1:11" ht="12.75">
      <c r="A17" s="5"/>
      <c r="B17" s="24" t="s">
        <v>25</v>
      </c>
      <c r="C17" s="46">
        <v>69552726</v>
      </c>
      <c r="D17" s="46">
        <v>58268784</v>
      </c>
      <c r="E17" s="46">
        <v>40705192</v>
      </c>
      <c r="F17" s="46">
        <v>68666255</v>
      </c>
      <c r="G17" s="47">
        <v>61273257</v>
      </c>
      <c r="H17" s="48">
        <v>63255107</v>
      </c>
      <c r="I17" s="25">
        <f t="shared" si="0"/>
        <v>68.69163766627118</v>
      </c>
      <c r="J17" s="26">
        <f t="shared" si="1"/>
        <v>15.828454710020434</v>
      </c>
      <c r="K17" s="2"/>
    </row>
    <row r="18" spans="1:11" ht="23.25" customHeight="1">
      <c r="A18" s="31"/>
      <c r="B18" s="32" t="s">
        <v>26</v>
      </c>
      <c r="C18" s="52">
        <v>-6303474</v>
      </c>
      <c r="D18" s="52">
        <v>-3678447</v>
      </c>
      <c r="E18" s="52">
        <v>23595820</v>
      </c>
      <c r="F18" s="53">
        <v>103857</v>
      </c>
      <c r="G18" s="54">
        <v>10165944</v>
      </c>
      <c r="H18" s="55">
        <v>10838288</v>
      </c>
      <c r="I18" s="33">
        <f t="shared" si="0"/>
        <v>-99.5598500073318</v>
      </c>
      <c r="J18" s="34">
        <f t="shared" si="1"/>
        <v>-22.843022912411605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5675000</v>
      </c>
      <c r="D22" s="43"/>
      <c r="E22" s="43"/>
      <c r="F22" s="43">
        <v>2000000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9050000</v>
      </c>
      <c r="D23" s="43">
        <v>17597260</v>
      </c>
      <c r="E23" s="43">
        <v>11030152</v>
      </c>
      <c r="F23" s="43">
        <v>18945760</v>
      </c>
      <c r="G23" s="44">
        <v>24826760</v>
      </c>
      <c r="H23" s="45">
        <v>27397760</v>
      </c>
      <c r="I23" s="38">
        <f t="shared" si="0"/>
        <v>71.76336282582507</v>
      </c>
      <c r="J23" s="23">
        <f t="shared" si="1"/>
        <v>35.42884873346652</v>
      </c>
      <c r="K23" s="2"/>
    </row>
    <row r="24" spans="1:11" ht="12.75">
      <c r="A24" s="9"/>
      <c r="B24" s="21" t="s">
        <v>31</v>
      </c>
      <c r="C24" s="43"/>
      <c r="D24" s="43">
        <v>4846828</v>
      </c>
      <c r="E24" s="43"/>
      <c r="F24" s="43">
        <v>3950000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14725000</v>
      </c>
      <c r="D25" s="46">
        <v>22444088</v>
      </c>
      <c r="E25" s="46">
        <v>11030152</v>
      </c>
      <c r="F25" s="46">
        <v>24895760</v>
      </c>
      <c r="G25" s="47">
        <v>24826760</v>
      </c>
      <c r="H25" s="48">
        <v>27397760</v>
      </c>
      <c r="I25" s="25">
        <f t="shared" si="0"/>
        <v>125.70640912292052</v>
      </c>
      <c r="J25" s="26">
        <f t="shared" si="1"/>
        <v>35.42884873346652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3000000</v>
      </c>
      <c r="D28" s="43"/>
      <c r="E28" s="43"/>
      <c r="F28" s="43">
        <v>13150000</v>
      </c>
      <c r="G28" s="44">
        <v>15700000</v>
      </c>
      <c r="H28" s="45">
        <v>18000000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9050000</v>
      </c>
      <c r="D30" s="43">
        <v>11212760</v>
      </c>
      <c r="E30" s="43">
        <v>11030152</v>
      </c>
      <c r="F30" s="43">
        <v>8295760</v>
      </c>
      <c r="G30" s="44">
        <v>9126760</v>
      </c>
      <c r="H30" s="45">
        <v>9397760</v>
      </c>
      <c r="I30" s="38">
        <f t="shared" si="0"/>
        <v>-24.790157016875202</v>
      </c>
      <c r="J30" s="23">
        <f t="shared" si="1"/>
        <v>-5.19870188148187</v>
      </c>
      <c r="K30" s="2"/>
    </row>
    <row r="31" spans="1:11" ht="12.75">
      <c r="A31" s="9"/>
      <c r="B31" s="21" t="s">
        <v>31</v>
      </c>
      <c r="C31" s="43">
        <v>2675000</v>
      </c>
      <c r="D31" s="43">
        <v>11231328</v>
      </c>
      <c r="E31" s="43"/>
      <c r="F31" s="43">
        <v>3450000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14725000</v>
      </c>
      <c r="D32" s="59">
        <v>22444088</v>
      </c>
      <c r="E32" s="59">
        <v>11030152</v>
      </c>
      <c r="F32" s="59">
        <v>24895760</v>
      </c>
      <c r="G32" s="60">
        <v>24826760</v>
      </c>
      <c r="H32" s="61">
        <v>27397760</v>
      </c>
      <c r="I32" s="40">
        <f t="shared" si="0"/>
        <v>125.70640912292052</v>
      </c>
      <c r="J32" s="41">
        <f t="shared" si="1"/>
        <v>35.42884873346652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9679000</v>
      </c>
      <c r="D7" s="43">
        <v>9518862</v>
      </c>
      <c r="E7" s="43">
        <v>13375864</v>
      </c>
      <c r="F7" s="43">
        <v>10249440</v>
      </c>
      <c r="G7" s="44">
        <v>10852806</v>
      </c>
      <c r="H7" s="45">
        <v>11452101</v>
      </c>
      <c r="I7" s="22">
        <f>IF($E7=0,0,(($F7/$E7)-1)*100)</f>
        <v>-23.373622817935345</v>
      </c>
      <c r="J7" s="23">
        <f>IF($E7=0,0,((($H7/$E7)^(1/3))-1)*100)</f>
        <v>-5.044284978046432</v>
      </c>
      <c r="K7" s="2"/>
    </row>
    <row r="8" spans="1:11" ht="12.75">
      <c r="A8" s="5"/>
      <c r="B8" s="21" t="s">
        <v>17</v>
      </c>
      <c r="C8" s="43">
        <v>950958</v>
      </c>
      <c r="D8" s="43"/>
      <c r="E8" s="43">
        <v>1380559</v>
      </c>
      <c r="F8" s="43">
        <v>980634</v>
      </c>
      <c r="G8" s="44">
        <v>1037291</v>
      </c>
      <c r="H8" s="45">
        <v>1094342</v>
      </c>
      <c r="I8" s="22">
        <f>IF($E8=0,0,(($F8/$E8)-1)*100)</f>
        <v>-28.96833818764718</v>
      </c>
      <c r="J8" s="23">
        <f>IF($E8=0,0,((($H8/$E8)^(1/3))-1)*100)</f>
        <v>-7.452214364966226</v>
      </c>
      <c r="K8" s="2"/>
    </row>
    <row r="9" spans="1:11" ht="12.75">
      <c r="A9" s="5"/>
      <c r="B9" s="21" t="s">
        <v>18</v>
      </c>
      <c r="C9" s="43">
        <v>80534088</v>
      </c>
      <c r="D9" s="43">
        <v>85065358</v>
      </c>
      <c r="E9" s="43">
        <v>47170493</v>
      </c>
      <c r="F9" s="43">
        <v>104882927</v>
      </c>
      <c r="G9" s="44">
        <v>104090298</v>
      </c>
      <c r="H9" s="45">
        <v>109859287</v>
      </c>
      <c r="I9" s="22">
        <f aca="true" t="shared" si="0" ref="I9:I32">IF($E9=0,0,(($F9/$E9)-1)*100)</f>
        <v>122.34859194708862</v>
      </c>
      <c r="J9" s="23">
        <f aca="true" t="shared" si="1" ref="J9:J32">IF($E9=0,0,((($H9/$E9)^(1/3))-1)*100)</f>
        <v>32.552763642166084</v>
      </c>
      <c r="K9" s="2"/>
    </row>
    <row r="10" spans="1:11" ht="12.75">
      <c r="A10" s="9"/>
      <c r="B10" s="24" t="s">
        <v>19</v>
      </c>
      <c r="C10" s="46">
        <v>91164046</v>
      </c>
      <c r="D10" s="46">
        <v>94584220</v>
      </c>
      <c r="E10" s="46">
        <v>61926916</v>
      </c>
      <c r="F10" s="46">
        <v>116113001</v>
      </c>
      <c r="G10" s="47">
        <v>115980395</v>
      </c>
      <c r="H10" s="48">
        <v>122405730</v>
      </c>
      <c r="I10" s="25">
        <f t="shared" si="0"/>
        <v>87.50005409602505</v>
      </c>
      <c r="J10" s="26">
        <f t="shared" si="1"/>
        <v>25.49914448639854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28241413</v>
      </c>
      <c r="D12" s="43">
        <v>28285724</v>
      </c>
      <c r="E12" s="43">
        <v>18032853</v>
      </c>
      <c r="F12" s="43">
        <v>29428898</v>
      </c>
      <c r="G12" s="44">
        <v>29750407</v>
      </c>
      <c r="H12" s="45">
        <v>31658208</v>
      </c>
      <c r="I12" s="22">
        <f t="shared" si="0"/>
        <v>63.196017845872746</v>
      </c>
      <c r="J12" s="23">
        <f t="shared" si="1"/>
        <v>20.63517593112236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42729406</v>
      </c>
      <c r="D16" s="43">
        <v>42075978</v>
      </c>
      <c r="E16" s="43">
        <v>35190019</v>
      </c>
      <c r="F16" s="43">
        <v>56525049</v>
      </c>
      <c r="G16" s="44">
        <v>59725355</v>
      </c>
      <c r="H16" s="45">
        <v>62833022</v>
      </c>
      <c r="I16" s="29">
        <f t="shared" si="0"/>
        <v>60.62807184048409</v>
      </c>
      <c r="J16" s="30">
        <f t="shared" si="1"/>
        <v>21.317322155200856</v>
      </c>
      <c r="K16" s="2"/>
    </row>
    <row r="17" spans="1:11" ht="12.75">
      <c r="A17" s="5"/>
      <c r="B17" s="24" t="s">
        <v>25</v>
      </c>
      <c r="C17" s="46">
        <v>70970819</v>
      </c>
      <c r="D17" s="46">
        <v>70361702</v>
      </c>
      <c r="E17" s="46">
        <v>53222872</v>
      </c>
      <c r="F17" s="46">
        <v>85953947</v>
      </c>
      <c r="G17" s="47">
        <v>89475762</v>
      </c>
      <c r="H17" s="48">
        <v>94491230</v>
      </c>
      <c r="I17" s="25">
        <f t="shared" si="0"/>
        <v>61.49813749246753</v>
      </c>
      <c r="J17" s="26">
        <f t="shared" si="1"/>
        <v>21.087059278573438</v>
      </c>
      <c r="K17" s="2"/>
    </row>
    <row r="18" spans="1:11" ht="23.25" customHeight="1">
      <c r="A18" s="31"/>
      <c r="B18" s="32" t="s">
        <v>26</v>
      </c>
      <c r="C18" s="52">
        <v>20193227</v>
      </c>
      <c r="D18" s="52">
        <v>24222518</v>
      </c>
      <c r="E18" s="52">
        <v>8704044</v>
      </c>
      <c r="F18" s="53">
        <v>30159054</v>
      </c>
      <c r="G18" s="54">
        <v>26504633</v>
      </c>
      <c r="H18" s="55">
        <v>27914500</v>
      </c>
      <c r="I18" s="33">
        <f t="shared" si="0"/>
        <v>246.4947327931706</v>
      </c>
      <c r="J18" s="34">
        <f t="shared" si="1"/>
        <v>47.469743599672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18810000</v>
      </c>
      <c r="D22" s="43"/>
      <c r="E22" s="43">
        <v>5599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30422000</v>
      </c>
      <c r="D23" s="43">
        <v>23257594</v>
      </c>
      <c r="E23" s="43">
        <v>19653805</v>
      </c>
      <c r="F23" s="43">
        <v>26074000</v>
      </c>
      <c r="G23" s="44">
        <v>26767000</v>
      </c>
      <c r="H23" s="45">
        <v>22807000</v>
      </c>
      <c r="I23" s="38">
        <f t="shared" si="0"/>
        <v>32.66642260875183</v>
      </c>
      <c r="J23" s="23">
        <f t="shared" si="1"/>
        <v>5.084946289794989</v>
      </c>
      <c r="K23" s="2"/>
    </row>
    <row r="24" spans="1:11" ht="12.75">
      <c r="A24" s="9"/>
      <c r="B24" s="21" t="s">
        <v>31</v>
      </c>
      <c r="C24" s="43"/>
      <c r="D24" s="43">
        <v>486717</v>
      </c>
      <c r="E24" s="43">
        <v>8884093</v>
      </c>
      <c r="F24" s="43">
        <v>16462906</v>
      </c>
      <c r="G24" s="44">
        <v>10075000</v>
      </c>
      <c r="H24" s="45">
        <v>4270000</v>
      </c>
      <c r="I24" s="38">
        <f t="shared" si="0"/>
        <v>85.3076729385881</v>
      </c>
      <c r="J24" s="23">
        <f t="shared" si="1"/>
        <v>-21.668172361383718</v>
      </c>
      <c r="K24" s="2"/>
    </row>
    <row r="25" spans="1:11" ht="12.75">
      <c r="A25" s="9"/>
      <c r="B25" s="24" t="s">
        <v>32</v>
      </c>
      <c r="C25" s="46">
        <v>49232000</v>
      </c>
      <c r="D25" s="46">
        <v>23744311</v>
      </c>
      <c r="E25" s="46">
        <v>28543497</v>
      </c>
      <c r="F25" s="46">
        <v>42536906</v>
      </c>
      <c r="G25" s="47">
        <v>36842000</v>
      </c>
      <c r="H25" s="48">
        <v>27077000</v>
      </c>
      <c r="I25" s="25">
        <f t="shared" si="0"/>
        <v>49.024858446741824</v>
      </c>
      <c r="J25" s="26">
        <f t="shared" si="1"/>
        <v>-1.7427839133520306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34280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13550000</v>
      </c>
      <c r="D28" s="43">
        <v>8000000</v>
      </c>
      <c r="E28" s="43">
        <v>12070754</v>
      </c>
      <c r="F28" s="43">
        <v>6000000</v>
      </c>
      <c r="G28" s="44">
        <v>5000000</v>
      </c>
      <c r="H28" s="45">
        <v>0</v>
      </c>
      <c r="I28" s="38">
        <f t="shared" si="0"/>
        <v>-50.293080283137236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33657000</v>
      </c>
      <c r="D30" s="43">
        <v>18257594</v>
      </c>
      <c r="E30" s="43">
        <v>6806896</v>
      </c>
      <c r="F30" s="43">
        <v>23482406</v>
      </c>
      <c r="G30" s="44">
        <v>28945000</v>
      </c>
      <c r="H30" s="45">
        <v>24192000</v>
      </c>
      <c r="I30" s="38">
        <f t="shared" si="0"/>
        <v>244.97965004900914</v>
      </c>
      <c r="J30" s="23">
        <f t="shared" si="1"/>
        <v>52.60691728338749</v>
      </c>
      <c r="K30" s="2"/>
    </row>
    <row r="31" spans="1:11" ht="12.75">
      <c r="A31" s="9"/>
      <c r="B31" s="21" t="s">
        <v>31</v>
      </c>
      <c r="C31" s="43">
        <v>2025000</v>
      </c>
      <c r="D31" s="43">
        <v>-2513283</v>
      </c>
      <c r="E31" s="43">
        <v>9631567</v>
      </c>
      <c r="F31" s="43">
        <v>13054500</v>
      </c>
      <c r="G31" s="44">
        <v>2897000</v>
      </c>
      <c r="H31" s="45">
        <v>2885000</v>
      </c>
      <c r="I31" s="38">
        <f t="shared" si="0"/>
        <v>35.53869271739478</v>
      </c>
      <c r="J31" s="23">
        <f t="shared" si="1"/>
        <v>-33.091243927789904</v>
      </c>
      <c r="K31" s="2"/>
    </row>
    <row r="32" spans="1:11" ht="13.5" thickBot="1">
      <c r="A32" s="9"/>
      <c r="B32" s="39" t="s">
        <v>38</v>
      </c>
      <c r="C32" s="59">
        <v>49232000</v>
      </c>
      <c r="D32" s="59">
        <v>23744311</v>
      </c>
      <c r="E32" s="59">
        <v>28543497</v>
      </c>
      <c r="F32" s="59">
        <v>42536906</v>
      </c>
      <c r="G32" s="60">
        <v>36842000</v>
      </c>
      <c r="H32" s="61">
        <v>27077000</v>
      </c>
      <c r="I32" s="40">
        <f t="shared" si="0"/>
        <v>49.024858446741824</v>
      </c>
      <c r="J32" s="41">
        <f t="shared" si="1"/>
        <v>-1.7427839133520306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14892150</v>
      </c>
      <c r="D8" s="43">
        <v>18451455</v>
      </c>
      <c r="E8" s="43">
        <v>19706982</v>
      </c>
      <c r="F8" s="43">
        <v>19666051</v>
      </c>
      <c r="G8" s="44">
        <v>20747685</v>
      </c>
      <c r="H8" s="45">
        <v>21847312</v>
      </c>
      <c r="I8" s="22">
        <f>IF($E8=0,0,(($F8/$E8)-1)*100)</f>
        <v>-0.20769796207252833</v>
      </c>
      <c r="J8" s="23">
        <f>IF($E8=0,0,((($H8/$E8)^(1/3))-1)*100)</f>
        <v>3.4965715858184865</v>
      </c>
      <c r="K8" s="2"/>
    </row>
    <row r="9" spans="1:11" ht="12.75">
      <c r="A9" s="5"/>
      <c r="B9" s="21" t="s">
        <v>18</v>
      </c>
      <c r="C9" s="43">
        <v>128760620</v>
      </c>
      <c r="D9" s="43">
        <v>127007266</v>
      </c>
      <c r="E9" s="43">
        <v>71901982</v>
      </c>
      <c r="F9" s="43">
        <v>143502036</v>
      </c>
      <c r="G9" s="44">
        <v>148967664</v>
      </c>
      <c r="H9" s="45">
        <v>157708192</v>
      </c>
      <c r="I9" s="22">
        <f aca="true" t="shared" si="0" ref="I9:I32">IF($E9=0,0,(($F9/$E9)-1)*100)</f>
        <v>99.5800838981045</v>
      </c>
      <c r="J9" s="23">
        <f aca="true" t="shared" si="1" ref="J9:J32">IF($E9=0,0,((($H9/$E9)^(1/3))-1)*100)</f>
        <v>29.928511670050284</v>
      </c>
      <c r="K9" s="2"/>
    </row>
    <row r="10" spans="1:11" ht="12.75">
      <c r="A10" s="9"/>
      <c r="B10" s="24" t="s">
        <v>19</v>
      </c>
      <c r="C10" s="46">
        <v>143652770</v>
      </c>
      <c r="D10" s="46">
        <v>145458721</v>
      </c>
      <c r="E10" s="46">
        <v>91608964</v>
      </c>
      <c r="F10" s="46">
        <v>163168087</v>
      </c>
      <c r="G10" s="47">
        <v>169715349</v>
      </c>
      <c r="H10" s="48">
        <v>179555504</v>
      </c>
      <c r="I10" s="25">
        <f t="shared" si="0"/>
        <v>78.11366909465323</v>
      </c>
      <c r="J10" s="26">
        <f t="shared" si="1"/>
        <v>25.146944366263966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70949502</v>
      </c>
      <c r="D12" s="43">
        <v>66332766</v>
      </c>
      <c r="E12" s="43">
        <v>69032837</v>
      </c>
      <c r="F12" s="43">
        <v>81241640</v>
      </c>
      <c r="G12" s="44">
        <v>85709928</v>
      </c>
      <c r="H12" s="45">
        <v>90252554</v>
      </c>
      <c r="I12" s="22">
        <f t="shared" si="0"/>
        <v>17.685500887063355</v>
      </c>
      <c r="J12" s="23">
        <f t="shared" si="1"/>
        <v>9.345586819040875</v>
      </c>
      <c r="K12" s="2"/>
    </row>
    <row r="13" spans="1:11" ht="12.75">
      <c r="A13" s="5"/>
      <c r="B13" s="21" t="s">
        <v>22</v>
      </c>
      <c r="C13" s="43"/>
      <c r="D13" s="43">
        <v>1500000</v>
      </c>
      <c r="E13" s="43"/>
      <c r="F13" s="43">
        <v>1800000</v>
      </c>
      <c r="G13" s="44">
        <v>1800000</v>
      </c>
      <c r="H13" s="45">
        <v>2500000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5000000</v>
      </c>
      <c r="D15" s="43">
        <v>7500000</v>
      </c>
      <c r="E15" s="43">
        <v>4993334</v>
      </c>
      <c r="F15" s="43">
        <v>9509470</v>
      </c>
      <c r="G15" s="44">
        <v>10032491</v>
      </c>
      <c r="H15" s="45">
        <v>10564213</v>
      </c>
      <c r="I15" s="22">
        <f t="shared" si="0"/>
        <v>90.44329900623511</v>
      </c>
      <c r="J15" s="23">
        <f t="shared" si="1"/>
        <v>28.375508679864893</v>
      </c>
      <c r="K15" s="2"/>
    </row>
    <row r="16" spans="1:11" ht="12.75">
      <c r="A16" s="5"/>
      <c r="B16" s="21" t="s">
        <v>24</v>
      </c>
      <c r="C16" s="43">
        <v>62509600</v>
      </c>
      <c r="D16" s="43">
        <v>68823697</v>
      </c>
      <c r="E16" s="43">
        <v>64629182</v>
      </c>
      <c r="F16" s="43">
        <v>69100644</v>
      </c>
      <c r="G16" s="44">
        <v>71075488</v>
      </c>
      <c r="H16" s="45">
        <v>74261297</v>
      </c>
      <c r="I16" s="29">
        <f t="shared" si="0"/>
        <v>6.91864241760014</v>
      </c>
      <c r="J16" s="30">
        <f t="shared" si="1"/>
        <v>4.739691476010877</v>
      </c>
      <c r="K16" s="2"/>
    </row>
    <row r="17" spans="1:11" ht="12.75">
      <c r="A17" s="5"/>
      <c r="B17" s="24" t="s">
        <v>25</v>
      </c>
      <c r="C17" s="46">
        <v>138459102</v>
      </c>
      <c r="D17" s="46">
        <v>144156463</v>
      </c>
      <c r="E17" s="46">
        <v>138655353</v>
      </c>
      <c r="F17" s="46">
        <v>161651754</v>
      </c>
      <c r="G17" s="47">
        <v>168617907</v>
      </c>
      <c r="H17" s="48">
        <v>177578064</v>
      </c>
      <c r="I17" s="25">
        <f t="shared" si="0"/>
        <v>16.585296205621436</v>
      </c>
      <c r="J17" s="26">
        <f t="shared" si="1"/>
        <v>8.596932656540378</v>
      </c>
      <c r="K17" s="2"/>
    </row>
    <row r="18" spans="1:11" ht="23.25" customHeight="1">
      <c r="A18" s="31"/>
      <c r="B18" s="32" t="s">
        <v>26</v>
      </c>
      <c r="C18" s="52">
        <v>5193668</v>
      </c>
      <c r="D18" s="52">
        <v>1302258</v>
      </c>
      <c r="E18" s="52">
        <v>-47046389</v>
      </c>
      <c r="F18" s="53">
        <v>1516333</v>
      </c>
      <c r="G18" s="54">
        <v>1097442</v>
      </c>
      <c r="H18" s="55">
        <v>1977440</v>
      </c>
      <c r="I18" s="33">
        <f t="shared" si="0"/>
        <v>-103.22305926603634</v>
      </c>
      <c r="J18" s="34">
        <f t="shared" si="1"/>
        <v>-134.76901119951577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7637211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54903500</v>
      </c>
      <c r="D23" s="43">
        <v>72033146</v>
      </c>
      <c r="E23" s="43">
        <v>43788657</v>
      </c>
      <c r="F23" s="43">
        <v>61798000</v>
      </c>
      <c r="G23" s="44">
        <v>61146000</v>
      </c>
      <c r="H23" s="45">
        <v>64371000</v>
      </c>
      <c r="I23" s="38">
        <f t="shared" si="0"/>
        <v>41.127872453361604</v>
      </c>
      <c r="J23" s="23">
        <f t="shared" si="1"/>
        <v>13.704122290413089</v>
      </c>
      <c r="K23" s="2"/>
    </row>
    <row r="24" spans="1:11" ht="12.75">
      <c r="A24" s="9"/>
      <c r="B24" s="21" t="s">
        <v>31</v>
      </c>
      <c r="C24" s="43">
        <v>1500000</v>
      </c>
      <c r="D24" s="43">
        <v>1600000</v>
      </c>
      <c r="E24" s="43">
        <v>110727</v>
      </c>
      <c r="F24" s="43">
        <v>1080000</v>
      </c>
      <c r="G24" s="44">
        <v>30000</v>
      </c>
      <c r="H24" s="45">
        <v>20000</v>
      </c>
      <c r="I24" s="38">
        <f t="shared" si="0"/>
        <v>875.3718605218239</v>
      </c>
      <c r="J24" s="23">
        <f t="shared" si="1"/>
        <v>-43.47262468269698</v>
      </c>
      <c r="K24" s="2"/>
    </row>
    <row r="25" spans="1:11" ht="12.75">
      <c r="A25" s="9"/>
      <c r="B25" s="24" t="s">
        <v>32</v>
      </c>
      <c r="C25" s="46">
        <v>56403500</v>
      </c>
      <c r="D25" s="46">
        <v>73633146</v>
      </c>
      <c r="E25" s="46">
        <v>43899384</v>
      </c>
      <c r="F25" s="46">
        <v>70515211</v>
      </c>
      <c r="G25" s="47">
        <v>61176000</v>
      </c>
      <c r="H25" s="48">
        <v>64391000</v>
      </c>
      <c r="I25" s="25">
        <f t="shared" si="0"/>
        <v>60.62915825880382</v>
      </c>
      <c r="J25" s="26">
        <f t="shared" si="1"/>
        <v>13.62020831400268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52883500</v>
      </c>
      <c r="D27" s="43">
        <v>55072909</v>
      </c>
      <c r="E27" s="43">
        <v>25147981</v>
      </c>
      <c r="F27" s="43">
        <v>50546000</v>
      </c>
      <c r="G27" s="44">
        <v>43131112</v>
      </c>
      <c r="H27" s="45">
        <v>47881305</v>
      </c>
      <c r="I27" s="38">
        <f t="shared" si="0"/>
        <v>100.99426669679765</v>
      </c>
      <c r="J27" s="23">
        <f t="shared" si="1"/>
        <v>23.942699703974668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>
        <v>8108245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3520000</v>
      </c>
      <c r="D31" s="43">
        <v>18560237</v>
      </c>
      <c r="E31" s="43">
        <v>10643158</v>
      </c>
      <c r="F31" s="43">
        <v>19969211</v>
      </c>
      <c r="G31" s="44">
        <v>18044888</v>
      </c>
      <c r="H31" s="45">
        <v>16509695</v>
      </c>
      <c r="I31" s="38">
        <f t="shared" si="0"/>
        <v>87.62486660444202</v>
      </c>
      <c r="J31" s="23">
        <f t="shared" si="1"/>
        <v>15.759376854662621</v>
      </c>
      <c r="K31" s="2"/>
    </row>
    <row r="32" spans="1:11" ht="13.5" thickBot="1">
      <c r="A32" s="9"/>
      <c r="B32" s="39" t="s">
        <v>38</v>
      </c>
      <c r="C32" s="59">
        <v>56403500</v>
      </c>
      <c r="D32" s="59">
        <v>73633146</v>
      </c>
      <c r="E32" s="59">
        <v>43899384</v>
      </c>
      <c r="F32" s="59">
        <v>70515211</v>
      </c>
      <c r="G32" s="60">
        <v>61176000</v>
      </c>
      <c r="H32" s="61">
        <v>64391000</v>
      </c>
      <c r="I32" s="40">
        <f t="shared" si="0"/>
        <v>60.62915825880382</v>
      </c>
      <c r="J32" s="41">
        <f t="shared" si="1"/>
        <v>13.62020831400268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6562796</v>
      </c>
      <c r="D7" s="43">
        <v>7768028</v>
      </c>
      <c r="E7" s="43">
        <v>5471007</v>
      </c>
      <c r="F7" s="43">
        <v>8568029</v>
      </c>
      <c r="G7" s="44">
        <v>9004998</v>
      </c>
      <c r="H7" s="45">
        <v>9446243</v>
      </c>
      <c r="I7" s="22">
        <f>IF($E7=0,0,(($F7/$E7)-1)*100)</f>
        <v>56.60789686432497</v>
      </c>
      <c r="J7" s="23">
        <f>IF($E7=0,0,((($H7/$E7)^(1/3))-1)*100)</f>
        <v>19.96759363176328</v>
      </c>
      <c r="K7" s="2"/>
    </row>
    <row r="8" spans="1:11" ht="12.75">
      <c r="A8" s="5"/>
      <c r="B8" s="21" t="s">
        <v>17</v>
      </c>
      <c r="C8" s="43">
        <v>26043175</v>
      </c>
      <c r="D8" s="43">
        <v>26195314</v>
      </c>
      <c r="E8" s="43">
        <v>34716844</v>
      </c>
      <c r="F8" s="43">
        <v>29022877</v>
      </c>
      <c r="G8" s="44">
        <v>25471024</v>
      </c>
      <c r="H8" s="45">
        <v>26719104</v>
      </c>
      <c r="I8" s="22">
        <f>IF($E8=0,0,(($F8/$E8)-1)*100)</f>
        <v>-16.40116538242935</v>
      </c>
      <c r="J8" s="23">
        <f>IF($E8=0,0,((($H8/$E8)^(1/3))-1)*100)</f>
        <v>-8.358142336426589</v>
      </c>
      <c r="K8" s="2"/>
    </row>
    <row r="9" spans="1:11" ht="12.75">
      <c r="A9" s="5"/>
      <c r="B9" s="21" t="s">
        <v>18</v>
      </c>
      <c r="C9" s="43">
        <v>59835314</v>
      </c>
      <c r="D9" s="43">
        <v>60440057</v>
      </c>
      <c r="E9" s="43">
        <v>51046659</v>
      </c>
      <c r="F9" s="43">
        <v>72645216</v>
      </c>
      <c r="G9" s="44">
        <v>69294814</v>
      </c>
      <c r="H9" s="45">
        <v>68689735</v>
      </c>
      <c r="I9" s="22">
        <f aca="true" t="shared" si="0" ref="I9:I32">IF($E9=0,0,(($F9/$E9)-1)*100)</f>
        <v>42.311401809861835</v>
      </c>
      <c r="J9" s="23">
        <f aca="true" t="shared" si="1" ref="J9:J32">IF($E9=0,0,((($H9/$E9)^(1/3))-1)*100)</f>
        <v>10.401465750557604</v>
      </c>
      <c r="K9" s="2"/>
    </row>
    <row r="10" spans="1:11" ht="12.75">
      <c r="A10" s="9"/>
      <c r="B10" s="24" t="s">
        <v>19</v>
      </c>
      <c r="C10" s="46">
        <v>92441285</v>
      </c>
      <c r="D10" s="46">
        <v>94403399</v>
      </c>
      <c r="E10" s="46">
        <v>91234510</v>
      </c>
      <c r="F10" s="46">
        <v>110236122</v>
      </c>
      <c r="G10" s="47">
        <v>103770836</v>
      </c>
      <c r="H10" s="48">
        <v>104855082</v>
      </c>
      <c r="I10" s="25">
        <f t="shared" si="0"/>
        <v>20.827219875461587</v>
      </c>
      <c r="J10" s="26">
        <f t="shared" si="1"/>
        <v>4.747447006304983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35788701</v>
      </c>
      <c r="D12" s="43">
        <v>36195000</v>
      </c>
      <c r="E12" s="43">
        <v>32626609</v>
      </c>
      <c r="F12" s="43">
        <v>38583827</v>
      </c>
      <c r="G12" s="44">
        <v>39152811</v>
      </c>
      <c r="H12" s="45">
        <v>41901326</v>
      </c>
      <c r="I12" s="22">
        <f t="shared" si="0"/>
        <v>18.258771544416398</v>
      </c>
      <c r="J12" s="23">
        <f t="shared" si="1"/>
        <v>8.697263198670813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1170960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15800000</v>
      </c>
      <c r="D15" s="43">
        <v>15800000</v>
      </c>
      <c r="E15" s="43">
        <v>12280225</v>
      </c>
      <c r="F15" s="43">
        <v>18012000</v>
      </c>
      <c r="G15" s="44">
        <v>17120000</v>
      </c>
      <c r="H15" s="45">
        <v>18318400</v>
      </c>
      <c r="I15" s="22">
        <f t="shared" si="0"/>
        <v>46.67483698385004</v>
      </c>
      <c r="J15" s="23">
        <f t="shared" si="1"/>
        <v>14.259873256632982</v>
      </c>
      <c r="K15" s="2"/>
    </row>
    <row r="16" spans="1:11" ht="12.75">
      <c r="A16" s="5"/>
      <c r="B16" s="21" t="s">
        <v>24</v>
      </c>
      <c r="C16" s="43">
        <v>39022583</v>
      </c>
      <c r="D16" s="43">
        <v>42323917</v>
      </c>
      <c r="E16" s="43">
        <v>28121701</v>
      </c>
      <c r="F16" s="43">
        <v>49809871</v>
      </c>
      <c r="G16" s="44">
        <v>41304002</v>
      </c>
      <c r="H16" s="45">
        <v>43080429</v>
      </c>
      <c r="I16" s="29">
        <f t="shared" si="0"/>
        <v>77.12253963584921</v>
      </c>
      <c r="J16" s="30">
        <f t="shared" si="1"/>
        <v>15.277923344782263</v>
      </c>
      <c r="K16" s="2"/>
    </row>
    <row r="17" spans="1:11" ht="12.75">
      <c r="A17" s="5"/>
      <c r="B17" s="24" t="s">
        <v>25</v>
      </c>
      <c r="C17" s="46">
        <v>90611284</v>
      </c>
      <c r="D17" s="46">
        <v>94318917</v>
      </c>
      <c r="E17" s="46">
        <v>73028535</v>
      </c>
      <c r="F17" s="46">
        <v>107576658</v>
      </c>
      <c r="G17" s="47">
        <v>97576813</v>
      </c>
      <c r="H17" s="48">
        <v>103300155</v>
      </c>
      <c r="I17" s="25">
        <f t="shared" si="0"/>
        <v>47.30770376264566</v>
      </c>
      <c r="J17" s="26">
        <f t="shared" si="1"/>
        <v>12.254250596003136</v>
      </c>
      <c r="K17" s="2"/>
    </row>
    <row r="18" spans="1:11" ht="23.25" customHeight="1">
      <c r="A18" s="31"/>
      <c r="B18" s="32" t="s">
        <v>26</v>
      </c>
      <c r="C18" s="52">
        <v>1830001</v>
      </c>
      <c r="D18" s="52">
        <v>84482</v>
      </c>
      <c r="E18" s="52">
        <v>18205975</v>
      </c>
      <c r="F18" s="53">
        <v>2659464</v>
      </c>
      <c r="G18" s="54">
        <v>6194023</v>
      </c>
      <c r="H18" s="55">
        <v>1554927</v>
      </c>
      <c r="I18" s="33">
        <f t="shared" si="0"/>
        <v>-85.392356080902</v>
      </c>
      <c r="J18" s="34">
        <f t="shared" si="1"/>
        <v>-55.961550405548046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24198000</v>
      </c>
      <c r="D23" s="43">
        <v>34614450</v>
      </c>
      <c r="E23" s="43">
        <v>29530837</v>
      </c>
      <c r="F23" s="43">
        <v>34691500</v>
      </c>
      <c r="G23" s="44">
        <v>27701000</v>
      </c>
      <c r="H23" s="45">
        <v>28313000</v>
      </c>
      <c r="I23" s="38">
        <f t="shared" si="0"/>
        <v>17.475505350559484</v>
      </c>
      <c r="J23" s="23">
        <f t="shared" si="1"/>
        <v>-1.3939918935277462</v>
      </c>
      <c r="K23" s="2"/>
    </row>
    <row r="24" spans="1:11" ht="12.75">
      <c r="A24" s="9"/>
      <c r="B24" s="21" t="s">
        <v>31</v>
      </c>
      <c r="C24" s="43">
        <v>1830000</v>
      </c>
      <c r="D24" s="43">
        <v>84000</v>
      </c>
      <c r="E24" s="43"/>
      <c r="F24" s="43">
        <v>4630000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26028000</v>
      </c>
      <c r="D25" s="46">
        <v>34698450</v>
      </c>
      <c r="E25" s="46">
        <v>29530837</v>
      </c>
      <c r="F25" s="46">
        <v>39321500</v>
      </c>
      <c r="G25" s="47">
        <v>27701000</v>
      </c>
      <c r="H25" s="48">
        <v>28313000</v>
      </c>
      <c r="I25" s="25">
        <f t="shared" si="0"/>
        <v>33.154031495957945</v>
      </c>
      <c r="J25" s="26">
        <f t="shared" si="1"/>
        <v>-1.3939918935277462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9500000</v>
      </c>
      <c r="D28" s="43">
        <v>18500000</v>
      </c>
      <c r="E28" s="43">
        <v>12076214</v>
      </c>
      <c r="F28" s="43">
        <v>18700000</v>
      </c>
      <c r="G28" s="44">
        <v>10000000</v>
      </c>
      <c r="H28" s="45">
        <v>10000000</v>
      </c>
      <c r="I28" s="38">
        <f t="shared" si="0"/>
        <v>54.84985608900273</v>
      </c>
      <c r="J28" s="23">
        <f t="shared" si="1"/>
        <v>-6.09478028168976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8648000</v>
      </c>
      <c r="D30" s="43">
        <v>13496450</v>
      </c>
      <c r="E30" s="43">
        <v>9036834</v>
      </c>
      <c r="F30" s="43">
        <v>13241500</v>
      </c>
      <c r="G30" s="44">
        <v>17701000</v>
      </c>
      <c r="H30" s="45">
        <v>18313000</v>
      </c>
      <c r="I30" s="38">
        <f t="shared" si="0"/>
        <v>46.528087159728734</v>
      </c>
      <c r="J30" s="23">
        <f t="shared" si="1"/>
        <v>26.545798412598607</v>
      </c>
      <c r="K30" s="2"/>
    </row>
    <row r="31" spans="1:11" ht="12.75">
      <c r="A31" s="9"/>
      <c r="B31" s="21" t="s">
        <v>31</v>
      </c>
      <c r="C31" s="43">
        <v>7880000</v>
      </c>
      <c r="D31" s="43">
        <v>2702000</v>
      </c>
      <c r="E31" s="43">
        <v>8417789</v>
      </c>
      <c r="F31" s="43">
        <v>7380000</v>
      </c>
      <c r="G31" s="44">
        <v>0</v>
      </c>
      <c r="H31" s="45">
        <v>0</v>
      </c>
      <c r="I31" s="38">
        <f t="shared" si="0"/>
        <v>-12.32852237089811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26028000</v>
      </c>
      <c r="D32" s="59">
        <v>34698450</v>
      </c>
      <c r="E32" s="59">
        <v>29530837</v>
      </c>
      <c r="F32" s="59">
        <v>39321500</v>
      </c>
      <c r="G32" s="60">
        <v>27701000</v>
      </c>
      <c r="H32" s="61">
        <v>28313000</v>
      </c>
      <c r="I32" s="40">
        <f t="shared" si="0"/>
        <v>33.154031495957945</v>
      </c>
      <c r="J32" s="41">
        <f t="shared" si="1"/>
        <v>-1.3939918935277462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23064254</v>
      </c>
      <c r="D7" s="43"/>
      <c r="E7" s="43">
        <v>25148936</v>
      </c>
      <c r="F7" s="43">
        <v>24731561</v>
      </c>
      <c r="G7" s="44">
        <v>26190723</v>
      </c>
      <c r="H7" s="45">
        <v>27657404</v>
      </c>
      <c r="I7" s="22">
        <f>IF($E7=0,0,(($F7/$E7)-1)*100)</f>
        <v>-1.6596129553950068</v>
      </c>
      <c r="J7" s="23">
        <f>IF($E7=0,0,((($H7/$E7)^(1/3))-1)*100)</f>
        <v>3.220018517878942</v>
      </c>
      <c r="K7" s="2"/>
    </row>
    <row r="8" spans="1:11" ht="12.75">
      <c r="A8" s="5"/>
      <c r="B8" s="21" t="s">
        <v>17</v>
      </c>
      <c r="C8" s="43">
        <v>33313491</v>
      </c>
      <c r="D8" s="43">
        <v>34238825</v>
      </c>
      <c r="E8" s="43">
        <v>35633041</v>
      </c>
      <c r="F8" s="43">
        <v>42085540</v>
      </c>
      <c r="G8" s="44">
        <v>43931840</v>
      </c>
      <c r="H8" s="45">
        <v>46507339</v>
      </c>
      <c r="I8" s="22">
        <f>IF($E8=0,0,(($F8/$E8)-1)*100)</f>
        <v>18.108190653724996</v>
      </c>
      <c r="J8" s="23">
        <f>IF($E8=0,0,((($H8/$E8)^(1/3))-1)*100)</f>
        <v>9.28390403192141</v>
      </c>
      <c r="K8" s="2"/>
    </row>
    <row r="9" spans="1:11" ht="12.75">
      <c r="A9" s="5"/>
      <c r="B9" s="21" t="s">
        <v>18</v>
      </c>
      <c r="C9" s="43">
        <v>94206116</v>
      </c>
      <c r="D9" s="43">
        <v>90432917</v>
      </c>
      <c r="E9" s="43">
        <v>93892127</v>
      </c>
      <c r="F9" s="43">
        <v>119114472</v>
      </c>
      <c r="G9" s="44">
        <v>116771740</v>
      </c>
      <c r="H9" s="45">
        <v>116202765</v>
      </c>
      <c r="I9" s="22">
        <f aca="true" t="shared" si="0" ref="I9:I32">IF($E9=0,0,(($F9/$E9)-1)*100)</f>
        <v>26.863109619403968</v>
      </c>
      <c r="J9" s="23">
        <f aca="true" t="shared" si="1" ref="J9:J32">IF($E9=0,0,((($H9/$E9)^(1/3))-1)*100)</f>
        <v>7.364925769253006</v>
      </c>
      <c r="K9" s="2"/>
    </row>
    <row r="10" spans="1:11" ht="12.75">
      <c r="A10" s="9"/>
      <c r="B10" s="24" t="s">
        <v>19</v>
      </c>
      <c r="C10" s="46">
        <v>150583861</v>
      </c>
      <c r="D10" s="46">
        <v>124671742</v>
      </c>
      <c r="E10" s="46">
        <v>154674104</v>
      </c>
      <c r="F10" s="46">
        <v>185931573</v>
      </c>
      <c r="G10" s="47">
        <v>186894303</v>
      </c>
      <c r="H10" s="48">
        <v>190367508</v>
      </c>
      <c r="I10" s="25">
        <f t="shared" si="0"/>
        <v>20.208598719278825</v>
      </c>
      <c r="J10" s="26">
        <f t="shared" si="1"/>
        <v>7.166341625687811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45664829</v>
      </c>
      <c r="D12" s="43">
        <v>45664829</v>
      </c>
      <c r="E12" s="43">
        <v>44744237</v>
      </c>
      <c r="F12" s="43">
        <v>60765407</v>
      </c>
      <c r="G12" s="44">
        <v>58878311</v>
      </c>
      <c r="H12" s="45">
        <v>62907556</v>
      </c>
      <c r="I12" s="22">
        <f t="shared" si="0"/>
        <v>35.806108393355785</v>
      </c>
      <c r="J12" s="23">
        <f t="shared" si="1"/>
        <v>12.026792613020131</v>
      </c>
      <c r="K12" s="2"/>
    </row>
    <row r="13" spans="1:11" ht="12.75">
      <c r="A13" s="5"/>
      <c r="B13" s="21" t="s">
        <v>22</v>
      </c>
      <c r="C13" s="43">
        <v>1454287</v>
      </c>
      <c r="D13" s="43">
        <v>1454287</v>
      </c>
      <c r="E13" s="43">
        <v>605953</v>
      </c>
      <c r="F13" s="43">
        <v>9460034</v>
      </c>
      <c r="G13" s="44">
        <v>7001453</v>
      </c>
      <c r="H13" s="45">
        <v>4500000</v>
      </c>
      <c r="I13" s="22">
        <f t="shared" si="0"/>
        <v>1461.1827980057858</v>
      </c>
      <c r="J13" s="23">
        <f t="shared" si="1"/>
        <v>95.10026439512782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23298644</v>
      </c>
      <c r="D15" s="43">
        <v>23298644</v>
      </c>
      <c r="E15" s="43">
        <v>23336381</v>
      </c>
      <c r="F15" s="43">
        <v>25052035</v>
      </c>
      <c r="G15" s="44">
        <v>26530105</v>
      </c>
      <c r="H15" s="45">
        <v>28015791</v>
      </c>
      <c r="I15" s="22">
        <f t="shared" si="0"/>
        <v>7.351842601472791</v>
      </c>
      <c r="J15" s="23">
        <f t="shared" si="1"/>
        <v>6.28120280040223</v>
      </c>
      <c r="K15" s="2"/>
    </row>
    <row r="16" spans="1:11" ht="12.75">
      <c r="A16" s="5"/>
      <c r="B16" s="21" t="s">
        <v>24</v>
      </c>
      <c r="C16" s="43">
        <v>72834151</v>
      </c>
      <c r="D16" s="43">
        <v>81428665</v>
      </c>
      <c r="E16" s="43">
        <v>67338851</v>
      </c>
      <c r="F16" s="43">
        <v>90653903</v>
      </c>
      <c r="G16" s="44">
        <v>94484219</v>
      </c>
      <c r="H16" s="45">
        <v>96944518</v>
      </c>
      <c r="I16" s="29">
        <f t="shared" si="0"/>
        <v>34.62347761175788</v>
      </c>
      <c r="J16" s="30">
        <f t="shared" si="1"/>
        <v>12.915228567121751</v>
      </c>
      <c r="K16" s="2"/>
    </row>
    <row r="17" spans="1:11" ht="12.75">
      <c r="A17" s="5"/>
      <c r="B17" s="24" t="s">
        <v>25</v>
      </c>
      <c r="C17" s="46">
        <v>143251911</v>
      </c>
      <c r="D17" s="46">
        <v>151846425</v>
      </c>
      <c r="E17" s="46">
        <v>136025422</v>
      </c>
      <c r="F17" s="46">
        <v>185931379</v>
      </c>
      <c r="G17" s="47">
        <v>186894088</v>
      </c>
      <c r="H17" s="48">
        <v>192367865</v>
      </c>
      <c r="I17" s="25">
        <f t="shared" si="0"/>
        <v>36.68869852872061</v>
      </c>
      <c r="J17" s="26">
        <f t="shared" si="1"/>
        <v>12.245984732596726</v>
      </c>
      <c r="K17" s="2"/>
    </row>
    <row r="18" spans="1:11" ht="23.25" customHeight="1">
      <c r="A18" s="31"/>
      <c r="B18" s="32" t="s">
        <v>26</v>
      </c>
      <c r="C18" s="52">
        <v>7331950</v>
      </c>
      <c r="D18" s="52">
        <v>-27174683</v>
      </c>
      <c r="E18" s="52">
        <v>18648682</v>
      </c>
      <c r="F18" s="53">
        <v>194</v>
      </c>
      <c r="G18" s="54">
        <v>215</v>
      </c>
      <c r="H18" s="55">
        <v>-2000357</v>
      </c>
      <c r="I18" s="33">
        <f t="shared" si="0"/>
        <v>-99.99895971200539</v>
      </c>
      <c r="J18" s="34">
        <f t="shared" si="1"/>
        <v>-147.5138025935939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10215000</v>
      </c>
      <c r="D21" s="43">
        <v>2050000</v>
      </c>
      <c r="E21" s="43"/>
      <c r="F21" s="43">
        <v>13550000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38789000</v>
      </c>
      <c r="D23" s="43">
        <v>49145247</v>
      </c>
      <c r="E23" s="43">
        <v>50705466</v>
      </c>
      <c r="F23" s="43">
        <v>38459000</v>
      </c>
      <c r="G23" s="44">
        <v>39996000</v>
      </c>
      <c r="H23" s="45">
        <v>43801300</v>
      </c>
      <c r="I23" s="38">
        <f t="shared" si="0"/>
        <v>-24.152161425752404</v>
      </c>
      <c r="J23" s="23">
        <f t="shared" si="1"/>
        <v>-4.761896051470538</v>
      </c>
      <c r="K23" s="2"/>
    </row>
    <row r="24" spans="1:11" ht="12.75">
      <c r="A24" s="9"/>
      <c r="B24" s="21" t="s">
        <v>31</v>
      </c>
      <c r="C24" s="43">
        <v>7331950</v>
      </c>
      <c r="D24" s="43">
        <v>1312944</v>
      </c>
      <c r="E24" s="43">
        <v>1608823</v>
      </c>
      <c r="F24" s="43">
        <v>4323000</v>
      </c>
      <c r="G24" s="44">
        <v>1232000</v>
      </c>
      <c r="H24" s="45">
        <v>1100000</v>
      </c>
      <c r="I24" s="38">
        <f t="shared" si="0"/>
        <v>168.70575569842052</v>
      </c>
      <c r="J24" s="23">
        <f t="shared" si="1"/>
        <v>-11.902928301414818</v>
      </c>
      <c r="K24" s="2"/>
    </row>
    <row r="25" spans="1:11" ht="12.75">
      <c r="A25" s="9"/>
      <c r="B25" s="24" t="s">
        <v>32</v>
      </c>
      <c r="C25" s="46">
        <v>56335950</v>
      </c>
      <c r="D25" s="46">
        <v>52508191</v>
      </c>
      <c r="E25" s="46">
        <v>52314289</v>
      </c>
      <c r="F25" s="46">
        <v>56332000</v>
      </c>
      <c r="G25" s="47">
        <v>41228000</v>
      </c>
      <c r="H25" s="48">
        <v>44901300</v>
      </c>
      <c r="I25" s="25">
        <f t="shared" si="0"/>
        <v>7.679949544951281</v>
      </c>
      <c r="J25" s="26">
        <f t="shared" si="1"/>
        <v>-4.9658861933771785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12000000</v>
      </c>
      <c r="D28" s="43">
        <v>12000000</v>
      </c>
      <c r="E28" s="43">
        <v>12023661</v>
      </c>
      <c r="F28" s="43">
        <v>13500000</v>
      </c>
      <c r="G28" s="44">
        <v>12600000</v>
      </c>
      <c r="H28" s="45">
        <v>15000000</v>
      </c>
      <c r="I28" s="38">
        <f t="shared" si="0"/>
        <v>12.278614641580464</v>
      </c>
      <c r="J28" s="23">
        <f t="shared" si="1"/>
        <v>7.651027315846104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17517600</v>
      </c>
      <c r="D30" s="43">
        <v>26789000</v>
      </c>
      <c r="E30" s="43">
        <v>30399721</v>
      </c>
      <c r="F30" s="43">
        <v>18171200</v>
      </c>
      <c r="G30" s="44">
        <v>17400000</v>
      </c>
      <c r="H30" s="45">
        <v>18116000</v>
      </c>
      <c r="I30" s="38">
        <f t="shared" si="0"/>
        <v>-40.22576720358716</v>
      </c>
      <c r="J30" s="23">
        <f t="shared" si="1"/>
        <v>-15.848039534352331</v>
      </c>
      <c r="K30" s="2"/>
    </row>
    <row r="31" spans="1:11" ht="12.75">
      <c r="A31" s="9"/>
      <c r="B31" s="21" t="s">
        <v>31</v>
      </c>
      <c r="C31" s="43">
        <v>26818350</v>
      </c>
      <c r="D31" s="43">
        <v>13719191</v>
      </c>
      <c r="E31" s="43">
        <v>9890907</v>
      </c>
      <c r="F31" s="43">
        <v>24660800</v>
      </c>
      <c r="G31" s="44">
        <v>11228000</v>
      </c>
      <c r="H31" s="45">
        <v>11785300</v>
      </c>
      <c r="I31" s="38">
        <f t="shared" si="0"/>
        <v>149.32799388367516</v>
      </c>
      <c r="J31" s="23">
        <f t="shared" si="1"/>
        <v>6.015209177932279</v>
      </c>
      <c r="K31" s="2"/>
    </row>
    <row r="32" spans="1:11" ht="13.5" thickBot="1">
      <c r="A32" s="9"/>
      <c r="B32" s="39" t="s">
        <v>38</v>
      </c>
      <c r="C32" s="59">
        <v>56335950</v>
      </c>
      <c r="D32" s="59">
        <v>52508191</v>
      </c>
      <c r="E32" s="59">
        <v>52314289</v>
      </c>
      <c r="F32" s="59">
        <v>56332000</v>
      </c>
      <c r="G32" s="60">
        <v>41228000</v>
      </c>
      <c r="H32" s="61">
        <v>44901300</v>
      </c>
      <c r="I32" s="40">
        <f t="shared" si="0"/>
        <v>7.679949544951281</v>
      </c>
      <c r="J32" s="41">
        <f t="shared" si="1"/>
        <v>-4.9658861933771785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57050000</v>
      </c>
      <c r="D7" s="43">
        <v>57650000</v>
      </c>
      <c r="E7" s="43">
        <v>56109829</v>
      </c>
      <c r="F7" s="43">
        <v>55889000</v>
      </c>
      <c r="G7" s="44">
        <v>58735015</v>
      </c>
      <c r="H7" s="45">
        <v>61847971</v>
      </c>
      <c r="I7" s="22">
        <f>IF($E7=0,0,(($F7/$E7)-1)*100)</f>
        <v>-0.3935656264430931</v>
      </c>
      <c r="J7" s="23">
        <f>IF($E7=0,0,((($H7/$E7)^(1/3))-1)*100)</f>
        <v>3.2988540836492053</v>
      </c>
      <c r="K7" s="2"/>
    </row>
    <row r="8" spans="1:11" ht="12.75">
      <c r="A8" s="5"/>
      <c r="B8" s="21" t="s">
        <v>17</v>
      </c>
      <c r="C8" s="43">
        <v>239984190</v>
      </c>
      <c r="D8" s="43">
        <v>240428170</v>
      </c>
      <c r="E8" s="43">
        <v>232491279</v>
      </c>
      <c r="F8" s="43">
        <v>256408686</v>
      </c>
      <c r="G8" s="44">
        <v>282049561</v>
      </c>
      <c r="H8" s="45">
        <v>310254522</v>
      </c>
      <c r="I8" s="22">
        <f>IF($E8=0,0,(($F8/$E8)-1)*100)</f>
        <v>10.287442652848933</v>
      </c>
      <c r="J8" s="23">
        <f>IF($E8=0,0,((($H8/$E8)^(1/3))-1)*100)</f>
        <v>10.09573229303431</v>
      </c>
      <c r="K8" s="2"/>
    </row>
    <row r="9" spans="1:11" ht="12.75">
      <c r="A9" s="5"/>
      <c r="B9" s="21" t="s">
        <v>18</v>
      </c>
      <c r="C9" s="43">
        <v>122975720</v>
      </c>
      <c r="D9" s="43">
        <v>135477530</v>
      </c>
      <c r="E9" s="43">
        <v>124702061</v>
      </c>
      <c r="F9" s="43">
        <v>145915144</v>
      </c>
      <c r="G9" s="44">
        <v>149409420</v>
      </c>
      <c r="H9" s="45">
        <v>151386970</v>
      </c>
      <c r="I9" s="22">
        <f aca="true" t="shared" si="0" ref="I9:I32">IF($E9=0,0,(($F9/$E9)-1)*100)</f>
        <v>17.01101235207332</v>
      </c>
      <c r="J9" s="23">
        <f aca="true" t="shared" si="1" ref="J9:J32">IF($E9=0,0,((($H9/$E9)^(1/3))-1)*100)</f>
        <v>6.677203374176699</v>
      </c>
      <c r="K9" s="2"/>
    </row>
    <row r="10" spans="1:11" ht="12.75">
      <c r="A10" s="9"/>
      <c r="B10" s="24" t="s">
        <v>19</v>
      </c>
      <c r="C10" s="46">
        <v>420009910</v>
      </c>
      <c r="D10" s="46">
        <v>433555700</v>
      </c>
      <c r="E10" s="46">
        <v>413303169</v>
      </c>
      <c r="F10" s="46">
        <v>458212830</v>
      </c>
      <c r="G10" s="47">
        <v>490193996</v>
      </c>
      <c r="H10" s="48">
        <v>523489463</v>
      </c>
      <c r="I10" s="25">
        <f t="shared" si="0"/>
        <v>10.866033548366039</v>
      </c>
      <c r="J10" s="26">
        <f t="shared" si="1"/>
        <v>8.196464507649592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110424220</v>
      </c>
      <c r="D12" s="43">
        <v>119734360</v>
      </c>
      <c r="E12" s="43">
        <v>122413241</v>
      </c>
      <c r="F12" s="43">
        <v>130169605</v>
      </c>
      <c r="G12" s="44">
        <v>134184070</v>
      </c>
      <c r="H12" s="45">
        <v>141450010</v>
      </c>
      <c r="I12" s="22">
        <f t="shared" si="0"/>
        <v>6.3362132532705395</v>
      </c>
      <c r="J12" s="23">
        <f t="shared" si="1"/>
        <v>4.936086136320772</v>
      </c>
      <c r="K12" s="2"/>
    </row>
    <row r="13" spans="1:11" ht="12.75">
      <c r="A13" s="5"/>
      <c r="B13" s="21" t="s">
        <v>22</v>
      </c>
      <c r="C13" s="43">
        <v>1602000</v>
      </c>
      <c r="D13" s="43">
        <v>1602000</v>
      </c>
      <c r="E13" s="43">
        <v>1201500</v>
      </c>
      <c r="F13" s="43">
        <v>1698120</v>
      </c>
      <c r="G13" s="44">
        <v>1791520</v>
      </c>
      <c r="H13" s="45">
        <v>1886470</v>
      </c>
      <c r="I13" s="22">
        <f t="shared" si="0"/>
        <v>41.333333333333336</v>
      </c>
      <c r="J13" s="23">
        <f t="shared" si="1"/>
        <v>16.227449927592108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144156500</v>
      </c>
      <c r="D15" s="43">
        <v>134056500</v>
      </c>
      <c r="E15" s="43">
        <v>115948200</v>
      </c>
      <c r="F15" s="43">
        <v>154425000</v>
      </c>
      <c r="G15" s="44">
        <v>163187700</v>
      </c>
      <c r="H15" s="45">
        <v>172163020</v>
      </c>
      <c r="I15" s="22">
        <f t="shared" si="0"/>
        <v>33.184473756384314</v>
      </c>
      <c r="J15" s="23">
        <f t="shared" si="1"/>
        <v>14.084143725486854</v>
      </c>
      <c r="K15" s="2"/>
    </row>
    <row r="16" spans="1:11" ht="12.75">
      <c r="A16" s="5"/>
      <c r="B16" s="21" t="s">
        <v>24</v>
      </c>
      <c r="C16" s="43">
        <v>194151650</v>
      </c>
      <c r="D16" s="43">
        <v>209744120</v>
      </c>
      <c r="E16" s="43">
        <v>183444756</v>
      </c>
      <c r="F16" s="43">
        <v>203252370</v>
      </c>
      <c r="G16" s="44">
        <v>224503840</v>
      </c>
      <c r="H16" s="45">
        <v>236822220</v>
      </c>
      <c r="I16" s="29">
        <f t="shared" si="0"/>
        <v>10.797590747156605</v>
      </c>
      <c r="J16" s="30">
        <f t="shared" si="1"/>
        <v>8.886084785629755</v>
      </c>
      <c r="K16" s="2"/>
    </row>
    <row r="17" spans="1:11" ht="12.75">
      <c r="A17" s="5"/>
      <c r="B17" s="24" t="s">
        <v>25</v>
      </c>
      <c r="C17" s="46">
        <v>450334370</v>
      </c>
      <c r="D17" s="46">
        <v>465136980</v>
      </c>
      <c r="E17" s="46">
        <v>423007697</v>
      </c>
      <c r="F17" s="46">
        <v>489545095</v>
      </c>
      <c r="G17" s="47">
        <v>523667130</v>
      </c>
      <c r="H17" s="48">
        <v>552321720</v>
      </c>
      <c r="I17" s="25">
        <f t="shared" si="0"/>
        <v>15.729595104743455</v>
      </c>
      <c r="J17" s="26">
        <f t="shared" si="1"/>
        <v>9.298604608796367</v>
      </c>
      <c r="K17" s="2"/>
    </row>
    <row r="18" spans="1:11" ht="23.25" customHeight="1">
      <c r="A18" s="31"/>
      <c r="B18" s="32" t="s">
        <v>26</v>
      </c>
      <c r="C18" s="52">
        <v>-30324460</v>
      </c>
      <c r="D18" s="52">
        <v>-31581280</v>
      </c>
      <c r="E18" s="52">
        <v>-9704528</v>
      </c>
      <c r="F18" s="53">
        <v>-31332265</v>
      </c>
      <c r="G18" s="54">
        <v>-33473134</v>
      </c>
      <c r="H18" s="55">
        <v>-28832257</v>
      </c>
      <c r="I18" s="33">
        <f t="shared" si="0"/>
        <v>222.8623277711188</v>
      </c>
      <c r="J18" s="34">
        <f t="shared" si="1"/>
        <v>43.75889999666263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43158000</v>
      </c>
      <c r="D23" s="43">
        <v>43158000</v>
      </c>
      <c r="E23" s="43">
        <v>33577462</v>
      </c>
      <c r="F23" s="43">
        <v>53566000</v>
      </c>
      <c r="G23" s="44">
        <v>55884630</v>
      </c>
      <c r="H23" s="45">
        <v>58861220</v>
      </c>
      <c r="I23" s="38">
        <f t="shared" si="0"/>
        <v>59.52962734348415</v>
      </c>
      <c r="J23" s="23">
        <f t="shared" si="1"/>
        <v>20.57588670170727</v>
      </c>
      <c r="K23" s="2"/>
    </row>
    <row r="24" spans="1:11" ht="12.75">
      <c r="A24" s="9"/>
      <c r="B24" s="21" t="s">
        <v>31</v>
      </c>
      <c r="C24" s="43">
        <v>11255920</v>
      </c>
      <c r="D24" s="43">
        <v>11005700</v>
      </c>
      <c r="E24" s="43">
        <v>20944252</v>
      </c>
      <c r="F24" s="43">
        <v>11495000</v>
      </c>
      <c r="G24" s="44">
        <v>12127000</v>
      </c>
      <c r="H24" s="45">
        <v>12789000</v>
      </c>
      <c r="I24" s="38">
        <f t="shared" si="0"/>
        <v>-45.116206584985704</v>
      </c>
      <c r="J24" s="23">
        <f t="shared" si="1"/>
        <v>-15.161969561909105</v>
      </c>
      <c r="K24" s="2"/>
    </row>
    <row r="25" spans="1:11" ht="12.75">
      <c r="A25" s="9"/>
      <c r="B25" s="24" t="s">
        <v>32</v>
      </c>
      <c r="C25" s="46">
        <v>54413920</v>
      </c>
      <c r="D25" s="46">
        <v>54163700</v>
      </c>
      <c r="E25" s="46">
        <v>54521714</v>
      </c>
      <c r="F25" s="46">
        <v>65061000</v>
      </c>
      <c r="G25" s="47">
        <v>68011630</v>
      </c>
      <c r="H25" s="48">
        <v>71650220</v>
      </c>
      <c r="I25" s="25">
        <f t="shared" si="0"/>
        <v>19.330437777506404</v>
      </c>
      <c r="J25" s="26">
        <f t="shared" si="1"/>
        <v>9.53409961556886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4139100</v>
      </c>
      <c r="D27" s="43">
        <v>3020000</v>
      </c>
      <c r="E27" s="43">
        <v>591790</v>
      </c>
      <c r="F27" s="43">
        <v>3575000</v>
      </c>
      <c r="G27" s="44">
        <v>3771380</v>
      </c>
      <c r="H27" s="45">
        <v>3978880</v>
      </c>
      <c r="I27" s="38">
        <f t="shared" si="0"/>
        <v>504.0994271616621</v>
      </c>
      <c r="J27" s="23">
        <f t="shared" si="1"/>
        <v>88.74019802628985</v>
      </c>
      <c r="K27" s="2"/>
    </row>
    <row r="28" spans="1:11" ht="12.75">
      <c r="A28" s="9"/>
      <c r="B28" s="21" t="s">
        <v>35</v>
      </c>
      <c r="C28" s="43">
        <v>4540000</v>
      </c>
      <c r="D28" s="43">
        <v>13500000</v>
      </c>
      <c r="E28" s="43">
        <v>14716723</v>
      </c>
      <c r="F28" s="43">
        <v>22180000</v>
      </c>
      <c r="G28" s="44">
        <v>23409900</v>
      </c>
      <c r="H28" s="45">
        <v>24652460</v>
      </c>
      <c r="I28" s="38">
        <f t="shared" si="0"/>
        <v>50.712899875875905</v>
      </c>
      <c r="J28" s="23">
        <f t="shared" si="1"/>
        <v>18.76351672224079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34158000</v>
      </c>
      <c r="D30" s="43">
        <v>34158000</v>
      </c>
      <c r="E30" s="43">
        <v>38135588</v>
      </c>
      <c r="F30" s="43">
        <v>35566000</v>
      </c>
      <c r="G30" s="44">
        <v>36885000</v>
      </c>
      <c r="H30" s="45">
        <v>38861000</v>
      </c>
      <c r="I30" s="38">
        <f t="shared" si="0"/>
        <v>-6.738031677917222</v>
      </c>
      <c r="J30" s="23">
        <f t="shared" si="1"/>
        <v>0.6300854934344624</v>
      </c>
      <c r="K30" s="2"/>
    </row>
    <row r="31" spans="1:11" ht="12.75">
      <c r="A31" s="9"/>
      <c r="B31" s="21" t="s">
        <v>31</v>
      </c>
      <c r="C31" s="43">
        <v>11576820</v>
      </c>
      <c r="D31" s="43">
        <v>3485700</v>
      </c>
      <c r="E31" s="43">
        <v>1077613</v>
      </c>
      <c r="F31" s="43">
        <v>3740000</v>
      </c>
      <c r="G31" s="44">
        <v>3945350</v>
      </c>
      <c r="H31" s="45">
        <v>4157880</v>
      </c>
      <c r="I31" s="38">
        <f t="shared" si="0"/>
        <v>247.06337061635298</v>
      </c>
      <c r="J31" s="23">
        <f t="shared" si="1"/>
        <v>56.84465010284483</v>
      </c>
      <c r="K31" s="2"/>
    </row>
    <row r="32" spans="1:11" ht="13.5" thickBot="1">
      <c r="A32" s="9"/>
      <c r="B32" s="39" t="s">
        <v>38</v>
      </c>
      <c r="C32" s="59">
        <v>54413920</v>
      </c>
      <c r="D32" s="59">
        <v>54163700</v>
      </c>
      <c r="E32" s="59">
        <v>54521714</v>
      </c>
      <c r="F32" s="59">
        <v>65061000</v>
      </c>
      <c r="G32" s="60">
        <v>68011630</v>
      </c>
      <c r="H32" s="61">
        <v>71650220</v>
      </c>
      <c r="I32" s="40">
        <f t="shared" si="0"/>
        <v>19.330437777506404</v>
      </c>
      <c r="J32" s="41">
        <f t="shared" si="1"/>
        <v>9.53409961556886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28382000</v>
      </c>
      <c r="D7" s="43">
        <v>18203938</v>
      </c>
      <c r="E7" s="43">
        <v>15896445</v>
      </c>
      <c r="F7" s="43">
        <v>19296173</v>
      </c>
      <c r="G7" s="44">
        <v>20453944</v>
      </c>
      <c r="H7" s="45">
        <v>21681181</v>
      </c>
      <c r="I7" s="22">
        <f>IF($E7=0,0,(($F7/$E7)-1)*100)</f>
        <v>21.38671885443568</v>
      </c>
      <c r="J7" s="23">
        <f>IF($E7=0,0,((($H7/$E7)^(1/3))-1)*100)</f>
        <v>10.899002822407633</v>
      </c>
      <c r="K7" s="2"/>
    </row>
    <row r="8" spans="1:11" ht="12.75">
      <c r="A8" s="5"/>
      <c r="B8" s="21" t="s">
        <v>17</v>
      </c>
      <c r="C8" s="43">
        <v>1602000</v>
      </c>
      <c r="D8" s="43">
        <v>1601965</v>
      </c>
      <c r="E8" s="43">
        <v>1654015</v>
      </c>
      <c r="F8" s="43">
        <v>1678860</v>
      </c>
      <c r="G8" s="44">
        <v>1777912</v>
      </c>
      <c r="H8" s="45">
        <v>1877475</v>
      </c>
      <c r="I8" s="22">
        <f>IF($E8=0,0,(($F8/$E8)-1)*100)</f>
        <v>1.5021024597721366</v>
      </c>
      <c r="J8" s="23">
        <f>IF($E8=0,0,((($H8/$E8)^(1/3))-1)*100)</f>
        <v>4.314554183776864</v>
      </c>
      <c r="K8" s="2"/>
    </row>
    <row r="9" spans="1:11" ht="12.75">
      <c r="A9" s="5"/>
      <c r="B9" s="21" t="s">
        <v>18</v>
      </c>
      <c r="C9" s="43">
        <v>103268000</v>
      </c>
      <c r="D9" s="43">
        <v>103483959</v>
      </c>
      <c r="E9" s="43">
        <v>100232458</v>
      </c>
      <c r="F9" s="43">
        <v>131813713</v>
      </c>
      <c r="G9" s="44">
        <v>130700524</v>
      </c>
      <c r="H9" s="45">
        <v>127202074</v>
      </c>
      <c r="I9" s="22">
        <f aca="true" t="shared" si="0" ref="I9:I32">IF($E9=0,0,(($F9/$E9)-1)*100)</f>
        <v>31.508012105220452</v>
      </c>
      <c r="J9" s="23">
        <f aca="true" t="shared" si="1" ref="J9:J32">IF($E9=0,0,((($H9/$E9)^(1/3))-1)*100)</f>
        <v>8.266792493493647</v>
      </c>
      <c r="K9" s="2"/>
    </row>
    <row r="10" spans="1:11" ht="12.75">
      <c r="A10" s="9"/>
      <c r="B10" s="24" t="s">
        <v>19</v>
      </c>
      <c r="C10" s="46">
        <v>133252000</v>
      </c>
      <c r="D10" s="46">
        <v>123289862</v>
      </c>
      <c r="E10" s="46">
        <v>117782918</v>
      </c>
      <c r="F10" s="46">
        <v>152788746</v>
      </c>
      <c r="G10" s="47">
        <v>152932380</v>
      </c>
      <c r="H10" s="48">
        <v>150760730</v>
      </c>
      <c r="I10" s="25">
        <f t="shared" si="0"/>
        <v>29.720632324629626</v>
      </c>
      <c r="J10" s="26">
        <f t="shared" si="1"/>
        <v>8.576367366266835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49590512</v>
      </c>
      <c r="D12" s="43">
        <v>49823405</v>
      </c>
      <c r="E12" s="43">
        <v>49555016</v>
      </c>
      <c r="F12" s="43">
        <v>56681000</v>
      </c>
      <c r="G12" s="44">
        <v>60167000</v>
      </c>
      <c r="H12" s="45">
        <v>63686000</v>
      </c>
      <c r="I12" s="22">
        <f t="shared" si="0"/>
        <v>14.379944908099706</v>
      </c>
      <c r="J12" s="23">
        <f t="shared" si="1"/>
        <v>8.722338226556637</v>
      </c>
      <c r="K12" s="2"/>
    </row>
    <row r="13" spans="1:11" ht="12.75">
      <c r="A13" s="5"/>
      <c r="B13" s="21" t="s">
        <v>22</v>
      </c>
      <c r="C13" s="43">
        <v>1271844</v>
      </c>
      <c r="D13" s="43">
        <v>1271843</v>
      </c>
      <c r="E13" s="43"/>
      <c r="F13" s="43">
        <v>1819000</v>
      </c>
      <c r="G13" s="44">
        <v>1925864</v>
      </c>
      <c r="H13" s="45">
        <v>2033712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73586313</v>
      </c>
      <c r="D16" s="43">
        <v>66813785</v>
      </c>
      <c r="E16" s="43">
        <v>55522697</v>
      </c>
      <c r="F16" s="43">
        <v>84266548</v>
      </c>
      <c r="G16" s="44">
        <v>79008168</v>
      </c>
      <c r="H16" s="45">
        <v>83436902</v>
      </c>
      <c r="I16" s="29">
        <f t="shared" si="0"/>
        <v>51.76955110808108</v>
      </c>
      <c r="J16" s="30">
        <f t="shared" si="1"/>
        <v>14.541413679988779</v>
      </c>
      <c r="K16" s="2"/>
    </row>
    <row r="17" spans="1:11" ht="12.75">
      <c r="A17" s="5"/>
      <c r="B17" s="24" t="s">
        <v>25</v>
      </c>
      <c r="C17" s="46">
        <v>124448669</v>
      </c>
      <c r="D17" s="46">
        <v>117909033</v>
      </c>
      <c r="E17" s="46">
        <v>105077713</v>
      </c>
      <c r="F17" s="46">
        <v>142766548</v>
      </c>
      <c r="G17" s="47">
        <v>141101032</v>
      </c>
      <c r="H17" s="48">
        <v>149156614</v>
      </c>
      <c r="I17" s="25">
        <f t="shared" si="0"/>
        <v>35.86758211991157</v>
      </c>
      <c r="J17" s="26">
        <f t="shared" si="1"/>
        <v>12.385591242575412</v>
      </c>
      <c r="K17" s="2"/>
    </row>
    <row r="18" spans="1:11" ht="23.25" customHeight="1">
      <c r="A18" s="31"/>
      <c r="B18" s="32" t="s">
        <v>26</v>
      </c>
      <c r="C18" s="52">
        <v>8803331</v>
      </c>
      <c r="D18" s="52">
        <v>5380829</v>
      </c>
      <c r="E18" s="52">
        <v>12705205</v>
      </c>
      <c r="F18" s="53">
        <v>10022198</v>
      </c>
      <c r="G18" s="54">
        <v>11831348</v>
      </c>
      <c r="H18" s="55">
        <v>1604116</v>
      </c>
      <c r="I18" s="33">
        <f t="shared" si="0"/>
        <v>-21.117384567978238</v>
      </c>
      <c r="J18" s="34">
        <f t="shared" si="1"/>
        <v>-49.83301150625324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7950000</v>
      </c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45679000</v>
      </c>
      <c r="D23" s="43">
        <v>45679000</v>
      </c>
      <c r="E23" s="43">
        <v>36210491</v>
      </c>
      <c r="F23" s="43">
        <v>42381000</v>
      </c>
      <c r="G23" s="44">
        <v>44099000</v>
      </c>
      <c r="H23" s="45">
        <v>48173000</v>
      </c>
      <c r="I23" s="38">
        <f t="shared" si="0"/>
        <v>17.040666474254664</v>
      </c>
      <c r="J23" s="23">
        <f t="shared" si="1"/>
        <v>9.982374837689312</v>
      </c>
      <c r="K23" s="2"/>
    </row>
    <row r="24" spans="1:11" ht="12.75">
      <c r="A24" s="9"/>
      <c r="B24" s="21" t="s">
        <v>31</v>
      </c>
      <c r="C24" s="43">
        <v>4309000</v>
      </c>
      <c r="D24" s="43">
        <v>3864000</v>
      </c>
      <c r="E24" s="43">
        <v>1317563</v>
      </c>
      <c r="F24" s="43">
        <v>5492000</v>
      </c>
      <c r="G24" s="44">
        <v>6600000</v>
      </c>
      <c r="H24" s="45">
        <v>1500000</v>
      </c>
      <c r="I24" s="38">
        <f t="shared" si="0"/>
        <v>316.8301629599496</v>
      </c>
      <c r="J24" s="23">
        <f t="shared" si="1"/>
        <v>4.4174996581687775</v>
      </c>
      <c r="K24" s="2"/>
    </row>
    <row r="25" spans="1:11" ht="12.75">
      <c r="A25" s="9"/>
      <c r="B25" s="24" t="s">
        <v>32</v>
      </c>
      <c r="C25" s="46">
        <v>57938000</v>
      </c>
      <c r="D25" s="46">
        <v>49543000</v>
      </c>
      <c r="E25" s="46">
        <v>37528054</v>
      </c>
      <c r="F25" s="46">
        <v>47873000</v>
      </c>
      <c r="G25" s="47">
        <v>50699000</v>
      </c>
      <c r="H25" s="48">
        <v>49673000</v>
      </c>
      <c r="I25" s="25">
        <f t="shared" si="0"/>
        <v>27.565900432780243</v>
      </c>
      <c r="J25" s="26">
        <f t="shared" si="1"/>
        <v>9.796403622615223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6000000</v>
      </c>
      <c r="D28" s="43"/>
      <c r="E28" s="43">
        <v>5288727</v>
      </c>
      <c r="F28" s="43">
        <v>12000000</v>
      </c>
      <c r="G28" s="44">
        <v>0</v>
      </c>
      <c r="H28" s="45">
        <v>0</v>
      </c>
      <c r="I28" s="38">
        <f t="shared" si="0"/>
        <v>126.89770146955968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29812000</v>
      </c>
      <c r="D30" s="43">
        <v>45679000</v>
      </c>
      <c r="E30" s="43">
        <v>11482366</v>
      </c>
      <c r="F30" s="43">
        <v>30381000</v>
      </c>
      <c r="G30" s="44">
        <v>46599000</v>
      </c>
      <c r="H30" s="45">
        <v>48173000</v>
      </c>
      <c r="I30" s="38">
        <f t="shared" si="0"/>
        <v>164.5883261341783</v>
      </c>
      <c r="J30" s="23">
        <f t="shared" si="1"/>
        <v>61.28380809305041</v>
      </c>
      <c r="K30" s="2"/>
    </row>
    <row r="31" spans="1:11" ht="12.75">
      <c r="A31" s="9"/>
      <c r="B31" s="21" t="s">
        <v>31</v>
      </c>
      <c r="C31" s="43">
        <v>22126000</v>
      </c>
      <c r="D31" s="43">
        <v>3864000</v>
      </c>
      <c r="E31" s="43">
        <v>20756961</v>
      </c>
      <c r="F31" s="43">
        <v>5492000</v>
      </c>
      <c r="G31" s="44">
        <v>4100000</v>
      </c>
      <c r="H31" s="45">
        <v>1500000</v>
      </c>
      <c r="I31" s="38">
        <f t="shared" si="0"/>
        <v>-73.54140618176234</v>
      </c>
      <c r="J31" s="23">
        <f t="shared" si="1"/>
        <v>-58.34736347245588</v>
      </c>
      <c r="K31" s="2"/>
    </row>
    <row r="32" spans="1:11" ht="13.5" thickBot="1">
      <c r="A32" s="9"/>
      <c r="B32" s="39" t="s">
        <v>38</v>
      </c>
      <c r="C32" s="59">
        <v>57938000</v>
      </c>
      <c r="D32" s="59">
        <v>49543000</v>
      </c>
      <c r="E32" s="59">
        <v>37528054</v>
      </c>
      <c r="F32" s="59">
        <v>47873000</v>
      </c>
      <c r="G32" s="60">
        <v>50699000</v>
      </c>
      <c r="H32" s="61">
        <v>49673000</v>
      </c>
      <c r="I32" s="40">
        <f t="shared" si="0"/>
        <v>27.565900432780243</v>
      </c>
      <c r="J32" s="41">
        <f t="shared" si="1"/>
        <v>9.796403622615223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46670000</v>
      </c>
      <c r="D7" s="43">
        <v>53437490</v>
      </c>
      <c r="E7" s="43">
        <v>77308580</v>
      </c>
      <c r="F7" s="43">
        <v>55145000</v>
      </c>
      <c r="G7" s="44">
        <v>57019000</v>
      </c>
      <c r="H7" s="45">
        <v>60082000</v>
      </c>
      <c r="I7" s="22">
        <f>IF($E7=0,0,(($F7/$E7)-1)*100)</f>
        <v>-28.66897826864754</v>
      </c>
      <c r="J7" s="23">
        <f>IF($E7=0,0,((($H7/$E7)^(1/3))-1)*100)</f>
        <v>-8.059775141235514</v>
      </c>
      <c r="K7" s="2"/>
    </row>
    <row r="8" spans="1:11" ht="12.75">
      <c r="A8" s="5"/>
      <c r="B8" s="21" t="s">
        <v>17</v>
      </c>
      <c r="C8" s="43">
        <v>79385000</v>
      </c>
      <c r="D8" s="43">
        <v>83486966</v>
      </c>
      <c r="E8" s="43">
        <v>43884498</v>
      </c>
      <c r="F8" s="43">
        <v>122271000</v>
      </c>
      <c r="G8" s="44">
        <v>75528000</v>
      </c>
      <c r="H8" s="45">
        <v>97498000</v>
      </c>
      <c r="I8" s="22">
        <f>IF($E8=0,0,(($F8/$E8)-1)*100)</f>
        <v>178.62002659800277</v>
      </c>
      <c r="J8" s="23">
        <f>IF($E8=0,0,((($H8/$E8)^(1/3))-1)*100)</f>
        <v>30.48528067631795</v>
      </c>
      <c r="K8" s="2"/>
    </row>
    <row r="9" spans="1:11" ht="12.75">
      <c r="A9" s="5"/>
      <c r="B9" s="21" t="s">
        <v>18</v>
      </c>
      <c r="C9" s="43">
        <v>120371594</v>
      </c>
      <c r="D9" s="43">
        <v>123027164</v>
      </c>
      <c r="E9" s="43">
        <v>115265312</v>
      </c>
      <c r="F9" s="43">
        <v>144095445</v>
      </c>
      <c r="G9" s="44">
        <v>143150392</v>
      </c>
      <c r="H9" s="45">
        <v>139126364</v>
      </c>
      <c r="I9" s="22">
        <f aca="true" t="shared" si="0" ref="I9:I32">IF($E9=0,0,(($F9/$E9)-1)*100)</f>
        <v>25.01197671681139</v>
      </c>
      <c r="J9" s="23">
        <f aca="true" t="shared" si="1" ref="J9:J32">IF($E9=0,0,((($H9/$E9)^(1/3))-1)*100)</f>
        <v>6.4723733709211695</v>
      </c>
      <c r="K9" s="2"/>
    </row>
    <row r="10" spans="1:11" ht="12.75">
      <c r="A10" s="9"/>
      <c r="B10" s="24" t="s">
        <v>19</v>
      </c>
      <c r="C10" s="46">
        <v>246426594</v>
      </c>
      <c r="D10" s="46">
        <v>259951620</v>
      </c>
      <c r="E10" s="46">
        <v>236458390</v>
      </c>
      <c r="F10" s="46">
        <v>321511445</v>
      </c>
      <c r="G10" s="47">
        <v>275697392</v>
      </c>
      <c r="H10" s="48">
        <v>296706364</v>
      </c>
      <c r="I10" s="25">
        <f t="shared" si="0"/>
        <v>35.969565300685666</v>
      </c>
      <c r="J10" s="26">
        <f t="shared" si="1"/>
        <v>7.859245447513441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80075000</v>
      </c>
      <c r="D12" s="43">
        <v>104813963</v>
      </c>
      <c r="E12" s="43">
        <v>69613453</v>
      </c>
      <c r="F12" s="43">
        <v>101150829</v>
      </c>
      <c r="G12" s="44">
        <v>107371471</v>
      </c>
      <c r="H12" s="45">
        <v>113652562</v>
      </c>
      <c r="I12" s="22">
        <f t="shared" si="0"/>
        <v>45.30356510256717</v>
      </c>
      <c r="J12" s="23">
        <f t="shared" si="1"/>
        <v>17.750298823263776</v>
      </c>
      <c r="K12" s="2"/>
    </row>
    <row r="13" spans="1:11" ht="12.75">
      <c r="A13" s="5"/>
      <c r="B13" s="21" t="s">
        <v>22</v>
      </c>
      <c r="C13" s="43">
        <v>6903000</v>
      </c>
      <c r="D13" s="43">
        <v>6903000</v>
      </c>
      <c r="E13" s="43"/>
      <c r="F13" s="43">
        <v>2124000</v>
      </c>
      <c r="G13" s="44">
        <v>2239000</v>
      </c>
      <c r="H13" s="45">
        <v>2360000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58472000</v>
      </c>
      <c r="D15" s="43">
        <v>58471688</v>
      </c>
      <c r="E15" s="43">
        <v>47830595</v>
      </c>
      <c r="F15" s="43">
        <v>99715160</v>
      </c>
      <c r="G15" s="44">
        <v>105099779</v>
      </c>
      <c r="H15" s="45">
        <v>110775167</v>
      </c>
      <c r="I15" s="22">
        <f t="shared" si="0"/>
        <v>108.47568381702129</v>
      </c>
      <c r="J15" s="23">
        <f t="shared" si="1"/>
        <v>32.30579803078892</v>
      </c>
      <c r="K15" s="2"/>
    </row>
    <row r="16" spans="1:11" ht="12.75">
      <c r="A16" s="5"/>
      <c r="B16" s="21" t="s">
        <v>24</v>
      </c>
      <c r="C16" s="43">
        <v>203731183</v>
      </c>
      <c r="D16" s="43">
        <v>162133505</v>
      </c>
      <c r="E16" s="43">
        <v>154696325</v>
      </c>
      <c r="F16" s="43">
        <v>242473062</v>
      </c>
      <c r="G16" s="44">
        <v>195484708</v>
      </c>
      <c r="H16" s="45">
        <v>205753113</v>
      </c>
      <c r="I16" s="29">
        <f t="shared" si="0"/>
        <v>56.74132013155451</v>
      </c>
      <c r="J16" s="30">
        <f t="shared" si="1"/>
        <v>9.973692187790961</v>
      </c>
      <c r="K16" s="2"/>
    </row>
    <row r="17" spans="1:11" ht="12.75">
      <c r="A17" s="5"/>
      <c r="B17" s="24" t="s">
        <v>25</v>
      </c>
      <c r="C17" s="46">
        <v>349181183</v>
      </c>
      <c r="D17" s="46">
        <v>332322156</v>
      </c>
      <c r="E17" s="46">
        <v>272140373</v>
      </c>
      <c r="F17" s="46">
        <v>445463051</v>
      </c>
      <c r="G17" s="47">
        <v>410194958</v>
      </c>
      <c r="H17" s="48">
        <v>432540842</v>
      </c>
      <c r="I17" s="25">
        <f t="shared" si="0"/>
        <v>63.68870450545021</v>
      </c>
      <c r="J17" s="26">
        <f t="shared" si="1"/>
        <v>16.701932723227884</v>
      </c>
      <c r="K17" s="2"/>
    </row>
    <row r="18" spans="1:11" ht="23.25" customHeight="1">
      <c r="A18" s="31"/>
      <c r="B18" s="32" t="s">
        <v>26</v>
      </c>
      <c r="C18" s="52">
        <v>-102754589</v>
      </c>
      <c r="D18" s="52">
        <v>-72370536</v>
      </c>
      <c r="E18" s="52">
        <v>-35681983</v>
      </c>
      <c r="F18" s="53">
        <v>-123951606</v>
      </c>
      <c r="G18" s="54">
        <v>-134497566</v>
      </c>
      <c r="H18" s="55">
        <v>-135834478</v>
      </c>
      <c r="I18" s="33">
        <f t="shared" si="0"/>
        <v>247.37869249026883</v>
      </c>
      <c r="J18" s="34">
        <f t="shared" si="1"/>
        <v>56.14221841838807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34000000</v>
      </c>
      <c r="D23" s="43">
        <v>24500000</v>
      </c>
      <c r="E23" s="43">
        <v>21052738</v>
      </c>
      <c r="F23" s="43">
        <v>44957000</v>
      </c>
      <c r="G23" s="44">
        <v>15000000</v>
      </c>
      <c r="H23" s="45">
        <v>10000000</v>
      </c>
      <c r="I23" s="38">
        <f t="shared" si="0"/>
        <v>113.54467053169049</v>
      </c>
      <c r="J23" s="23">
        <f t="shared" si="1"/>
        <v>-21.975593935508453</v>
      </c>
      <c r="K23" s="2"/>
    </row>
    <row r="24" spans="1:11" ht="12.75">
      <c r="A24" s="9"/>
      <c r="B24" s="21" t="s">
        <v>31</v>
      </c>
      <c r="C24" s="43">
        <v>610000</v>
      </c>
      <c r="D24" s="43"/>
      <c r="E24" s="43"/>
      <c r="F24" s="43">
        <v>9037000</v>
      </c>
      <c r="G24" s="44">
        <v>53000</v>
      </c>
      <c r="H24" s="45">
        <v>56000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34610000</v>
      </c>
      <c r="D25" s="46">
        <v>24500000</v>
      </c>
      <c r="E25" s="46">
        <v>21052738</v>
      </c>
      <c r="F25" s="46">
        <v>53994000</v>
      </c>
      <c r="G25" s="47">
        <v>15053000</v>
      </c>
      <c r="H25" s="48">
        <v>10056000</v>
      </c>
      <c r="I25" s="25">
        <f t="shared" si="0"/>
        <v>156.4702035431211</v>
      </c>
      <c r="J25" s="26">
        <f t="shared" si="1"/>
        <v>-21.830219406551375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>
        <v>5000000</v>
      </c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5000000</v>
      </c>
      <c r="D28" s="43"/>
      <c r="E28" s="43">
        <v>8995613</v>
      </c>
      <c r="F28" s="43">
        <v>17338000</v>
      </c>
      <c r="G28" s="44">
        <v>15000000</v>
      </c>
      <c r="H28" s="45">
        <v>10000000</v>
      </c>
      <c r="I28" s="38">
        <f t="shared" si="0"/>
        <v>92.73839370368646</v>
      </c>
      <c r="J28" s="23">
        <f t="shared" si="1"/>
        <v>3.591251260675876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17046000</v>
      </c>
      <c r="D30" s="43">
        <v>6546000</v>
      </c>
      <c r="E30" s="43">
        <v>183809</v>
      </c>
      <c r="F30" s="43">
        <v>11656000</v>
      </c>
      <c r="G30" s="44">
        <v>0</v>
      </c>
      <c r="H30" s="45">
        <v>0</v>
      </c>
      <c r="I30" s="38">
        <f t="shared" si="0"/>
        <v>6241.365221507108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12564000</v>
      </c>
      <c r="D31" s="43">
        <v>12954000</v>
      </c>
      <c r="E31" s="43">
        <v>11873316</v>
      </c>
      <c r="F31" s="43">
        <v>25000000</v>
      </c>
      <c r="G31" s="44">
        <v>53000</v>
      </c>
      <c r="H31" s="45">
        <v>56000</v>
      </c>
      <c r="I31" s="38">
        <f t="shared" si="0"/>
        <v>110.55617487145125</v>
      </c>
      <c r="J31" s="23">
        <f t="shared" si="1"/>
        <v>-83.22978359364025</v>
      </c>
      <c r="K31" s="2"/>
    </row>
    <row r="32" spans="1:11" ht="13.5" thickBot="1">
      <c r="A32" s="9"/>
      <c r="B32" s="39" t="s">
        <v>38</v>
      </c>
      <c r="C32" s="59">
        <v>34610000</v>
      </c>
      <c r="D32" s="59">
        <v>24500000</v>
      </c>
      <c r="E32" s="59">
        <v>21052738</v>
      </c>
      <c r="F32" s="59">
        <v>53994000</v>
      </c>
      <c r="G32" s="60">
        <v>15053000</v>
      </c>
      <c r="H32" s="61">
        <v>10056000</v>
      </c>
      <c r="I32" s="40">
        <f t="shared" si="0"/>
        <v>156.4702035431211</v>
      </c>
      <c r="J32" s="41">
        <f t="shared" si="1"/>
        <v>-21.830219406551375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29297000</v>
      </c>
      <c r="D8" s="43">
        <v>29297000</v>
      </c>
      <c r="E8" s="43">
        <v>38976935</v>
      </c>
      <c r="F8" s="43">
        <v>31668406</v>
      </c>
      <c r="G8" s="44">
        <v>33410168</v>
      </c>
      <c r="H8" s="45">
        <v>35180907</v>
      </c>
      <c r="I8" s="22">
        <f>IF($E8=0,0,(($F8/$E8)-1)*100)</f>
        <v>-18.75090742768768</v>
      </c>
      <c r="J8" s="23">
        <f>IF($E8=0,0,((($H8/$E8)^(1/3))-1)*100)</f>
        <v>-3.3578798512249097</v>
      </c>
      <c r="K8" s="2"/>
    </row>
    <row r="9" spans="1:11" ht="12.75">
      <c r="A9" s="5"/>
      <c r="B9" s="21" t="s">
        <v>18</v>
      </c>
      <c r="C9" s="43">
        <v>502887000</v>
      </c>
      <c r="D9" s="43">
        <v>495235000</v>
      </c>
      <c r="E9" s="43">
        <v>314400336</v>
      </c>
      <c r="F9" s="43">
        <v>433275784</v>
      </c>
      <c r="G9" s="44">
        <v>450204416</v>
      </c>
      <c r="H9" s="45">
        <v>483110509</v>
      </c>
      <c r="I9" s="22">
        <f aca="true" t="shared" si="0" ref="I9:I32">IF($E9=0,0,(($F9/$E9)-1)*100)</f>
        <v>37.810216589590404</v>
      </c>
      <c r="J9" s="23">
        <f aca="true" t="shared" si="1" ref="J9:J32">IF($E9=0,0,((($H9/$E9)^(1/3))-1)*100)</f>
        <v>15.395222195380365</v>
      </c>
      <c r="K9" s="2"/>
    </row>
    <row r="10" spans="1:11" ht="12.75">
      <c r="A10" s="9"/>
      <c r="B10" s="24" t="s">
        <v>19</v>
      </c>
      <c r="C10" s="46">
        <v>532184000</v>
      </c>
      <c r="D10" s="46">
        <v>524532000</v>
      </c>
      <c r="E10" s="46">
        <v>353377271</v>
      </c>
      <c r="F10" s="46">
        <v>464944190</v>
      </c>
      <c r="G10" s="47">
        <v>483614584</v>
      </c>
      <c r="H10" s="48">
        <v>518291416</v>
      </c>
      <c r="I10" s="25">
        <f t="shared" si="0"/>
        <v>31.57161712304921</v>
      </c>
      <c r="J10" s="26">
        <f t="shared" si="1"/>
        <v>13.617475285807345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142395000</v>
      </c>
      <c r="D12" s="43">
        <v>142395000</v>
      </c>
      <c r="E12" s="43">
        <v>146401237</v>
      </c>
      <c r="F12" s="43">
        <v>149580695</v>
      </c>
      <c r="G12" s="44">
        <v>159122115</v>
      </c>
      <c r="H12" s="45">
        <v>169689921</v>
      </c>
      <c r="I12" s="22">
        <f t="shared" si="0"/>
        <v>2.1717425789236966</v>
      </c>
      <c r="J12" s="23">
        <f t="shared" si="1"/>
        <v>5.043802323032498</v>
      </c>
      <c r="K12" s="2"/>
    </row>
    <row r="13" spans="1:11" ht="12.75">
      <c r="A13" s="5"/>
      <c r="B13" s="21" t="s">
        <v>22</v>
      </c>
      <c r="C13" s="43">
        <v>3594000</v>
      </c>
      <c r="D13" s="43">
        <v>3594000</v>
      </c>
      <c r="E13" s="43"/>
      <c r="F13" s="43">
        <v>3594000</v>
      </c>
      <c r="G13" s="44">
        <v>3806046</v>
      </c>
      <c r="H13" s="45">
        <v>4015330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84865000</v>
      </c>
      <c r="D15" s="43">
        <v>84865000</v>
      </c>
      <c r="E15" s="43">
        <v>63983948</v>
      </c>
      <c r="F15" s="43">
        <v>84868000</v>
      </c>
      <c r="G15" s="44">
        <v>89535740</v>
      </c>
      <c r="H15" s="45">
        <v>94281134</v>
      </c>
      <c r="I15" s="22">
        <f t="shared" si="0"/>
        <v>32.639517649020355</v>
      </c>
      <c r="J15" s="23">
        <f t="shared" si="1"/>
        <v>13.793622048490285</v>
      </c>
      <c r="K15" s="2"/>
    </row>
    <row r="16" spans="1:11" ht="12.75">
      <c r="A16" s="5"/>
      <c r="B16" s="21" t="s">
        <v>24</v>
      </c>
      <c r="C16" s="43">
        <v>283316000</v>
      </c>
      <c r="D16" s="43">
        <v>266647000</v>
      </c>
      <c r="E16" s="43">
        <v>287890373</v>
      </c>
      <c r="F16" s="43">
        <v>220953495</v>
      </c>
      <c r="G16" s="44">
        <v>231150683</v>
      </c>
      <c r="H16" s="45">
        <v>250305031</v>
      </c>
      <c r="I16" s="29">
        <f t="shared" si="0"/>
        <v>-23.250821937001696</v>
      </c>
      <c r="J16" s="30">
        <f t="shared" si="1"/>
        <v>-4.556253450067871</v>
      </c>
      <c r="K16" s="2"/>
    </row>
    <row r="17" spans="1:11" ht="12.75">
      <c r="A17" s="5"/>
      <c r="B17" s="24" t="s">
        <v>25</v>
      </c>
      <c r="C17" s="46">
        <v>514170000</v>
      </c>
      <c r="D17" s="46">
        <v>497501000</v>
      </c>
      <c r="E17" s="46">
        <v>498275558</v>
      </c>
      <c r="F17" s="46">
        <v>458996190</v>
      </c>
      <c r="G17" s="47">
        <v>483614584</v>
      </c>
      <c r="H17" s="48">
        <v>518291416</v>
      </c>
      <c r="I17" s="25">
        <f t="shared" si="0"/>
        <v>-7.883061364210042</v>
      </c>
      <c r="J17" s="26">
        <f t="shared" si="1"/>
        <v>1.3214688964656496</v>
      </c>
      <c r="K17" s="2"/>
    </row>
    <row r="18" spans="1:11" ht="23.25" customHeight="1">
      <c r="A18" s="31"/>
      <c r="B18" s="32" t="s">
        <v>26</v>
      </c>
      <c r="C18" s="52">
        <v>18014000</v>
      </c>
      <c r="D18" s="52">
        <v>27031000</v>
      </c>
      <c r="E18" s="52">
        <v>-144898287</v>
      </c>
      <c r="F18" s="53">
        <v>5948000</v>
      </c>
      <c r="G18" s="54">
        <v>0</v>
      </c>
      <c r="H18" s="55">
        <v>0</v>
      </c>
      <c r="I18" s="33">
        <f t="shared" si="0"/>
        <v>-104.10494845946661</v>
      </c>
      <c r="J18" s="34">
        <f t="shared" si="1"/>
        <v>-100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18015000</v>
      </c>
      <c r="D22" s="43">
        <v>27495000</v>
      </c>
      <c r="E22" s="43">
        <v>21731350</v>
      </c>
      <c r="F22" s="43">
        <v>5848000</v>
      </c>
      <c r="G22" s="44">
        <v>0</v>
      </c>
      <c r="H22" s="45">
        <v>0</v>
      </c>
      <c r="I22" s="38">
        <f t="shared" si="0"/>
        <v>-73.08956875665801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336993000</v>
      </c>
      <c r="D23" s="43">
        <v>329993000</v>
      </c>
      <c r="E23" s="43">
        <v>208412288</v>
      </c>
      <c r="F23" s="43">
        <v>497538000</v>
      </c>
      <c r="G23" s="44">
        <v>457695000</v>
      </c>
      <c r="H23" s="45">
        <v>364699000</v>
      </c>
      <c r="I23" s="38">
        <f t="shared" si="0"/>
        <v>138.7277663781514</v>
      </c>
      <c r="J23" s="23">
        <f t="shared" si="1"/>
        <v>20.504634652909882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355008000</v>
      </c>
      <c r="D25" s="46">
        <v>357488000</v>
      </c>
      <c r="E25" s="46">
        <v>230143638</v>
      </c>
      <c r="F25" s="46">
        <v>503386000</v>
      </c>
      <c r="G25" s="47">
        <v>457695000</v>
      </c>
      <c r="H25" s="48">
        <v>364699000</v>
      </c>
      <c r="I25" s="25">
        <f t="shared" si="0"/>
        <v>118.72688047105609</v>
      </c>
      <c r="J25" s="26">
        <f t="shared" si="1"/>
        <v>16.585677153023816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334826000</v>
      </c>
      <c r="D27" s="43">
        <v>327826000</v>
      </c>
      <c r="E27" s="43">
        <v>201746310</v>
      </c>
      <c r="F27" s="43">
        <v>495365000</v>
      </c>
      <c r="G27" s="44">
        <v>455466000</v>
      </c>
      <c r="H27" s="45">
        <v>362324000</v>
      </c>
      <c r="I27" s="38">
        <f t="shared" si="0"/>
        <v>145.5385677190329</v>
      </c>
      <c r="J27" s="23">
        <f t="shared" si="1"/>
        <v>21.552482797942197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2167000</v>
      </c>
      <c r="D30" s="43">
        <v>2167000</v>
      </c>
      <c r="E30" s="43">
        <v>24252744</v>
      </c>
      <c r="F30" s="43">
        <v>2173000</v>
      </c>
      <c r="G30" s="44">
        <v>2229000</v>
      </c>
      <c r="H30" s="45">
        <v>2375000</v>
      </c>
      <c r="I30" s="38">
        <f t="shared" si="0"/>
        <v>-91.04018910190122</v>
      </c>
      <c r="J30" s="23">
        <f t="shared" si="1"/>
        <v>-53.90707765337115</v>
      </c>
      <c r="K30" s="2"/>
    </row>
    <row r="31" spans="1:11" ht="12.75">
      <c r="A31" s="9"/>
      <c r="B31" s="21" t="s">
        <v>31</v>
      </c>
      <c r="C31" s="43">
        <v>18015000</v>
      </c>
      <c r="D31" s="43">
        <v>27495000</v>
      </c>
      <c r="E31" s="43">
        <v>4144584</v>
      </c>
      <c r="F31" s="43">
        <v>5848000</v>
      </c>
      <c r="G31" s="44">
        <v>0</v>
      </c>
      <c r="H31" s="45">
        <v>0</v>
      </c>
      <c r="I31" s="38">
        <f t="shared" si="0"/>
        <v>41.099806397940064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355008000</v>
      </c>
      <c r="D32" s="59">
        <v>357488000</v>
      </c>
      <c r="E32" s="59">
        <v>230143638</v>
      </c>
      <c r="F32" s="59">
        <v>503386000</v>
      </c>
      <c r="G32" s="60">
        <v>457695000</v>
      </c>
      <c r="H32" s="61">
        <v>364699000</v>
      </c>
      <c r="I32" s="40">
        <f t="shared" si="0"/>
        <v>118.72688047105609</v>
      </c>
      <c r="J32" s="41">
        <f t="shared" si="1"/>
        <v>16.585677153023816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15297216</v>
      </c>
      <c r="D7" s="43">
        <v>28249557</v>
      </c>
      <c r="E7" s="43">
        <v>29543886</v>
      </c>
      <c r="F7" s="43">
        <v>20018950</v>
      </c>
      <c r="G7" s="44">
        <v>21119992</v>
      </c>
      <c r="H7" s="45">
        <v>22239352</v>
      </c>
      <c r="I7" s="22">
        <f>IF($E7=0,0,(($F7/$E7)-1)*100)</f>
        <v>-32.239956517568466</v>
      </c>
      <c r="J7" s="23">
        <f>IF($E7=0,0,((($H7/$E7)^(1/3))-1)*100)</f>
        <v>-9.03279801713226</v>
      </c>
      <c r="K7" s="2"/>
    </row>
    <row r="8" spans="1:11" ht="12.75">
      <c r="A8" s="5"/>
      <c r="B8" s="21" t="s">
        <v>17</v>
      </c>
      <c r="C8" s="43">
        <v>80022</v>
      </c>
      <c r="D8" s="43">
        <v>80022</v>
      </c>
      <c r="E8" s="43">
        <v>73117</v>
      </c>
      <c r="F8" s="43">
        <v>81302</v>
      </c>
      <c r="G8" s="44">
        <v>85774</v>
      </c>
      <c r="H8" s="45">
        <v>90320</v>
      </c>
      <c r="I8" s="22">
        <f>IF($E8=0,0,(($F8/$E8)-1)*100)</f>
        <v>11.19438707824445</v>
      </c>
      <c r="J8" s="23">
        <f>IF($E8=0,0,((($H8/$E8)^(1/3))-1)*100)</f>
        <v>7.297232805805121</v>
      </c>
      <c r="K8" s="2"/>
    </row>
    <row r="9" spans="1:11" ht="12.75">
      <c r="A9" s="5"/>
      <c r="B9" s="21" t="s">
        <v>18</v>
      </c>
      <c r="C9" s="43">
        <v>101362198</v>
      </c>
      <c r="D9" s="43">
        <v>111350221</v>
      </c>
      <c r="E9" s="43">
        <v>104741873</v>
      </c>
      <c r="F9" s="43">
        <v>137078214</v>
      </c>
      <c r="G9" s="44">
        <v>140812415</v>
      </c>
      <c r="H9" s="45">
        <v>141163945</v>
      </c>
      <c r="I9" s="22">
        <f aca="true" t="shared" si="0" ref="I9:I32">IF($E9=0,0,(($F9/$E9)-1)*100)</f>
        <v>30.87241050195846</v>
      </c>
      <c r="J9" s="23">
        <f aca="true" t="shared" si="1" ref="J9:J32">IF($E9=0,0,((($H9/$E9)^(1/3))-1)*100)</f>
        <v>10.459010978922079</v>
      </c>
      <c r="K9" s="2"/>
    </row>
    <row r="10" spans="1:11" ht="12.75">
      <c r="A10" s="9"/>
      <c r="B10" s="24" t="s">
        <v>19</v>
      </c>
      <c r="C10" s="46">
        <v>116739436</v>
      </c>
      <c r="D10" s="46">
        <v>139679800</v>
      </c>
      <c r="E10" s="46">
        <v>134358876</v>
      </c>
      <c r="F10" s="46">
        <v>157178466</v>
      </c>
      <c r="G10" s="47">
        <v>162018181</v>
      </c>
      <c r="H10" s="48">
        <v>163493617</v>
      </c>
      <c r="I10" s="25">
        <f t="shared" si="0"/>
        <v>16.984058425734382</v>
      </c>
      <c r="J10" s="26">
        <f t="shared" si="1"/>
        <v>6.760716541755851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32830000</v>
      </c>
      <c r="D12" s="43">
        <v>35431091</v>
      </c>
      <c r="E12" s="43">
        <v>29638632</v>
      </c>
      <c r="F12" s="43">
        <v>38237421</v>
      </c>
      <c r="G12" s="44">
        <v>40684613</v>
      </c>
      <c r="H12" s="45">
        <v>43046209</v>
      </c>
      <c r="I12" s="22">
        <f t="shared" si="0"/>
        <v>29.012098129225407</v>
      </c>
      <c r="J12" s="23">
        <f t="shared" si="1"/>
        <v>13.246707717828365</v>
      </c>
      <c r="K12" s="2"/>
    </row>
    <row r="13" spans="1:11" ht="12.75">
      <c r="A13" s="5"/>
      <c r="B13" s="21" t="s">
        <v>22</v>
      </c>
      <c r="C13" s="43">
        <v>2700000</v>
      </c>
      <c r="D13" s="43">
        <v>2700030</v>
      </c>
      <c r="E13" s="43">
        <v>6143006</v>
      </c>
      <c r="F13" s="43">
        <v>4000000</v>
      </c>
      <c r="G13" s="44">
        <v>4220000</v>
      </c>
      <c r="H13" s="45">
        <v>4464760</v>
      </c>
      <c r="I13" s="22">
        <f t="shared" si="0"/>
        <v>-34.8852988260145</v>
      </c>
      <c r="J13" s="23">
        <f t="shared" si="1"/>
        <v>-10.09047021142292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69203302</v>
      </c>
      <c r="D16" s="43">
        <v>82022057</v>
      </c>
      <c r="E16" s="43">
        <v>69654259</v>
      </c>
      <c r="F16" s="43">
        <v>107886948</v>
      </c>
      <c r="G16" s="44">
        <v>103184642</v>
      </c>
      <c r="H16" s="45">
        <v>115982725</v>
      </c>
      <c r="I16" s="29">
        <f t="shared" si="0"/>
        <v>54.88923369352045</v>
      </c>
      <c r="J16" s="30">
        <f t="shared" si="1"/>
        <v>18.52643187937677</v>
      </c>
      <c r="K16" s="2"/>
    </row>
    <row r="17" spans="1:11" ht="12.75">
      <c r="A17" s="5"/>
      <c r="B17" s="24" t="s">
        <v>25</v>
      </c>
      <c r="C17" s="46">
        <v>104733302</v>
      </c>
      <c r="D17" s="46">
        <v>120153178</v>
      </c>
      <c r="E17" s="46">
        <v>105435897</v>
      </c>
      <c r="F17" s="46">
        <v>150124369</v>
      </c>
      <c r="G17" s="47">
        <v>148089255</v>
      </c>
      <c r="H17" s="48">
        <v>163493694</v>
      </c>
      <c r="I17" s="25">
        <f t="shared" si="0"/>
        <v>42.38449453320439</v>
      </c>
      <c r="J17" s="26">
        <f t="shared" si="1"/>
        <v>15.745514503569002</v>
      </c>
      <c r="K17" s="2"/>
    </row>
    <row r="18" spans="1:11" ht="23.25" customHeight="1">
      <c r="A18" s="31"/>
      <c r="B18" s="32" t="s">
        <v>26</v>
      </c>
      <c r="C18" s="52">
        <v>12006134</v>
      </c>
      <c r="D18" s="52">
        <v>19526622</v>
      </c>
      <c r="E18" s="52">
        <v>28922979</v>
      </c>
      <c r="F18" s="53">
        <v>7054097</v>
      </c>
      <c r="G18" s="54">
        <v>13928926</v>
      </c>
      <c r="H18" s="55">
        <v>-77</v>
      </c>
      <c r="I18" s="33">
        <f t="shared" si="0"/>
        <v>-75.61075226725436</v>
      </c>
      <c r="J18" s="34">
        <f t="shared" si="1"/>
        <v>-101.38595533422072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>
        <v>272000</v>
      </c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34590000</v>
      </c>
      <c r="D23" s="43">
        <v>36565000</v>
      </c>
      <c r="E23" s="43">
        <v>36616195</v>
      </c>
      <c r="F23" s="43">
        <v>48827000</v>
      </c>
      <c r="G23" s="44">
        <v>50771000</v>
      </c>
      <c r="H23" s="45">
        <v>54935000</v>
      </c>
      <c r="I23" s="38">
        <f t="shared" si="0"/>
        <v>33.348099112974474</v>
      </c>
      <c r="J23" s="23">
        <f t="shared" si="1"/>
        <v>14.47886251308601</v>
      </c>
      <c r="K23" s="2"/>
    </row>
    <row r="24" spans="1:11" ht="12.75">
      <c r="A24" s="9"/>
      <c r="B24" s="21" t="s">
        <v>31</v>
      </c>
      <c r="C24" s="43">
        <v>19113132</v>
      </c>
      <c r="D24" s="43">
        <v>20492000</v>
      </c>
      <c r="E24" s="43">
        <v>13275293</v>
      </c>
      <c r="F24" s="43">
        <v>36127364</v>
      </c>
      <c r="G24" s="44">
        <v>13929000</v>
      </c>
      <c r="H24" s="45">
        <v>0</v>
      </c>
      <c r="I24" s="38">
        <f t="shared" si="0"/>
        <v>172.13986162113332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53703132</v>
      </c>
      <c r="D25" s="46">
        <v>57329000</v>
      </c>
      <c r="E25" s="46">
        <v>49891488</v>
      </c>
      <c r="F25" s="46">
        <v>84954364</v>
      </c>
      <c r="G25" s="47">
        <v>64700000</v>
      </c>
      <c r="H25" s="48">
        <v>54935000</v>
      </c>
      <c r="I25" s="25">
        <f t="shared" si="0"/>
        <v>70.27827271858477</v>
      </c>
      <c r="J25" s="26">
        <f t="shared" si="1"/>
        <v>3.2620852093702357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10000000</v>
      </c>
      <c r="D28" s="43">
        <v>3212561</v>
      </c>
      <c r="E28" s="43">
        <v>2687080</v>
      </c>
      <c r="F28" s="43">
        <v>15000000</v>
      </c>
      <c r="G28" s="44">
        <v>15700000</v>
      </c>
      <c r="H28" s="45">
        <v>18000000</v>
      </c>
      <c r="I28" s="38">
        <f t="shared" si="0"/>
        <v>458.2267740446879</v>
      </c>
      <c r="J28" s="23">
        <f t="shared" si="1"/>
        <v>88.50836914752615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22063132</v>
      </c>
      <c r="D30" s="43">
        <v>29928099</v>
      </c>
      <c r="E30" s="43">
        <v>29046973</v>
      </c>
      <c r="F30" s="43">
        <v>24626000</v>
      </c>
      <c r="G30" s="44">
        <v>25000000</v>
      </c>
      <c r="H30" s="45">
        <v>0</v>
      </c>
      <c r="I30" s="38">
        <f t="shared" si="0"/>
        <v>-15.220081624339999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21640000</v>
      </c>
      <c r="D31" s="43">
        <v>24188340</v>
      </c>
      <c r="E31" s="43">
        <v>18157435</v>
      </c>
      <c r="F31" s="43">
        <v>45328364</v>
      </c>
      <c r="G31" s="44">
        <v>24000000</v>
      </c>
      <c r="H31" s="45">
        <v>36935000</v>
      </c>
      <c r="I31" s="38">
        <f t="shared" si="0"/>
        <v>149.6407890211365</v>
      </c>
      <c r="J31" s="23">
        <f t="shared" si="1"/>
        <v>26.705228098704524</v>
      </c>
      <c r="K31" s="2"/>
    </row>
    <row r="32" spans="1:11" ht="13.5" thickBot="1">
      <c r="A32" s="9"/>
      <c r="B32" s="39" t="s">
        <v>38</v>
      </c>
      <c r="C32" s="59">
        <v>53703132</v>
      </c>
      <c r="D32" s="59">
        <v>57329000</v>
      </c>
      <c r="E32" s="59">
        <v>49891488</v>
      </c>
      <c r="F32" s="59">
        <v>84954364</v>
      </c>
      <c r="G32" s="60">
        <v>64700000</v>
      </c>
      <c r="H32" s="61">
        <v>54935000</v>
      </c>
      <c r="I32" s="40">
        <f t="shared" si="0"/>
        <v>70.27827271858477</v>
      </c>
      <c r="J32" s="41">
        <f t="shared" si="1"/>
        <v>3.2620852093702357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68075333</v>
      </c>
      <c r="D7" s="43">
        <v>68100843</v>
      </c>
      <c r="E7" s="43">
        <v>67712587</v>
      </c>
      <c r="F7" s="43">
        <v>70059958</v>
      </c>
      <c r="G7" s="44">
        <v>75206764</v>
      </c>
      <c r="H7" s="45">
        <v>78967103</v>
      </c>
      <c r="I7" s="22">
        <f>IF($E7=0,0,(($F7/$E7)-1)*100)</f>
        <v>3.466668612144441</v>
      </c>
      <c r="J7" s="23">
        <f>IF($E7=0,0,((($H7/$E7)^(1/3))-1)*100)</f>
        <v>5.258925665073111</v>
      </c>
      <c r="K7" s="2"/>
    </row>
    <row r="8" spans="1:11" ht="12.75">
      <c r="A8" s="5"/>
      <c r="B8" s="21" t="s">
        <v>17</v>
      </c>
      <c r="C8" s="43">
        <v>7780144</v>
      </c>
      <c r="D8" s="43">
        <v>7780144</v>
      </c>
      <c r="E8" s="43">
        <v>7083191</v>
      </c>
      <c r="F8" s="43">
        <v>8250000</v>
      </c>
      <c r="G8" s="44">
        <v>8662500</v>
      </c>
      <c r="H8" s="45">
        <v>9685625</v>
      </c>
      <c r="I8" s="22">
        <f>IF($E8=0,0,(($F8/$E8)-1)*100)</f>
        <v>16.472928656025232</v>
      </c>
      <c r="J8" s="23">
        <f>IF($E8=0,0,((($H8/$E8)^(1/3))-1)*100)</f>
        <v>10.994016121843986</v>
      </c>
      <c r="K8" s="2"/>
    </row>
    <row r="9" spans="1:11" ht="12.75">
      <c r="A9" s="5"/>
      <c r="B9" s="21" t="s">
        <v>18</v>
      </c>
      <c r="C9" s="43">
        <v>75088013</v>
      </c>
      <c r="D9" s="43">
        <v>71915117</v>
      </c>
      <c r="E9" s="43">
        <v>57980046</v>
      </c>
      <c r="F9" s="43">
        <v>96526455</v>
      </c>
      <c r="G9" s="44">
        <v>93404961</v>
      </c>
      <c r="H9" s="45">
        <v>91207809</v>
      </c>
      <c r="I9" s="22">
        <f aca="true" t="shared" si="0" ref="I9:I32">IF($E9=0,0,(($F9/$E9)-1)*100)</f>
        <v>66.48219803068112</v>
      </c>
      <c r="J9" s="23">
        <f aca="true" t="shared" si="1" ref="J9:J32">IF($E9=0,0,((($H9/$E9)^(1/3))-1)*100)</f>
        <v>16.30127856793655</v>
      </c>
      <c r="K9" s="2"/>
    </row>
    <row r="10" spans="1:11" ht="12.75">
      <c r="A10" s="9"/>
      <c r="B10" s="24" t="s">
        <v>19</v>
      </c>
      <c r="C10" s="46">
        <v>150943490</v>
      </c>
      <c r="D10" s="46">
        <v>147796104</v>
      </c>
      <c r="E10" s="46">
        <v>132775824</v>
      </c>
      <c r="F10" s="46">
        <v>174836413</v>
      </c>
      <c r="G10" s="47">
        <v>177274225</v>
      </c>
      <c r="H10" s="48">
        <v>179860537</v>
      </c>
      <c r="I10" s="25">
        <f t="shared" si="0"/>
        <v>31.677897175015836</v>
      </c>
      <c r="J10" s="26">
        <f t="shared" si="1"/>
        <v>10.646825951934913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64940997</v>
      </c>
      <c r="D12" s="43">
        <v>62664950</v>
      </c>
      <c r="E12" s="43">
        <v>60670491</v>
      </c>
      <c r="F12" s="43">
        <v>66794929</v>
      </c>
      <c r="G12" s="44">
        <v>67997985</v>
      </c>
      <c r="H12" s="45">
        <v>71242375</v>
      </c>
      <c r="I12" s="22">
        <f t="shared" si="0"/>
        <v>10.09459112503308</v>
      </c>
      <c r="J12" s="23">
        <f t="shared" si="1"/>
        <v>5.500283451121657</v>
      </c>
      <c r="K12" s="2"/>
    </row>
    <row r="13" spans="1:11" ht="12.75">
      <c r="A13" s="5"/>
      <c r="B13" s="21" t="s">
        <v>22</v>
      </c>
      <c r="C13" s="43">
        <v>3050000</v>
      </c>
      <c r="D13" s="43">
        <v>3050000</v>
      </c>
      <c r="E13" s="43"/>
      <c r="F13" s="43">
        <v>2000000</v>
      </c>
      <c r="G13" s="44">
        <v>2100000</v>
      </c>
      <c r="H13" s="45">
        <v>2205000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102318693</v>
      </c>
      <c r="D16" s="43">
        <v>101447354</v>
      </c>
      <c r="E16" s="43">
        <v>57383285</v>
      </c>
      <c r="F16" s="43">
        <v>132100687</v>
      </c>
      <c r="G16" s="44">
        <v>125993640</v>
      </c>
      <c r="H16" s="45">
        <v>127364999</v>
      </c>
      <c r="I16" s="29">
        <f t="shared" si="0"/>
        <v>130.20760662272997</v>
      </c>
      <c r="J16" s="30">
        <f t="shared" si="1"/>
        <v>30.44323576266743</v>
      </c>
      <c r="K16" s="2"/>
    </row>
    <row r="17" spans="1:11" ht="12.75">
      <c r="A17" s="5"/>
      <c r="B17" s="24" t="s">
        <v>25</v>
      </c>
      <c r="C17" s="46">
        <v>170309690</v>
      </c>
      <c r="D17" s="46">
        <v>167162304</v>
      </c>
      <c r="E17" s="46">
        <v>118053776</v>
      </c>
      <c r="F17" s="46">
        <v>200895616</v>
      </c>
      <c r="G17" s="47">
        <v>196091625</v>
      </c>
      <c r="H17" s="48">
        <v>200812374</v>
      </c>
      <c r="I17" s="25">
        <f t="shared" si="0"/>
        <v>70.17296930849548</v>
      </c>
      <c r="J17" s="26">
        <f t="shared" si="1"/>
        <v>19.37229107455749</v>
      </c>
      <c r="K17" s="2"/>
    </row>
    <row r="18" spans="1:11" ht="23.25" customHeight="1">
      <c r="A18" s="31"/>
      <c r="B18" s="32" t="s">
        <v>26</v>
      </c>
      <c r="C18" s="52">
        <v>-19366200</v>
      </c>
      <c r="D18" s="52">
        <v>-19366200</v>
      </c>
      <c r="E18" s="52">
        <v>14722048</v>
      </c>
      <c r="F18" s="53">
        <v>-26059203</v>
      </c>
      <c r="G18" s="54">
        <v>-18817400</v>
      </c>
      <c r="H18" s="55">
        <v>-20951837</v>
      </c>
      <c r="I18" s="33">
        <f t="shared" si="0"/>
        <v>-277.008001875826</v>
      </c>
      <c r="J18" s="34">
        <f t="shared" si="1"/>
        <v>-212.48241336706363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5863000</v>
      </c>
      <c r="E21" s="43">
        <v>5863000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1850000</v>
      </c>
      <c r="D22" s="43">
        <v>2729855</v>
      </c>
      <c r="E22" s="43">
        <v>354450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18509450</v>
      </c>
      <c r="D23" s="43">
        <v>20144607</v>
      </c>
      <c r="E23" s="43">
        <v>18476792</v>
      </c>
      <c r="F23" s="43">
        <v>26405400</v>
      </c>
      <c r="G23" s="44">
        <v>19674500</v>
      </c>
      <c r="H23" s="45">
        <v>20599800</v>
      </c>
      <c r="I23" s="38">
        <f t="shared" si="0"/>
        <v>42.911172025966415</v>
      </c>
      <c r="J23" s="23">
        <f t="shared" si="1"/>
        <v>3.6920541604923196</v>
      </c>
      <c r="K23" s="2"/>
    </row>
    <row r="24" spans="1:11" ht="12.75">
      <c r="A24" s="9"/>
      <c r="B24" s="21" t="s">
        <v>31</v>
      </c>
      <c r="C24" s="43">
        <v>13133800</v>
      </c>
      <c r="D24" s="43">
        <v>9027870</v>
      </c>
      <c r="E24" s="43">
        <v>2490568</v>
      </c>
      <c r="F24" s="43">
        <v>31528800</v>
      </c>
      <c r="G24" s="44">
        <v>17214500</v>
      </c>
      <c r="H24" s="45">
        <v>17120000</v>
      </c>
      <c r="I24" s="38">
        <f t="shared" si="0"/>
        <v>1165.928093511199</v>
      </c>
      <c r="J24" s="23">
        <f t="shared" si="1"/>
        <v>90.13779457718682</v>
      </c>
      <c r="K24" s="2"/>
    </row>
    <row r="25" spans="1:11" ht="12.75">
      <c r="A25" s="9"/>
      <c r="B25" s="24" t="s">
        <v>32</v>
      </c>
      <c r="C25" s="46">
        <v>33493250</v>
      </c>
      <c r="D25" s="46">
        <v>37765332</v>
      </c>
      <c r="E25" s="46">
        <v>27184810</v>
      </c>
      <c r="F25" s="46">
        <v>57934200</v>
      </c>
      <c r="G25" s="47">
        <v>36889000</v>
      </c>
      <c r="H25" s="48">
        <v>37719800</v>
      </c>
      <c r="I25" s="25">
        <f t="shared" si="0"/>
        <v>113.11239622421492</v>
      </c>
      <c r="J25" s="26">
        <f t="shared" si="1"/>
        <v>11.535818785056717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750000</v>
      </c>
      <c r="D28" s="43">
        <v>750000</v>
      </c>
      <c r="E28" s="43">
        <v>121960</v>
      </c>
      <c r="F28" s="43">
        <v>0</v>
      </c>
      <c r="G28" s="44">
        <v>300000</v>
      </c>
      <c r="H28" s="45">
        <v>500000</v>
      </c>
      <c r="I28" s="38">
        <f t="shared" si="0"/>
        <v>-100</v>
      </c>
      <c r="J28" s="23">
        <f t="shared" si="1"/>
        <v>60.04822532309186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28398650</v>
      </c>
      <c r="D30" s="43">
        <v>26381812</v>
      </c>
      <c r="E30" s="43">
        <v>18721089</v>
      </c>
      <c r="F30" s="43">
        <v>54084000</v>
      </c>
      <c r="G30" s="44">
        <v>34674500</v>
      </c>
      <c r="H30" s="45">
        <v>35599800</v>
      </c>
      <c r="I30" s="38">
        <f t="shared" si="0"/>
        <v>188.8934505893327</v>
      </c>
      <c r="J30" s="23">
        <f t="shared" si="1"/>
        <v>23.890731366605532</v>
      </c>
      <c r="K30" s="2"/>
    </row>
    <row r="31" spans="1:11" ht="12.75">
      <c r="A31" s="9"/>
      <c r="B31" s="21" t="s">
        <v>31</v>
      </c>
      <c r="C31" s="43">
        <v>4344600</v>
      </c>
      <c r="D31" s="43">
        <v>10633520</v>
      </c>
      <c r="E31" s="43">
        <v>8341761</v>
      </c>
      <c r="F31" s="43">
        <v>3850200</v>
      </c>
      <c r="G31" s="44">
        <v>1914500</v>
      </c>
      <c r="H31" s="45">
        <v>1620000</v>
      </c>
      <c r="I31" s="38">
        <f t="shared" si="0"/>
        <v>-53.844278204566166</v>
      </c>
      <c r="J31" s="23">
        <f t="shared" si="1"/>
        <v>-42.09015214220819</v>
      </c>
      <c r="K31" s="2"/>
    </row>
    <row r="32" spans="1:11" ht="13.5" thickBot="1">
      <c r="A32" s="9"/>
      <c r="B32" s="39" t="s">
        <v>38</v>
      </c>
      <c r="C32" s="59">
        <v>33493250</v>
      </c>
      <c r="D32" s="59">
        <v>37765332</v>
      </c>
      <c r="E32" s="59">
        <v>27184810</v>
      </c>
      <c r="F32" s="59">
        <v>57934200</v>
      </c>
      <c r="G32" s="60">
        <v>36889000</v>
      </c>
      <c r="H32" s="61">
        <v>37719800</v>
      </c>
      <c r="I32" s="40">
        <f t="shared" si="0"/>
        <v>113.11239622421492</v>
      </c>
      <c r="J32" s="41">
        <f t="shared" si="1"/>
        <v>11.535818785056717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33210938</v>
      </c>
      <c r="D7" s="43">
        <v>23884242</v>
      </c>
      <c r="E7" s="43">
        <v>21945694</v>
      </c>
      <c r="F7" s="43">
        <v>25134113</v>
      </c>
      <c r="G7" s="44">
        <v>26617025</v>
      </c>
      <c r="H7" s="45">
        <v>28107579</v>
      </c>
      <c r="I7" s="22">
        <f>IF($E7=0,0,(($F7/$E7)-1)*100)</f>
        <v>14.528677015181191</v>
      </c>
      <c r="J7" s="23">
        <f>IF($E7=0,0,((($H7/$E7)^(1/3))-1)*100)</f>
        <v>8.598720105295165</v>
      </c>
      <c r="K7" s="2"/>
    </row>
    <row r="8" spans="1:11" ht="12.75">
      <c r="A8" s="5"/>
      <c r="B8" s="21" t="s">
        <v>17</v>
      </c>
      <c r="C8" s="43">
        <v>5079854</v>
      </c>
      <c r="D8" s="43">
        <v>5079854</v>
      </c>
      <c r="E8" s="43">
        <v>4622029</v>
      </c>
      <c r="F8" s="43">
        <v>3511704</v>
      </c>
      <c r="G8" s="44">
        <v>3704848</v>
      </c>
      <c r="H8" s="45">
        <v>3901205</v>
      </c>
      <c r="I8" s="22">
        <f>IF($E8=0,0,(($F8/$E8)-1)*100)</f>
        <v>-24.02245853498539</v>
      </c>
      <c r="J8" s="23">
        <f>IF($E8=0,0,((($H8/$E8)^(1/3))-1)*100)</f>
        <v>-5.494873296912717</v>
      </c>
      <c r="K8" s="2"/>
    </row>
    <row r="9" spans="1:11" ht="12.75">
      <c r="A9" s="5"/>
      <c r="B9" s="21" t="s">
        <v>18</v>
      </c>
      <c r="C9" s="43">
        <v>124826050</v>
      </c>
      <c r="D9" s="43">
        <v>120392478</v>
      </c>
      <c r="E9" s="43">
        <v>116621710</v>
      </c>
      <c r="F9" s="43">
        <v>153477883</v>
      </c>
      <c r="G9" s="44">
        <v>154260881</v>
      </c>
      <c r="H9" s="45">
        <v>152274991</v>
      </c>
      <c r="I9" s="22">
        <f aca="true" t="shared" si="0" ref="I9:I32">IF($E9=0,0,(($F9/$E9)-1)*100)</f>
        <v>31.603183489592123</v>
      </c>
      <c r="J9" s="23">
        <f aca="true" t="shared" si="1" ref="J9:J32">IF($E9=0,0,((($H9/$E9)^(1/3))-1)*100)</f>
        <v>9.299051328980589</v>
      </c>
      <c r="K9" s="2"/>
    </row>
    <row r="10" spans="1:11" ht="12.75">
      <c r="A10" s="9"/>
      <c r="B10" s="24" t="s">
        <v>19</v>
      </c>
      <c r="C10" s="46">
        <v>163116842</v>
      </c>
      <c r="D10" s="46">
        <v>149356574</v>
      </c>
      <c r="E10" s="46">
        <v>143189433</v>
      </c>
      <c r="F10" s="46">
        <v>182123700</v>
      </c>
      <c r="G10" s="47">
        <v>184582754</v>
      </c>
      <c r="H10" s="48">
        <v>184283775</v>
      </c>
      <c r="I10" s="25">
        <f t="shared" si="0"/>
        <v>27.190740394928437</v>
      </c>
      <c r="J10" s="26">
        <f t="shared" si="1"/>
        <v>8.77406951467159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36285000</v>
      </c>
      <c r="D12" s="43">
        <v>35261055</v>
      </c>
      <c r="E12" s="43">
        <v>34371518</v>
      </c>
      <c r="F12" s="43">
        <v>42802756</v>
      </c>
      <c r="G12" s="44">
        <v>44793083</v>
      </c>
      <c r="H12" s="45">
        <v>46878831</v>
      </c>
      <c r="I12" s="22">
        <f t="shared" si="0"/>
        <v>24.529722545277167</v>
      </c>
      <c r="J12" s="23">
        <f t="shared" si="1"/>
        <v>10.898588900213625</v>
      </c>
      <c r="K12" s="2"/>
    </row>
    <row r="13" spans="1:11" ht="12.75">
      <c r="A13" s="5"/>
      <c r="B13" s="21" t="s">
        <v>22</v>
      </c>
      <c r="C13" s="43">
        <v>5000000</v>
      </c>
      <c r="D13" s="43">
        <v>5000000</v>
      </c>
      <c r="E13" s="43"/>
      <c r="F13" s="43">
        <v>8024286</v>
      </c>
      <c r="G13" s="44">
        <v>14190804</v>
      </c>
      <c r="H13" s="45">
        <v>12004287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93680428</v>
      </c>
      <c r="D16" s="43">
        <v>96606120</v>
      </c>
      <c r="E16" s="43">
        <v>71897037</v>
      </c>
      <c r="F16" s="43">
        <v>116280959</v>
      </c>
      <c r="G16" s="44">
        <v>122741423</v>
      </c>
      <c r="H16" s="45">
        <v>123429425</v>
      </c>
      <c r="I16" s="29">
        <f t="shared" si="0"/>
        <v>61.73261632464771</v>
      </c>
      <c r="J16" s="30">
        <f t="shared" si="1"/>
        <v>19.73907652249376</v>
      </c>
      <c r="K16" s="2"/>
    </row>
    <row r="17" spans="1:11" ht="12.75">
      <c r="A17" s="5"/>
      <c r="B17" s="24" t="s">
        <v>25</v>
      </c>
      <c r="C17" s="46">
        <v>134965428</v>
      </c>
      <c r="D17" s="46">
        <v>136867175</v>
      </c>
      <c r="E17" s="46">
        <v>106268555</v>
      </c>
      <c r="F17" s="46">
        <v>167108001</v>
      </c>
      <c r="G17" s="47">
        <v>181725310</v>
      </c>
      <c r="H17" s="48">
        <v>182312543</v>
      </c>
      <c r="I17" s="25">
        <f t="shared" si="0"/>
        <v>57.25065707348706</v>
      </c>
      <c r="J17" s="26">
        <f t="shared" si="1"/>
        <v>19.711881848387016</v>
      </c>
      <c r="K17" s="2"/>
    </row>
    <row r="18" spans="1:11" ht="23.25" customHeight="1">
      <c r="A18" s="31"/>
      <c r="B18" s="32" t="s">
        <v>26</v>
      </c>
      <c r="C18" s="52">
        <v>28151414</v>
      </c>
      <c r="D18" s="52">
        <v>12489399</v>
      </c>
      <c r="E18" s="52">
        <v>36920878</v>
      </c>
      <c r="F18" s="53">
        <v>15015699</v>
      </c>
      <c r="G18" s="54">
        <v>2857444</v>
      </c>
      <c r="H18" s="55">
        <v>1971232</v>
      </c>
      <c r="I18" s="33">
        <f t="shared" si="0"/>
        <v>-59.33005981060364</v>
      </c>
      <c r="J18" s="34">
        <f t="shared" si="1"/>
        <v>-62.345064605939136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40169000</v>
      </c>
      <c r="D23" s="43">
        <v>31916000</v>
      </c>
      <c r="E23" s="43">
        <v>23222615</v>
      </c>
      <c r="F23" s="43">
        <v>51213000</v>
      </c>
      <c r="G23" s="44">
        <v>53360000</v>
      </c>
      <c r="H23" s="45">
        <v>57579000</v>
      </c>
      <c r="I23" s="38">
        <f t="shared" si="0"/>
        <v>120.53071973160647</v>
      </c>
      <c r="J23" s="23">
        <f t="shared" si="1"/>
        <v>35.34773693597142</v>
      </c>
      <c r="K23" s="2"/>
    </row>
    <row r="24" spans="1:11" ht="12.75">
      <c r="A24" s="9"/>
      <c r="B24" s="21" t="s">
        <v>31</v>
      </c>
      <c r="C24" s="43">
        <v>31281913</v>
      </c>
      <c r="D24" s="43">
        <v>29057000</v>
      </c>
      <c r="E24" s="43">
        <v>17205644</v>
      </c>
      <c r="F24" s="43">
        <v>15015700</v>
      </c>
      <c r="G24" s="44">
        <v>2885260</v>
      </c>
      <c r="H24" s="45">
        <v>1977859</v>
      </c>
      <c r="I24" s="38">
        <f t="shared" si="0"/>
        <v>-12.728055979770359</v>
      </c>
      <c r="J24" s="23">
        <f t="shared" si="1"/>
        <v>-51.377032009995325</v>
      </c>
      <c r="K24" s="2"/>
    </row>
    <row r="25" spans="1:11" ht="12.75">
      <c r="A25" s="9"/>
      <c r="B25" s="24" t="s">
        <v>32</v>
      </c>
      <c r="C25" s="46">
        <v>71450913</v>
      </c>
      <c r="D25" s="46">
        <v>60973000</v>
      </c>
      <c r="E25" s="46">
        <v>40428259</v>
      </c>
      <c r="F25" s="46">
        <v>66228700</v>
      </c>
      <c r="G25" s="47">
        <v>56245260</v>
      </c>
      <c r="H25" s="48">
        <v>59556859</v>
      </c>
      <c r="I25" s="25">
        <f t="shared" si="0"/>
        <v>63.817838408525084</v>
      </c>
      <c r="J25" s="26">
        <f t="shared" si="1"/>
        <v>13.7842755171667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521807</v>
      </c>
      <c r="D27" s="43"/>
      <c r="E27" s="43">
        <v>22410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27400000</v>
      </c>
      <c r="D28" s="43">
        <v>9952000</v>
      </c>
      <c r="E28" s="43">
        <v>17962715</v>
      </c>
      <c r="F28" s="43">
        <v>15000000</v>
      </c>
      <c r="G28" s="44">
        <v>15800000</v>
      </c>
      <c r="H28" s="45">
        <v>18000000</v>
      </c>
      <c r="I28" s="38">
        <f t="shared" si="0"/>
        <v>-16.493692629427127</v>
      </c>
      <c r="J28" s="23">
        <f t="shared" si="1"/>
        <v>0.06914179799557552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2167431</v>
      </c>
      <c r="D30" s="43">
        <v>2167431</v>
      </c>
      <c r="E30" s="43">
        <v>998155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41361675</v>
      </c>
      <c r="D31" s="43">
        <v>48853569</v>
      </c>
      <c r="E31" s="43">
        <v>21444979</v>
      </c>
      <c r="F31" s="43">
        <v>51228700</v>
      </c>
      <c r="G31" s="44">
        <v>40445260</v>
      </c>
      <c r="H31" s="45">
        <v>41556859</v>
      </c>
      <c r="I31" s="38">
        <f t="shared" si="0"/>
        <v>138.88435610032542</v>
      </c>
      <c r="J31" s="23">
        <f t="shared" si="1"/>
        <v>24.672986550131547</v>
      </c>
      <c r="K31" s="2"/>
    </row>
    <row r="32" spans="1:11" ht="13.5" thickBot="1">
      <c r="A32" s="9"/>
      <c r="B32" s="39" t="s">
        <v>38</v>
      </c>
      <c r="C32" s="59">
        <v>71450913</v>
      </c>
      <c r="D32" s="59">
        <v>60973000</v>
      </c>
      <c r="E32" s="59">
        <v>40428259</v>
      </c>
      <c r="F32" s="59">
        <v>66228700</v>
      </c>
      <c r="G32" s="60">
        <v>56245260</v>
      </c>
      <c r="H32" s="61">
        <v>59556859</v>
      </c>
      <c r="I32" s="40">
        <f t="shared" si="0"/>
        <v>63.817838408525084</v>
      </c>
      <c r="J32" s="41">
        <f t="shared" si="1"/>
        <v>13.7842755171667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9745000</v>
      </c>
      <c r="D7" s="43">
        <v>9744823</v>
      </c>
      <c r="E7" s="43">
        <v>10342377</v>
      </c>
      <c r="F7" s="43">
        <v>10310000</v>
      </c>
      <c r="G7" s="44">
        <v>10877000</v>
      </c>
      <c r="H7" s="45">
        <v>11421000</v>
      </c>
      <c r="I7" s="22">
        <f>IF($E7=0,0,(($F7/$E7)-1)*100)</f>
        <v>-0.31305182551361055</v>
      </c>
      <c r="J7" s="23">
        <f>IF($E7=0,0,((($H7/$E7)^(1/3))-1)*100)</f>
        <v>3.3620836663711184</v>
      </c>
      <c r="K7" s="2"/>
    </row>
    <row r="8" spans="1:11" ht="12.75">
      <c r="A8" s="5"/>
      <c r="B8" s="21" t="s">
        <v>17</v>
      </c>
      <c r="C8" s="43">
        <v>1566000</v>
      </c>
      <c r="D8" s="43">
        <v>1565743</v>
      </c>
      <c r="E8" s="43">
        <v>1464453</v>
      </c>
      <c r="F8" s="43">
        <v>1657000</v>
      </c>
      <c r="G8" s="44">
        <v>1748000</v>
      </c>
      <c r="H8" s="45">
        <v>1835000</v>
      </c>
      <c r="I8" s="22">
        <f>IF($E8=0,0,(($F8/$E8)-1)*100)</f>
        <v>13.14804913506955</v>
      </c>
      <c r="J8" s="23">
        <f>IF($E8=0,0,((($H8/$E8)^(1/3))-1)*100)</f>
        <v>7.808634052773744</v>
      </c>
      <c r="K8" s="2"/>
    </row>
    <row r="9" spans="1:11" ht="12.75">
      <c r="A9" s="5"/>
      <c r="B9" s="21" t="s">
        <v>18</v>
      </c>
      <c r="C9" s="43">
        <v>40875000</v>
      </c>
      <c r="D9" s="43">
        <v>47025177</v>
      </c>
      <c r="E9" s="43">
        <v>34650052</v>
      </c>
      <c r="F9" s="43">
        <v>58888000</v>
      </c>
      <c r="G9" s="44">
        <v>57177500</v>
      </c>
      <c r="H9" s="45">
        <v>59197500</v>
      </c>
      <c r="I9" s="22">
        <f aca="true" t="shared" si="0" ref="I9:I32">IF($E9=0,0,(($F9/$E9)-1)*100)</f>
        <v>69.95068290229405</v>
      </c>
      <c r="J9" s="23">
        <f aca="true" t="shared" si="1" ref="J9:J32">IF($E9=0,0,((($H9/$E9)^(1/3))-1)*100)</f>
        <v>19.545479547832457</v>
      </c>
      <c r="K9" s="2"/>
    </row>
    <row r="10" spans="1:11" ht="12.75">
      <c r="A10" s="9"/>
      <c r="B10" s="24" t="s">
        <v>19</v>
      </c>
      <c r="C10" s="46">
        <v>52186000</v>
      </c>
      <c r="D10" s="46">
        <v>58335743</v>
      </c>
      <c r="E10" s="46">
        <v>46456882</v>
      </c>
      <c r="F10" s="46">
        <v>70855000</v>
      </c>
      <c r="G10" s="47">
        <v>69802500</v>
      </c>
      <c r="H10" s="48">
        <v>72453500</v>
      </c>
      <c r="I10" s="25">
        <f t="shared" si="0"/>
        <v>52.51776905733794</v>
      </c>
      <c r="J10" s="26">
        <f t="shared" si="1"/>
        <v>15.967537992334812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16715000</v>
      </c>
      <c r="D12" s="43">
        <v>16128900</v>
      </c>
      <c r="E12" s="43">
        <v>14869154</v>
      </c>
      <c r="F12" s="43">
        <v>21133801</v>
      </c>
      <c r="G12" s="44">
        <v>22296000</v>
      </c>
      <c r="H12" s="45">
        <v>23478000</v>
      </c>
      <c r="I12" s="22">
        <f t="shared" si="0"/>
        <v>42.1318321136495</v>
      </c>
      <c r="J12" s="23">
        <f t="shared" si="1"/>
        <v>16.446099597774232</v>
      </c>
      <c r="K12" s="2"/>
    </row>
    <row r="13" spans="1:11" ht="12.75">
      <c r="A13" s="5"/>
      <c r="B13" s="21" t="s">
        <v>22</v>
      </c>
      <c r="C13" s="43">
        <v>2000000</v>
      </c>
      <c r="D13" s="43">
        <v>6500000</v>
      </c>
      <c r="E13" s="43">
        <v>4132303</v>
      </c>
      <c r="F13" s="43">
        <v>7000000</v>
      </c>
      <c r="G13" s="44">
        <v>7000000</v>
      </c>
      <c r="H13" s="45">
        <v>7000000</v>
      </c>
      <c r="I13" s="22">
        <f t="shared" si="0"/>
        <v>69.39706502645136</v>
      </c>
      <c r="J13" s="23">
        <f t="shared" si="1"/>
        <v>19.207055436296194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32920000</v>
      </c>
      <c r="D16" s="43">
        <v>36639996</v>
      </c>
      <c r="E16" s="43">
        <v>28218883</v>
      </c>
      <c r="F16" s="43">
        <v>41896878</v>
      </c>
      <c r="G16" s="44">
        <v>40468000</v>
      </c>
      <c r="H16" s="45">
        <v>42073000</v>
      </c>
      <c r="I16" s="29">
        <f t="shared" si="0"/>
        <v>48.47107165793911</v>
      </c>
      <c r="J16" s="30">
        <f t="shared" si="1"/>
        <v>14.240795996168721</v>
      </c>
      <c r="K16" s="2"/>
    </row>
    <row r="17" spans="1:11" ht="12.75">
      <c r="A17" s="5"/>
      <c r="B17" s="24" t="s">
        <v>25</v>
      </c>
      <c r="C17" s="46">
        <v>51635000</v>
      </c>
      <c r="D17" s="46">
        <v>59268896</v>
      </c>
      <c r="E17" s="46">
        <v>47220340</v>
      </c>
      <c r="F17" s="46">
        <v>70030679</v>
      </c>
      <c r="G17" s="47">
        <v>69764000</v>
      </c>
      <c r="H17" s="48">
        <v>72551000</v>
      </c>
      <c r="I17" s="25">
        <f t="shared" si="0"/>
        <v>48.30617272133153</v>
      </c>
      <c r="J17" s="26">
        <f t="shared" si="1"/>
        <v>15.390865551597566</v>
      </c>
      <c r="K17" s="2"/>
    </row>
    <row r="18" spans="1:11" ht="23.25" customHeight="1">
      <c r="A18" s="31"/>
      <c r="B18" s="32" t="s">
        <v>26</v>
      </c>
      <c r="C18" s="52">
        <v>551000</v>
      </c>
      <c r="D18" s="52">
        <v>-933153</v>
      </c>
      <c r="E18" s="52">
        <v>-763458</v>
      </c>
      <c r="F18" s="53">
        <v>824321</v>
      </c>
      <c r="G18" s="54">
        <v>38500</v>
      </c>
      <c r="H18" s="55">
        <v>-97500</v>
      </c>
      <c r="I18" s="33">
        <f t="shared" si="0"/>
        <v>-207.97201679725669</v>
      </c>
      <c r="J18" s="34">
        <f t="shared" si="1"/>
        <v>-49.64145714355084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11156000</v>
      </c>
      <c r="D23" s="43">
        <v>10957000</v>
      </c>
      <c r="E23" s="43">
        <v>12562945</v>
      </c>
      <c r="F23" s="43">
        <v>11419000</v>
      </c>
      <c r="G23" s="44">
        <v>11696000</v>
      </c>
      <c r="H23" s="45">
        <v>12111000</v>
      </c>
      <c r="I23" s="38">
        <f t="shared" si="0"/>
        <v>-9.10570730031851</v>
      </c>
      <c r="J23" s="23">
        <f t="shared" si="1"/>
        <v>-1.2138222673565902</v>
      </c>
      <c r="K23" s="2"/>
    </row>
    <row r="24" spans="1:11" ht="12.75">
      <c r="A24" s="9"/>
      <c r="B24" s="21" t="s">
        <v>31</v>
      </c>
      <c r="C24" s="43">
        <v>400000</v>
      </c>
      <c r="D24" s="43">
        <v>2005000</v>
      </c>
      <c r="E24" s="43"/>
      <c r="F24" s="43">
        <v>300000</v>
      </c>
      <c r="G24" s="44">
        <v>300000</v>
      </c>
      <c r="H24" s="45">
        <v>300000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11556000</v>
      </c>
      <c r="D25" s="46">
        <v>12962000</v>
      </c>
      <c r="E25" s="46">
        <v>12562945</v>
      </c>
      <c r="F25" s="46">
        <v>11719000</v>
      </c>
      <c r="G25" s="47">
        <v>11996000</v>
      </c>
      <c r="H25" s="48">
        <v>12411000</v>
      </c>
      <c r="I25" s="25">
        <f t="shared" si="0"/>
        <v>-6.717732187795134</v>
      </c>
      <c r="J25" s="26">
        <f t="shared" si="1"/>
        <v>-0.40479289356055714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4862000</v>
      </c>
      <c r="D30" s="43">
        <v>10957000</v>
      </c>
      <c r="E30" s="43">
        <v>12562945</v>
      </c>
      <c r="F30" s="43">
        <v>11419000</v>
      </c>
      <c r="G30" s="44">
        <v>11696000</v>
      </c>
      <c r="H30" s="45">
        <v>12111000</v>
      </c>
      <c r="I30" s="38">
        <f t="shared" si="0"/>
        <v>-9.10570730031851</v>
      </c>
      <c r="J30" s="23">
        <f t="shared" si="1"/>
        <v>-1.2138222673565902</v>
      </c>
      <c r="K30" s="2"/>
    </row>
    <row r="31" spans="1:11" ht="12.75">
      <c r="A31" s="9"/>
      <c r="B31" s="21" t="s">
        <v>31</v>
      </c>
      <c r="C31" s="43">
        <v>6694000</v>
      </c>
      <c r="D31" s="43">
        <v>2005000</v>
      </c>
      <c r="E31" s="43"/>
      <c r="F31" s="43">
        <v>300000</v>
      </c>
      <c r="G31" s="44">
        <v>300000</v>
      </c>
      <c r="H31" s="45">
        <v>300000</v>
      </c>
      <c r="I31" s="38">
        <f t="shared" si="0"/>
        <v>0</v>
      </c>
      <c r="J31" s="23">
        <f t="shared" si="1"/>
        <v>0</v>
      </c>
      <c r="K31" s="2"/>
    </row>
    <row r="32" spans="1:11" ht="13.5" thickBot="1">
      <c r="A32" s="9"/>
      <c r="B32" s="39" t="s">
        <v>38</v>
      </c>
      <c r="C32" s="59">
        <v>11556000</v>
      </c>
      <c r="D32" s="59">
        <v>12962000</v>
      </c>
      <c r="E32" s="59">
        <v>12562945</v>
      </c>
      <c r="F32" s="59">
        <v>11719000</v>
      </c>
      <c r="G32" s="60">
        <v>11996000</v>
      </c>
      <c r="H32" s="61">
        <v>12411000</v>
      </c>
      <c r="I32" s="40">
        <f t="shared" si="0"/>
        <v>-6.717732187795134</v>
      </c>
      <c r="J32" s="41">
        <f t="shared" si="1"/>
        <v>-0.40479289356055714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79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1085997</v>
      </c>
      <c r="D7" s="43">
        <v>474513</v>
      </c>
      <c r="E7" s="43">
        <v>421225</v>
      </c>
      <c r="F7" s="43">
        <v>665390</v>
      </c>
      <c r="G7" s="44">
        <v>990000</v>
      </c>
      <c r="H7" s="45">
        <v>1129871</v>
      </c>
      <c r="I7" s="22">
        <f>IF($E7=0,0,(($F7/$E7)-1)*100)</f>
        <v>57.965457890676</v>
      </c>
      <c r="J7" s="23">
        <f>IF($E7=0,0,((($H7/$E7)^(1/3))-1)*100)</f>
        <v>38.943502042734025</v>
      </c>
      <c r="K7" s="2"/>
    </row>
    <row r="8" spans="1:11" ht="12.75">
      <c r="A8" s="5"/>
      <c r="B8" s="21" t="s">
        <v>17</v>
      </c>
      <c r="C8" s="43">
        <v>42840</v>
      </c>
      <c r="D8" s="43">
        <v>60000</v>
      </c>
      <c r="E8" s="43">
        <v>56111</v>
      </c>
      <c r="F8" s="43">
        <v>80000</v>
      </c>
      <c r="G8" s="44">
        <v>90000</v>
      </c>
      <c r="H8" s="45">
        <v>47592</v>
      </c>
      <c r="I8" s="22">
        <f>IF($E8=0,0,(($F8/$E8)-1)*100)</f>
        <v>42.57453975156387</v>
      </c>
      <c r="J8" s="23">
        <f>IF($E8=0,0,((($H8/$E8)^(1/3))-1)*100)</f>
        <v>-5.340984689961992</v>
      </c>
      <c r="K8" s="2"/>
    </row>
    <row r="9" spans="1:11" ht="12.75">
      <c r="A9" s="5"/>
      <c r="B9" s="21" t="s">
        <v>18</v>
      </c>
      <c r="C9" s="43">
        <v>54987631</v>
      </c>
      <c r="D9" s="43">
        <v>55281639</v>
      </c>
      <c r="E9" s="43">
        <v>52218768</v>
      </c>
      <c r="F9" s="43">
        <v>69751297</v>
      </c>
      <c r="G9" s="44">
        <v>73362300</v>
      </c>
      <c r="H9" s="45">
        <v>77025991</v>
      </c>
      <c r="I9" s="22">
        <f aca="true" t="shared" si="0" ref="I9:I32">IF($E9=0,0,(($F9/$E9)-1)*100)</f>
        <v>33.575148689835046</v>
      </c>
      <c r="J9" s="23">
        <f aca="true" t="shared" si="1" ref="J9:J32">IF($E9=0,0,((($H9/$E9)^(1/3))-1)*100)</f>
        <v>13.833535455572289</v>
      </c>
      <c r="K9" s="2"/>
    </row>
    <row r="10" spans="1:11" ht="12.75">
      <c r="A10" s="9"/>
      <c r="B10" s="24" t="s">
        <v>19</v>
      </c>
      <c r="C10" s="46">
        <v>56116468</v>
      </c>
      <c r="D10" s="46">
        <v>55816152</v>
      </c>
      <c r="E10" s="46">
        <v>52696104</v>
      </c>
      <c r="F10" s="46">
        <v>70496687</v>
      </c>
      <c r="G10" s="47">
        <v>74442300</v>
      </c>
      <c r="H10" s="48">
        <v>78203454</v>
      </c>
      <c r="I10" s="25">
        <f t="shared" si="0"/>
        <v>33.77969460512678</v>
      </c>
      <c r="J10" s="26">
        <f t="shared" si="1"/>
        <v>14.064143161492515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25343000</v>
      </c>
      <c r="D12" s="43">
        <v>24628000</v>
      </c>
      <c r="E12" s="43">
        <v>20584858</v>
      </c>
      <c r="F12" s="43">
        <v>27948848</v>
      </c>
      <c r="G12" s="44">
        <v>28303934</v>
      </c>
      <c r="H12" s="45">
        <v>29605523</v>
      </c>
      <c r="I12" s="22">
        <f t="shared" si="0"/>
        <v>35.77381976596583</v>
      </c>
      <c r="J12" s="23">
        <f t="shared" si="1"/>
        <v>12.877735278238788</v>
      </c>
      <c r="K12" s="2"/>
    </row>
    <row r="13" spans="1:11" ht="12.75">
      <c r="A13" s="5"/>
      <c r="B13" s="21" t="s">
        <v>22</v>
      </c>
      <c r="C13" s="43">
        <v>310000</v>
      </c>
      <c r="D13" s="43">
        <v>310000</v>
      </c>
      <c r="E13" s="43"/>
      <c r="F13" s="43">
        <v>325500</v>
      </c>
      <c r="G13" s="44">
        <v>290000</v>
      </c>
      <c r="H13" s="45">
        <v>341775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29865468</v>
      </c>
      <c r="D16" s="43">
        <v>29901401</v>
      </c>
      <c r="E16" s="43">
        <v>24147145</v>
      </c>
      <c r="F16" s="43">
        <v>37280928</v>
      </c>
      <c r="G16" s="44">
        <v>44341370</v>
      </c>
      <c r="H16" s="45">
        <v>45193640</v>
      </c>
      <c r="I16" s="29">
        <f t="shared" si="0"/>
        <v>54.39062464734443</v>
      </c>
      <c r="J16" s="30">
        <f t="shared" si="1"/>
        <v>23.235881885227805</v>
      </c>
      <c r="K16" s="2"/>
    </row>
    <row r="17" spans="1:11" ht="12.75">
      <c r="A17" s="5"/>
      <c r="B17" s="24" t="s">
        <v>25</v>
      </c>
      <c r="C17" s="46">
        <v>55518468</v>
      </c>
      <c r="D17" s="46">
        <v>54839401</v>
      </c>
      <c r="E17" s="46">
        <v>44732003</v>
      </c>
      <c r="F17" s="46">
        <v>65555276</v>
      </c>
      <c r="G17" s="47">
        <v>72935304</v>
      </c>
      <c r="H17" s="48">
        <v>75140938</v>
      </c>
      <c r="I17" s="25">
        <f t="shared" si="0"/>
        <v>46.551175005510046</v>
      </c>
      <c r="J17" s="26">
        <f t="shared" si="1"/>
        <v>18.8737844129675</v>
      </c>
      <c r="K17" s="2"/>
    </row>
    <row r="18" spans="1:11" ht="23.25" customHeight="1">
      <c r="A18" s="31"/>
      <c r="B18" s="32" t="s">
        <v>26</v>
      </c>
      <c r="C18" s="52">
        <v>598000</v>
      </c>
      <c r="D18" s="52">
        <v>976751</v>
      </c>
      <c r="E18" s="52">
        <v>7964101</v>
      </c>
      <c r="F18" s="53">
        <v>4941411</v>
      </c>
      <c r="G18" s="54">
        <v>1506996</v>
      </c>
      <c r="H18" s="55">
        <v>3062516</v>
      </c>
      <c r="I18" s="33">
        <f t="shared" si="0"/>
        <v>-37.95393855502335</v>
      </c>
      <c r="J18" s="34">
        <f t="shared" si="1"/>
        <v>-27.281116473400157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13902000</v>
      </c>
      <c r="D23" s="43">
        <v>14427000</v>
      </c>
      <c r="E23" s="43">
        <v>8069372</v>
      </c>
      <c r="F23" s="43">
        <v>14345000</v>
      </c>
      <c r="G23" s="44">
        <v>14748000</v>
      </c>
      <c r="H23" s="45">
        <v>15352000</v>
      </c>
      <c r="I23" s="38">
        <f t="shared" si="0"/>
        <v>77.77095912792223</v>
      </c>
      <c r="J23" s="23">
        <f t="shared" si="1"/>
        <v>23.910585253659832</v>
      </c>
      <c r="K23" s="2"/>
    </row>
    <row r="24" spans="1:11" ht="12.75">
      <c r="A24" s="9"/>
      <c r="B24" s="21" t="s">
        <v>31</v>
      </c>
      <c r="C24" s="43">
        <v>638000</v>
      </c>
      <c r="D24" s="43">
        <v>798000</v>
      </c>
      <c r="E24" s="43">
        <v>433472</v>
      </c>
      <c r="F24" s="43">
        <v>2107000</v>
      </c>
      <c r="G24" s="44">
        <v>3650000</v>
      </c>
      <c r="H24" s="45">
        <v>2005667</v>
      </c>
      <c r="I24" s="38">
        <f t="shared" si="0"/>
        <v>386.07522515871847</v>
      </c>
      <c r="J24" s="23">
        <f t="shared" si="1"/>
        <v>66.63488513378255</v>
      </c>
      <c r="K24" s="2"/>
    </row>
    <row r="25" spans="1:11" ht="12.75">
      <c r="A25" s="9"/>
      <c r="B25" s="24" t="s">
        <v>32</v>
      </c>
      <c r="C25" s="46">
        <v>14540000</v>
      </c>
      <c r="D25" s="46">
        <v>15225000</v>
      </c>
      <c r="E25" s="46">
        <v>8502844</v>
      </c>
      <c r="F25" s="46">
        <v>16452000</v>
      </c>
      <c r="G25" s="47">
        <v>18398000</v>
      </c>
      <c r="H25" s="48">
        <v>17357667</v>
      </c>
      <c r="I25" s="25">
        <f t="shared" si="0"/>
        <v>93.4882023003127</v>
      </c>
      <c r="J25" s="26">
        <f t="shared" si="1"/>
        <v>26.855425695995905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2950000</v>
      </c>
      <c r="D30" s="43">
        <v>2950000</v>
      </c>
      <c r="E30" s="43">
        <v>803244</v>
      </c>
      <c r="F30" s="43">
        <v>3600000</v>
      </c>
      <c r="G30" s="44">
        <v>3687000</v>
      </c>
      <c r="H30" s="45">
        <v>3838000</v>
      </c>
      <c r="I30" s="38">
        <f t="shared" si="0"/>
        <v>348.1826194780166</v>
      </c>
      <c r="J30" s="23">
        <f t="shared" si="1"/>
        <v>68.42988808321438</v>
      </c>
      <c r="K30" s="2"/>
    </row>
    <row r="31" spans="1:11" ht="12.75">
      <c r="A31" s="9"/>
      <c r="B31" s="21" t="s">
        <v>31</v>
      </c>
      <c r="C31" s="43">
        <v>11590000</v>
      </c>
      <c r="D31" s="43">
        <v>12275000</v>
      </c>
      <c r="E31" s="43">
        <v>7699600</v>
      </c>
      <c r="F31" s="43">
        <v>12852000</v>
      </c>
      <c r="G31" s="44">
        <v>14711000</v>
      </c>
      <c r="H31" s="45">
        <v>13519667</v>
      </c>
      <c r="I31" s="38">
        <f t="shared" si="0"/>
        <v>66.91776196166035</v>
      </c>
      <c r="J31" s="23">
        <f t="shared" si="1"/>
        <v>20.642207967894066</v>
      </c>
      <c r="K31" s="2"/>
    </row>
    <row r="32" spans="1:11" ht="13.5" thickBot="1">
      <c r="A32" s="9"/>
      <c r="B32" s="39" t="s">
        <v>38</v>
      </c>
      <c r="C32" s="59">
        <v>14540000</v>
      </c>
      <c r="D32" s="59">
        <v>15225000</v>
      </c>
      <c r="E32" s="59">
        <v>8502844</v>
      </c>
      <c r="F32" s="59">
        <v>16452000</v>
      </c>
      <c r="G32" s="60">
        <v>18398000</v>
      </c>
      <c r="H32" s="61">
        <v>17357667</v>
      </c>
      <c r="I32" s="40">
        <f t="shared" si="0"/>
        <v>93.4882023003127</v>
      </c>
      <c r="J32" s="41">
        <f t="shared" si="1"/>
        <v>26.855425695995905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23584717</v>
      </c>
      <c r="D7" s="43">
        <v>21733977</v>
      </c>
      <c r="E7" s="43">
        <v>21230417</v>
      </c>
      <c r="F7" s="43">
        <v>25482294</v>
      </c>
      <c r="G7" s="44">
        <v>26932787</v>
      </c>
      <c r="H7" s="45">
        <v>28453138</v>
      </c>
      <c r="I7" s="22">
        <f>IF($E7=0,0,(($F7/$E7)-1)*100)</f>
        <v>20.027289148394956</v>
      </c>
      <c r="J7" s="23">
        <f>IF($E7=0,0,((($H7/$E7)^(1/3))-1)*100)</f>
        <v>10.253033780140575</v>
      </c>
      <c r="K7" s="2"/>
    </row>
    <row r="8" spans="1:11" ht="12.75">
      <c r="A8" s="5"/>
      <c r="B8" s="21" t="s">
        <v>17</v>
      </c>
      <c r="C8" s="43">
        <v>5692214</v>
      </c>
      <c r="D8" s="43">
        <v>5038891</v>
      </c>
      <c r="E8" s="43">
        <v>5372111</v>
      </c>
      <c r="F8" s="43">
        <v>7472039</v>
      </c>
      <c r="G8" s="44">
        <v>7766140</v>
      </c>
      <c r="H8" s="45">
        <v>7953501</v>
      </c>
      <c r="I8" s="22">
        <f>IF($E8=0,0,(($F8/$E8)-1)*100)</f>
        <v>39.08943802538705</v>
      </c>
      <c r="J8" s="23">
        <f>IF($E8=0,0,((($H8/$E8)^(1/3))-1)*100)</f>
        <v>13.973649313448</v>
      </c>
      <c r="K8" s="2"/>
    </row>
    <row r="9" spans="1:11" ht="12.75">
      <c r="A9" s="5"/>
      <c r="B9" s="21" t="s">
        <v>18</v>
      </c>
      <c r="C9" s="43">
        <v>106678677</v>
      </c>
      <c r="D9" s="43">
        <v>100574227</v>
      </c>
      <c r="E9" s="43">
        <v>102960538</v>
      </c>
      <c r="F9" s="43">
        <v>134406415</v>
      </c>
      <c r="G9" s="44">
        <v>143129410</v>
      </c>
      <c r="H9" s="45">
        <v>144229230</v>
      </c>
      <c r="I9" s="22">
        <f aca="true" t="shared" si="0" ref="I9:I32">IF($E9=0,0,(($F9/$E9)-1)*100)</f>
        <v>30.541678987730236</v>
      </c>
      <c r="J9" s="23">
        <f aca="true" t="shared" si="1" ref="J9:J32">IF($E9=0,0,((($H9/$E9)^(1/3))-1)*100)</f>
        <v>11.89074372735639</v>
      </c>
      <c r="K9" s="2"/>
    </row>
    <row r="10" spans="1:11" ht="12.75">
      <c r="A10" s="9"/>
      <c r="B10" s="24" t="s">
        <v>19</v>
      </c>
      <c r="C10" s="46">
        <v>135955608</v>
      </c>
      <c r="D10" s="46">
        <v>127347095</v>
      </c>
      <c r="E10" s="46">
        <v>129563066</v>
      </c>
      <c r="F10" s="46">
        <v>167360748</v>
      </c>
      <c r="G10" s="47">
        <v>177828337</v>
      </c>
      <c r="H10" s="48">
        <v>180635869</v>
      </c>
      <c r="I10" s="25">
        <f t="shared" si="0"/>
        <v>29.17319199593502</v>
      </c>
      <c r="J10" s="26">
        <f t="shared" si="1"/>
        <v>11.713997350689965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43017074</v>
      </c>
      <c r="D12" s="43">
        <v>45858991</v>
      </c>
      <c r="E12" s="43">
        <v>36197378</v>
      </c>
      <c r="F12" s="43">
        <v>46145858</v>
      </c>
      <c r="G12" s="44">
        <v>49837526</v>
      </c>
      <c r="H12" s="45">
        <v>53824528</v>
      </c>
      <c r="I12" s="22">
        <f t="shared" si="0"/>
        <v>27.4839796407353</v>
      </c>
      <c r="J12" s="23">
        <f t="shared" si="1"/>
        <v>14.139081230800233</v>
      </c>
      <c r="K12" s="2"/>
    </row>
    <row r="13" spans="1:11" ht="12.75">
      <c r="A13" s="5"/>
      <c r="B13" s="21" t="s">
        <v>22</v>
      </c>
      <c r="C13" s="43">
        <v>5158717</v>
      </c>
      <c r="D13" s="43">
        <v>5158717</v>
      </c>
      <c r="E13" s="43">
        <v>727301</v>
      </c>
      <c r="F13" s="43">
        <v>8616849</v>
      </c>
      <c r="G13" s="44">
        <v>9055447</v>
      </c>
      <c r="H13" s="45">
        <v>9512747</v>
      </c>
      <c r="I13" s="22">
        <f t="shared" si="0"/>
        <v>1084.7706795398328</v>
      </c>
      <c r="J13" s="23">
        <f t="shared" si="1"/>
        <v>135.61191759269602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59553617</v>
      </c>
      <c r="D16" s="43">
        <v>60613151</v>
      </c>
      <c r="E16" s="43">
        <v>95191679</v>
      </c>
      <c r="F16" s="43">
        <v>80494015</v>
      </c>
      <c r="G16" s="44">
        <v>91307099</v>
      </c>
      <c r="H16" s="45">
        <v>92896542</v>
      </c>
      <c r="I16" s="29">
        <f t="shared" si="0"/>
        <v>-15.440072235725566</v>
      </c>
      <c r="J16" s="30">
        <f t="shared" si="1"/>
        <v>-0.8102367503016072</v>
      </c>
      <c r="K16" s="2"/>
    </row>
    <row r="17" spans="1:11" ht="12.75">
      <c r="A17" s="5"/>
      <c r="B17" s="24" t="s">
        <v>25</v>
      </c>
      <c r="C17" s="46">
        <v>107729408</v>
      </c>
      <c r="D17" s="46">
        <v>111630859</v>
      </c>
      <c r="E17" s="46">
        <v>132116358</v>
      </c>
      <c r="F17" s="46">
        <v>135256722</v>
      </c>
      <c r="G17" s="47">
        <v>150200072</v>
      </c>
      <c r="H17" s="48">
        <v>156233817</v>
      </c>
      <c r="I17" s="25">
        <f t="shared" si="0"/>
        <v>2.376968338773011</v>
      </c>
      <c r="J17" s="26">
        <f t="shared" si="1"/>
        <v>5.74815932955739</v>
      </c>
      <c r="K17" s="2"/>
    </row>
    <row r="18" spans="1:11" ht="23.25" customHeight="1">
      <c r="A18" s="31"/>
      <c r="B18" s="32" t="s">
        <v>26</v>
      </c>
      <c r="C18" s="52">
        <v>28226200</v>
      </c>
      <c r="D18" s="52">
        <v>15716236</v>
      </c>
      <c r="E18" s="52">
        <v>-2553292</v>
      </c>
      <c r="F18" s="53">
        <v>32104026</v>
      </c>
      <c r="G18" s="54">
        <v>27628265</v>
      </c>
      <c r="H18" s="55">
        <v>24402052</v>
      </c>
      <c r="I18" s="33">
        <f t="shared" si="0"/>
        <v>-1357.3581869993718</v>
      </c>
      <c r="J18" s="34">
        <f t="shared" si="1"/>
        <v>-312.21461398048257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15659200</v>
      </c>
      <c r="D22" s="43">
        <v>6375555</v>
      </c>
      <c r="E22" s="43">
        <v>2233552</v>
      </c>
      <c r="F22" s="43">
        <v>18250000</v>
      </c>
      <c r="G22" s="44">
        <v>10485410</v>
      </c>
      <c r="H22" s="45">
        <v>6721076</v>
      </c>
      <c r="I22" s="38">
        <f t="shared" si="0"/>
        <v>717.0841780267484</v>
      </c>
      <c r="J22" s="23">
        <f t="shared" si="1"/>
        <v>44.37131518880011</v>
      </c>
      <c r="K22" s="2"/>
    </row>
    <row r="23" spans="1:11" ht="12.75">
      <c r="A23" s="9"/>
      <c r="B23" s="21" t="s">
        <v>30</v>
      </c>
      <c r="C23" s="43">
        <v>30148000</v>
      </c>
      <c r="D23" s="43">
        <v>30633173</v>
      </c>
      <c r="E23" s="43">
        <v>29835485</v>
      </c>
      <c r="F23" s="43">
        <v>30000000</v>
      </c>
      <c r="G23" s="44">
        <v>38793600</v>
      </c>
      <c r="H23" s="45">
        <v>41877250</v>
      </c>
      <c r="I23" s="38">
        <f t="shared" si="0"/>
        <v>0.5514071582881863</v>
      </c>
      <c r="J23" s="23">
        <f t="shared" si="1"/>
        <v>11.964845254098933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45807200</v>
      </c>
      <c r="D25" s="46">
        <v>37008728</v>
      </c>
      <c r="E25" s="46">
        <v>32069037</v>
      </c>
      <c r="F25" s="46">
        <v>48250000</v>
      </c>
      <c r="G25" s="47">
        <v>49279010</v>
      </c>
      <c r="H25" s="48">
        <v>48598326</v>
      </c>
      <c r="I25" s="25">
        <f t="shared" si="0"/>
        <v>50.456653874576894</v>
      </c>
      <c r="J25" s="26">
        <f t="shared" si="1"/>
        <v>14.862552689793329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8500000</v>
      </c>
      <c r="D28" s="43">
        <v>3100000</v>
      </c>
      <c r="E28" s="43">
        <v>2931458</v>
      </c>
      <c r="F28" s="43">
        <v>0</v>
      </c>
      <c r="G28" s="44">
        <v>8500000</v>
      </c>
      <c r="H28" s="45">
        <v>10000000</v>
      </c>
      <c r="I28" s="38">
        <f t="shared" si="0"/>
        <v>-100</v>
      </c>
      <c r="J28" s="23">
        <f t="shared" si="1"/>
        <v>50.535446332022275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23000000</v>
      </c>
      <c r="D30" s="43">
        <v>20144412</v>
      </c>
      <c r="E30" s="43">
        <v>19595968</v>
      </c>
      <c r="F30" s="43">
        <v>22200000</v>
      </c>
      <c r="G30" s="44">
        <v>20000000</v>
      </c>
      <c r="H30" s="45">
        <v>20000000</v>
      </c>
      <c r="I30" s="38">
        <f t="shared" si="0"/>
        <v>13.288611208183232</v>
      </c>
      <c r="J30" s="23">
        <f t="shared" si="1"/>
        <v>0.6826005955785419</v>
      </c>
      <c r="K30" s="2"/>
    </row>
    <row r="31" spans="1:11" ht="12.75">
      <c r="A31" s="9"/>
      <c r="B31" s="21" t="s">
        <v>31</v>
      </c>
      <c r="C31" s="43">
        <v>14307200</v>
      </c>
      <c r="D31" s="43">
        <v>13764316</v>
      </c>
      <c r="E31" s="43">
        <v>9541611</v>
      </c>
      <c r="F31" s="43">
        <v>26050000</v>
      </c>
      <c r="G31" s="44">
        <v>20779010</v>
      </c>
      <c r="H31" s="45">
        <v>18598326</v>
      </c>
      <c r="I31" s="38">
        <f t="shared" si="0"/>
        <v>173.0146932210923</v>
      </c>
      <c r="J31" s="23">
        <f t="shared" si="1"/>
        <v>24.91580268608007</v>
      </c>
      <c r="K31" s="2"/>
    </row>
    <row r="32" spans="1:11" ht="13.5" thickBot="1">
      <c r="A32" s="9"/>
      <c r="B32" s="39" t="s">
        <v>38</v>
      </c>
      <c r="C32" s="59">
        <v>45807200</v>
      </c>
      <c r="D32" s="59">
        <v>37008728</v>
      </c>
      <c r="E32" s="59">
        <v>32069037</v>
      </c>
      <c r="F32" s="59">
        <v>48250000</v>
      </c>
      <c r="G32" s="60">
        <v>49279010</v>
      </c>
      <c r="H32" s="61">
        <v>48598326</v>
      </c>
      <c r="I32" s="40">
        <f t="shared" si="0"/>
        <v>50.456653874576894</v>
      </c>
      <c r="J32" s="41">
        <f t="shared" si="1"/>
        <v>14.862552689793329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>
        <v>4009</v>
      </c>
      <c r="F7" s="43">
        <v>0</v>
      </c>
      <c r="G7" s="44">
        <v>0</v>
      </c>
      <c r="H7" s="45">
        <v>0</v>
      </c>
      <c r="I7" s="22">
        <f>IF($E7=0,0,(($F7/$E7)-1)*100)</f>
        <v>-100</v>
      </c>
      <c r="J7" s="23">
        <f>IF($E7=0,0,((($H7/$E7)^(1/3))-1)*100)</f>
        <v>-100</v>
      </c>
      <c r="K7" s="2"/>
    </row>
    <row r="8" spans="1:11" ht="12.75">
      <c r="A8" s="5"/>
      <c r="B8" s="21" t="s">
        <v>17</v>
      </c>
      <c r="C8" s="43">
        <v>44803000</v>
      </c>
      <c r="D8" s="43">
        <v>44853806</v>
      </c>
      <c r="E8" s="43">
        <v>27832471</v>
      </c>
      <c r="F8" s="43">
        <v>48063000</v>
      </c>
      <c r="G8" s="44">
        <v>47896000</v>
      </c>
      <c r="H8" s="45">
        <v>51116000</v>
      </c>
      <c r="I8" s="22">
        <f>IF($E8=0,0,(($F8/$E8)-1)*100)</f>
        <v>72.68678731399739</v>
      </c>
      <c r="J8" s="23">
        <f>IF($E8=0,0,((($H8/$E8)^(1/3))-1)*100)</f>
        <v>22.462098937015497</v>
      </c>
      <c r="K8" s="2"/>
    </row>
    <row r="9" spans="1:11" ht="12.75">
      <c r="A9" s="5"/>
      <c r="B9" s="21" t="s">
        <v>18</v>
      </c>
      <c r="C9" s="43">
        <v>276147860</v>
      </c>
      <c r="D9" s="43">
        <v>251609882</v>
      </c>
      <c r="E9" s="43">
        <v>253111544</v>
      </c>
      <c r="F9" s="43">
        <v>318761000</v>
      </c>
      <c r="G9" s="44">
        <v>349104000</v>
      </c>
      <c r="H9" s="45">
        <v>370836550</v>
      </c>
      <c r="I9" s="22">
        <f aca="true" t="shared" si="0" ref="I9:I32">IF($E9=0,0,(($F9/$E9)-1)*100)</f>
        <v>25.936966351878432</v>
      </c>
      <c r="J9" s="23">
        <f aca="true" t="shared" si="1" ref="J9:J32">IF($E9=0,0,((($H9/$E9)^(1/3))-1)*100)</f>
        <v>13.576947660548777</v>
      </c>
      <c r="K9" s="2"/>
    </row>
    <row r="10" spans="1:11" ht="12.75">
      <c r="A10" s="9"/>
      <c r="B10" s="24" t="s">
        <v>19</v>
      </c>
      <c r="C10" s="46">
        <v>320950860</v>
      </c>
      <c r="D10" s="46">
        <v>296463688</v>
      </c>
      <c r="E10" s="46">
        <v>280948024</v>
      </c>
      <c r="F10" s="46">
        <v>366824000</v>
      </c>
      <c r="G10" s="47">
        <v>397000000</v>
      </c>
      <c r="H10" s="48">
        <v>421952550</v>
      </c>
      <c r="I10" s="25">
        <f t="shared" si="0"/>
        <v>30.566499374987586</v>
      </c>
      <c r="J10" s="26">
        <f t="shared" si="1"/>
        <v>14.51943885248852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113787000</v>
      </c>
      <c r="D12" s="43">
        <v>116813123</v>
      </c>
      <c r="E12" s="43">
        <v>118071787</v>
      </c>
      <c r="F12" s="43">
        <v>135491000</v>
      </c>
      <c r="G12" s="44">
        <v>142063000</v>
      </c>
      <c r="H12" s="45">
        <v>148642000</v>
      </c>
      <c r="I12" s="22">
        <f t="shared" si="0"/>
        <v>14.753069672774588</v>
      </c>
      <c r="J12" s="23">
        <f t="shared" si="1"/>
        <v>7.9771353287198865</v>
      </c>
      <c r="K12" s="2"/>
    </row>
    <row r="13" spans="1:11" ht="12.75">
      <c r="A13" s="5"/>
      <c r="B13" s="21" t="s">
        <v>22</v>
      </c>
      <c r="C13" s="43">
        <v>36366000</v>
      </c>
      <c r="D13" s="43">
        <v>18365925</v>
      </c>
      <c r="E13" s="43"/>
      <c r="F13" s="43">
        <v>38511000</v>
      </c>
      <c r="G13" s="44">
        <v>39218000</v>
      </c>
      <c r="H13" s="45">
        <v>39218000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56600000</v>
      </c>
      <c r="D15" s="43">
        <v>60599878</v>
      </c>
      <c r="E15" s="43">
        <v>70796095</v>
      </c>
      <c r="F15" s="43">
        <v>63237000</v>
      </c>
      <c r="G15" s="44">
        <v>66273000</v>
      </c>
      <c r="H15" s="45">
        <v>70184000</v>
      </c>
      <c r="I15" s="22">
        <f t="shared" si="0"/>
        <v>-10.677276762228194</v>
      </c>
      <c r="J15" s="23">
        <f t="shared" si="1"/>
        <v>-0.28903079890302275</v>
      </c>
      <c r="K15" s="2"/>
    </row>
    <row r="16" spans="1:11" ht="12.75">
      <c r="A16" s="5"/>
      <c r="B16" s="21" t="s">
        <v>24</v>
      </c>
      <c r="C16" s="43">
        <v>114197860</v>
      </c>
      <c r="D16" s="43">
        <v>122540076</v>
      </c>
      <c r="E16" s="43">
        <v>127212732</v>
      </c>
      <c r="F16" s="43">
        <v>129585000</v>
      </c>
      <c r="G16" s="44">
        <v>149446000</v>
      </c>
      <c r="H16" s="45">
        <v>163908000</v>
      </c>
      <c r="I16" s="29">
        <f t="shared" si="0"/>
        <v>1.8648039097218572</v>
      </c>
      <c r="J16" s="30">
        <f t="shared" si="1"/>
        <v>8.815273301489967</v>
      </c>
      <c r="K16" s="2"/>
    </row>
    <row r="17" spans="1:11" ht="12.75">
      <c r="A17" s="5"/>
      <c r="B17" s="24" t="s">
        <v>25</v>
      </c>
      <c r="C17" s="46">
        <v>320950860</v>
      </c>
      <c r="D17" s="46">
        <v>318319002</v>
      </c>
      <c r="E17" s="46">
        <v>316080614</v>
      </c>
      <c r="F17" s="46">
        <v>366824000</v>
      </c>
      <c r="G17" s="47">
        <v>397000000</v>
      </c>
      <c r="H17" s="48">
        <v>421952000</v>
      </c>
      <c r="I17" s="25">
        <f t="shared" si="0"/>
        <v>16.05393806277533</v>
      </c>
      <c r="J17" s="26">
        <f t="shared" si="1"/>
        <v>10.10872399513223</v>
      </c>
      <c r="K17" s="2"/>
    </row>
    <row r="18" spans="1:11" ht="23.25" customHeight="1">
      <c r="A18" s="31"/>
      <c r="B18" s="32" t="s">
        <v>26</v>
      </c>
      <c r="C18" s="52"/>
      <c r="D18" s="52">
        <v>-21855314</v>
      </c>
      <c r="E18" s="52">
        <v>-35132590</v>
      </c>
      <c r="F18" s="53">
        <v>0</v>
      </c>
      <c r="G18" s="54">
        <v>0</v>
      </c>
      <c r="H18" s="55">
        <v>550</v>
      </c>
      <c r="I18" s="33">
        <f t="shared" si="0"/>
        <v>-100</v>
      </c>
      <c r="J18" s="34">
        <f t="shared" si="1"/>
        <v>-102.50159792118959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7000000</v>
      </c>
      <c r="D22" s="43"/>
      <c r="E22" s="43">
        <v>6022194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199285000</v>
      </c>
      <c r="D23" s="43">
        <v>178782000</v>
      </c>
      <c r="E23" s="43">
        <v>122223416</v>
      </c>
      <c r="F23" s="43">
        <v>252173000</v>
      </c>
      <c r="G23" s="44">
        <v>258199000</v>
      </c>
      <c r="H23" s="45">
        <v>275619000</v>
      </c>
      <c r="I23" s="38">
        <f t="shared" si="0"/>
        <v>106.32134843948396</v>
      </c>
      <c r="J23" s="23">
        <f t="shared" si="1"/>
        <v>31.13488660310304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206285000</v>
      </c>
      <c r="D25" s="46">
        <v>178782000</v>
      </c>
      <c r="E25" s="46">
        <v>128245610</v>
      </c>
      <c r="F25" s="46">
        <v>252173000</v>
      </c>
      <c r="G25" s="47">
        <v>258199000</v>
      </c>
      <c r="H25" s="48">
        <v>275619000</v>
      </c>
      <c r="I25" s="25">
        <f t="shared" si="0"/>
        <v>96.6328516040432</v>
      </c>
      <c r="J25" s="26">
        <f t="shared" si="1"/>
        <v>29.049268859899847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195719000</v>
      </c>
      <c r="D27" s="43">
        <v>155719000</v>
      </c>
      <c r="E27" s="43">
        <v>119910169</v>
      </c>
      <c r="F27" s="43">
        <v>199898000</v>
      </c>
      <c r="G27" s="44">
        <v>208319000</v>
      </c>
      <c r="H27" s="45">
        <v>220942000</v>
      </c>
      <c r="I27" s="38">
        <f t="shared" si="0"/>
        <v>66.70646173470074</v>
      </c>
      <c r="J27" s="23">
        <f t="shared" si="1"/>
        <v>22.595375627956106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10566000</v>
      </c>
      <c r="D31" s="43">
        <v>23063000</v>
      </c>
      <c r="E31" s="43">
        <v>8335441</v>
      </c>
      <c r="F31" s="43">
        <v>52275000</v>
      </c>
      <c r="G31" s="44">
        <v>49880000</v>
      </c>
      <c r="H31" s="45">
        <v>54677000</v>
      </c>
      <c r="I31" s="38">
        <f t="shared" si="0"/>
        <v>527.1413834013101</v>
      </c>
      <c r="J31" s="23">
        <f t="shared" si="1"/>
        <v>87.19404634194996</v>
      </c>
      <c r="K31" s="2"/>
    </row>
    <row r="32" spans="1:11" ht="13.5" thickBot="1">
      <c r="A32" s="9"/>
      <c r="B32" s="39" t="s">
        <v>38</v>
      </c>
      <c r="C32" s="59">
        <v>206285000</v>
      </c>
      <c r="D32" s="59">
        <v>178782000</v>
      </c>
      <c r="E32" s="59">
        <v>128245610</v>
      </c>
      <c r="F32" s="59">
        <v>252173000</v>
      </c>
      <c r="G32" s="60">
        <v>258199000</v>
      </c>
      <c r="H32" s="61">
        <v>275619000</v>
      </c>
      <c r="I32" s="40">
        <f t="shared" si="0"/>
        <v>96.6328516040432</v>
      </c>
      <c r="J32" s="41">
        <f t="shared" si="1"/>
        <v>29.049268859899847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5191000</v>
      </c>
      <c r="D7" s="43">
        <v>5190000</v>
      </c>
      <c r="E7" s="43">
        <v>6790522</v>
      </c>
      <c r="F7" s="43">
        <v>5502000</v>
      </c>
      <c r="G7" s="44">
        <v>5832000</v>
      </c>
      <c r="H7" s="45">
        <v>6182000</v>
      </c>
      <c r="I7" s="22">
        <f>IF($E7=0,0,(($F7/$E7)-1)*100)</f>
        <v>-18.975301162414315</v>
      </c>
      <c r="J7" s="23">
        <f>IF($E7=0,0,((($H7/$E7)^(1/3))-1)*100)</f>
        <v>-3.0810694270791084</v>
      </c>
      <c r="K7" s="2"/>
    </row>
    <row r="8" spans="1:11" ht="12.75">
      <c r="A8" s="5"/>
      <c r="B8" s="21" t="s">
        <v>17</v>
      </c>
      <c r="C8" s="43">
        <v>296000</v>
      </c>
      <c r="D8" s="43">
        <v>295638</v>
      </c>
      <c r="E8" s="43">
        <v>380263</v>
      </c>
      <c r="F8" s="43">
        <v>313000</v>
      </c>
      <c r="G8" s="44">
        <v>332000</v>
      </c>
      <c r="H8" s="45">
        <v>352000</v>
      </c>
      <c r="I8" s="22">
        <f>IF($E8=0,0,(($F8/$E8)-1)*100)</f>
        <v>-17.688547137112998</v>
      </c>
      <c r="J8" s="23">
        <f>IF($E8=0,0,((($H8/$E8)^(1/3))-1)*100)</f>
        <v>-2.5415430158574726</v>
      </c>
      <c r="K8" s="2"/>
    </row>
    <row r="9" spans="1:11" ht="12.75">
      <c r="A9" s="5"/>
      <c r="B9" s="21" t="s">
        <v>18</v>
      </c>
      <c r="C9" s="43">
        <v>98842000</v>
      </c>
      <c r="D9" s="43">
        <v>69862362</v>
      </c>
      <c r="E9" s="43">
        <v>76921205</v>
      </c>
      <c r="F9" s="43">
        <v>125802000</v>
      </c>
      <c r="G9" s="44">
        <v>109118000</v>
      </c>
      <c r="H9" s="45">
        <v>106593000</v>
      </c>
      <c r="I9" s="22">
        <f aca="true" t="shared" si="0" ref="I9:I32">IF($E9=0,0,(($F9/$E9)-1)*100)</f>
        <v>63.54657990602202</v>
      </c>
      <c r="J9" s="23">
        <f aca="true" t="shared" si="1" ref="J9:J32">IF($E9=0,0,((($H9/$E9)^(1/3))-1)*100)</f>
        <v>11.48784874448856</v>
      </c>
      <c r="K9" s="2"/>
    </row>
    <row r="10" spans="1:11" ht="12.75">
      <c r="A10" s="9"/>
      <c r="B10" s="24" t="s">
        <v>19</v>
      </c>
      <c r="C10" s="46">
        <v>104329000</v>
      </c>
      <c r="D10" s="46">
        <v>75348000</v>
      </c>
      <c r="E10" s="46">
        <v>84091990</v>
      </c>
      <c r="F10" s="46">
        <v>131617000</v>
      </c>
      <c r="G10" s="47">
        <v>115282000</v>
      </c>
      <c r="H10" s="48">
        <v>113127000</v>
      </c>
      <c r="I10" s="25">
        <f t="shared" si="0"/>
        <v>56.51550165479495</v>
      </c>
      <c r="J10" s="26">
        <f t="shared" si="1"/>
        <v>10.391901322579589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25244000</v>
      </c>
      <c r="D12" s="43">
        <v>24244533</v>
      </c>
      <c r="E12" s="43">
        <v>25183764</v>
      </c>
      <c r="F12" s="43">
        <v>31596000</v>
      </c>
      <c r="G12" s="44">
        <v>36488000</v>
      </c>
      <c r="H12" s="45">
        <v>39186000</v>
      </c>
      <c r="I12" s="22">
        <f t="shared" si="0"/>
        <v>25.461785617114273</v>
      </c>
      <c r="J12" s="23">
        <f t="shared" si="1"/>
        <v>15.878651096959363</v>
      </c>
      <c r="K12" s="2"/>
    </row>
    <row r="13" spans="1:11" ht="12.75">
      <c r="A13" s="5"/>
      <c r="B13" s="21" t="s">
        <v>22</v>
      </c>
      <c r="C13" s="43">
        <v>250000</v>
      </c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49044000</v>
      </c>
      <c r="D16" s="43">
        <v>110755467</v>
      </c>
      <c r="E16" s="43">
        <v>185217261</v>
      </c>
      <c r="F16" s="43">
        <v>70147000</v>
      </c>
      <c r="G16" s="44">
        <v>70244000</v>
      </c>
      <c r="H16" s="45">
        <v>69188000</v>
      </c>
      <c r="I16" s="29">
        <f t="shared" si="0"/>
        <v>-62.1271799284409</v>
      </c>
      <c r="J16" s="30">
        <f t="shared" si="1"/>
        <v>-27.980554535759715</v>
      </c>
      <c r="K16" s="2"/>
    </row>
    <row r="17" spans="1:11" ht="12.75">
      <c r="A17" s="5"/>
      <c r="B17" s="24" t="s">
        <v>25</v>
      </c>
      <c r="C17" s="46">
        <v>74538000</v>
      </c>
      <c r="D17" s="46">
        <v>135000000</v>
      </c>
      <c r="E17" s="46">
        <v>210401025</v>
      </c>
      <c r="F17" s="46">
        <v>101743000</v>
      </c>
      <c r="G17" s="47">
        <v>106732000</v>
      </c>
      <c r="H17" s="48">
        <v>108374000</v>
      </c>
      <c r="I17" s="25">
        <f t="shared" si="0"/>
        <v>-51.64329641454931</v>
      </c>
      <c r="J17" s="26">
        <f t="shared" si="1"/>
        <v>-19.83974612572362</v>
      </c>
      <c r="K17" s="2"/>
    </row>
    <row r="18" spans="1:11" ht="23.25" customHeight="1">
      <c r="A18" s="31"/>
      <c r="B18" s="32" t="s">
        <v>26</v>
      </c>
      <c r="C18" s="52">
        <v>29791000</v>
      </c>
      <c r="D18" s="52">
        <v>-59652000</v>
      </c>
      <c r="E18" s="52">
        <v>-126309035</v>
      </c>
      <c r="F18" s="53">
        <v>29874000</v>
      </c>
      <c r="G18" s="54">
        <v>8550000</v>
      </c>
      <c r="H18" s="55">
        <v>4753000</v>
      </c>
      <c r="I18" s="33">
        <f t="shared" si="0"/>
        <v>-123.65151471547541</v>
      </c>
      <c r="J18" s="34">
        <f t="shared" si="1"/>
        <v>-133.51026012266706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17000000</v>
      </c>
      <c r="D21" s="43"/>
      <c r="E21" s="43"/>
      <c r="F21" s="43">
        <v>17000000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36452000</v>
      </c>
      <c r="D23" s="43">
        <v>51452000</v>
      </c>
      <c r="E23" s="43">
        <v>59730999</v>
      </c>
      <c r="F23" s="43">
        <v>33382000</v>
      </c>
      <c r="G23" s="44">
        <v>34718000</v>
      </c>
      <c r="H23" s="45">
        <v>37472000</v>
      </c>
      <c r="I23" s="38">
        <f t="shared" si="0"/>
        <v>-44.11277132666071</v>
      </c>
      <c r="J23" s="23">
        <f t="shared" si="1"/>
        <v>-14.394362652959213</v>
      </c>
      <c r="K23" s="2"/>
    </row>
    <row r="24" spans="1:11" ht="12.75">
      <c r="A24" s="9"/>
      <c r="B24" s="21" t="s">
        <v>31</v>
      </c>
      <c r="C24" s="43">
        <v>7200000</v>
      </c>
      <c r="D24" s="43">
        <v>8200000</v>
      </c>
      <c r="E24" s="43">
        <v>2832395</v>
      </c>
      <c r="F24" s="43">
        <v>12875000</v>
      </c>
      <c r="G24" s="44">
        <v>8550000</v>
      </c>
      <c r="H24" s="45">
        <v>5900000</v>
      </c>
      <c r="I24" s="38">
        <f t="shared" si="0"/>
        <v>354.5623050457299</v>
      </c>
      <c r="J24" s="23">
        <f t="shared" si="1"/>
        <v>27.712301348332446</v>
      </c>
      <c r="K24" s="2"/>
    </row>
    <row r="25" spans="1:11" ht="12.75">
      <c r="A25" s="9"/>
      <c r="B25" s="24" t="s">
        <v>32</v>
      </c>
      <c r="C25" s="46">
        <v>60652000</v>
      </c>
      <c r="D25" s="46">
        <v>59652000</v>
      </c>
      <c r="E25" s="46">
        <v>62563394</v>
      </c>
      <c r="F25" s="46">
        <v>63257000</v>
      </c>
      <c r="G25" s="47">
        <v>43268000</v>
      </c>
      <c r="H25" s="48">
        <v>43372000</v>
      </c>
      <c r="I25" s="25">
        <f t="shared" si="0"/>
        <v>1.1086450968436967</v>
      </c>
      <c r="J25" s="26">
        <f t="shared" si="1"/>
        <v>-11.495969416176388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5000000</v>
      </c>
      <c r="D28" s="43">
        <v>5000000</v>
      </c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55652000</v>
      </c>
      <c r="D31" s="43">
        <v>54652000</v>
      </c>
      <c r="E31" s="43">
        <v>63222501</v>
      </c>
      <c r="F31" s="43">
        <v>63257000</v>
      </c>
      <c r="G31" s="44">
        <v>43268000</v>
      </c>
      <c r="H31" s="45">
        <v>43372000</v>
      </c>
      <c r="I31" s="38">
        <f t="shared" si="0"/>
        <v>0.05456759769753017</v>
      </c>
      <c r="J31" s="23">
        <f t="shared" si="1"/>
        <v>-11.804601736552268</v>
      </c>
      <c r="K31" s="2"/>
    </row>
    <row r="32" spans="1:11" ht="13.5" thickBot="1">
      <c r="A32" s="9"/>
      <c r="B32" s="39" t="s">
        <v>38</v>
      </c>
      <c r="C32" s="59">
        <v>60652000</v>
      </c>
      <c r="D32" s="59">
        <v>59652000</v>
      </c>
      <c r="E32" s="59">
        <v>63222501</v>
      </c>
      <c r="F32" s="59">
        <v>63257000</v>
      </c>
      <c r="G32" s="60">
        <v>43268000</v>
      </c>
      <c r="H32" s="61">
        <v>43372000</v>
      </c>
      <c r="I32" s="40">
        <f t="shared" si="0"/>
        <v>0.05456759769753017</v>
      </c>
      <c r="J32" s="41">
        <f t="shared" si="1"/>
        <v>-11.804601736552268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314000000</v>
      </c>
      <c r="D7" s="43">
        <v>326453200</v>
      </c>
      <c r="E7" s="43">
        <v>336319093</v>
      </c>
      <c r="F7" s="43">
        <v>361500000</v>
      </c>
      <c r="G7" s="44">
        <v>395382500</v>
      </c>
      <c r="H7" s="45">
        <v>431573500</v>
      </c>
      <c r="I7" s="22">
        <f>IF($E7=0,0,(($F7/$E7)-1)*100)</f>
        <v>7.48720709710049</v>
      </c>
      <c r="J7" s="23">
        <f>IF($E7=0,0,((($H7/$E7)^(1/3))-1)*100)</f>
        <v>8.66785190317687</v>
      </c>
      <c r="K7" s="2"/>
    </row>
    <row r="8" spans="1:11" ht="12.75">
      <c r="A8" s="5"/>
      <c r="B8" s="21" t="s">
        <v>17</v>
      </c>
      <c r="C8" s="43">
        <v>1729600000</v>
      </c>
      <c r="D8" s="43">
        <v>1637150000</v>
      </c>
      <c r="E8" s="43">
        <v>1761824921</v>
      </c>
      <c r="F8" s="43">
        <v>1819968100</v>
      </c>
      <c r="G8" s="44">
        <v>1949110700</v>
      </c>
      <c r="H8" s="45">
        <v>2105150500</v>
      </c>
      <c r="I8" s="22">
        <f>IF($E8=0,0,(($F8/$E8)-1)*100)</f>
        <v>3.300167815028887</v>
      </c>
      <c r="J8" s="23">
        <f>IF($E8=0,0,((($H8/$E8)^(1/3))-1)*100)</f>
        <v>6.114190880849768</v>
      </c>
      <c r="K8" s="2"/>
    </row>
    <row r="9" spans="1:11" ht="12.75">
      <c r="A9" s="5"/>
      <c r="B9" s="21" t="s">
        <v>18</v>
      </c>
      <c r="C9" s="43">
        <v>326958500</v>
      </c>
      <c r="D9" s="43">
        <v>324937100</v>
      </c>
      <c r="E9" s="43">
        <v>301984616</v>
      </c>
      <c r="F9" s="43">
        <v>342832800</v>
      </c>
      <c r="G9" s="44">
        <v>357003900</v>
      </c>
      <c r="H9" s="45">
        <v>378644100</v>
      </c>
      <c r="I9" s="22">
        <f aca="true" t="shared" si="0" ref="I9:I32">IF($E9=0,0,(($F9/$E9)-1)*100)</f>
        <v>13.52657779096933</v>
      </c>
      <c r="J9" s="23">
        <f aca="true" t="shared" si="1" ref="J9:J32">IF($E9=0,0,((($H9/$E9)^(1/3))-1)*100)</f>
        <v>7.832280893490529</v>
      </c>
      <c r="K9" s="2"/>
    </row>
    <row r="10" spans="1:11" ht="12.75">
      <c r="A10" s="9"/>
      <c r="B10" s="24" t="s">
        <v>19</v>
      </c>
      <c r="C10" s="46">
        <v>2370558500</v>
      </c>
      <c r="D10" s="46">
        <v>2288540300</v>
      </c>
      <c r="E10" s="46">
        <v>2400128630</v>
      </c>
      <c r="F10" s="46">
        <v>2524300900</v>
      </c>
      <c r="G10" s="47">
        <v>2701497100</v>
      </c>
      <c r="H10" s="48">
        <v>2915368100</v>
      </c>
      <c r="I10" s="25">
        <f t="shared" si="0"/>
        <v>5.173567301682502</v>
      </c>
      <c r="J10" s="26">
        <f t="shared" si="1"/>
        <v>6.697184615137974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583140901</v>
      </c>
      <c r="D12" s="43">
        <v>561455200</v>
      </c>
      <c r="E12" s="43">
        <v>534360054</v>
      </c>
      <c r="F12" s="43">
        <v>615819200</v>
      </c>
      <c r="G12" s="44">
        <v>670312700</v>
      </c>
      <c r="H12" s="45">
        <v>726334900</v>
      </c>
      <c r="I12" s="22">
        <f t="shared" si="0"/>
        <v>15.244243163430781</v>
      </c>
      <c r="J12" s="23">
        <f t="shared" si="1"/>
        <v>10.773099846841117</v>
      </c>
      <c r="K12" s="2"/>
    </row>
    <row r="13" spans="1:11" ht="12.75">
      <c r="A13" s="5"/>
      <c r="B13" s="21" t="s">
        <v>22</v>
      </c>
      <c r="C13" s="43">
        <v>3050000</v>
      </c>
      <c r="D13" s="43">
        <v>3050000</v>
      </c>
      <c r="E13" s="43">
        <v>7099085</v>
      </c>
      <c r="F13" s="43">
        <v>3050000</v>
      </c>
      <c r="G13" s="44">
        <v>3050000</v>
      </c>
      <c r="H13" s="45">
        <v>3050000</v>
      </c>
      <c r="I13" s="22">
        <f t="shared" si="0"/>
        <v>-57.03671670363153</v>
      </c>
      <c r="J13" s="23">
        <f t="shared" si="1"/>
        <v>-24.54306606685942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1096502400</v>
      </c>
      <c r="D15" s="43">
        <v>1065919000</v>
      </c>
      <c r="E15" s="43">
        <v>1100690244</v>
      </c>
      <c r="F15" s="43">
        <v>1134058300</v>
      </c>
      <c r="G15" s="44">
        <v>1191431500</v>
      </c>
      <c r="H15" s="45">
        <v>1254842400</v>
      </c>
      <c r="I15" s="22">
        <f t="shared" si="0"/>
        <v>3.031557350661873</v>
      </c>
      <c r="J15" s="23">
        <f t="shared" si="1"/>
        <v>4.465933440494552</v>
      </c>
      <c r="K15" s="2"/>
    </row>
    <row r="16" spans="1:11" ht="12.75">
      <c r="A16" s="5"/>
      <c r="B16" s="21" t="s">
        <v>24</v>
      </c>
      <c r="C16" s="43">
        <v>680553999</v>
      </c>
      <c r="D16" s="43">
        <v>697515300</v>
      </c>
      <c r="E16" s="43">
        <v>677373150</v>
      </c>
      <c r="F16" s="43">
        <v>766436100</v>
      </c>
      <c r="G16" s="44">
        <v>831035300</v>
      </c>
      <c r="H16" s="45">
        <v>925617000</v>
      </c>
      <c r="I16" s="29">
        <f t="shared" si="0"/>
        <v>13.148284664073273</v>
      </c>
      <c r="J16" s="30">
        <f t="shared" si="1"/>
        <v>10.968857527241237</v>
      </c>
      <c r="K16" s="2"/>
    </row>
    <row r="17" spans="1:11" ht="12.75">
      <c r="A17" s="5"/>
      <c r="B17" s="24" t="s">
        <v>25</v>
      </c>
      <c r="C17" s="46">
        <v>2363247300</v>
      </c>
      <c r="D17" s="46">
        <v>2327939500</v>
      </c>
      <c r="E17" s="46">
        <v>2319522533</v>
      </c>
      <c r="F17" s="46">
        <v>2519363600</v>
      </c>
      <c r="G17" s="47">
        <v>2695829500</v>
      </c>
      <c r="H17" s="48">
        <v>2909844300</v>
      </c>
      <c r="I17" s="25">
        <f t="shared" si="0"/>
        <v>8.61561222867413</v>
      </c>
      <c r="J17" s="26">
        <f t="shared" si="1"/>
        <v>7.85088632572517</v>
      </c>
      <c r="K17" s="2"/>
    </row>
    <row r="18" spans="1:11" ht="23.25" customHeight="1">
      <c r="A18" s="31"/>
      <c r="B18" s="32" t="s">
        <v>26</v>
      </c>
      <c r="C18" s="52">
        <v>7311200</v>
      </c>
      <c r="D18" s="52">
        <v>-39399200</v>
      </c>
      <c r="E18" s="52">
        <v>80606097</v>
      </c>
      <c r="F18" s="53">
        <v>4937300</v>
      </c>
      <c r="G18" s="54">
        <v>5667600</v>
      </c>
      <c r="H18" s="55">
        <v>5523800</v>
      </c>
      <c r="I18" s="33">
        <f t="shared" si="0"/>
        <v>-93.87478096104815</v>
      </c>
      <c r="J18" s="34">
        <f t="shared" si="1"/>
        <v>-59.07801571183828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144738000</v>
      </c>
      <c r="D21" s="43">
        <v>142572300</v>
      </c>
      <c r="E21" s="43">
        <v>134987936</v>
      </c>
      <c r="F21" s="43">
        <v>159701500</v>
      </c>
      <c r="G21" s="44">
        <v>100000000</v>
      </c>
      <c r="H21" s="45">
        <v>100000000</v>
      </c>
      <c r="I21" s="38">
        <f t="shared" si="0"/>
        <v>18.30797975902083</v>
      </c>
      <c r="J21" s="23">
        <f t="shared" si="1"/>
        <v>-9.516717415136123</v>
      </c>
      <c r="K21" s="2"/>
    </row>
    <row r="22" spans="1:11" ht="12.75">
      <c r="A22" s="9"/>
      <c r="B22" s="21" t="s">
        <v>29</v>
      </c>
      <c r="C22" s="43">
        <v>103911300</v>
      </c>
      <c r="D22" s="43">
        <v>121519500</v>
      </c>
      <c r="E22" s="43">
        <v>80322160</v>
      </c>
      <c r="F22" s="43">
        <v>110071000</v>
      </c>
      <c r="G22" s="44">
        <v>73041000</v>
      </c>
      <c r="H22" s="45">
        <v>73000000</v>
      </c>
      <c r="I22" s="38">
        <f t="shared" si="0"/>
        <v>37.036902394059126</v>
      </c>
      <c r="J22" s="23">
        <f t="shared" si="1"/>
        <v>-3.1359789294094997</v>
      </c>
      <c r="K22" s="2"/>
    </row>
    <row r="23" spans="1:11" ht="12.75">
      <c r="A23" s="9"/>
      <c r="B23" s="21" t="s">
        <v>30</v>
      </c>
      <c r="C23" s="43">
        <v>157221200</v>
      </c>
      <c r="D23" s="43">
        <v>224289900</v>
      </c>
      <c r="E23" s="43">
        <v>190089568</v>
      </c>
      <c r="F23" s="43">
        <v>177878300</v>
      </c>
      <c r="G23" s="44">
        <v>117531100</v>
      </c>
      <c r="H23" s="45">
        <v>127384000</v>
      </c>
      <c r="I23" s="38">
        <f t="shared" si="0"/>
        <v>-6.423954837963541</v>
      </c>
      <c r="J23" s="23">
        <f t="shared" si="1"/>
        <v>-12.491105090671894</v>
      </c>
      <c r="K23" s="2"/>
    </row>
    <row r="24" spans="1:11" ht="12.75">
      <c r="A24" s="9"/>
      <c r="B24" s="21" t="s">
        <v>31</v>
      </c>
      <c r="C24" s="43">
        <v>13991600</v>
      </c>
      <c r="D24" s="43">
        <v>9925700</v>
      </c>
      <c r="E24" s="43">
        <v>14247833</v>
      </c>
      <c r="F24" s="43">
        <v>1130000</v>
      </c>
      <c r="G24" s="44">
        <v>0</v>
      </c>
      <c r="H24" s="45">
        <v>0</v>
      </c>
      <c r="I24" s="38">
        <f t="shared" si="0"/>
        <v>-92.06896936537647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419862100</v>
      </c>
      <c r="D25" s="46">
        <v>498307400</v>
      </c>
      <c r="E25" s="46">
        <v>419647497</v>
      </c>
      <c r="F25" s="46">
        <v>448780800</v>
      </c>
      <c r="G25" s="47">
        <v>290572100</v>
      </c>
      <c r="H25" s="48">
        <v>300384000</v>
      </c>
      <c r="I25" s="25">
        <f t="shared" si="0"/>
        <v>6.942327360050959</v>
      </c>
      <c r="J25" s="26">
        <f t="shared" si="1"/>
        <v>-10.546489965676242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164106700</v>
      </c>
      <c r="D27" s="43">
        <v>185246600</v>
      </c>
      <c r="E27" s="43">
        <v>208246361</v>
      </c>
      <c r="F27" s="43">
        <v>208116800</v>
      </c>
      <c r="G27" s="44">
        <v>152044200</v>
      </c>
      <c r="H27" s="45">
        <v>165397100</v>
      </c>
      <c r="I27" s="38">
        <f t="shared" si="0"/>
        <v>-0.062215252827391154</v>
      </c>
      <c r="J27" s="23">
        <f t="shared" si="1"/>
        <v>-7.391647860010364</v>
      </c>
      <c r="K27" s="2"/>
    </row>
    <row r="28" spans="1:11" ht="12.75">
      <c r="A28" s="9"/>
      <c r="B28" s="21" t="s">
        <v>35</v>
      </c>
      <c r="C28" s="43">
        <v>66700700</v>
      </c>
      <c r="D28" s="43">
        <v>75044500</v>
      </c>
      <c r="E28" s="43">
        <v>48853901</v>
      </c>
      <c r="F28" s="43">
        <v>32536400</v>
      </c>
      <c r="G28" s="44">
        <v>12770000</v>
      </c>
      <c r="H28" s="45">
        <v>9270000</v>
      </c>
      <c r="I28" s="38">
        <f t="shared" si="0"/>
        <v>-33.40061011709178</v>
      </c>
      <c r="J28" s="23">
        <f t="shared" si="1"/>
        <v>-42.53631200530571</v>
      </c>
      <c r="K28" s="2"/>
    </row>
    <row r="29" spans="1:11" ht="12.75">
      <c r="A29" s="9"/>
      <c r="B29" s="21" t="s">
        <v>36</v>
      </c>
      <c r="C29" s="43"/>
      <c r="D29" s="43">
        <v>27526300</v>
      </c>
      <c r="E29" s="43">
        <v>7639158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22225700</v>
      </c>
      <c r="D30" s="43">
        <v>21917300</v>
      </c>
      <c r="E30" s="43">
        <v>19246950</v>
      </c>
      <c r="F30" s="43">
        <v>42908800</v>
      </c>
      <c r="G30" s="44">
        <v>38289000</v>
      </c>
      <c r="H30" s="45">
        <v>38289000</v>
      </c>
      <c r="I30" s="38">
        <f t="shared" si="0"/>
        <v>122.93817981550323</v>
      </c>
      <c r="J30" s="23">
        <f t="shared" si="1"/>
        <v>25.76815848216507</v>
      </c>
      <c r="K30" s="2"/>
    </row>
    <row r="31" spans="1:11" ht="12.75">
      <c r="A31" s="9"/>
      <c r="B31" s="21" t="s">
        <v>31</v>
      </c>
      <c r="C31" s="43">
        <v>166829000</v>
      </c>
      <c r="D31" s="43">
        <v>188572700</v>
      </c>
      <c r="E31" s="43">
        <v>135661127</v>
      </c>
      <c r="F31" s="43">
        <v>165218800</v>
      </c>
      <c r="G31" s="44">
        <v>87468900</v>
      </c>
      <c r="H31" s="45">
        <v>87427900</v>
      </c>
      <c r="I31" s="38">
        <f t="shared" si="0"/>
        <v>21.787872217809312</v>
      </c>
      <c r="J31" s="23">
        <f t="shared" si="1"/>
        <v>-13.622981612268525</v>
      </c>
      <c r="K31" s="2"/>
    </row>
    <row r="32" spans="1:11" ht="13.5" thickBot="1">
      <c r="A32" s="9"/>
      <c r="B32" s="39" t="s">
        <v>38</v>
      </c>
      <c r="C32" s="59">
        <v>419862100</v>
      </c>
      <c r="D32" s="59">
        <v>498307400</v>
      </c>
      <c r="E32" s="59">
        <v>419647497</v>
      </c>
      <c r="F32" s="59">
        <v>448780800</v>
      </c>
      <c r="G32" s="60">
        <v>290572100</v>
      </c>
      <c r="H32" s="61">
        <v>300384000</v>
      </c>
      <c r="I32" s="40">
        <f t="shared" si="0"/>
        <v>6.942327360050959</v>
      </c>
      <c r="J32" s="41">
        <f t="shared" si="1"/>
        <v>-10.546489965676242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1353259</v>
      </c>
      <c r="D7" s="43">
        <v>1353259</v>
      </c>
      <c r="E7" s="43">
        <v>1254270</v>
      </c>
      <c r="F7" s="43">
        <v>1353259</v>
      </c>
      <c r="G7" s="44">
        <v>1447987</v>
      </c>
      <c r="H7" s="45">
        <v>1549346</v>
      </c>
      <c r="I7" s="22">
        <f>IF($E7=0,0,(($F7/$E7)-1)*100)</f>
        <v>7.892160380141444</v>
      </c>
      <c r="J7" s="23">
        <f>IF($E7=0,0,((($H7/$E7)^(1/3))-1)*100)</f>
        <v>7.296558780455631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44580893</v>
      </c>
      <c r="D9" s="43">
        <v>52616382</v>
      </c>
      <c r="E9" s="43">
        <v>31753029</v>
      </c>
      <c r="F9" s="43">
        <v>66115695</v>
      </c>
      <c r="G9" s="44">
        <v>63387894</v>
      </c>
      <c r="H9" s="45">
        <v>65499806</v>
      </c>
      <c r="I9" s="22">
        <f aca="true" t="shared" si="0" ref="I9:I32">IF($E9=0,0,(($F9/$E9)-1)*100)</f>
        <v>108.21854507171582</v>
      </c>
      <c r="J9" s="23">
        <f aca="true" t="shared" si="1" ref="J9:J32">IF($E9=0,0,((($H9/$E9)^(1/3))-1)*100)</f>
        <v>27.297033932499115</v>
      </c>
      <c r="K9" s="2"/>
    </row>
    <row r="10" spans="1:11" ht="12.75">
      <c r="A10" s="9"/>
      <c r="B10" s="24" t="s">
        <v>19</v>
      </c>
      <c r="C10" s="46">
        <v>45934152</v>
      </c>
      <c r="D10" s="46">
        <v>53969641</v>
      </c>
      <c r="E10" s="46">
        <v>33007299</v>
      </c>
      <c r="F10" s="46">
        <v>67468954</v>
      </c>
      <c r="G10" s="47">
        <v>64835881</v>
      </c>
      <c r="H10" s="48">
        <v>67049152</v>
      </c>
      <c r="I10" s="25">
        <f t="shared" si="0"/>
        <v>104.40616483039098</v>
      </c>
      <c r="J10" s="26">
        <f t="shared" si="1"/>
        <v>26.646862165361785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14894292</v>
      </c>
      <c r="D12" s="43">
        <v>13424271</v>
      </c>
      <c r="E12" s="43">
        <v>12607933</v>
      </c>
      <c r="F12" s="43">
        <v>15883009</v>
      </c>
      <c r="G12" s="44">
        <v>16994819</v>
      </c>
      <c r="H12" s="45">
        <v>18184456</v>
      </c>
      <c r="I12" s="22">
        <f t="shared" si="0"/>
        <v>25.976311898231064</v>
      </c>
      <c r="J12" s="23">
        <f t="shared" si="1"/>
        <v>12.984484132786811</v>
      </c>
      <c r="K12" s="2"/>
    </row>
    <row r="13" spans="1:11" ht="12.75">
      <c r="A13" s="5"/>
      <c r="B13" s="21" t="s">
        <v>22</v>
      </c>
      <c r="C13" s="43">
        <v>71452</v>
      </c>
      <c r="D13" s="43">
        <v>71452</v>
      </c>
      <c r="E13" s="43"/>
      <c r="F13" s="43">
        <v>76025</v>
      </c>
      <c r="G13" s="44">
        <v>81347</v>
      </c>
      <c r="H13" s="45">
        <v>87041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30876463</v>
      </c>
      <c r="D16" s="43">
        <v>36481343</v>
      </c>
      <c r="E16" s="43">
        <v>26624782</v>
      </c>
      <c r="F16" s="43">
        <v>51216405</v>
      </c>
      <c r="G16" s="44">
        <v>47444947</v>
      </c>
      <c r="H16" s="45">
        <v>48440800</v>
      </c>
      <c r="I16" s="29">
        <f t="shared" si="0"/>
        <v>92.36365954094947</v>
      </c>
      <c r="J16" s="30">
        <f t="shared" si="1"/>
        <v>22.07922084635159</v>
      </c>
      <c r="K16" s="2"/>
    </row>
    <row r="17" spans="1:11" ht="12.75">
      <c r="A17" s="5"/>
      <c r="B17" s="24" t="s">
        <v>25</v>
      </c>
      <c r="C17" s="46">
        <v>45842207</v>
      </c>
      <c r="D17" s="46">
        <v>49977066</v>
      </c>
      <c r="E17" s="46">
        <v>39232715</v>
      </c>
      <c r="F17" s="46">
        <v>67175439</v>
      </c>
      <c r="G17" s="47">
        <v>64521113</v>
      </c>
      <c r="H17" s="48">
        <v>66712297</v>
      </c>
      <c r="I17" s="25">
        <f t="shared" si="0"/>
        <v>71.22301885046703</v>
      </c>
      <c r="J17" s="26">
        <f t="shared" si="1"/>
        <v>19.358268587508178</v>
      </c>
      <c r="K17" s="2"/>
    </row>
    <row r="18" spans="1:11" ht="23.25" customHeight="1">
      <c r="A18" s="31"/>
      <c r="B18" s="32" t="s">
        <v>26</v>
      </c>
      <c r="C18" s="52">
        <v>91945</v>
      </c>
      <c r="D18" s="52">
        <v>3992575</v>
      </c>
      <c r="E18" s="52">
        <v>-6225416</v>
      </c>
      <c r="F18" s="53">
        <v>293515</v>
      </c>
      <c r="G18" s="54">
        <v>314768</v>
      </c>
      <c r="H18" s="55">
        <v>336855</v>
      </c>
      <c r="I18" s="33">
        <f t="shared" si="0"/>
        <v>-104.71478532518952</v>
      </c>
      <c r="J18" s="34">
        <f t="shared" si="1"/>
        <v>-137.82319457048467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16696000</v>
      </c>
      <c r="D23" s="43">
        <v>18937739</v>
      </c>
      <c r="E23" s="43">
        <v>11455821</v>
      </c>
      <c r="F23" s="43">
        <v>15073000</v>
      </c>
      <c r="G23" s="44">
        <v>15507000</v>
      </c>
      <c r="H23" s="45">
        <v>16159000</v>
      </c>
      <c r="I23" s="38">
        <f t="shared" si="0"/>
        <v>31.57503072019019</v>
      </c>
      <c r="J23" s="23">
        <f t="shared" si="1"/>
        <v>12.149176072846423</v>
      </c>
      <c r="K23" s="2"/>
    </row>
    <row r="24" spans="1:11" ht="12.75">
      <c r="A24" s="9"/>
      <c r="B24" s="21" t="s">
        <v>31</v>
      </c>
      <c r="C24" s="43">
        <v>279000</v>
      </c>
      <c r="D24" s="43"/>
      <c r="E24" s="43"/>
      <c r="F24" s="43">
        <v>293838</v>
      </c>
      <c r="G24" s="44">
        <v>314407</v>
      </c>
      <c r="H24" s="45">
        <v>336416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16975000</v>
      </c>
      <c r="D25" s="46">
        <v>18937739</v>
      </c>
      <c r="E25" s="46">
        <v>11455821</v>
      </c>
      <c r="F25" s="46">
        <v>15366838</v>
      </c>
      <c r="G25" s="47">
        <v>15821407</v>
      </c>
      <c r="H25" s="48">
        <v>16495416</v>
      </c>
      <c r="I25" s="25">
        <f t="shared" si="0"/>
        <v>34.139997473773384</v>
      </c>
      <c r="J25" s="26">
        <f t="shared" si="1"/>
        <v>12.922118656468463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16975000</v>
      </c>
      <c r="D31" s="43">
        <v>18937739</v>
      </c>
      <c r="E31" s="43">
        <v>11455821</v>
      </c>
      <c r="F31" s="43">
        <v>15366838</v>
      </c>
      <c r="G31" s="44">
        <v>15821407</v>
      </c>
      <c r="H31" s="45">
        <v>16495416</v>
      </c>
      <c r="I31" s="38">
        <f t="shared" si="0"/>
        <v>34.139997473773384</v>
      </c>
      <c r="J31" s="23">
        <f t="shared" si="1"/>
        <v>12.922118656468463</v>
      </c>
      <c r="K31" s="2"/>
    </row>
    <row r="32" spans="1:11" ht="13.5" thickBot="1">
      <c r="A32" s="9"/>
      <c r="B32" s="39" t="s">
        <v>38</v>
      </c>
      <c r="C32" s="59">
        <v>16975000</v>
      </c>
      <c r="D32" s="59">
        <v>18937739</v>
      </c>
      <c r="E32" s="59">
        <v>11455821</v>
      </c>
      <c r="F32" s="59">
        <v>15366838</v>
      </c>
      <c r="G32" s="60">
        <v>15821407</v>
      </c>
      <c r="H32" s="61">
        <v>16495416</v>
      </c>
      <c r="I32" s="40">
        <f t="shared" si="0"/>
        <v>34.139997473773384</v>
      </c>
      <c r="J32" s="41">
        <f t="shared" si="1"/>
        <v>12.922118656468463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35036830</v>
      </c>
      <c r="D7" s="43">
        <v>34175900</v>
      </c>
      <c r="E7" s="43">
        <v>32375819</v>
      </c>
      <c r="F7" s="43">
        <v>42748200</v>
      </c>
      <c r="G7" s="44">
        <v>44963000</v>
      </c>
      <c r="H7" s="45">
        <v>47438840</v>
      </c>
      <c r="I7" s="22">
        <f>IF($E7=0,0,(($F7/$E7)-1)*100)</f>
        <v>32.037432010600256</v>
      </c>
      <c r="J7" s="23">
        <f>IF($E7=0,0,((($H7/$E7)^(1/3))-1)*100)</f>
        <v>13.580671641059183</v>
      </c>
      <c r="K7" s="2"/>
    </row>
    <row r="8" spans="1:11" ht="12.75">
      <c r="A8" s="5"/>
      <c r="B8" s="21" t="s">
        <v>17</v>
      </c>
      <c r="C8" s="43">
        <v>65126820</v>
      </c>
      <c r="D8" s="43">
        <v>64682180</v>
      </c>
      <c r="E8" s="43">
        <v>62566874</v>
      </c>
      <c r="F8" s="43">
        <v>69178690</v>
      </c>
      <c r="G8" s="44">
        <v>77282670</v>
      </c>
      <c r="H8" s="45">
        <v>84898750</v>
      </c>
      <c r="I8" s="22">
        <f>IF($E8=0,0,(($F8/$E8)-1)*100)</f>
        <v>10.567598438752102</v>
      </c>
      <c r="J8" s="23">
        <f>IF($E8=0,0,((($H8/$E8)^(1/3))-1)*100)</f>
        <v>10.709684463583846</v>
      </c>
      <c r="K8" s="2"/>
    </row>
    <row r="9" spans="1:11" ht="12.75">
      <c r="A9" s="5"/>
      <c r="B9" s="21" t="s">
        <v>18</v>
      </c>
      <c r="C9" s="43">
        <v>133941870</v>
      </c>
      <c r="D9" s="43">
        <v>163101850</v>
      </c>
      <c r="E9" s="43">
        <v>150559054</v>
      </c>
      <c r="F9" s="43">
        <v>173886520</v>
      </c>
      <c r="G9" s="44">
        <v>177235410</v>
      </c>
      <c r="H9" s="45">
        <v>190223770</v>
      </c>
      <c r="I9" s="22">
        <f aca="true" t="shared" si="0" ref="I9:I32">IF($E9=0,0,(($F9/$E9)-1)*100)</f>
        <v>15.493897829618408</v>
      </c>
      <c r="J9" s="23">
        <f aca="true" t="shared" si="1" ref="J9:J32">IF($E9=0,0,((($H9/$E9)^(1/3))-1)*100)</f>
        <v>8.10670627926877</v>
      </c>
      <c r="K9" s="2"/>
    </row>
    <row r="10" spans="1:11" ht="12.75">
      <c r="A10" s="9"/>
      <c r="B10" s="24" t="s">
        <v>19</v>
      </c>
      <c r="C10" s="46">
        <v>234105520</v>
      </c>
      <c r="D10" s="46">
        <v>261959930</v>
      </c>
      <c r="E10" s="46">
        <v>245501747</v>
      </c>
      <c r="F10" s="46">
        <v>285813410</v>
      </c>
      <c r="G10" s="47">
        <v>299481080</v>
      </c>
      <c r="H10" s="48">
        <v>322561360</v>
      </c>
      <c r="I10" s="25">
        <f t="shared" si="0"/>
        <v>16.420112480910376</v>
      </c>
      <c r="J10" s="26">
        <f t="shared" si="1"/>
        <v>9.52651055254432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71573930</v>
      </c>
      <c r="D12" s="43">
        <v>86353630</v>
      </c>
      <c r="E12" s="43">
        <v>67603155</v>
      </c>
      <c r="F12" s="43">
        <v>88209470</v>
      </c>
      <c r="G12" s="44">
        <v>94381590</v>
      </c>
      <c r="H12" s="45">
        <v>100985030</v>
      </c>
      <c r="I12" s="22">
        <f t="shared" si="0"/>
        <v>30.481291886451167</v>
      </c>
      <c r="J12" s="23">
        <f t="shared" si="1"/>
        <v>14.313277860635608</v>
      </c>
      <c r="K12" s="2"/>
    </row>
    <row r="13" spans="1:11" ht="12.75">
      <c r="A13" s="5"/>
      <c r="B13" s="21" t="s">
        <v>22</v>
      </c>
      <c r="C13" s="43">
        <v>1439910</v>
      </c>
      <c r="D13" s="43">
        <v>20239910</v>
      </c>
      <c r="E13" s="43">
        <v>20239908</v>
      </c>
      <c r="F13" s="43">
        <v>21583420</v>
      </c>
      <c r="G13" s="44">
        <v>21752210</v>
      </c>
      <c r="H13" s="45">
        <v>21922390</v>
      </c>
      <c r="I13" s="22">
        <f t="shared" si="0"/>
        <v>6.6379353107731465</v>
      </c>
      <c r="J13" s="23">
        <f t="shared" si="1"/>
        <v>2.697480361353488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41013240</v>
      </c>
      <c r="D15" s="43">
        <v>40471590</v>
      </c>
      <c r="E15" s="43">
        <v>34965563</v>
      </c>
      <c r="F15" s="43">
        <v>45473920</v>
      </c>
      <c r="G15" s="44">
        <v>51949320</v>
      </c>
      <c r="H15" s="45">
        <v>59346900</v>
      </c>
      <c r="I15" s="22">
        <f t="shared" si="0"/>
        <v>30.053447158851696</v>
      </c>
      <c r="J15" s="23">
        <f t="shared" si="1"/>
        <v>19.285000756805502</v>
      </c>
      <c r="K15" s="2"/>
    </row>
    <row r="16" spans="1:11" ht="12.75">
      <c r="A16" s="5"/>
      <c r="B16" s="21" t="s">
        <v>24</v>
      </c>
      <c r="C16" s="43">
        <v>120029340</v>
      </c>
      <c r="D16" s="43">
        <v>134623440</v>
      </c>
      <c r="E16" s="43">
        <v>132280628</v>
      </c>
      <c r="F16" s="43">
        <v>161789820</v>
      </c>
      <c r="G16" s="44">
        <v>163706880</v>
      </c>
      <c r="H16" s="45">
        <v>174696000</v>
      </c>
      <c r="I16" s="29">
        <f t="shared" si="0"/>
        <v>22.308022305427812</v>
      </c>
      <c r="J16" s="30">
        <f t="shared" si="1"/>
        <v>9.714047655157465</v>
      </c>
      <c r="K16" s="2"/>
    </row>
    <row r="17" spans="1:11" ht="12.75">
      <c r="A17" s="5"/>
      <c r="B17" s="24" t="s">
        <v>25</v>
      </c>
      <c r="C17" s="46">
        <v>234056420</v>
      </c>
      <c r="D17" s="46">
        <v>281688570</v>
      </c>
      <c r="E17" s="46">
        <v>255089254</v>
      </c>
      <c r="F17" s="46">
        <v>317056630</v>
      </c>
      <c r="G17" s="47">
        <v>331790000</v>
      </c>
      <c r="H17" s="48">
        <v>356950320</v>
      </c>
      <c r="I17" s="25">
        <f t="shared" si="0"/>
        <v>24.29242903348645</v>
      </c>
      <c r="J17" s="26">
        <f t="shared" si="1"/>
        <v>11.850656448999475</v>
      </c>
      <c r="K17" s="2"/>
    </row>
    <row r="18" spans="1:11" ht="23.25" customHeight="1">
      <c r="A18" s="31"/>
      <c r="B18" s="32" t="s">
        <v>26</v>
      </c>
      <c r="C18" s="52">
        <v>49100</v>
      </c>
      <c r="D18" s="52">
        <v>-19728640</v>
      </c>
      <c r="E18" s="52">
        <v>-9587507</v>
      </c>
      <c r="F18" s="53">
        <v>-31243220</v>
      </c>
      <c r="G18" s="54">
        <v>-32308920</v>
      </c>
      <c r="H18" s="55">
        <v>-34388960</v>
      </c>
      <c r="I18" s="33">
        <f t="shared" si="0"/>
        <v>225.87428619348074</v>
      </c>
      <c r="J18" s="34">
        <f t="shared" si="1"/>
        <v>53.075063867977136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46538210</v>
      </c>
      <c r="D23" s="43">
        <v>71264220</v>
      </c>
      <c r="E23" s="43">
        <v>57878565</v>
      </c>
      <c r="F23" s="43">
        <v>64463900</v>
      </c>
      <c r="G23" s="44">
        <v>62829020</v>
      </c>
      <c r="H23" s="45">
        <v>55848280</v>
      </c>
      <c r="I23" s="38">
        <f t="shared" si="0"/>
        <v>11.377847740350845</v>
      </c>
      <c r="J23" s="23">
        <f t="shared" si="1"/>
        <v>-1.1832235482544307</v>
      </c>
      <c r="K23" s="2"/>
    </row>
    <row r="24" spans="1:11" ht="12.75">
      <c r="A24" s="9"/>
      <c r="B24" s="21" t="s">
        <v>31</v>
      </c>
      <c r="C24" s="43">
        <v>15910000</v>
      </c>
      <c r="D24" s="43">
        <v>4618500</v>
      </c>
      <c r="E24" s="43"/>
      <c r="F24" s="43">
        <v>7900000</v>
      </c>
      <c r="G24" s="44">
        <v>4907640</v>
      </c>
      <c r="H24" s="45">
        <v>5400000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62448210</v>
      </c>
      <c r="D25" s="46">
        <v>75882720</v>
      </c>
      <c r="E25" s="46">
        <v>57878565</v>
      </c>
      <c r="F25" s="46">
        <v>72363900</v>
      </c>
      <c r="G25" s="47">
        <v>67736660</v>
      </c>
      <c r="H25" s="48">
        <v>61248280</v>
      </c>
      <c r="I25" s="25">
        <f t="shared" si="0"/>
        <v>25.027114960434837</v>
      </c>
      <c r="J25" s="26">
        <f t="shared" si="1"/>
        <v>1.9041914334230858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850000</v>
      </c>
      <c r="D28" s="43">
        <v>698500</v>
      </c>
      <c r="E28" s="43">
        <v>118409</v>
      </c>
      <c r="F28" s="43">
        <v>3713000</v>
      </c>
      <c r="G28" s="44">
        <v>1860000</v>
      </c>
      <c r="H28" s="45">
        <v>1495000</v>
      </c>
      <c r="I28" s="38">
        <f t="shared" si="0"/>
        <v>3035.7413710106493</v>
      </c>
      <c r="J28" s="23">
        <f t="shared" si="1"/>
        <v>132.8549599463844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41098600</v>
      </c>
      <c r="D30" s="43">
        <v>51390270</v>
      </c>
      <c r="E30" s="43">
        <v>44375407</v>
      </c>
      <c r="F30" s="43">
        <v>36718130</v>
      </c>
      <c r="G30" s="44">
        <v>26269040</v>
      </c>
      <c r="H30" s="45">
        <v>29893820</v>
      </c>
      <c r="I30" s="38">
        <f t="shared" si="0"/>
        <v>-17.25567722680268</v>
      </c>
      <c r="J30" s="23">
        <f t="shared" si="1"/>
        <v>-12.337667526938967</v>
      </c>
      <c r="K30" s="2"/>
    </row>
    <row r="31" spans="1:11" ht="12.75">
      <c r="A31" s="9"/>
      <c r="B31" s="21" t="s">
        <v>31</v>
      </c>
      <c r="C31" s="43">
        <v>20499610</v>
      </c>
      <c r="D31" s="43">
        <v>23793950</v>
      </c>
      <c r="E31" s="43">
        <v>13384749</v>
      </c>
      <c r="F31" s="43">
        <v>31932770</v>
      </c>
      <c r="G31" s="44">
        <v>39607620</v>
      </c>
      <c r="H31" s="45">
        <v>29859460</v>
      </c>
      <c r="I31" s="38">
        <f t="shared" si="0"/>
        <v>138.57578502219204</v>
      </c>
      <c r="J31" s="23">
        <f t="shared" si="1"/>
        <v>30.664388194768954</v>
      </c>
      <c r="K31" s="2"/>
    </row>
    <row r="32" spans="1:11" ht="13.5" thickBot="1">
      <c r="A32" s="9"/>
      <c r="B32" s="39" t="s">
        <v>38</v>
      </c>
      <c r="C32" s="59">
        <v>62448210</v>
      </c>
      <c r="D32" s="59">
        <v>75882720</v>
      </c>
      <c r="E32" s="59">
        <v>57878565</v>
      </c>
      <c r="F32" s="59">
        <v>72363900</v>
      </c>
      <c r="G32" s="60">
        <v>67736660</v>
      </c>
      <c r="H32" s="61">
        <v>61248280</v>
      </c>
      <c r="I32" s="40">
        <f t="shared" si="0"/>
        <v>25.027114960434837</v>
      </c>
      <c r="J32" s="41">
        <f t="shared" si="1"/>
        <v>1.9041914334230858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9749189</v>
      </c>
      <c r="D7" s="43">
        <v>9908000</v>
      </c>
      <c r="E7" s="43">
        <v>7844854</v>
      </c>
      <c r="F7" s="43">
        <v>15659000</v>
      </c>
      <c r="G7" s="44">
        <v>16520245</v>
      </c>
      <c r="H7" s="45">
        <v>17428859</v>
      </c>
      <c r="I7" s="22">
        <f>IF($E7=0,0,(($F7/$E7)-1)*100)</f>
        <v>99.60855868063318</v>
      </c>
      <c r="J7" s="23">
        <f>IF($E7=0,0,((($H7/$E7)^(1/3))-1)*100)</f>
        <v>30.485232489308057</v>
      </c>
      <c r="K7" s="2"/>
    </row>
    <row r="8" spans="1:11" ht="12.75">
      <c r="A8" s="5"/>
      <c r="B8" s="21" t="s">
        <v>17</v>
      </c>
      <c r="C8" s="43">
        <v>21014357</v>
      </c>
      <c r="D8" s="43">
        <v>21015000</v>
      </c>
      <c r="E8" s="43">
        <v>21637098</v>
      </c>
      <c r="F8" s="43">
        <v>23503000</v>
      </c>
      <c r="G8" s="44">
        <v>24796000</v>
      </c>
      <c r="H8" s="45">
        <v>26160000</v>
      </c>
      <c r="I8" s="22">
        <f>IF($E8=0,0,(($F8/$E8)-1)*100)</f>
        <v>8.62362411077493</v>
      </c>
      <c r="J8" s="23">
        <f>IF($E8=0,0,((($H8/$E8)^(1/3))-1)*100)</f>
        <v>6.5318762303522515</v>
      </c>
      <c r="K8" s="2"/>
    </row>
    <row r="9" spans="1:11" ht="12.75">
      <c r="A9" s="5"/>
      <c r="B9" s="21" t="s">
        <v>18</v>
      </c>
      <c r="C9" s="43">
        <v>47841612</v>
      </c>
      <c r="D9" s="43">
        <v>63038000</v>
      </c>
      <c r="E9" s="43">
        <v>56198406</v>
      </c>
      <c r="F9" s="43">
        <v>74484500</v>
      </c>
      <c r="G9" s="44">
        <v>78115960</v>
      </c>
      <c r="H9" s="45">
        <v>82412243</v>
      </c>
      <c r="I9" s="22">
        <f aca="true" t="shared" si="0" ref="I9:I32">IF($E9=0,0,(($F9/$E9)-1)*100)</f>
        <v>32.53845669572905</v>
      </c>
      <c r="J9" s="23">
        <f aca="true" t="shared" si="1" ref="J9:J32">IF($E9=0,0,((($H9/$E9)^(1/3))-1)*100)</f>
        <v>13.611574595763054</v>
      </c>
      <c r="K9" s="2"/>
    </row>
    <row r="10" spans="1:11" ht="12.75">
      <c r="A10" s="9"/>
      <c r="B10" s="24" t="s">
        <v>19</v>
      </c>
      <c r="C10" s="46">
        <v>78605158</v>
      </c>
      <c r="D10" s="46">
        <v>93961000</v>
      </c>
      <c r="E10" s="46">
        <v>85680358</v>
      </c>
      <c r="F10" s="46">
        <v>113646500</v>
      </c>
      <c r="G10" s="47">
        <v>119432205</v>
      </c>
      <c r="H10" s="48">
        <v>126001102</v>
      </c>
      <c r="I10" s="25">
        <f t="shared" si="0"/>
        <v>32.640085374059716</v>
      </c>
      <c r="J10" s="26">
        <f t="shared" si="1"/>
        <v>13.71847411876792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24487964</v>
      </c>
      <c r="D12" s="43">
        <v>25100125</v>
      </c>
      <c r="E12" s="43">
        <v>24513989</v>
      </c>
      <c r="F12" s="43">
        <v>27664840</v>
      </c>
      <c r="G12" s="44">
        <v>29185412</v>
      </c>
      <c r="H12" s="45">
        <v>30791664</v>
      </c>
      <c r="I12" s="22">
        <f t="shared" si="0"/>
        <v>12.853277367465576</v>
      </c>
      <c r="J12" s="23">
        <f t="shared" si="1"/>
        <v>7.896259926152083</v>
      </c>
      <c r="K12" s="2"/>
    </row>
    <row r="13" spans="1:11" ht="12.75">
      <c r="A13" s="5"/>
      <c r="B13" s="21" t="s">
        <v>22</v>
      </c>
      <c r="C13" s="43">
        <v>1150000</v>
      </c>
      <c r="D13" s="43">
        <v>11546000</v>
      </c>
      <c r="E13" s="43"/>
      <c r="F13" s="43">
        <v>10499835</v>
      </c>
      <c r="G13" s="44">
        <v>11078296</v>
      </c>
      <c r="H13" s="45">
        <v>11686782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18433026</v>
      </c>
      <c r="D15" s="43">
        <v>18433027</v>
      </c>
      <c r="E15" s="43">
        <v>17694581</v>
      </c>
      <c r="F15" s="43">
        <v>21050517</v>
      </c>
      <c r="G15" s="44">
        <v>22208296</v>
      </c>
      <c r="H15" s="45">
        <v>23429752</v>
      </c>
      <c r="I15" s="22">
        <f t="shared" si="0"/>
        <v>18.965896960204944</v>
      </c>
      <c r="J15" s="23">
        <f t="shared" si="1"/>
        <v>9.81014613403528</v>
      </c>
      <c r="K15" s="2"/>
    </row>
    <row r="16" spans="1:11" ht="12.75">
      <c r="A16" s="5"/>
      <c r="B16" s="21" t="s">
        <v>24</v>
      </c>
      <c r="C16" s="43">
        <v>28188659</v>
      </c>
      <c r="D16" s="43">
        <v>37700149</v>
      </c>
      <c r="E16" s="43">
        <v>32099884</v>
      </c>
      <c r="F16" s="43">
        <v>45876167</v>
      </c>
      <c r="G16" s="44">
        <v>48398706</v>
      </c>
      <c r="H16" s="45">
        <v>51060412</v>
      </c>
      <c r="I16" s="29">
        <f t="shared" si="0"/>
        <v>42.91692455960276</v>
      </c>
      <c r="J16" s="30">
        <f t="shared" si="1"/>
        <v>16.73299203320655</v>
      </c>
      <c r="K16" s="2"/>
    </row>
    <row r="17" spans="1:11" ht="12.75">
      <c r="A17" s="5"/>
      <c r="B17" s="24" t="s">
        <v>25</v>
      </c>
      <c r="C17" s="46">
        <v>72259649</v>
      </c>
      <c r="D17" s="46">
        <v>92779301</v>
      </c>
      <c r="E17" s="46">
        <v>74308454</v>
      </c>
      <c r="F17" s="46">
        <v>105091359</v>
      </c>
      <c r="G17" s="47">
        <v>110870710</v>
      </c>
      <c r="H17" s="48">
        <v>116968610</v>
      </c>
      <c r="I17" s="25">
        <f t="shared" si="0"/>
        <v>41.425845032383535</v>
      </c>
      <c r="J17" s="26">
        <f t="shared" si="1"/>
        <v>16.326064214180946</v>
      </c>
      <c r="K17" s="2"/>
    </row>
    <row r="18" spans="1:11" ht="23.25" customHeight="1">
      <c r="A18" s="31"/>
      <c r="B18" s="32" t="s">
        <v>26</v>
      </c>
      <c r="C18" s="52">
        <v>6345509</v>
      </c>
      <c r="D18" s="52">
        <v>1181699</v>
      </c>
      <c r="E18" s="52">
        <v>11371904</v>
      </c>
      <c r="F18" s="53">
        <v>8555141</v>
      </c>
      <c r="G18" s="54">
        <v>8561495</v>
      </c>
      <c r="H18" s="55">
        <v>9032492</v>
      </c>
      <c r="I18" s="33">
        <f t="shared" si="0"/>
        <v>-24.769493305606517</v>
      </c>
      <c r="J18" s="34">
        <f t="shared" si="1"/>
        <v>-7.389946817143511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>
        <v>9773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15610000</v>
      </c>
      <c r="D23" s="43">
        <v>15610000</v>
      </c>
      <c r="E23" s="43">
        <v>30179543</v>
      </c>
      <c r="F23" s="43">
        <v>20904000</v>
      </c>
      <c r="G23" s="44">
        <v>21245000</v>
      </c>
      <c r="H23" s="45">
        <v>21754697</v>
      </c>
      <c r="I23" s="38">
        <f t="shared" si="0"/>
        <v>-30.734537630341187</v>
      </c>
      <c r="J23" s="23">
        <f t="shared" si="1"/>
        <v>-10.336959898282627</v>
      </c>
      <c r="K23" s="2"/>
    </row>
    <row r="24" spans="1:11" ht="12.75">
      <c r="A24" s="9"/>
      <c r="B24" s="21" t="s">
        <v>31</v>
      </c>
      <c r="C24" s="43">
        <v>15493000</v>
      </c>
      <c r="D24" s="43">
        <v>15518000</v>
      </c>
      <c r="E24" s="43">
        <v>11420245</v>
      </c>
      <c r="F24" s="43">
        <v>8052000</v>
      </c>
      <c r="G24" s="44">
        <v>9304000</v>
      </c>
      <c r="H24" s="45">
        <v>10474000</v>
      </c>
      <c r="I24" s="38">
        <f t="shared" si="0"/>
        <v>-29.493631704048383</v>
      </c>
      <c r="J24" s="23">
        <f t="shared" si="1"/>
        <v>-2.8418918865504073</v>
      </c>
      <c r="K24" s="2"/>
    </row>
    <row r="25" spans="1:11" ht="12.75">
      <c r="A25" s="9"/>
      <c r="B25" s="24" t="s">
        <v>32</v>
      </c>
      <c r="C25" s="46">
        <v>31103000</v>
      </c>
      <c r="D25" s="46">
        <v>31128000</v>
      </c>
      <c r="E25" s="46">
        <v>41609561</v>
      </c>
      <c r="F25" s="46">
        <v>28956000</v>
      </c>
      <c r="G25" s="47">
        <v>30549000</v>
      </c>
      <c r="H25" s="48">
        <v>32228697</v>
      </c>
      <c r="I25" s="25">
        <f t="shared" si="0"/>
        <v>-30.410224707730038</v>
      </c>
      <c r="J25" s="26">
        <f t="shared" si="1"/>
        <v>-8.163243287717902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16536000</v>
      </c>
      <c r="D28" s="43"/>
      <c r="E28" s="43">
        <v>7131729</v>
      </c>
      <c r="F28" s="43">
        <v>14241156</v>
      </c>
      <c r="G28" s="44">
        <v>15024419</v>
      </c>
      <c r="H28" s="45">
        <v>15850762</v>
      </c>
      <c r="I28" s="38">
        <f t="shared" si="0"/>
        <v>99.68728480849454</v>
      </c>
      <c r="J28" s="23">
        <f t="shared" si="1"/>
        <v>30.502381691587345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12610000</v>
      </c>
      <c r="D30" s="43">
        <v>12610000</v>
      </c>
      <c r="E30" s="43">
        <v>28011015</v>
      </c>
      <c r="F30" s="43">
        <v>3904000</v>
      </c>
      <c r="G30" s="44">
        <v>4118720</v>
      </c>
      <c r="H30" s="45">
        <v>4345250</v>
      </c>
      <c r="I30" s="38">
        <f t="shared" si="0"/>
        <v>-86.06262572063169</v>
      </c>
      <c r="J30" s="23">
        <f t="shared" si="1"/>
        <v>-46.2685400907566</v>
      </c>
      <c r="K30" s="2"/>
    </row>
    <row r="31" spans="1:11" ht="12.75">
      <c r="A31" s="9"/>
      <c r="B31" s="21" t="s">
        <v>31</v>
      </c>
      <c r="C31" s="43">
        <v>1957000</v>
      </c>
      <c r="D31" s="43">
        <v>18518000</v>
      </c>
      <c r="E31" s="43">
        <v>6466817</v>
      </c>
      <c r="F31" s="43">
        <v>10810844</v>
      </c>
      <c r="G31" s="44">
        <v>11405861</v>
      </c>
      <c r="H31" s="45">
        <v>12032685</v>
      </c>
      <c r="I31" s="38">
        <f t="shared" si="0"/>
        <v>67.17411363271917</v>
      </c>
      <c r="J31" s="23">
        <f t="shared" si="1"/>
        <v>22.99590680835597</v>
      </c>
      <c r="K31" s="2"/>
    </row>
    <row r="32" spans="1:11" ht="13.5" thickBot="1">
      <c r="A32" s="9"/>
      <c r="B32" s="39" t="s">
        <v>38</v>
      </c>
      <c r="C32" s="59">
        <v>31103000</v>
      </c>
      <c r="D32" s="59">
        <v>31128000</v>
      </c>
      <c r="E32" s="59">
        <v>41609561</v>
      </c>
      <c r="F32" s="59">
        <v>28956000</v>
      </c>
      <c r="G32" s="60">
        <v>30549000</v>
      </c>
      <c r="H32" s="61">
        <v>32228697</v>
      </c>
      <c r="I32" s="40">
        <f t="shared" si="0"/>
        <v>-30.410224707730038</v>
      </c>
      <c r="J32" s="41">
        <f t="shared" si="1"/>
        <v>-8.163243287717902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4157557</v>
      </c>
      <c r="D7" s="43">
        <v>4157557</v>
      </c>
      <c r="E7" s="43">
        <v>4975846</v>
      </c>
      <c r="F7" s="43">
        <v>4157557</v>
      </c>
      <c r="G7" s="44">
        <v>4157557</v>
      </c>
      <c r="H7" s="45">
        <v>4157557</v>
      </c>
      <c r="I7" s="22">
        <f>IF($E7=0,0,(($F7/$E7)-1)*100)</f>
        <v>-16.445223586099733</v>
      </c>
      <c r="J7" s="23">
        <f>IF($E7=0,0,((($H7/$E7)^(1/3))-1)*100)</f>
        <v>-5.813116469218327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123319385</v>
      </c>
      <c r="D9" s="43">
        <v>118659195</v>
      </c>
      <c r="E9" s="43">
        <v>116019432</v>
      </c>
      <c r="F9" s="43">
        <v>150739400</v>
      </c>
      <c r="G9" s="44">
        <v>159114023</v>
      </c>
      <c r="H9" s="45">
        <v>167913265</v>
      </c>
      <c r="I9" s="22">
        <f aca="true" t="shared" si="0" ref="I9:I32">IF($E9=0,0,(($F9/$E9)-1)*100)</f>
        <v>29.925993776628722</v>
      </c>
      <c r="J9" s="23">
        <f aca="true" t="shared" si="1" ref="J9:J32">IF($E9=0,0,((($H9/$E9)^(1/3))-1)*100)</f>
        <v>13.11445060181262</v>
      </c>
      <c r="K9" s="2"/>
    </row>
    <row r="10" spans="1:11" ht="12.75">
      <c r="A10" s="9"/>
      <c r="B10" s="24" t="s">
        <v>19</v>
      </c>
      <c r="C10" s="46">
        <v>127476942</v>
      </c>
      <c r="D10" s="46">
        <v>122816752</v>
      </c>
      <c r="E10" s="46">
        <v>120995278</v>
      </c>
      <c r="F10" s="46">
        <v>154896957</v>
      </c>
      <c r="G10" s="47">
        <v>163271580</v>
      </c>
      <c r="H10" s="48">
        <v>172070822</v>
      </c>
      <c r="I10" s="25">
        <f t="shared" si="0"/>
        <v>28.019009965000464</v>
      </c>
      <c r="J10" s="26">
        <f t="shared" si="1"/>
        <v>12.455215948752652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35970231</v>
      </c>
      <c r="D12" s="43">
        <v>35970231</v>
      </c>
      <c r="E12" s="43">
        <v>32277291</v>
      </c>
      <c r="F12" s="43">
        <v>40589107</v>
      </c>
      <c r="G12" s="44">
        <v>42780919</v>
      </c>
      <c r="H12" s="45">
        <v>45091088</v>
      </c>
      <c r="I12" s="22">
        <f t="shared" si="0"/>
        <v>25.751281295570937</v>
      </c>
      <c r="J12" s="23">
        <f t="shared" si="1"/>
        <v>11.788693101721549</v>
      </c>
      <c r="K12" s="2"/>
    </row>
    <row r="13" spans="1:11" ht="12.75">
      <c r="A13" s="5"/>
      <c r="B13" s="21" t="s">
        <v>22</v>
      </c>
      <c r="C13" s="43">
        <v>285000</v>
      </c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98000654</v>
      </c>
      <c r="D16" s="43">
        <v>86846520</v>
      </c>
      <c r="E16" s="43">
        <v>69290153</v>
      </c>
      <c r="F16" s="43">
        <v>114307850</v>
      </c>
      <c r="G16" s="44">
        <v>120480473</v>
      </c>
      <c r="H16" s="45">
        <v>126986138</v>
      </c>
      <c r="I16" s="29">
        <f t="shared" si="0"/>
        <v>64.9698334480514</v>
      </c>
      <c r="J16" s="30">
        <f t="shared" si="1"/>
        <v>22.375627481852423</v>
      </c>
      <c r="K16" s="2"/>
    </row>
    <row r="17" spans="1:11" ht="12.75">
      <c r="A17" s="5"/>
      <c r="B17" s="24" t="s">
        <v>25</v>
      </c>
      <c r="C17" s="46">
        <v>134255885</v>
      </c>
      <c r="D17" s="46">
        <v>122816751</v>
      </c>
      <c r="E17" s="46">
        <v>101567444</v>
      </c>
      <c r="F17" s="46">
        <v>154896957</v>
      </c>
      <c r="G17" s="47">
        <v>163261392</v>
      </c>
      <c r="H17" s="48">
        <v>172077226</v>
      </c>
      <c r="I17" s="25">
        <f t="shared" si="0"/>
        <v>52.50650296959329</v>
      </c>
      <c r="J17" s="26">
        <f t="shared" si="1"/>
        <v>19.212818971183076</v>
      </c>
      <c r="K17" s="2"/>
    </row>
    <row r="18" spans="1:11" ht="23.25" customHeight="1">
      <c r="A18" s="31"/>
      <c r="B18" s="32" t="s">
        <v>26</v>
      </c>
      <c r="C18" s="52">
        <v>-6778943</v>
      </c>
      <c r="D18" s="52">
        <v>1</v>
      </c>
      <c r="E18" s="52">
        <v>19427834</v>
      </c>
      <c r="F18" s="53">
        <v>0</v>
      </c>
      <c r="G18" s="54">
        <v>10188</v>
      </c>
      <c r="H18" s="55">
        <v>-6404</v>
      </c>
      <c r="I18" s="33">
        <f t="shared" si="0"/>
        <v>-100</v>
      </c>
      <c r="J18" s="34">
        <f t="shared" si="1"/>
        <v>-106.90784068766499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35620000</v>
      </c>
      <c r="D23" s="43">
        <v>82610416</v>
      </c>
      <c r="E23" s="43">
        <v>72663888</v>
      </c>
      <c r="F23" s="43">
        <v>57137000</v>
      </c>
      <c r="G23" s="44">
        <v>59168398</v>
      </c>
      <c r="H23" s="45">
        <v>62363492</v>
      </c>
      <c r="I23" s="38">
        <f t="shared" si="0"/>
        <v>-21.368094148774418</v>
      </c>
      <c r="J23" s="23">
        <f t="shared" si="1"/>
        <v>-4.967840593163164</v>
      </c>
      <c r="K23" s="2"/>
    </row>
    <row r="24" spans="1:11" ht="12.75">
      <c r="A24" s="9"/>
      <c r="B24" s="21" t="s">
        <v>31</v>
      </c>
      <c r="C24" s="43">
        <v>19907384</v>
      </c>
      <c r="D24" s="43">
        <v>10102438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55527384</v>
      </c>
      <c r="D25" s="46">
        <v>92712854</v>
      </c>
      <c r="E25" s="46">
        <v>72663888</v>
      </c>
      <c r="F25" s="46">
        <v>57137000</v>
      </c>
      <c r="G25" s="47">
        <v>59168398</v>
      </c>
      <c r="H25" s="48">
        <v>62363492</v>
      </c>
      <c r="I25" s="25">
        <f t="shared" si="0"/>
        <v>-21.368094148774418</v>
      </c>
      <c r="J25" s="26">
        <f t="shared" si="1"/>
        <v>-4.967840593163164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20478067</v>
      </c>
      <c r="D30" s="43">
        <v>48721934</v>
      </c>
      <c r="E30" s="43">
        <v>42923895</v>
      </c>
      <c r="F30" s="43">
        <v>18584032</v>
      </c>
      <c r="G30" s="44">
        <v>19587570</v>
      </c>
      <c r="H30" s="45">
        <v>20645298</v>
      </c>
      <c r="I30" s="38">
        <f t="shared" si="0"/>
        <v>-56.70469327166139</v>
      </c>
      <c r="J30" s="23">
        <f t="shared" si="1"/>
        <v>-21.649697531803337</v>
      </c>
      <c r="K30" s="2"/>
    </row>
    <row r="31" spans="1:11" ht="12.75">
      <c r="A31" s="9"/>
      <c r="B31" s="21" t="s">
        <v>31</v>
      </c>
      <c r="C31" s="43">
        <v>35049317</v>
      </c>
      <c r="D31" s="43">
        <v>43990920</v>
      </c>
      <c r="E31" s="43">
        <v>29739993</v>
      </c>
      <c r="F31" s="43">
        <v>38552968</v>
      </c>
      <c r="G31" s="44">
        <v>39580828</v>
      </c>
      <c r="H31" s="45">
        <v>41718194</v>
      </c>
      <c r="I31" s="38">
        <f t="shared" si="0"/>
        <v>29.633413161865917</v>
      </c>
      <c r="J31" s="23">
        <f t="shared" si="1"/>
        <v>11.942468398277327</v>
      </c>
      <c r="K31" s="2"/>
    </row>
    <row r="32" spans="1:11" ht="13.5" thickBot="1">
      <c r="A32" s="9"/>
      <c r="B32" s="39" t="s">
        <v>38</v>
      </c>
      <c r="C32" s="59">
        <v>55527384</v>
      </c>
      <c r="D32" s="59">
        <v>92712854</v>
      </c>
      <c r="E32" s="59">
        <v>72663888</v>
      </c>
      <c r="F32" s="59">
        <v>57137000</v>
      </c>
      <c r="G32" s="60">
        <v>59168398</v>
      </c>
      <c r="H32" s="61">
        <v>62363492</v>
      </c>
      <c r="I32" s="40">
        <f t="shared" si="0"/>
        <v>-21.368094148774418</v>
      </c>
      <c r="J32" s="41">
        <f t="shared" si="1"/>
        <v>-4.967840593163164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5525000</v>
      </c>
      <c r="D7" s="43">
        <v>8090000</v>
      </c>
      <c r="E7" s="43">
        <v>8438027</v>
      </c>
      <c r="F7" s="43">
        <v>8202320</v>
      </c>
      <c r="G7" s="44">
        <v>8686256</v>
      </c>
      <c r="H7" s="45">
        <v>9390836</v>
      </c>
      <c r="I7" s="22">
        <f>IF($E7=0,0,(($F7/$E7)-1)*100)</f>
        <v>-2.7933899713760146</v>
      </c>
      <c r="J7" s="23">
        <f>IF($E7=0,0,((($H7/$E7)^(1/3))-1)*100)</f>
        <v>3.6305449228463793</v>
      </c>
      <c r="K7" s="2"/>
    </row>
    <row r="8" spans="1:11" ht="12.75">
      <c r="A8" s="5"/>
      <c r="B8" s="21" t="s">
        <v>17</v>
      </c>
      <c r="C8" s="43">
        <v>14931876</v>
      </c>
      <c r="D8" s="43">
        <v>17758633</v>
      </c>
      <c r="E8" s="43">
        <v>4126924</v>
      </c>
      <c r="F8" s="43">
        <v>14194000</v>
      </c>
      <c r="G8" s="44">
        <v>15031000</v>
      </c>
      <c r="H8" s="45">
        <v>15873000</v>
      </c>
      <c r="I8" s="22">
        <f>IF($E8=0,0,(($F8/$E8)-1)*100)</f>
        <v>243.93654935249594</v>
      </c>
      <c r="J8" s="23">
        <f>IF($E8=0,0,((($H8/$E8)^(1/3))-1)*100)</f>
        <v>56.67902069427382</v>
      </c>
      <c r="K8" s="2"/>
    </row>
    <row r="9" spans="1:11" ht="12.75">
      <c r="A9" s="5"/>
      <c r="B9" s="21" t="s">
        <v>18</v>
      </c>
      <c r="C9" s="43">
        <v>84427500</v>
      </c>
      <c r="D9" s="43">
        <v>78926000</v>
      </c>
      <c r="E9" s="43">
        <v>61984633</v>
      </c>
      <c r="F9" s="43">
        <v>101418831</v>
      </c>
      <c r="G9" s="44">
        <v>105415565</v>
      </c>
      <c r="H9" s="45">
        <v>101351057</v>
      </c>
      <c r="I9" s="22">
        <f aca="true" t="shared" si="0" ref="I9:I32">IF($E9=0,0,(($F9/$E9)-1)*100)</f>
        <v>63.61931351598065</v>
      </c>
      <c r="J9" s="23">
        <f aca="true" t="shared" si="1" ref="J9:J32">IF($E9=0,0,((($H9/$E9)^(1/3))-1)*100)</f>
        <v>17.80979928155013</v>
      </c>
      <c r="K9" s="2"/>
    </row>
    <row r="10" spans="1:11" ht="12.75">
      <c r="A10" s="9"/>
      <c r="B10" s="24" t="s">
        <v>19</v>
      </c>
      <c r="C10" s="46">
        <v>104884376</v>
      </c>
      <c r="D10" s="46">
        <v>104774633</v>
      </c>
      <c r="E10" s="46">
        <v>74549584</v>
      </c>
      <c r="F10" s="46">
        <v>123815151</v>
      </c>
      <c r="G10" s="47">
        <v>129132821</v>
      </c>
      <c r="H10" s="48">
        <v>126614893</v>
      </c>
      <c r="I10" s="25">
        <f t="shared" si="0"/>
        <v>66.0842949841276</v>
      </c>
      <c r="J10" s="26">
        <f t="shared" si="1"/>
        <v>19.310826991199193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28325801</v>
      </c>
      <c r="D12" s="43">
        <v>32166204</v>
      </c>
      <c r="E12" s="43">
        <v>29154229</v>
      </c>
      <c r="F12" s="43">
        <v>37456600</v>
      </c>
      <c r="G12" s="44">
        <v>39666540</v>
      </c>
      <c r="H12" s="45">
        <v>41887867</v>
      </c>
      <c r="I12" s="22">
        <f t="shared" si="0"/>
        <v>28.477415746442823</v>
      </c>
      <c r="J12" s="23">
        <f t="shared" si="1"/>
        <v>12.839779386387807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12513348</v>
      </c>
      <c r="D15" s="43">
        <v>14500000</v>
      </c>
      <c r="E15" s="43">
        <v>7786011</v>
      </c>
      <c r="F15" s="43">
        <v>16000000</v>
      </c>
      <c r="G15" s="44">
        <v>16944000</v>
      </c>
      <c r="H15" s="45">
        <v>17892864</v>
      </c>
      <c r="I15" s="22">
        <f t="shared" si="0"/>
        <v>105.49675565575237</v>
      </c>
      <c r="J15" s="23">
        <f t="shared" si="1"/>
        <v>31.963841457557862</v>
      </c>
      <c r="K15" s="2"/>
    </row>
    <row r="16" spans="1:11" ht="12.75">
      <c r="A16" s="5"/>
      <c r="B16" s="21" t="s">
        <v>24</v>
      </c>
      <c r="C16" s="43">
        <v>64001851</v>
      </c>
      <c r="D16" s="43">
        <v>56218187</v>
      </c>
      <c r="E16" s="43">
        <v>68444761</v>
      </c>
      <c r="F16" s="43">
        <v>69447802</v>
      </c>
      <c r="G16" s="44">
        <v>75380177</v>
      </c>
      <c r="H16" s="45">
        <v>79591145</v>
      </c>
      <c r="I16" s="29">
        <f t="shared" si="0"/>
        <v>1.4654752026966644</v>
      </c>
      <c r="J16" s="30">
        <f t="shared" si="1"/>
        <v>5.157805338480159</v>
      </c>
      <c r="K16" s="2"/>
    </row>
    <row r="17" spans="1:11" ht="12.75">
      <c r="A17" s="5"/>
      <c r="B17" s="24" t="s">
        <v>25</v>
      </c>
      <c r="C17" s="46">
        <v>104841000</v>
      </c>
      <c r="D17" s="46">
        <v>102884391</v>
      </c>
      <c r="E17" s="46">
        <v>105385001</v>
      </c>
      <c r="F17" s="46">
        <v>122904402</v>
      </c>
      <c r="G17" s="47">
        <v>131990717</v>
      </c>
      <c r="H17" s="48">
        <v>139371876</v>
      </c>
      <c r="I17" s="25">
        <f t="shared" si="0"/>
        <v>16.624188294119758</v>
      </c>
      <c r="J17" s="26">
        <f t="shared" si="1"/>
        <v>9.765395684219214</v>
      </c>
      <c r="K17" s="2"/>
    </row>
    <row r="18" spans="1:11" ht="23.25" customHeight="1">
      <c r="A18" s="31"/>
      <c r="B18" s="32" t="s">
        <v>26</v>
      </c>
      <c r="C18" s="52">
        <v>43376</v>
      </c>
      <c r="D18" s="52">
        <v>1890242</v>
      </c>
      <c r="E18" s="52">
        <v>-30835417</v>
      </c>
      <c r="F18" s="53">
        <v>910749</v>
      </c>
      <c r="G18" s="54">
        <v>-2857896</v>
      </c>
      <c r="H18" s="55">
        <v>-12756983</v>
      </c>
      <c r="I18" s="33">
        <f t="shared" si="0"/>
        <v>-102.95358094233005</v>
      </c>
      <c r="J18" s="34">
        <f t="shared" si="1"/>
        <v>-25.486885410060655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25702000</v>
      </c>
      <c r="D23" s="43">
        <v>25582000</v>
      </c>
      <c r="E23" s="43">
        <v>26663727</v>
      </c>
      <c r="F23" s="43">
        <v>57188000</v>
      </c>
      <c r="G23" s="44">
        <v>65930000</v>
      </c>
      <c r="H23" s="45">
        <v>44041000</v>
      </c>
      <c r="I23" s="38">
        <f t="shared" si="0"/>
        <v>114.47864358947268</v>
      </c>
      <c r="J23" s="23">
        <f t="shared" si="1"/>
        <v>18.207610703547438</v>
      </c>
      <c r="K23" s="2"/>
    </row>
    <row r="24" spans="1:11" ht="12.75">
      <c r="A24" s="9"/>
      <c r="B24" s="21" t="s">
        <v>31</v>
      </c>
      <c r="C24" s="43">
        <v>1035000</v>
      </c>
      <c r="D24" s="43">
        <v>5900000</v>
      </c>
      <c r="E24" s="43">
        <v>10900</v>
      </c>
      <c r="F24" s="43">
        <v>3020000</v>
      </c>
      <c r="G24" s="44">
        <v>3198000</v>
      </c>
      <c r="H24" s="45">
        <v>3377000</v>
      </c>
      <c r="I24" s="38">
        <f t="shared" si="0"/>
        <v>27606.42201834862</v>
      </c>
      <c r="J24" s="23">
        <f t="shared" si="1"/>
        <v>576.656390210645</v>
      </c>
      <c r="K24" s="2"/>
    </row>
    <row r="25" spans="1:11" ht="12.75">
      <c r="A25" s="9"/>
      <c r="B25" s="24" t="s">
        <v>32</v>
      </c>
      <c r="C25" s="46">
        <v>26737000</v>
      </c>
      <c r="D25" s="46">
        <v>31482000</v>
      </c>
      <c r="E25" s="46">
        <v>26674627</v>
      </c>
      <c r="F25" s="46">
        <v>60208000</v>
      </c>
      <c r="G25" s="47">
        <v>69128000</v>
      </c>
      <c r="H25" s="48">
        <v>47418000</v>
      </c>
      <c r="I25" s="25">
        <f t="shared" si="0"/>
        <v>125.71262196093689</v>
      </c>
      <c r="J25" s="26">
        <f t="shared" si="1"/>
        <v>21.138342121486865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4000000</v>
      </c>
      <c r="E28" s="43">
        <v>4749594</v>
      </c>
      <c r="F28" s="43">
        <v>35000000</v>
      </c>
      <c r="G28" s="44">
        <v>43000000</v>
      </c>
      <c r="H28" s="45">
        <v>20000000</v>
      </c>
      <c r="I28" s="38">
        <f t="shared" si="0"/>
        <v>636.905091256221</v>
      </c>
      <c r="J28" s="23">
        <f t="shared" si="1"/>
        <v>61.48214246920982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25582000</v>
      </c>
      <c r="D30" s="43">
        <v>21582000</v>
      </c>
      <c r="E30" s="43">
        <v>20063953</v>
      </c>
      <c r="F30" s="43">
        <v>22188000</v>
      </c>
      <c r="G30" s="44">
        <v>22930000</v>
      </c>
      <c r="H30" s="45">
        <v>24041000</v>
      </c>
      <c r="I30" s="38">
        <f t="shared" si="0"/>
        <v>10.586383450958037</v>
      </c>
      <c r="J30" s="23">
        <f t="shared" si="1"/>
        <v>6.213244522889605</v>
      </c>
      <c r="K30" s="2"/>
    </row>
    <row r="31" spans="1:11" ht="12.75">
      <c r="A31" s="9"/>
      <c r="B31" s="21" t="s">
        <v>31</v>
      </c>
      <c r="C31" s="43">
        <v>1155000</v>
      </c>
      <c r="D31" s="43">
        <v>5900000</v>
      </c>
      <c r="E31" s="43">
        <v>1861080</v>
      </c>
      <c r="F31" s="43">
        <v>3020000</v>
      </c>
      <c r="G31" s="44">
        <v>3198000</v>
      </c>
      <c r="H31" s="45">
        <v>3377000</v>
      </c>
      <c r="I31" s="38">
        <f t="shared" si="0"/>
        <v>62.27136931244224</v>
      </c>
      <c r="J31" s="23">
        <f t="shared" si="1"/>
        <v>21.970650363054588</v>
      </c>
      <c r="K31" s="2"/>
    </row>
    <row r="32" spans="1:11" ht="13.5" thickBot="1">
      <c r="A32" s="9"/>
      <c r="B32" s="39" t="s">
        <v>38</v>
      </c>
      <c r="C32" s="59">
        <v>26737000</v>
      </c>
      <c r="D32" s="59">
        <v>31482000</v>
      </c>
      <c r="E32" s="59">
        <v>26674627</v>
      </c>
      <c r="F32" s="59">
        <v>60208000</v>
      </c>
      <c r="G32" s="60">
        <v>69128000</v>
      </c>
      <c r="H32" s="61">
        <v>47418000</v>
      </c>
      <c r="I32" s="40">
        <f t="shared" si="0"/>
        <v>125.71262196093689</v>
      </c>
      <c r="J32" s="41">
        <f t="shared" si="1"/>
        <v>21.138342121486865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56956850</v>
      </c>
      <c r="D8" s="43">
        <v>56956850</v>
      </c>
      <c r="E8" s="43">
        <v>57012151</v>
      </c>
      <c r="F8" s="43">
        <v>65747554</v>
      </c>
      <c r="G8" s="44">
        <v>73754989</v>
      </c>
      <c r="H8" s="45">
        <v>82849707</v>
      </c>
      <c r="I8" s="22">
        <f>IF($E8=0,0,(($F8/$E8)-1)*100)</f>
        <v>15.32200214652486</v>
      </c>
      <c r="J8" s="23">
        <f>IF($E8=0,0,((($H8/$E8)^(1/3))-1)*100)</f>
        <v>13.26816115676448</v>
      </c>
      <c r="K8" s="2"/>
    </row>
    <row r="9" spans="1:11" ht="12.75">
      <c r="A9" s="5"/>
      <c r="B9" s="21" t="s">
        <v>18</v>
      </c>
      <c r="C9" s="43">
        <v>524908116</v>
      </c>
      <c r="D9" s="43">
        <v>677587012</v>
      </c>
      <c r="E9" s="43">
        <v>500439991</v>
      </c>
      <c r="F9" s="43">
        <v>553652859</v>
      </c>
      <c r="G9" s="44">
        <v>537991512</v>
      </c>
      <c r="H9" s="45">
        <v>570073706</v>
      </c>
      <c r="I9" s="22">
        <f aca="true" t="shared" si="0" ref="I9:I32">IF($E9=0,0,(($F9/$E9)-1)*100)</f>
        <v>10.633216560824366</v>
      </c>
      <c r="J9" s="23">
        <f aca="true" t="shared" si="1" ref="J9:J32">IF($E9=0,0,((($H9/$E9)^(1/3))-1)*100)</f>
        <v>4.4382695913990355</v>
      </c>
      <c r="K9" s="2"/>
    </row>
    <row r="10" spans="1:11" ht="12.75">
      <c r="A10" s="9"/>
      <c r="B10" s="24" t="s">
        <v>19</v>
      </c>
      <c r="C10" s="46">
        <v>581864966</v>
      </c>
      <c r="D10" s="46">
        <v>734543862</v>
      </c>
      <c r="E10" s="46">
        <v>557452142</v>
      </c>
      <c r="F10" s="46">
        <v>619400413</v>
      </c>
      <c r="G10" s="47">
        <v>611746501</v>
      </c>
      <c r="H10" s="48">
        <v>652923413</v>
      </c>
      <c r="I10" s="25">
        <f t="shared" si="0"/>
        <v>11.112751451226831</v>
      </c>
      <c r="J10" s="26">
        <f t="shared" si="1"/>
        <v>5.410745427669794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157400448</v>
      </c>
      <c r="D12" s="43">
        <v>145354187</v>
      </c>
      <c r="E12" s="43">
        <v>127575433</v>
      </c>
      <c r="F12" s="43">
        <v>175274589</v>
      </c>
      <c r="G12" s="44">
        <v>186768268</v>
      </c>
      <c r="H12" s="45">
        <v>191203038</v>
      </c>
      <c r="I12" s="22">
        <f t="shared" si="0"/>
        <v>37.38898225021114</v>
      </c>
      <c r="J12" s="23">
        <f t="shared" si="1"/>
        <v>14.439489675213025</v>
      </c>
      <c r="K12" s="2"/>
    </row>
    <row r="13" spans="1:11" ht="12.75">
      <c r="A13" s="5"/>
      <c r="B13" s="21" t="s">
        <v>22</v>
      </c>
      <c r="C13" s="43">
        <v>3793322</v>
      </c>
      <c r="D13" s="43">
        <v>3793322</v>
      </c>
      <c r="E13" s="43">
        <v>3793323</v>
      </c>
      <c r="F13" s="43">
        <v>3636553</v>
      </c>
      <c r="G13" s="44">
        <v>3833813</v>
      </c>
      <c r="H13" s="45">
        <v>4034355</v>
      </c>
      <c r="I13" s="22">
        <f t="shared" si="0"/>
        <v>-4.132788059440228</v>
      </c>
      <c r="J13" s="23">
        <f t="shared" si="1"/>
        <v>2.074696090565653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26461614</v>
      </c>
      <c r="D15" s="43">
        <v>33631484</v>
      </c>
      <c r="E15" s="43">
        <v>35422839</v>
      </c>
      <c r="F15" s="43">
        <v>40532506</v>
      </c>
      <c r="G15" s="44">
        <v>42761794</v>
      </c>
      <c r="H15" s="45">
        <v>45028170</v>
      </c>
      <c r="I15" s="22">
        <f t="shared" si="0"/>
        <v>14.424781141906774</v>
      </c>
      <c r="J15" s="23">
        <f t="shared" si="1"/>
        <v>8.326233734948696</v>
      </c>
      <c r="K15" s="2"/>
    </row>
    <row r="16" spans="1:11" ht="12.75">
      <c r="A16" s="5"/>
      <c r="B16" s="21" t="s">
        <v>24</v>
      </c>
      <c r="C16" s="43">
        <v>398640570</v>
      </c>
      <c r="D16" s="43">
        <v>496880367</v>
      </c>
      <c r="E16" s="43">
        <v>421356708</v>
      </c>
      <c r="F16" s="43">
        <v>424615116</v>
      </c>
      <c r="G16" s="44">
        <v>410155483</v>
      </c>
      <c r="H16" s="45">
        <v>447456963</v>
      </c>
      <c r="I16" s="29">
        <f t="shared" si="0"/>
        <v>0.773313427349076</v>
      </c>
      <c r="J16" s="30">
        <f t="shared" si="1"/>
        <v>2.0235550901389843</v>
      </c>
      <c r="K16" s="2"/>
    </row>
    <row r="17" spans="1:11" ht="12.75">
      <c r="A17" s="5"/>
      <c r="B17" s="24" t="s">
        <v>25</v>
      </c>
      <c r="C17" s="46">
        <v>586295954</v>
      </c>
      <c r="D17" s="46">
        <v>679659360</v>
      </c>
      <c r="E17" s="46">
        <v>588148303</v>
      </c>
      <c r="F17" s="46">
        <v>644058764</v>
      </c>
      <c r="G17" s="47">
        <v>643519358</v>
      </c>
      <c r="H17" s="48">
        <v>687722526</v>
      </c>
      <c r="I17" s="25">
        <f t="shared" si="0"/>
        <v>9.506184191098477</v>
      </c>
      <c r="J17" s="26">
        <f t="shared" si="1"/>
        <v>5.3518421128671</v>
      </c>
      <c r="K17" s="2"/>
    </row>
    <row r="18" spans="1:11" ht="23.25" customHeight="1">
      <c r="A18" s="31"/>
      <c r="B18" s="32" t="s">
        <v>26</v>
      </c>
      <c r="C18" s="52">
        <v>-4430988</v>
      </c>
      <c r="D18" s="52">
        <v>54884502</v>
      </c>
      <c r="E18" s="52">
        <v>-30696161</v>
      </c>
      <c r="F18" s="53">
        <v>-24658351</v>
      </c>
      <c r="G18" s="54">
        <v>-31772857</v>
      </c>
      <c r="H18" s="55">
        <v>-34799113</v>
      </c>
      <c r="I18" s="33">
        <f t="shared" si="0"/>
        <v>-19.66959321069498</v>
      </c>
      <c r="J18" s="34">
        <f t="shared" si="1"/>
        <v>4.270479350994871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11540640</v>
      </c>
      <c r="E21" s="43">
        <v>8765535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343086446</v>
      </c>
      <c r="D23" s="43">
        <v>263556369</v>
      </c>
      <c r="E23" s="43">
        <v>156598327</v>
      </c>
      <c r="F23" s="43">
        <v>490275200</v>
      </c>
      <c r="G23" s="44">
        <v>471352023</v>
      </c>
      <c r="H23" s="45">
        <v>448833148</v>
      </c>
      <c r="I23" s="38">
        <f t="shared" si="0"/>
        <v>213.0781850562171</v>
      </c>
      <c r="J23" s="23">
        <f t="shared" si="1"/>
        <v>42.04717529255433</v>
      </c>
      <c r="K23" s="2"/>
    </row>
    <row r="24" spans="1:11" ht="12.75">
      <c r="A24" s="9"/>
      <c r="B24" s="21" t="s">
        <v>31</v>
      </c>
      <c r="C24" s="43">
        <v>25610000</v>
      </c>
      <c r="D24" s="43">
        <v>78414391</v>
      </c>
      <c r="E24" s="43">
        <v>39257209</v>
      </c>
      <c r="F24" s="43">
        <v>21969779</v>
      </c>
      <c r="G24" s="44">
        <v>13400000</v>
      </c>
      <c r="H24" s="45">
        <v>12020000</v>
      </c>
      <c r="I24" s="38">
        <f t="shared" si="0"/>
        <v>-44.03631954579349</v>
      </c>
      <c r="J24" s="23">
        <f t="shared" si="1"/>
        <v>-32.59972282449297</v>
      </c>
      <c r="K24" s="2"/>
    </row>
    <row r="25" spans="1:11" ht="12.75">
      <c r="A25" s="9"/>
      <c r="B25" s="24" t="s">
        <v>32</v>
      </c>
      <c r="C25" s="46">
        <v>368696446</v>
      </c>
      <c r="D25" s="46">
        <v>353511400</v>
      </c>
      <c r="E25" s="46">
        <v>204621071</v>
      </c>
      <c r="F25" s="46">
        <v>512244979</v>
      </c>
      <c r="G25" s="47">
        <v>484752023</v>
      </c>
      <c r="H25" s="48">
        <v>460853148</v>
      </c>
      <c r="I25" s="25">
        <f t="shared" si="0"/>
        <v>150.33833343585616</v>
      </c>
      <c r="J25" s="26">
        <f t="shared" si="1"/>
        <v>31.080292449210887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357776446</v>
      </c>
      <c r="D27" s="43">
        <v>304924544</v>
      </c>
      <c r="E27" s="43">
        <v>180457305</v>
      </c>
      <c r="F27" s="43">
        <v>503590479</v>
      </c>
      <c r="G27" s="44">
        <v>478652023</v>
      </c>
      <c r="H27" s="45">
        <v>458183148</v>
      </c>
      <c r="I27" s="38">
        <f t="shared" si="0"/>
        <v>179.06350424550558</v>
      </c>
      <c r="J27" s="23">
        <f t="shared" si="1"/>
        <v>36.42319451773752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10920000</v>
      </c>
      <c r="D31" s="43">
        <v>48586856</v>
      </c>
      <c r="E31" s="43">
        <v>24163766</v>
      </c>
      <c r="F31" s="43">
        <v>8654500</v>
      </c>
      <c r="G31" s="44">
        <v>6100000</v>
      </c>
      <c r="H31" s="45">
        <v>2670000</v>
      </c>
      <c r="I31" s="38">
        <f t="shared" si="0"/>
        <v>-64.18397695127489</v>
      </c>
      <c r="J31" s="23">
        <f t="shared" si="1"/>
        <v>-52.01388984194324</v>
      </c>
      <c r="K31" s="2"/>
    </row>
    <row r="32" spans="1:11" ht="13.5" thickBot="1">
      <c r="A32" s="9"/>
      <c r="B32" s="39" t="s">
        <v>38</v>
      </c>
      <c r="C32" s="59">
        <v>368696446</v>
      </c>
      <c r="D32" s="59">
        <v>353511400</v>
      </c>
      <c r="E32" s="59">
        <v>204621071</v>
      </c>
      <c r="F32" s="59">
        <v>512244979</v>
      </c>
      <c r="G32" s="60">
        <v>484752023</v>
      </c>
      <c r="H32" s="61">
        <v>460853148</v>
      </c>
      <c r="I32" s="40">
        <f t="shared" si="0"/>
        <v>150.33833343585616</v>
      </c>
      <c r="J32" s="41">
        <f t="shared" si="1"/>
        <v>31.080292449210887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89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31685192</v>
      </c>
      <c r="D7" s="43">
        <v>35685192</v>
      </c>
      <c r="E7" s="43">
        <v>36992130</v>
      </c>
      <c r="F7" s="43">
        <v>26769529</v>
      </c>
      <c r="G7" s="44">
        <v>28215084</v>
      </c>
      <c r="H7" s="45">
        <v>29738698</v>
      </c>
      <c r="I7" s="22">
        <f>IF($E7=0,0,(($F7/$E7)-1)*100)</f>
        <v>-27.63452929041934</v>
      </c>
      <c r="J7" s="23">
        <f>IF($E7=0,0,((($H7/$E7)^(1/3))-1)*100)</f>
        <v>-7.016860864359076</v>
      </c>
      <c r="K7" s="2"/>
    </row>
    <row r="8" spans="1:11" ht="12.75">
      <c r="A8" s="5"/>
      <c r="B8" s="21" t="s">
        <v>17</v>
      </c>
      <c r="C8" s="43">
        <v>19605945</v>
      </c>
      <c r="D8" s="43">
        <v>19605945</v>
      </c>
      <c r="E8" s="43">
        <v>16572261</v>
      </c>
      <c r="F8" s="43">
        <v>21655734</v>
      </c>
      <c r="G8" s="44">
        <v>22825145</v>
      </c>
      <c r="H8" s="45">
        <v>24057702</v>
      </c>
      <c r="I8" s="22">
        <f>IF($E8=0,0,(($F8/$E8)-1)*100)</f>
        <v>30.674589303173526</v>
      </c>
      <c r="J8" s="23">
        <f>IF($E8=0,0,((($H8/$E8)^(1/3))-1)*100)</f>
        <v>13.2289444824643</v>
      </c>
      <c r="K8" s="2"/>
    </row>
    <row r="9" spans="1:11" ht="12.75">
      <c r="A9" s="5"/>
      <c r="B9" s="21" t="s">
        <v>18</v>
      </c>
      <c r="C9" s="43">
        <v>101106750</v>
      </c>
      <c r="D9" s="43">
        <v>116579750</v>
      </c>
      <c r="E9" s="43">
        <v>138621488</v>
      </c>
      <c r="F9" s="43">
        <v>154381738</v>
      </c>
      <c r="G9" s="44">
        <v>162220536</v>
      </c>
      <c r="H9" s="45">
        <v>167826495</v>
      </c>
      <c r="I9" s="22">
        <f aca="true" t="shared" si="0" ref="I9:I32">IF($E9=0,0,(($F9/$E9)-1)*100)</f>
        <v>11.369269099174574</v>
      </c>
      <c r="J9" s="23">
        <f aca="true" t="shared" si="1" ref="J9:J32">IF($E9=0,0,((($H9/$E9)^(1/3))-1)*100)</f>
        <v>6.58023072528382</v>
      </c>
      <c r="K9" s="2"/>
    </row>
    <row r="10" spans="1:11" ht="12.75">
      <c r="A10" s="9"/>
      <c r="B10" s="24" t="s">
        <v>19</v>
      </c>
      <c r="C10" s="46">
        <v>152397887</v>
      </c>
      <c r="D10" s="46">
        <v>171870887</v>
      </c>
      <c r="E10" s="46">
        <v>192185879</v>
      </c>
      <c r="F10" s="46">
        <v>202807001</v>
      </c>
      <c r="G10" s="47">
        <v>213260765</v>
      </c>
      <c r="H10" s="48">
        <v>221622895</v>
      </c>
      <c r="I10" s="25">
        <f t="shared" si="0"/>
        <v>5.526484076387317</v>
      </c>
      <c r="J10" s="26">
        <f t="shared" si="1"/>
        <v>4.865117969615396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55829456</v>
      </c>
      <c r="D12" s="43">
        <v>55829456</v>
      </c>
      <c r="E12" s="43">
        <v>51600611</v>
      </c>
      <c r="F12" s="43">
        <v>60613780</v>
      </c>
      <c r="G12" s="44">
        <v>63886925</v>
      </c>
      <c r="H12" s="45">
        <v>67592371</v>
      </c>
      <c r="I12" s="22">
        <f t="shared" si="0"/>
        <v>17.467174952637677</v>
      </c>
      <c r="J12" s="23">
        <f t="shared" si="1"/>
        <v>9.41602813357676</v>
      </c>
      <c r="K12" s="2"/>
    </row>
    <row r="13" spans="1:11" ht="12.75">
      <c r="A13" s="5"/>
      <c r="B13" s="21" t="s">
        <v>22</v>
      </c>
      <c r="C13" s="43">
        <v>3218094</v>
      </c>
      <c r="D13" s="43">
        <v>3218094</v>
      </c>
      <c r="E13" s="43"/>
      <c r="F13" s="43">
        <v>3218094</v>
      </c>
      <c r="G13" s="44">
        <v>3391871</v>
      </c>
      <c r="H13" s="45">
        <v>3575032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10991244</v>
      </c>
      <c r="D15" s="43">
        <v>10991244</v>
      </c>
      <c r="E15" s="43">
        <v>7597654</v>
      </c>
      <c r="F15" s="43">
        <v>12556397</v>
      </c>
      <c r="G15" s="44">
        <v>13234442</v>
      </c>
      <c r="H15" s="45">
        <v>13949102</v>
      </c>
      <c r="I15" s="22">
        <f t="shared" si="0"/>
        <v>65.26676524095465</v>
      </c>
      <c r="J15" s="23">
        <f t="shared" si="1"/>
        <v>22.449094925446133</v>
      </c>
      <c r="K15" s="2"/>
    </row>
    <row r="16" spans="1:11" ht="12.75">
      <c r="A16" s="5"/>
      <c r="B16" s="21" t="s">
        <v>24</v>
      </c>
      <c r="C16" s="43">
        <v>82359095</v>
      </c>
      <c r="D16" s="43">
        <v>104269095</v>
      </c>
      <c r="E16" s="43">
        <v>144210776</v>
      </c>
      <c r="F16" s="43">
        <v>126349677</v>
      </c>
      <c r="G16" s="44">
        <v>123379124</v>
      </c>
      <c r="H16" s="45">
        <v>129739784</v>
      </c>
      <c r="I16" s="29">
        <f t="shared" si="0"/>
        <v>-12.385412169198784</v>
      </c>
      <c r="J16" s="30">
        <f t="shared" si="1"/>
        <v>-3.4634400263556686</v>
      </c>
      <c r="K16" s="2"/>
    </row>
    <row r="17" spans="1:11" ht="12.75">
      <c r="A17" s="5"/>
      <c r="B17" s="24" t="s">
        <v>25</v>
      </c>
      <c r="C17" s="46">
        <v>152397889</v>
      </c>
      <c r="D17" s="46">
        <v>174307889</v>
      </c>
      <c r="E17" s="46">
        <v>203409041</v>
      </c>
      <c r="F17" s="46">
        <v>202737948</v>
      </c>
      <c r="G17" s="47">
        <v>203892362</v>
      </c>
      <c r="H17" s="48">
        <v>214856289</v>
      </c>
      <c r="I17" s="25">
        <f t="shared" si="0"/>
        <v>-0.32992289659337093</v>
      </c>
      <c r="J17" s="26">
        <f t="shared" si="1"/>
        <v>1.8417701509682693</v>
      </c>
      <c r="K17" s="2"/>
    </row>
    <row r="18" spans="1:11" ht="23.25" customHeight="1">
      <c r="A18" s="31"/>
      <c r="B18" s="32" t="s">
        <v>26</v>
      </c>
      <c r="C18" s="52">
        <v>-2</v>
      </c>
      <c r="D18" s="52">
        <v>-2437002</v>
      </c>
      <c r="E18" s="52">
        <v>-11223162</v>
      </c>
      <c r="F18" s="53">
        <v>69053</v>
      </c>
      <c r="G18" s="54">
        <v>9368403</v>
      </c>
      <c r="H18" s="55">
        <v>6766606</v>
      </c>
      <c r="I18" s="33">
        <f t="shared" si="0"/>
        <v>-100.61527223789517</v>
      </c>
      <c r="J18" s="34">
        <f t="shared" si="1"/>
        <v>-184.4796072066345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28162450</v>
      </c>
      <c r="D22" s="43">
        <v>17323000</v>
      </c>
      <c r="E22" s="43">
        <v>13934604</v>
      </c>
      <c r="F22" s="43">
        <v>38226000</v>
      </c>
      <c r="G22" s="44">
        <v>33839224</v>
      </c>
      <c r="H22" s="45">
        <v>14112065</v>
      </c>
      <c r="I22" s="38">
        <f t="shared" si="0"/>
        <v>174.32426497373012</v>
      </c>
      <c r="J22" s="23">
        <f t="shared" si="1"/>
        <v>0.4227196959814439</v>
      </c>
      <c r="K22" s="2"/>
    </row>
    <row r="23" spans="1:11" ht="12.75">
      <c r="A23" s="9"/>
      <c r="B23" s="21" t="s">
        <v>30</v>
      </c>
      <c r="C23" s="43">
        <v>62335000</v>
      </c>
      <c r="D23" s="43">
        <v>57845000</v>
      </c>
      <c r="E23" s="43">
        <v>59079931</v>
      </c>
      <c r="F23" s="43">
        <v>43886000</v>
      </c>
      <c r="G23" s="44">
        <v>39528000</v>
      </c>
      <c r="H23" s="45">
        <v>41363000</v>
      </c>
      <c r="I23" s="38">
        <f t="shared" si="0"/>
        <v>-25.71758419961594</v>
      </c>
      <c r="J23" s="23">
        <f t="shared" si="1"/>
        <v>-11.20455592595242</v>
      </c>
      <c r="K23" s="2"/>
    </row>
    <row r="24" spans="1:11" ht="12.75">
      <c r="A24" s="9"/>
      <c r="B24" s="21" t="s">
        <v>31</v>
      </c>
      <c r="C24" s="43"/>
      <c r="D24" s="43"/>
      <c r="E24" s="43">
        <v>580506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90497450</v>
      </c>
      <c r="D25" s="46">
        <v>75168000</v>
      </c>
      <c r="E25" s="46">
        <v>73595041</v>
      </c>
      <c r="F25" s="46">
        <v>82112000</v>
      </c>
      <c r="G25" s="47">
        <v>73367224</v>
      </c>
      <c r="H25" s="48">
        <v>55475065</v>
      </c>
      <c r="I25" s="25">
        <f t="shared" si="0"/>
        <v>11.572734907505522</v>
      </c>
      <c r="J25" s="26">
        <f t="shared" si="1"/>
        <v>-8.991262574004876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10000000</v>
      </c>
      <c r="D28" s="43">
        <v>11630000</v>
      </c>
      <c r="E28" s="43">
        <v>6575406</v>
      </c>
      <c r="F28" s="43">
        <v>1500000</v>
      </c>
      <c r="G28" s="44">
        <v>0</v>
      </c>
      <c r="H28" s="45">
        <v>0</v>
      </c>
      <c r="I28" s="38">
        <f t="shared" si="0"/>
        <v>-77.18772042365141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58334000</v>
      </c>
      <c r="D30" s="43">
        <v>49469178</v>
      </c>
      <c r="E30" s="43">
        <v>50383709</v>
      </c>
      <c r="F30" s="43">
        <v>54886000</v>
      </c>
      <c r="G30" s="44">
        <v>51460900</v>
      </c>
      <c r="H30" s="45">
        <v>53363000</v>
      </c>
      <c r="I30" s="38">
        <f t="shared" si="0"/>
        <v>8.936005485423859</v>
      </c>
      <c r="J30" s="23">
        <f t="shared" si="1"/>
        <v>1.9334446684065032</v>
      </c>
      <c r="K30" s="2"/>
    </row>
    <row r="31" spans="1:11" ht="12.75">
      <c r="A31" s="9"/>
      <c r="B31" s="21" t="s">
        <v>31</v>
      </c>
      <c r="C31" s="43">
        <v>22163450</v>
      </c>
      <c r="D31" s="43">
        <v>14068822</v>
      </c>
      <c r="E31" s="43">
        <v>16635926</v>
      </c>
      <c r="F31" s="43">
        <v>25726000</v>
      </c>
      <c r="G31" s="44">
        <v>21906324</v>
      </c>
      <c r="H31" s="45">
        <v>2112065</v>
      </c>
      <c r="I31" s="38">
        <f t="shared" si="0"/>
        <v>54.64122646373877</v>
      </c>
      <c r="J31" s="23">
        <f t="shared" si="1"/>
        <v>-49.740275929701674</v>
      </c>
      <c r="K31" s="2"/>
    </row>
    <row r="32" spans="1:11" ht="13.5" thickBot="1">
      <c r="A32" s="9"/>
      <c r="B32" s="39" t="s">
        <v>38</v>
      </c>
      <c r="C32" s="59">
        <v>90497450</v>
      </c>
      <c r="D32" s="59">
        <v>75168000</v>
      </c>
      <c r="E32" s="59">
        <v>73595041</v>
      </c>
      <c r="F32" s="59">
        <v>82112000</v>
      </c>
      <c r="G32" s="60">
        <v>73367224</v>
      </c>
      <c r="H32" s="61">
        <v>55475065</v>
      </c>
      <c r="I32" s="40">
        <f t="shared" si="0"/>
        <v>11.572734907505522</v>
      </c>
      <c r="J32" s="41">
        <f t="shared" si="1"/>
        <v>-8.991262574004876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299841016</v>
      </c>
      <c r="D7" s="43">
        <v>299941529</v>
      </c>
      <c r="E7" s="43">
        <v>283784840</v>
      </c>
      <c r="F7" s="43">
        <v>317976590</v>
      </c>
      <c r="G7" s="44">
        <v>336422460</v>
      </c>
      <c r="H7" s="45">
        <v>355946208</v>
      </c>
      <c r="I7" s="22">
        <f>IF($E7=0,0,(($F7/$E7)-1)*100)</f>
        <v>12.048476585289048</v>
      </c>
      <c r="J7" s="23">
        <f>IF($E7=0,0,((($H7/$E7)^(1/3))-1)*100)</f>
        <v>7.844597295067435</v>
      </c>
      <c r="K7" s="2"/>
    </row>
    <row r="8" spans="1:11" ht="12.75">
      <c r="A8" s="5"/>
      <c r="B8" s="21" t="s">
        <v>17</v>
      </c>
      <c r="C8" s="43">
        <v>640626144</v>
      </c>
      <c r="D8" s="43">
        <v>630142286</v>
      </c>
      <c r="E8" s="43">
        <v>625014110</v>
      </c>
      <c r="F8" s="43">
        <v>708412186</v>
      </c>
      <c r="G8" s="44">
        <v>791746233</v>
      </c>
      <c r="H8" s="45">
        <v>885062682</v>
      </c>
      <c r="I8" s="22">
        <f>IF($E8=0,0,(($F8/$E8)-1)*100)</f>
        <v>13.343390919606591</v>
      </c>
      <c r="J8" s="23">
        <f>IF($E8=0,0,((($H8/$E8)^(1/3))-1)*100)</f>
        <v>12.295254185039761</v>
      </c>
      <c r="K8" s="2"/>
    </row>
    <row r="9" spans="1:11" ht="12.75">
      <c r="A9" s="5"/>
      <c r="B9" s="21" t="s">
        <v>18</v>
      </c>
      <c r="C9" s="43">
        <v>199095974</v>
      </c>
      <c r="D9" s="43">
        <v>245663168</v>
      </c>
      <c r="E9" s="43">
        <v>226010444</v>
      </c>
      <c r="F9" s="43">
        <v>236817615</v>
      </c>
      <c r="G9" s="44">
        <v>241274783</v>
      </c>
      <c r="H9" s="45">
        <v>257744655</v>
      </c>
      <c r="I9" s="22">
        <f aca="true" t="shared" si="0" ref="I9:I32">IF($E9=0,0,(($F9/$E9)-1)*100)</f>
        <v>4.781713096408935</v>
      </c>
      <c r="J9" s="23">
        <f aca="true" t="shared" si="1" ref="J9:J32">IF($E9=0,0,((($H9/$E9)^(1/3))-1)*100)</f>
        <v>4.476926115444857</v>
      </c>
      <c r="K9" s="2"/>
    </row>
    <row r="10" spans="1:11" ht="12.75">
      <c r="A10" s="9"/>
      <c r="B10" s="24" t="s">
        <v>19</v>
      </c>
      <c r="C10" s="46">
        <v>1139563134</v>
      </c>
      <c r="D10" s="46">
        <v>1175746983</v>
      </c>
      <c r="E10" s="46">
        <v>1134809394</v>
      </c>
      <c r="F10" s="46">
        <v>1263206391</v>
      </c>
      <c r="G10" s="47">
        <v>1369443476</v>
      </c>
      <c r="H10" s="48">
        <v>1498753545</v>
      </c>
      <c r="I10" s="25">
        <f t="shared" si="0"/>
        <v>11.314410832238853</v>
      </c>
      <c r="J10" s="26">
        <f t="shared" si="1"/>
        <v>9.71578136130502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283977128</v>
      </c>
      <c r="D12" s="43">
        <v>272769512</v>
      </c>
      <c r="E12" s="43">
        <v>247013263</v>
      </c>
      <c r="F12" s="43">
        <v>306084435</v>
      </c>
      <c r="G12" s="44">
        <v>322919072</v>
      </c>
      <c r="H12" s="45">
        <v>340033780</v>
      </c>
      <c r="I12" s="22">
        <f t="shared" si="0"/>
        <v>23.914170147211887</v>
      </c>
      <c r="J12" s="23">
        <f t="shared" si="1"/>
        <v>11.241609429757581</v>
      </c>
      <c r="K12" s="2"/>
    </row>
    <row r="13" spans="1:11" ht="12.75">
      <c r="A13" s="5"/>
      <c r="B13" s="21" t="s">
        <v>22</v>
      </c>
      <c r="C13" s="43">
        <v>11085955</v>
      </c>
      <c r="D13" s="43">
        <v>4997184</v>
      </c>
      <c r="E13" s="43">
        <v>6696575</v>
      </c>
      <c r="F13" s="43">
        <v>11371788</v>
      </c>
      <c r="G13" s="44">
        <v>11997236</v>
      </c>
      <c r="H13" s="45">
        <v>12633090</v>
      </c>
      <c r="I13" s="22">
        <f t="shared" si="0"/>
        <v>69.81498751227306</v>
      </c>
      <c r="J13" s="23">
        <f t="shared" si="1"/>
        <v>23.562195852514645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431482820</v>
      </c>
      <c r="D15" s="43">
        <v>438165941</v>
      </c>
      <c r="E15" s="43">
        <v>427861023</v>
      </c>
      <c r="F15" s="43">
        <v>496944000</v>
      </c>
      <c r="G15" s="44">
        <v>566516160</v>
      </c>
      <c r="H15" s="45">
        <v>645828422</v>
      </c>
      <c r="I15" s="22">
        <f t="shared" si="0"/>
        <v>16.146125327242068</v>
      </c>
      <c r="J15" s="23">
        <f t="shared" si="1"/>
        <v>14.710932318323966</v>
      </c>
      <c r="K15" s="2"/>
    </row>
    <row r="16" spans="1:11" ht="12.75">
      <c r="A16" s="5"/>
      <c r="B16" s="21" t="s">
        <v>24</v>
      </c>
      <c r="C16" s="43">
        <v>413000969</v>
      </c>
      <c r="D16" s="43">
        <v>459789113</v>
      </c>
      <c r="E16" s="43">
        <v>357513383</v>
      </c>
      <c r="F16" s="43">
        <v>448776694</v>
      </c>
      <c r="G16" s="44">
        <v>467972373</v>
      </c>
      <c r="H16" s="45">
        <v>500218980</v>
      </c>
      <c r="I16" s="29">
        <f t="shared" si="0"/>
        <v>25.52724326965965</v>
      </c>
      <c r="J16" s="30">
        <f t="shared" si="1"/>
        <v>11.846557321284813</v>
      </c>
      <c r="K16" s="2"/>
    </row>
    <row r="17" spans="1:11" ht="12.75">
      <c r="A17" s="5"/>
      <c r="B17" s="24" t="s">
        <v>25</v>
      </c>
      <c r="C17" s="46">
        <v>1139546872</v>
      </c>
      <c r="D17" s="46">
        <v>1175721750</v>
      </c>
      <c r="E17" s="46">
        <v>1039084244</v>
      </c>
      <c r="F17" s="46">
        <v>1263176917</v>
      </c>
      <c r="G17" s="47">
        <v>1369404841</v>
      </c>
      <c r="H17" s="48">
        <v>1498714272</v>
      </c>
      <c r="I17" s="25">
        <f t="shared" si="0"/>
        <v>21.566362332407763</v>
      </c>
      <c r="J17" s="26">
        <f t="shared" si="1"/>
        <v>12.985495487503496</v>
      </c>
      <c r="K17" s="2"/>
    </row>
    <row r="18" spans="1:11" ht="23.25" customHeight="1">
      <c r="A18" s="31"/>
      <c r="B18" s="32" t="s">
        <v>26</v>
      </c>
      <c r="C18" s="52">
        <v>16262</v>
      </c>
      <c r="D18" s="52">
        <v>25233</v>
      </c>
      <c r="E18" s="52">
        <v>95725150</v>
      </c>
      <c r="F18" s="53">
        <v>29474</v>
      </c>
      <c r="G18" s="54">
        <v>38635</v>
      </c>
      <c r="H18" s="55">
        <v>39273</v>
      </c>
      <c r="I18" s="33">
        <f t="shared" si="0"/>
        <v>-99.96920976357832</v>
      </c>
      <c r="J18" s="34">
        <f t="shared" si="1"/>
        <v>-92.56942068927341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122515501</v>
      </c>
      <c r="D21" s="43">
        <v>94761832</v>
      </c>
      <c r="E21" s="43">
        <v>93589991</v>
      </c>
      <c r="F21" s="43">
        <v>17294645</v>
      </c>
      <c r="G21" s="44">
        <v>0</v>
      </c>
      <c r="H21" s="45">
        <v>0</v>
      </c>
      <c r="I21" s="38">
        <f t="shared" si="0"/>
        <v>-81.5208391247735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41489951</v>
      </c>
      <c r="D23" s="43">
        <v>89581085</v>
      </c>
      <c r="E23" s="43">
        <v>56567877</v>
      </c>
      <c r="F23" s="43">
        <v>83316800</v>
      </c>
      <c r="G23" s="44">
        <v>67528750</v>
      </c>
      <c r="H23" s="45">
        <v>62252300</v>
      </c>
      <c r="I23" s="38">
        <f t="shared" si="0"/>
        <v>47.28641840315131</v>
      </c>
      <c r="J23" s="23">
        <f t="shared" si="1"/>
        <v>3.2432912039787487</v>
      </c>
      <c r="K23" s="2"/>
    </row>
    <row r="24" spans="1:11" ht="12.75">
      <c r="A24" s="9"/>
      <c r="B24" s="21" t="s">
        <v>31</v>
      </c>
      <c r="C24" s="43">
        <v>275271202</v>
      </c>
      <c r="D24" s="43">
        <v>223906602</v>
      </c>
      <c r="E24" s="43">
        <v>60758725</v>
      </c>
      <c r="F24" s="43">
        <v>274732495</v>
      </c>
      <c r="G24" s="44">
        <v>197400168</v>
      </c>
      <c r="H24" s="45">
        <v>89345263</v>
      </c>
      <c r="I24" s="38">
        <f t="shared" si="0"/>
        <v>352.16961843751665</v>
      </c>
      <c r="J24" s="23">
        <f t="shared" si="1"/>
        <v>13.715838996139862</v>
      </c>
      <c r="K24" s="2"/>
    </row>
    <row r="25" spans="1:11" ht="12.75">
      <c r="A25" s="9"/>
      <c r="B25" s="24" t="s">
        <v>32</v>
      </c>
      <c r="C25" s="46">
        <v>439276654</v>
      </c>
      <c r="D25" s="46">
        <v>408249519</v>
      </c>
      <c r="E25" s="46">
        <v>210916593</v>
      </c>
      <c r="F25" s="46">
        <v>375343940</v>
      </c>
      <c r="G25" s="47">
        <v>264928918</v>
      </c>
      <c r="H25" s="48">
        <v>151597563</v>
      </c>
      <c r="I25" s="25">
        <f t="shared" si="0"/>
        <v>77.95846910916109</v>
      </c>
      <c r="J25" s="26">
        <f t="shared" si="1"/>
        <v>-10.423554702152682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157320919</v>
      </c>
      <c r="D28" s="43">
        <v>134652969</v>
      </c>
      <c r="E28" s="43">
        <v>78497255</v>
      </c>
      <c r="F28" s="43">
        <v>92607754</v>
      </c>
      <c r="G28" s="44">
        <v>106579803</v>
      </c>
      <c r="H28" s="45">
        <v>56142640</v>
      </c>
      <c r="I28" s="38">
        <f t="shared" si="0"/>
        <v>17.975786541835113</v>
      </c>
      <c r="J28" s="23">
        <f t="shared" si="1"/>
        <v>-10.570777799498343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175727307</v>
      </c>
      <c r="D30" s="43">
        <v>175763169</v>
      </c>
      <c r="E30" s="43">
        <v>103332518</v>
      </c>
      <c r="F30" s="43">
        <v>160379349</v>
      </c>
      <c r="G30" s="44">
        <v>83838913</v>
      </c>
      <c r="H30" s="45">
        <v>54892300</v>
      </c>
      <c r="I30" s="38">
        <f t="shared" si="0"/>
        <v>55.20704624656489</v>
      </c>
      <c r="J30" s="23">
        <f t="shared" si="1"/>
        <v>-19.01122962420412</v>
      </c>
      <c r="K30" s="2"/>
    </row>
    <row r="31" spans="1:11" ht="12.75">
      <c r="A31" s="9"/>
      <c r="B31" s="21" t="s">
        <v>31</v>
      </c>
      <c r="C31" s="43">
        <v>106228428</v>
      </c>
      <c r="D31" s="43">
        <v>97833381</v>
      </c>
      <c r="E31" s="43">
        <v>29086820</v>
      </c>
      <c r="F31" s="43">
        <v>122356837</v>
      </c>
      <c r="G31" s="44">
        <v>74510202</v>
      </c>
      <c r="H31" s="45">
        <v>40562623</v>
      </c>
      <c r="I31" s="38">
        <f t="shared" si="0"/>
        <v>320.66075631505953</v>
      </c>
      <c r="J31" s="23">
        <f t="shared" si="1"/>
        <v>11.72317330028445</v>
      </c>
      <c r="K31" s="2"/>
    </row>
    <row r="32" spans="1:11" ht="13.5" thickBot="1">
      <c r="A32" s="9"/>
      <c r="B32" s="39" t="s">
        <v>38</v>
      </c>
      <c r="C32" s="59">
        <v>439276654</v>
      </c>
      <c r="D32" s="59">
        <v>408249519</v>
      </c>
      <c r="E32" s="59">
        <v>210916593</v>
      </c>
      <c r="F32" s="59">
        <v>375343940</v>
      </c>
      <c r="G32" s="60">
        <v>264928918</v>
      </c>
      <c r="H32" s="61">
        <v>151597563</v>
      </c>
      <c r="I32" s="40">
        <f t="shared" si="0"/>
        <v>77.95846910916109</v>
      </c>
      <c r="J32" s="41">
        <f t="shared" si="1"/>
        <v>-10.423554702152682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6314000</v>
      </c>
      <c r="D7" s="43">
        <v>6293800</v>
      </c>
      <c r="E7" s="43">
        <v>5690113</v>
      </c>
      <c r="F7" s="43">
        <v>7417390</v>
      </c>
      <c r="G7" s="44">
        <v>7862433</v>
      </c>
      <c r="H7" s="45">
        <v>8287005</v>
      </c>
      <c r="I7" s="22">
        <f>IF($E7=0,0,(($F7/$E7)-1)*100)</f>
        <v>30.35575919142555</v>
      </c>
      <c r="J7" s="23">
        <f>IF($E7=0,0,((($H7/$E7)^(1/3))-1)*100)</f>
        <v>13.35105585946983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90067231</v>
      </c>
      <c r="D9" s="43">
        <v>92629990</v>
      </c>
      <c r="E9" s="43">
        <v>94378582</v>
      </c>
      <c r="F9" s="43">
        <v>117984983</v>
      </c>
      <c r="G9" s="44">
        <v>116894402</v>
      </c>
      <c r="H9" s="45">
        <v>114813214</v>
      </c>
      <c r="I9" s="22">
        <f aca="true" t="shared" si="0" ref="I9:I32">IF($E9=0,0,(($F9/$E9)-1)*100)</f>
        <v>25.01245568618524</v>
      </c>
      <c r="J9" s="23">
        <f aca="true" t="shared" si="1" ref="J9:J32">IF($E9=0,0,((($H9/$E9)^(1/3))-1)*100)</f>
        <v>6.751210609272196</v>
      </c>
      <c r="K9" s="2"/>
    </row>
    <row r="10" spans="1:11" ht="12.75">
      <c r="A10" s="9"/>
      <c r="B10" s="24" t="s">
        <v>19</v>
      </c>
      <c r="C10" s="46">
        <v>96381231</v>
      </c>
      <c r="D10" s="46">
        <v>98923790</v>
      </c>
      <c r="E10" s="46">
        <v>100068695</v>
      </c>
      <c r="F10" s="46">
        <v>125402373</v>
      </c>
      <c r="G10" s="47">
        <v>124756835</v>
      </c>
      <c r="H10" s="48">
        <v>123100219</v>
      </c>
      <c r="I10" s="25">
        <f t="shared" si="0"/>
        <v>25.316286976661374</v>
      </c>
      <c r="J10" s="26">
        <f t="shared" si="1"/>
        <v>7.148689359567562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28631176</v>
      </c>
      <c r="D12" s="43">
        <v>26252940</v>
      </c>
      <c r="E12" s="43">
        <v>27957310</v>
      </c>
      <c r="F12" s="43">
        <v>34733621</v>
      </c>
      <c r="G12" s="44">
        <v>36817638</v>
      </c>
      <c r="H12" s="45">
        <v>39028963</v>
      </c>
      <c r="I12" s="22">
        <f t="shared" si="0"/>
        <v>24.238065107122253</v>
      </c>
      <c r="J12" s="23">
        <f t="shared" si="1"/>
        <v>11.762783632962126</v>
      </c>
      <c r="K12" s="2"/>
    </row>
    <row r="13" spans="1:11" ht="12.75">
      <c r="A13" s="5"/>
      <c r="B13" s="21" t="s">
        <v>22</v>
      </c>
      <c r="C13" s="43">
        <v>2525600</v>
      </c>
      <c r="D13" s="43">
        <v>2525600</v>
      </c>
      <c r="E13" s="43"/>
      <c r="F13" s="43">
        <v>3409357</v>
      </c>
      <c r="G13" s="44">
        <v>3613918</v>
      </c>
      <c r="H13" s="45">
        <v>1894984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61755456</v>
      </c>
      <c r="D16" s="43">
        <v>66675454</v>
      </c>
      <c r="E16" s="43">
        <v>54171561</v>
      </c>
      <c r="F16" s="43">
        <v>77849394</v>
      </c>
      <c r="G16" s="44">
        <v>75668568</v>
      </c>
      <c r="H16" s="45">
        <v>77417646</v>
      </c>
      <c r="I16" s="29">
        <f t="shared" si="0"/>
        <v>43.70897305322252</v>
      </c>
      <c r="J16" s="30">
        <f t="shared" si="1"/>
        <v>12.639194773293205</v>
      </c>
      <c r="K16" s="2"/>
    </row>
    <row r="17" spans="1:11" ht="12.75">
      <c r="A17" s="5"/>
      <c r="B17" s="24" t="s">
        <v>25</v>
      </c>
      <c r="C17" s="46">
        <v>92912232</v>
      </c>
      <c r="D17" s="46">
        <v>95453994</v>
      </c>
      <c r="E17" s="46">
        <v>82128871</v>
      </c>
      <c r="F17" s="46">
        <v>115992372</v>
      </c>
      <c r="G17" s="47">
        <v>116100124</v>
      </c>
      <c r="H17" s="48">
        <v>118341593</v>
      </c>
      <c r="I17" s="25">
        <f t="shared" si="0"/>
        <v>41.23215208936697</v>
      </c>
      <c r="J17" s="26">
        <f t="shared" si="1"/>
        <v>12.948513453577903</v>
      </c>
      <c r="K17" s="2"/>
    </row>
    <row r="18" spans="1:11" ht="23.25" customHeight="1">
      <c r="A18" s="31"/>
      <c r="B18" s="32" t="s">
        <v>26</v>
      </c>
      <c r="C18" s="52">
        <v>3468999</v>
      </c>
      <c r="D18" s="52">
        <v>3469796</v>
      </c>
      <c r="E18" s="52">
        <v>17939824</v>
      </c>
      <c r="F18" s="53">
        <v>9410001</v>
      </c>
      <c r="G18" s="54">
        <v>8656711</v>
      </c>
      <c r="H18" s="55">
        <v>4758626</v>
      </c>
      <c r="I18" s="33">
        <f t="shared" si="0"/>
        <v>-47.54685999149155</v>
      </c>
      <c r="J18" s="34">
        <f t="shared" si="1"/>
        <v>-35.747830205583554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959000</v>
      </c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56036000</v>
      </c>
      <c r="D23" s="43">
        <v>108031196</v>
      </c>
      <c r="E23" s="43">
        <v>51972725</v>
      </c>
      <c r="F23" s="43">
        <v>52517000</v>
      </c>
      <c r="G23" s="44">
        <v>39639000</v>
      </c>
      <c r="H23" s="45">
        <v>43485000</v>
      </c>
      <c r="I23" s="38">
        <f t="shared" si="0"/>
        <v>1.0472319856232204</v>
      </c>
      <c r="J23" s="23">
        <f t="shared" si="1"/>
        <v>-5.770259427155578</v>
      </c>
      <c r="K23" s="2"/>
    </row>
    <row r="24" spans="1:11" ht="12.75">
      <c r="A24" s="9"/>
      <c r="B24" s="21" t="s">
        <v>31</v>
      </c>
      <c r="C24" s="43">
        <v>2510000</v>
      </c>
      <c r="D24" s="43"/>
      <c r="E24" s="43">
        <v>7889212</v>
      </c>
      <c r="F24" s="43">
        <v>9410000</v>
      </c>
      <c r="G24" s="44">
        <v>8657000</v>
      </c>
      <c r="H24" s="45">
        <v>4758792</v>
      </c>
      <c r="I24" s="38">
        <f t="shared" si="0"/>
        <v>19.27680483171197</v>
      </c>
      <c r="J24" s="23">
        <f t="shared" si="1"/>
        <v>-15.506941311446232</v>
      </c>
      <c r="K24" s="2"/>
    </row>
    <row r="25" spans="1:11" ht="12.75">
      <c r="A25" s="9"/>
      <c r="B25" s="24" t="s">
        <v>32</v>
      </c>
      <c r="C25" s="46">
        <v>59505000</v>
      </c>
      <c r="D25" s="46">
        <v>108031196</v>
      </c>
      <c r="E25" s="46">
        <v>59861937</v>
      </c>
      <c r="F25" s="46">
        <v>61927000</v>
      </c>
      <c r="G25" s="47">
        <v>48296000</v>
      </c>
      <c r="H25" s="48">
        <v>48243792</v>
      </c>
      <c r="I25" s="25">
        <f t="shared" si="0"/>
        <v>3.449709620990049</v>
      </c>
      <c r="J25" s="26">
        <f t="shared" si="1"/>
        <v>-6.93989098724348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7000000</v>
      </c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8000000</v>
      </c>
      <c r="D28" s="43">
        <v>35012230</v>
      </c>
      <c r="E28" s="43">
        <v>27164393</v>
      </c>
      <c r="F28" s="43">
        <v>9000000</v>
      </c>
      <c r="G28" s="44">
        <v>9700000</v>
      </c>
      <c r="H28" s="45">
        <v>12000000</v>
      </c>
      <c r="I28" s="38">
        <f t="shared" si="0"/>
        <v>-66.86839275223268</v>
      </c>
      <c r="J28" s="23">
        <f t="shared" si="1"/>
        <v>-23.839974575801325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27936000</v>
      </c>
      <c r="D30" s="43">
        <v>42521557</v>
      </c>
      <c r="E30" s="43">
        <v>21454846</v>
      </c>
      <c r="F30" s="43">
        <v>31407000</v>
      </c>
      <c r="G30" s="44">
        <v>32589000</v>
      </c>
      <c r="H30" s="45">
        <v>34278000</v>
      </c>
      <c r="I30" s="38">
        <f t="shared" si="0"/>
        <v>46.38650867034888</v>
      </c>
      <c r="J30" s="23">
        <f t="shared" si="1"/>
        <v>16.90417577752832</v>
      </c>
      <c r="K30" s="2"/>
    </row>
    <row r="31" spans="1:11" ht="12.75">
      <c r="A31" s="9"/>
      <c r="B31" s="21" t="s">
        <v>31</v>
      </c>
      <c r="C31" s="43">
        <v>16569000</v>
      </c>
      <c r="D31" s="43">
        <v>30497409</v>
      </c>
      <c r="E31" s="43">
        <v>11242698</v>
      </c>
      <c r="F31" s="43">
        <v>21520000</v>
      </c>
      <c r="G31" s="44">
        <v>6007000</v>
      </c>
      <c r="H31" s="45">
        <v>1965792</v>
      </c>
      <c r="I31" s="38">
        <f t="shared" si="0"/>
        <v>91.4131287703361</v>
      </c>
      <c r="J31" s="23">
        <f t="shared" si="1"/>
        <v>-44.081479428078715</v>
      </c>
      <c r="K31" s="2"/>
    </row>
    <row r="32" spans="1:11" ht="13.5" thickBot="1">
      <c r="A32" s="9"/>
      <c r="B32" s="39" t="s">
        <v>38</v>
      </c>
      <c r="C32" s="59">
        <v>59505000</v>
      </c>
      <c r="D32" s="59">
        <v>108031196</v>
      </c>
      <c r="E32" s="59">
        <v>59861937</v>
      </c>
      <c r="F32" s="59">
        <v>61927000</v>
      </c>
      <c r="G32" s="60">
        <v>48296000</v>
      </c>
      <c r="H32" s="61">
        <v>48243792</v>
      </c>
      <c r="I32" s="40">
        <f t="shared" si="0"/>
        <v>3.449709620990049</v>
      </c>
      <c r="J32" s="41">
        <f t="shared" si="1"/>
        <v>-6.93989098724348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7107405</v>
      </c>
      <c r="D7" s="43">
        <v>8857955</v>
      </c>
      <c r="E7" s="43">
        <v>8890198</v>
      </c>
      <c r="F7" s="43">
        <v>11667420</v>
      </c>
      <c r="G7" s="44">
        <v>12459844</v>
      </c>
      <c r="H7" s="45">
        <v>16219715</v>
      </c>
      <c r="I7" s="22">
        <f>IF($E7=0,0,(($F7/$E7)-1)*100)</f>
        <v>31.239146754661707</v>
      </c>
      <c r="J7" s="23">
        <f>IF($E7=0,0,((($H7/$E7)^(1/3))-1)*100)</f>
        <v>22.19232501751558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75206281</v>
      </c>
      <c r="D9" s="43">
        <v>79368144</v>
      </c>
      <c r="E9" s="43">
        <v>66749562</v>
      </c>
      <c r="F9" s="43">
        <v>89128892</v>
      </c>
      <c r="G9" s="44">
        <v>79523558</v>
      </c>
      <c r="H9" s="45">
        <v>76947060</v>
      </c>
      <c r="I9" s="22">
        <f aca="true" t="shared" si="0" ref="I9:I32">IF($E9=0,0,(($F9/$E9)-1)*100)</f>
        <v>33.52730614172419</v>
      </c>
      <c r="J9" s="23">
        <f aca="true" t="shared" si="1" ref="J9:J32">IF($E9=0,0,((($H9/$E9)^(1/3))-1)*100)</f>
        <v>4.853082753684079</v>
      </c>
      <c r="K9" s="2"/>
    </row>
    <row r="10" spans="1:11" ht="12.75">
      <c r="A10" s="9"/>
      <c r="B10" s="24" t="s">
        <v>19</v>
      </c>
      <c r="C10" s="46">
        <v>82313686</v>
      </c>
      <c r="D10" s="46">
        <v>88226099</v>
      </c>
      <c r="E10" s="46">
        <v>75639760</v>
      </c>
      <c r="F10" s="46">
        <v>100796312</v>
      </c>
      <c r="G10" s="47">
        <v>91983402</v>
      </c>
      <c r="H10" s="48">
        <v>93166775</v>
      </c>
      <c r="I10" s="25">
        <f t="shared" si="0"/>
        <v>33.25837099430247</v>
      </c>
      <c r="J10" s="26">
        <f t="shared" si="1"/>
        <v>7.193957946276797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26744794</v>
      </c>
      <c r="D12" s="43">
        <v>23820640</v>
      </c>
      <c r="E12" s="43">
        <v>20728268</v>
      </c>
      <c r="F12" s="43">
        <v>29491378</v>
      </c>
      <c r="G12" s="44">
        <v>31555777</v>
      </c>
      <c r="H12" s="45">
        <v>33764682</v>
      </c>
      <c r="I12" s="22">
        <f t="shared" si="0"/>
        <v>42.27613228466556</v>
      </c>
      <c r="J12" s="23">
        <f t="shared" si="1"/>
        <v>17.661184530530093</v>
      </c>
      <c r="K12" s="2"/>
    </row>
    <row r="13" spans="1:11" ht="12.75">
      <c r="A13" s="5"/>
      <c r="B13" s="21" t="s">
        <v>22</v>
      </c>
      <c r="C13" s="43">
        <v>1000000</v>
      </c>
      <c r="D13" s="43">
        <v>1000000</v>
      </c>
      <c r="E13" s="43"/>
      <c r="F13" s="43">
        <v>4500000</v>
      </c>
      <c r="G13" s="44">
        <v>1102500</v>
      </c>
      <c r="H13" s="45">
        <v>1157625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54202800</v>
      </c>
      <c r="D16" s="43">
        <v>65282336</v>
      </c>
      <c r="E16" s="43">
        <v>62171506</v>
      </c>
      <c r="F16" s="43">
        <v>65412105</v>
      </c>
      <c r="G16" s="44">
        <v>59072105</v>
      </c>
      <c r="H16" s="45">
        <v>57660069</v>
      </c>
      <c r="I16" s="29">
        <f t="shared" si="0"/>
        <v>5.212354032408362</v>
      </c>
      <c r="J16" s="30">
        <f t="shared" si="1"/>
        <v>-2.479798476829731</v>
      </c>
      <c r="K16" s="2"/>
    </row>
    <row r="17" spans="1:11" ht="12.75">
      <c r="A17" s="5"/>
      <c r="B17" s="24" t="s">
        <v>25</v>
      </c>
      <c r="C17" s="46">
        <v>81947594</v>
      </c>
      <c r="D17" s="46">
        <v>90102976</v>
      </c>
      <c r="E17" s="46">
        <v>82899774</v>
      </c>
      <c r="F17" s="46">
        <v>99403483</v>
      </c>
      <c r="G17" s="47">
        <v>91730382</v>
      </c>
      <c r="H17" s="48">
        <v>92582376</v>
      </c>
      <c r="I17" s="25">
        <f t="shared" si="0"/>
        <v>19.90802652851622</v>
      </c>
      <c r="J17" s="26">
        <f t="shared" si="1"/>
        <v>3.7508488249181626</v>
      </c>
      <c r="K17" s="2"/>
    </row>
    <row r="18" spans="1:11" ht="23.25" customHeight="1">
      <c r="A18" s="31"/>
      <c r="B18" s="32" t="s">
        <v>26</v>
      </c>
      <c r="C18" s="52">
        <v>366092</v>
      </c>
      <c r="D18" s="52">
        <v>-1876877</v>
      </c>
      <c r="E18" s="52">
        <v>-7260014</v>
      </c>
      <c r="F18" s="53">
        <v>1392829</v>
      </c>
      <c r="G18" s="54">
        <v>253020</v>
      </c>
      <c r="H18" s="55">
        <v>584399</v>
      </c>
      <c r="I18" s="33">
        <f t="shared" si="0"/>
        <v>-119.18493545604734</v>
      </c>
      <c r="J18" s="34">
        <f t="shared" si="1"/>
        <v>-143.177484337842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4200000</v>
      </c>
      <c r="D21" s="43">
        <v>7175000</v>
      </c>
      <c r="E21" s="43"/>
      <c r="F21" s="43">
        <v>7600000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5270000</v>
      </c>
      <c r="D22" s="43">
        <v>7796000</v>
      </c>
      <c r="E22" s="43">
        <v>1722111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30170000</v>
      </c>
      <c r="D23" s="43">
        <v>31859000</v>
      </c>
      <c r="E23" s="43">
        <v>22888600</v>
      </c>
      <c r="F23" s="43">
        <v>29689000</v>
      </c>
      <c r="G23" s="44">
        <v>22409000</v>
      </c>
      <c r="H23" s="45">
        <v>23489000</v>
      </c>
      <c r="I23" s="38">
        <f t="shared" si="0"/>
        <v>29.710860428335508</v>
      </c>
      <c r="J23" s="23">
        <f t="shared" si="1"/>
        <v>0.8668440694028501</v>
      </c>
      <c r="K23" s="2"/>
    </row>
    <row r="24" spans="1:11" ht="12.75">
      <c r="A24" s="9"/>
      <c r="B24" s="21" t="s">
        <v>31</v>
      </c>
      <c r="C24" s="43"/>
      <c r="D24" s="43"/>
      <c r="E24" s="43">
        <v>474344</v>
      </c>
      <c r="F24" s="43">
        <v>2041000</v>
      </c>
      <c r="G24" s="44">
        <v>4297000</v>
      </c>
      <c r="H24" s="45">
        <v>4228000</v>
      </c>
      <c r="I24" s="38">
        <f t="shared" si="0"/>
        <v>330.2784477088358</v>
      </c>
      <c r="J24" s="23">
        <f t="shared" si="1"/>
        <v>107.33877216370189</v>
      </c>
      <c r="K24" s="2"/>
    </row>
    <row r="25" spans="1:11" ht="12.75">
      <c r="A25" s="9"/>
      <c r="B25" s="24" t="s">
        <v>32</v>
      </c>
      <c r="C25" s="46">
        <v>39640000</v>
      </c>
      <c r="D25" s="46">
        <v>46830000</v>
      </c>
      <c r="E25" s="46">
        <v>25085055</v>
      </c>
      <c r="F25" s="46">
        <v>39330000</v>
      </c>
      <c r="G25" s="47">
        <v>26706000</v>
      </c>
      <c r="H25" s="48">
        <v>27717000</v>
      </c>
      <c r="I25" s="25">
        <f t="shared" si="0"/>
        <v>56.78658069515894</v>
      </c>
      <c r="J25" s="26">
        <f t="shared" si="1"/>
        <v>3.381712384586577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7000000</v>
      </c>
      <c r="D28" s="43">
        <v>10000000</v>
      </c>
      <c r="E28" s="43"/>
      <c r="F28" s="43">
        <v>13000000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41000</v>
      </c>
      <c r="G29" s="44">
        <v>43000</v>
      </c>
      <c r="H29" s="45">
        <v>45000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21070000</v>
      </c>
      <c r="D30" s="43">
        <v>21070000</v>
      </c>
      <c r="E30" s="43">
        <v>13226530</v>
      </c>
      <c r="F30" s="43">
        <v>21689000</v>
      </c>
      <c r="G30" s="44">
        <v>22409000</v>
      </c>
      <c r="H30" s="45">
        <v>23489000</v>
      </c>
      <c r="I30" s="38">
        <f t="shared" si="0"/>
        <v>63.98102903785043</v>
      </c>
      <c r="J30" s="23">
        <f t="shared" si="1"/>
        <v>21.09871520488056</v>
      </c>
      <c r="K30" s="2"/>
    </row>
    <row r="31" spans="1:11" ht="12.75">
      <c r="A31" s="9"/>
      <c r="B31" s="21" t="s">
        <v>31</v>
      </c>
      <c r="C31" s="43">
        <v>11570000</v>
      </c>
      <c r="D31" s="43">
        <v>15760000</v>
      </c>
      <c r="E31" s="43">
        <v>11858525</v>
      </c>
      <c r="F31" s="43">
        <v>4600000</v>
      </c>
      <c r="G31" s="44">
        <v>4254000</v>
      </c>
      <c r="H31" s="45">
        <v>4183000</v>
      </c>
      <c r="I31" s="38">
        <f t="shared" si="0"/>
        <v>-61.20934095935202</v>
      </c>
      <c r="J31" s="23">
        <f t="shared" si="1"/>
        <v>-29.34345503835467</v>
      </c>
      <c r="K31" s="2"/>
    </row>
    <row r="32" spans="1:11" ht="13.5" thickBot="1">
      <c r="A32" s="9"/>
      <c r="B32" s="39" t="s">
        <v>38</v>
      </c>
      <c r="C32" s="59">
        <v>39640000</v>
      </c>
      <c r="D32" s="59">
        <v>46830000</v>
      </c>
      <c r="E32" s="59">
        <v>25085055</v>
      </c>
      <c r="F32" s="59">
        <v>39330000</v>
      </c>
      <c r="G32" s="60">
        <v>26706000</v>
      </c>
      <c r="H32" s="61">
        <v>27717000</v>
      </c>
      <c r="I32" s="40">
        <f t="shared" si="0"/>
        <v>56.78658069515894</v>
      </c>
      <c r="J32" s="41">
        <f t="shared" si="1"/>
        <v>3.381712384586577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269659536</v>
      </c>
      <c r="D8" s="43">
        <v>178909420</v>
      </c>
      <c r="E8" s="43">
        <v>153491231</v>
      </c>
      <c r="F8" s="43">
        <v>181000339</v>
      </c>
      <c r="G8" s="44">
        <v>243120653</v>
      </c>
      <c r="H8" s="45">
        <v>294825421</v>
      </c>
      <c r="I8" s="22">
        <f>IF($E8=0,0,(($F8/$E8)-1)*100)</f>
        <v>17.922266842722756</v>
      </c>
      <c r="J8" s="23">
        <f>IF($E8=0,0,((($H8/$E8)^(1/3))-1)*100)</f>
        <v>24.306484982838562</v>
      </c>
      <c r="K8" s="2"/>
    </row>
    <row r="9" spans="1:11" ht="12.75">
      <c r="A9" s="5"/>
      <c r="B9" s="21" t="s">
        <v>18</v>
      </c>
      <c r="C9" s="43">
        <v>384214871</v>
      </c>
      <c r="D9" s="43">
        <v>402194863</v>
      </c>
      <c r="E9" s="43">
        <v>364576420</v>
      </c>
      <c r="F9" s="43">
        <v>412167032</v>
      </c>
      <c r="G9" s="44">
        <v>476667532</v>
      </c>
      <c r="H9" s="45">
        <v>520085914</v>
      </c>
      <c r="I9" s="22">
        <f aca="true" t="shared" si="0" ref="I9:I32">IF($E9=0,0,(($F9/$E9)-1)*100)</f>
        <v>13.053672533182482</v>
      </c>
      <c r="J9" s="23">
        <f aca="true" t="shared" si="1" ref="J9:J32">IF($E9=0,0,((($H9/$E9)^(1/3))-1)*100)</f>
        <v>12.571599911930399</v>
      </c>
      <c r="K9" s="2"/>
    </row>
    <row r="10" spans="1:11" ht="12.75">
      <c r="A10" s="9"/>
      <c r="B10" s="24" t="s">
        <v>19</v>
      </c>
      <c r="C10" s="46">
        <v>653874407</v>
      </c>
      <c r="D10" s="46">
        <v>581104283</v>
      </c>
      <c r="E10" s="46">
        <v>518067651</v>
      </c>
      <c r="F10" s="46">
        <v>593167371</v>
      </c>
      <c r="G10" s="47">
        <v>719788185</v>
      </c>
      <c r="H10" s="48">
        <v>814911335</v>
      </c>
      <c r="I10" s="25">
        <f t="shared" si="0"/>
        <v>14.496122244853304</v>
      </c>
      <c r="J10" s="26">
        <f t="shared" si="1"/>
        <v>16.298637793207995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165653572</v>
      </c>
      <c r="D12" s="43">
        <v>168805727</v>
      </c>
      <c r="E12" s="43">
        <v>156714708</v>
      </c>
      <c r="F12" s="43">
        <v>186175900</v>
      </c>
      <c r="G12" s="44">
        <v>194959637</v>
      </c>
      <c r="H12" s="45">
        <v>204159413</v>
      </c>
      <c r="I12" s="22">
        <f t="shared" si="0"/>
        <v>18.799251439756382</v>
      </c>
      <c r="J12" s="23">
        <f t="shared" si="1"/>
        <v>9.216071314786412</v>
      </c>
      <c r="K12" s="2"/>
    </row>
    <row r="13" spans="1:11" ht="12.75">
      <c r="A13" s="5"/>
      <c r="B13" s="21" t="s">
        <v>22</v>
      </c>
      <c r="C13" s="43">
        <v>55977257</v>
      </c>
      <c r="D13" s="43">
        <v>44121571</v>
      </c>
      <c r="E13" s="43">
        <v>44121570</v>
      </c>
      <c r="F13" s="43">
        <v>37713589</v>
      </c>
      <c r="G13" s="44">
        <v>36600898</v>
      </c>
      <c r="H13" s="45">
        <v>33196698</v>
      </c>
      <c r="I13" s="22">
        <f t="shared" si="0"/>
        <v>-14.523465506780475</v>
      </c>
      <c r="J13" s="23">
        <f t="shared" si="1"/>
        <v>-9.047499516818359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40927871</v>
      </c>
      <c r="D15" s="43">
        <v>78472273</v>
      </c>
      <c r="E15" s="43">
        <v>73706439</v>
      </c>
      <c r="F15" s="43">
        <v>40319500</v>
      </c>
      <c r="G15" s="44">
        <v>42363824</v>
      </c>
      <c r="H15" s="45">
        <v>44520157</v>
      </c>
      <c r="I15" s="22">
        <f t="shared" si="0"/>
        <v>-45.29718088809038</v>
      </c>
      <c r="J15" s="23">
        <f t="shared" si="1"/>
        <v>-15.46878994546097</v>
      </c>
      <c r="K15" s="2"/>
    </row>
    <row r="16" spans="1:11" ht="12.75">
      <c r="A16" s="5"/>
      <c r="B16" s="21" t="s">
        <v>24</v>
      </c>
      <c r="C16" s="43">
        <v>282928596</v>
      </c>
      <c r="D16" s="43">
        <v>344167536</v>
      </c>
      <c r="E16" s="43">
        <v>289422682</v>
      </c>
      <c r="F16" s="43">
        <v>326789041</v>
      </c>
      <c r="G16" s="44">
        <v>394575427</v>
      </c>
      <c r="H16" s="45">
        <v>422208543</v>
      </c>
      <c r="I16" s="29">
        <f t="shared" si="0"/>
        <v>12.910653284596396</v>
      </c>
      <c r="J16" s="30">
        <f t="shared" si="1"/>
        <v>13.413516826864825</v>
      </c>
      <c r="K16" s="2"/>
    </row>
    <row r="17" spans="1:11" ht="12.75">
      <c r="A17" s="5"/>
      <c r="B17" s="24" t="s">
        <v>25</v>
      </c>
      <c r="C17" s="46">
        <v>545487296</v>
      </c>
      <c r="D17" s="46">
        <v>635567107</v>
      </c>
      <c r="E17" s="46">
        <v>563965399</v>
      </c>
      <c r="F17" s="46">
        <v>590998030</v>
      </c>
      <c r="G17" s="47">
        <v>668499786</v>
      </c>
      <c r="H17" s="48">
        <v>704084811</v>
      </c>
      <c r="I17" s="25">
        <f t="shared" si="0"/>
        <v>4.793313747249939</v>
      </c>
      <c r="J17" s="26">
        <f t="shared" si="1"/>
        <v>7.677303691463155</v>
      </c>
      <c r="K17" s="2"/>
    </row>
    <row r="18" spans="1:11" ht="23.25" customHeight="1">
      <c r="A18" s="31"/>
      <c r="B18" s="32" t="s">
        <v>26</v>
      </c>
      <c r="C18" s="52">
        <v>108387111</v>
      </c>
      <c r="D18" s="52">
        <v>-54462824</v>
      </c>
      <c r="E18" s="52">
        <v>-45897748</v>
      </c>
      <c r="F18" s="53">
        <v>2169341</v>
      </c>
      <c r="G18" s="54">
        <v>51288399</v>
      </c>
      <c r="H18" s="55">
        <v>110826524</v>
      </c>
      <c r="I18" s="33">
        <f t="shared" si="0"/>
        <v>-104.72646501087593</v>
      </c>
      <c r="J18" s="34">
        <f t="shared" si="1"/>
        <v>-234.15826866223233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207621053</v>
      </c>
      <c r="D23" s="43">
        <v>229543331</v>
      </c>
      <c r="E23" s="43">
        <v>202354355</v>
      </c>
      <c r="F23" s="43">
        <v>290645614</v>
      </c>
      <c r="G23" s="44">
        <v>188210703</v>
      </c>
      <c r="H23" s="45">
        <v>229428695</v>
      </c>
      <c r="I23" s="38">
        <f t="shared" si="0"/>
        <v>43.63200337348805</v>
      </c>
      <c r="J23" s="23">
        <f t="shared" si="1"/>
        <v>4.274566514651412</v>
      </c>
      <c r="K23" s="2"/>
    </row>
    <row r="24" spans="1:11" ht="12.75">
      <c r="A24" s="9"/>
      <c r="B24" s="21" t="s">
        <v>31</v>
      </c>
      <c r="C24" s="43">
        <v>103143368</v>
      </c>
      <c r="D24" s="43">
        <v>105342867</v>
      </c>
      <c r="E24" s="43">
        <v>104968889</v>
      </c>
      <c r="F24" s="43">
        <v>133841121</v>
      </c>
      <c r="G24" s="44">
        <v>88069098</v>
      </c>
      <c r="H24" s="45">
        <v>114405875</v>
      </c>
      <c r="I24" s="38">
        <f t="shared" si="0"/>
        <v>27.505513562213668</v>
      </c>
      <c r="J24" s="23">
        <f t="shared" si="1"/>
        <v>2.911184155380009</v>
      </c>
      <c r="K24" s="2"/>
    </row>
    <row r="25" spans="1:11" ht="12.75">
      <c r="A25" s="9"/>
      <c r="B25" s="24" t="s">
        <v>32</v>
      </c>
      <c r="C25" s="46">
        <v>310764421</v>
      </c>
      <c r="D25" s="46">
        <v>334886198</v>
      </c>
      <c r="E25" s="46">
        <v>307323244</v>
      </c>
      <c r="F25" s="46">
        <v>424486735</v>
      </c>
      <c r="G25" s="47">
        <v>276279801</v>
      </c>
      <c r="H25" s="48">
        <v>343834570</v>
      </c>
      <c r="I25" s="25">
        <f t="shared" si="0"/>
        <v>38.12386250875317</v>
      </c>
      <c r="J25" s="26">
        <f t="shared" si="1"/>
        <v>3.812912851647754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275549342</v>
      </c>
      <c r="D27" s="43">
        <v>316837384</v>
      </c>
      <c r="E27" s="43">
        <v>293643803</v>
      </c>
      <c r="F27" s="43">
        <v>411887934</v>
      </c>
      <c r="G27" s="44">
        <v>273180878</v>
      </c>
      <c r="H27" s="45">
        <v>340525186</v>
      </c>
      <c r="I27" s="38">
        <f t="shared" si="0"/>
        <v>40.267878903611674</v>
      </c>
      <c r="J27" s="23">
        <f t="shared" si="1"/>
        <v>5.061307078640631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35215079</v>
      </c>
      <c r="D31" s="43">
        <v>18048814</v>
      </c>
      <c r="E31" s="43">
        <v>13679440</v>
      </c>
      <c r="F31" s="43">
        <v>12598801</v>
      </c>
      <c r="G31" s="44">
        <v>3098923</v>
      </c>
      <c r="H31" s="45">
        <v>3309384</v>
      </c>
      <c r="I31" s="38">
        <f t="shared" si="0"/>
        <v>-7.899731275549293</v>
      </c>
      <c r="J31" s="23">
        <f t="shared" si="1"/>
        <v>-37.68973264876411</v>
      </c>
      <c r="K31" s="2"/>
    </row>
    <row r="32" spans="1:11" ht="13.5" thickBot="1">
      <c r="A32" s="9"/>
      <c r="B32" s="39" t="s">
        <v>38</v>
      </c>
      <c r="C32" s="59">
        <v>310764421</v>
      </c>
      <c r="D32" s="59">
        <v>334886198</v>
      </c>
      <c r="E32" s="59">
        <v>307323243</v>
      </c>
      <c r="F32" s="59">
        <v>424486735</v>
      </c>
      <c r="G32" s="60">
        <v>276279801</v>
      </c>
      <c r="H32" s="61">
        <v>343834570</v>
      </c>
      <c r="I32" s="40">
        <f t="shared" si="0"/>
        <v>38.123862958194806</v>
      </c>
      <c r="J32" s="41">
        <f t="shared" si="1"/>
        <v>3.812912964246795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5506000</v>
      </c>
      <c r="D7" s="43">
        <v>5500000</v>
      </c>
      <c r="E7" s="43">
        <v>5101383</v>
      </c>
      <c r="F7" s="43">
        <v>5312000</v>
      </c>
      <c r="G7" s="44">
        <v>5624000</v>
      </c>
      <c r="H7" s="45">
        <v>5907000</v>
      </c>
      <c r="I7" s="22">
        <f>IF($E7=0,0,(($F7/$E7)-1)*100)</f>
        <v>4.128625511944506</v>
      </c>
      <c r="J7" s="23">
        <f>IF($E7=0,0,((($H7/$E7)^(1/3))-1)*100)</f>
        <v>5.008957455271434</v>
      </c>
      <c r="K7" s="2"/>
    </row>
    <row r="8" spans="1:11" ht="12.75">
      <c r="A8" s="5"/>
      <c r="B8" s="21" t="s">
        <v>17</v>
      </c>
      <c r="C8" s="43">
        <v>350000</v>
      </c>
      <c r="D8" s="43">
        <v>200000</v>
      </c>
      <c r="E8" s="43">
        <v>582246</v>
      </c>
      <c r="F8" s="43">
        <v>250000</v>
      </c>
      <c r="G8" s="44">
        <v>264000</v>
      </c>
      <c r="H8" s="45">
        <v>278000</v>
      </c>
      <c r="I8" s="22">
        <f>IF($E8=0,0,(($F8/$E8)-1)*100)</f>
        <v>-57.062822243519065</v>
      </c>
      <c r="J8" s="23">
        <f>IF($E8=0,0,((($H8/$E8)^(1/3))-1)*100)</f>
        <v>-21.840922032144082</v>
      </c>
      <c r="K8" s="2"/>
    </row>
    <row r="9" spans="1:11" ht="12.75">
      <c r="A9" s="5"/>
      <c r="B9" s="21" t="s">
        <v>18</v>
      </c>
      <c r="C9" s="43">
        <v>75784050</v>
      </c>
      <c r="D9" s="43">
        <v>76998000</v>
      </c>
      <c r="E9" s="43">
        <v>84892571</v>
      </c>
      <c r="F9" s="43">
        <v>96002000</v>
      </c>
      <c r="G9" s="44">
        <v>91847000</v>
      </c>
      <c r="H9" s="45">
        <v>90123000</v>
      </c>
      <c r="I9" s="22">
        <f aca="true" t="shared" si="0" ref="I9:I32">IF($E9=0,0,(($F9/$E9)-1)*100)</f>
        <v>13.086456057503536</v>
      </c>
      <c r="J9" s="23">
        <f aca="true" t="shared" si="1" ref="J9:J32">IF($E9=0,0,((($H9/$E9)^(1/3))-1)*100)</f>
        <v>2.0129526302008705</v>
      </c>
      <c r="K9" s="2"/>
    </row>
    <row r="10" spans="1:11" ht="12.75">
      <c r="A10" s="9"/>
      <c r="B10" s="24" t="s">
        <v>19</v>
      </c>
      <c r="C10" s="46">
        <v>81640050</v>
      </c>
      <c r="D10" s="46">
        <v>82698000</v>
      </c>
      <c r="E10" s="46">
        <v>90576200</v>
      </c>
      <c r="F10" s="46">
        <v>101564000</v>
      </c>
      <c r="G10" s="47">
        <v>97735000</v>
      </c>
      <c r="H10" s="48">
        <v>96308000</v>
      </c>
      <c r="I10" s="25">
        <f t="shared" si="0"/>
        <v>12.131001300562394</v>
      </c>
      <c r="J10" s="26">
        <f t="shared" si="1"/>
        <v>2.0663903384540383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31020000</v>
      </c>
      <c r="D12" s="43">
        <v>29094000</v>
      </c>
      <c r="E12" s="43">
        <v>27573532</v>
      </c>
      <c r="F12" s="43">
        <v>32418194</v>
      </c>
      <c r="G12" s="44">
        <v>34298630</v>
      </c>
      <c r="H12" s="45">
        <v>36287959</v>
      </c>
      <c r="I12" s="22">
        <f t="shared" si="0"/>
        <v>17.56997253743191</v>
      </c>
      <c r="J12" s="23">
        <f t="shared" si="1"/>
        <v>9.586413568778895</v>
      </c>
      <c r="K12" s="2"/>
    </row>
    <row r="13" spans="1:11" ht="12.75">
      <c r="A13" s="5"/>
      <c r="B13" s="21" t="s">
        <v>22</v>
      </c>
      <c r="C13" s="43">
        <v>1942000</v>
      </c>
      <c r="D13" s="43">
        <v>442000</v>
      </c>
      <c r="E13" s="43">
        <v>2235851</v>
      </c>
      <c r="F13" s="43">
        <v>572000</v>
      </c>
      <c r="G13" s="44">
        <v>599000</v>
      </c>
      <c r="H13" s="45">
        <v>699000</v>
      </c>
      <c r="I13" s="22">
        <f t="shared" si="0"/>
        <v>-74.41689987391825</v>
      </c>
      <c r="J13" s="23">
        <f t="shared" si="1"/>
        <v>-32.12995989225808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50607309</v>
      </c>
      <c r="D16" s="43">
        <v>54177000</v>
      </c>
      <c r="E16" s="43">
        <v>55033179</v>
      </c>
      <c r="F16" s="43">
        <v>56177806</v>
      </c>
      <c r="G16" s="44">
        <v>59777370</v>
      </c>
      <c r="H16" s="45">
        <v>63872041</v>
      </c>
      <c r="I16" s="29">
        <f t="shared" si="0"/>
        <v>2.079885299738904</v>
      </c>
      <c r="J16" s="30">
        <f t="shared" si="1"/>
        <v>5.0901627157483365</v>
      </c>
      <c r="K16" s="2"/>
    </row>
    <row r="17" spans="1:11" ht="12.75">
      <c r="A17" s="5"/>
      <c r="B17" s="24" t="s">
        <v>25</v>
      </c>
      <c r="C17" s="46">
        <v>83569309</v>
      </c>
      <c r="D17" s="46">
        <v>83713000</v>
      </c>
      <c r="E17" s="46">
        <v>84842562</v>
      </c>
      <c r="F17" s="46">
        <v>89168000</v>
      </c>
      <c r="G17" s="47">
        <v>94675000</v>
      </c>
      <c r="H17" s="48">
        <v>100859000</v>
      </c>
      <c r="I17" s="25">
        <f t="shared" si="0"/>
        <v>5.098193522255956</v>
      </c>
      <c r="J17" s="26">
        <f t="shared" si="1"/>
        <v>5.933574729776381</v>
      </c>
      <c r="K17" s="2"/>
    </row>
    <row r="18" spans="1:11" ht="23.25" customHeight="1">
      <c r="A18" s="31"/>
      <c r="B18" s="32" t="s">
        <v>26</v>
      </c>
      <c r="C18" s="52">
        <v>-1929259</v>
      </c>
      <c r="D18" s="52">
        <v>-1015000</v>
      </c>
      <c r="E18" s="52">
        <v>5733638</v>
      </c>
      <c r="F18" s="53">
        <v>12396000</v>
      </c>
      <c r="G18" s="54">
        <v>3060000</v>
      </c>
      <c r="H18" s="55">
        <v>-4551000</v>
      </c>
      <c r="I18" s="33">
        <f t="shared" si="0"/>
        <v>116.19781367431985</v>
      </c>
      <c r="J18" s="34">
        <f t="shared" si="1"/>
        <v>-192.58888523374588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551767</v>
      </c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6792000</v>
      </c>
      <c r="D22" s="43">
        <v>29254912</v>
      </c>
      <c r="E22" s="43">
        <v>9223804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28647000</v>
      </c>
      <c r="D23" s="43">
        <v>35172000</v>
      </c>
      <c r="E23" s="43">
        <v>17036317</v>
      </c>
      <c r="F23" s="43">
        <v>49819000</v>
      </c>
      <c r="G23" s="44">
        <v>25380950</v>
      </c>
      <c r="H23" s="45">
        <v>16663725</v>
      </c>
      <c r="I23" s="38">
        <f t="shared" si="0"/>
        <v>192.4282284721516</v>
      </c>
      <c r="J23" s="23">
        <f t="shared" si="1"/>
        <v>-0.7343953202159081</v>
      </c>
      <c r="K23" s="2"/>
    </row>
    <row r="24" spans="1:11" ht="12.75">
      <c r="A24" s="9"/>
      <c r="B24" s="21" t="s">
        <v>31</v>
      </c>
      <c r="C24" s="43">
        <v>32857000</v>
      </c>
      <c r="D24" s="43"/>
      <c r="E24" s="43"/>
      <c r="F24" s="43">
        <v>41398725</v>
      </c>
      <c r="G24" s="44">
        <v>21743256</v>
      </c>
      <c r="H24" s="45">
        <v>5233857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68296000</v>
      </c>
      <c r="D25" s="46">
        <v>64978679</v>
      </c>
      <c r="E25" s="46">
        <v>26260121</v>
      </c>
      <c r="F25" s="46">
        <v>91217725</v>
      </c>
      <c r="G25" s="47">
        <v>47124206</v>
      </c>
      <c r="H25" s="48">
        <v>21897582</v>
      </c>
      <c r="I25" s="25">
        <f t="shared" si="0"/>
        <v>247.3621656198766</v>
      </c>
      <c r="J25" s="26">
        <f t="shared" si="1"/>
        <v>-5.876121877365115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17684000</v>
      </c>
      <c r="D28" s="43">
        <v>23684000</v>
      </c>
      <c r="E28" s="43">
        <v>1789800</v>
      </c>
      <c r="F28" s="43">
        <v>36700000</v>
      </c>
      <c r="G28" s="44">
        <v>0</v>
      </c>
      <c r="H28" s="45">
        <v>0</v>
      </c>
      <c r="I28" s="38">
        <f t="shared" si="0"/>
        <v>1950.5084366968376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>
        <v>1270000</v>
      </c>
      <c r="D29" s="43"/>
      <c r="E29" s="43">
        <v>185881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17044000</v>
      </c>
      <c r="D30" s="43">
        <v>11332007</v>
      </c>
      <c r="E30" s="43">
        <v>7694900</v>
      </c>
      <c r="F30" s="43">
        <v>17071909</v>
      </c>
      <c r="G30" s="44">
        <v>25605000</v>
      </c>
      <c r="H30" s="45">
        <v>16663725</v>
      </c>
      <c r="I30" s="38">
        <f t="shared" si="0"/>
        <v>121.86005016309505</v>
      </c>
      <c r="J30" s="23">
        <f t="shared" si="1"/>
        <v>29.376789498596168</v>
      </c>
      <c r="K30" s="2"/>
    </row>
    <row r="31" spans="1:11" ht="12.75">
      <c r="A31" s="9"/>
      <c r="B31" s="21" t="s">
        <v>31</v>
      </c>
      <c r="C31" s="43">
        <v>32298000</v>
      </c>
      <c r="D31" s="43">
        <v>29962672</v>
      </c>
      <c r="E31" s="43">
        <v>16589540</v>
      </c>
      <c r="F31" s="43">
        <v>37445816</v>
      </c>
      <c r="G31" s="44">
        <v>21519206</v>
      </c>
      <c r="H31" s="45">
        <v>5233857</v>
      </c>
      <c r="I31" s="38">
        <f t="shared" si="0"/>
        <v>125.71943525860272</v>
      </c>
      <c r="J31" s="23">
        <f t="shared" si="1"/>
        <v>-31.923716810736103</v>
      </c>
      <c r="K31" s="2"/>
    </row>
    <row r="32" spans="1:11" ht="13.5" thickBot="1">
      <c r="A32" s="9"/>
      <c r="B32" s="39" t="s">
        <v>38</v>
      </c>
      <c r="C32" s="59">
        <v>68296000</v>
      </c>
      <c r="D32" s="59">
        <v>64978679</v>
      </c>
      <c r="E32" s="59">
        <v>26260121</v>
      </c>
      <c r="F32" s="59">
        <v>91217725</v>
      </c>
      <c r="G32" s="60">
        <v>47124206</v>
      </c>
      <c r="H32" s="61">
        <v>21897582</v>
      </c>
      <c r="I32" s="40">
        <f t="shared" si="0"/>
        <v>247.3621656198766</v>
      </c>
      <c r="J32" s="41">
        <f t="shared" si="1"/>
        <v>-5.876121877365115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14552621</v>
      </c>
      <c r="D7" s="43">
        <v>14558592</v>
      </c>
      <c r="E7" s="43">
        <v>13971034</v>
      </c>
      <c r="F7" s="43">
        <v>15171723</v>
      </c>
      <c r="G7" s="44">
        <v>16123238</v>
      </c>
      <c r="H7" s="45">
        <v>18123400</v>
      </c>
      <c r="I7" s="22">
        <f>IF($E7=0,0,(($F7/$E7)-1)*100)</f>
        <v>8.594131257571913</v>
      </c>
      <c r="J7" s="23">
        <f>IF($E7=0,0,((($H7/$E7)^(1/3))-1)*100)</f>
        <v>9.061225993058164</v>
      </c>
      <c r="K7" s="2"/>
    </row>
    <row r="8" spans="1:11" ht="12.75">
      <c r="A8" s="5"/>
      <c r="B8" s="21" t="s">
        <v>17</v>
      </c>
      <c r="C8" s="43">
        <v>2164188</v>
      </c>
      <c r="D8" s="43">
        <v>2257101</v>
      </c>
      <c r="E8" s="43">
        <v>2455467</v>
      </c>
      <c r="F8" s="43">
        <v>2359553</v>
      </c>
      <c r="G8" s="44">
        <v>2498767</v>
      </c>
      <c r="H8" s="45">
        <v>2638698</v>
      </c>
      <c r="I8" s="22">
        <f>IF($E8=0,0,(($F8/$E8)-1)*100)</f>
        <v>-3.9061408685191035</v>
      </c>
      <c r="J8" s="23">
        <f>IF($E8=0,0,((($H8/$E8)^(1/3))-1)*100)</f>
        <v>2.4279612916749516</v>
      </c>
      <c r="K8" s="2"/>
    </row>
    <row r="9" spans="1:11" ht="12.75">
      <c r="A9" s="5"/>
      <c r="B9" s="21" t="s">
        <v>18</v>
      </c>
      <c r="C9" s="43">
        <v>23301101</v>
      </c>
      <c r="D9" s="43">
        <v>26834210</v>
      </c>
      <c r="E9" s="43">
        <v>21977402</v>
      </c>
      <c r="F9" s="43">
        <v>26556765</v>
      </c>
      <c r="G9" s="44">
        <v>23692074</v>
      </c>
      <c r="H9" s="45">
        <v>26283786</v>
      </c>
      <c r="I9" s="22">
        <f aca="true" t="shared" si="0" ref="I9:I32">IF($E9=0,0,(($F9/$E9)-1)*100)</f>
        <v>20.836689432172186</v>
      </c>
      <c r="J9" s="23">
        <f aca="true" t="shared" si="1" ref="J9:J32">IF($E9=0,0,((($H9/$E9)^(1/3))-1)*100)</f>
        <v>6.146054727492967</v>
      </c>
      <c r="K9" s="2"/>
    </row>
    <row r="10" spans="1:11" ht="12.75">
      <c r="A10" s="9"/>
      <c r="B10" s="24" t="s">
        <v>19</v>
      </c>
      <c r="C10" s="46">
        <v>40017910</v>
      </c>
      <c r="D10" s="46">
        <v>43649903</v>
      </c>
      <c r="E10" s="46">
        <v>38403903</v>
      </c>
      <c r="F10" s="46">
        <v>44088041</v>
      </c>
      <c r="G10" s="47">
        <v>42314079</v>
      </c>
      <c r="H10" s="48">
        <v>47045884</v>
      </c>
      <c r="I10" s="25">
        <f t="shared" si="0"/>
        <v>14.800938331710721</v>
      </c>
      <c r="J10" s="26">
        <f t="shared" si="1"/>
        <v>6.999584139131998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18707361</v>
      </c>
      <c r="D12" s="43">
        <v>18337822</v>
      </c>
      <c r="E12" s="43">
        <v>17137780</v>
      </c>
      <c r="F12" s="43">
        <v>18402477</v>
      </c>
      <c r="G12" s="44">
        <v>19681480</v>
      </c>
      <c r="H12" s="45">
        <v>20844561</v>
      </c>
      <c r="I12" s="22">
        <f t="shared" si="0"/>
        <v>7.379584753684543</v>
      </c>
      <c r="J12" s="23">
        <f t="shared" si="1"/>
        <v>6.74463663573035</v>
      </c>
      <c r="K12" s="2"/>
    </row>
    <row r="13" spans="1:11" ht="12.75">
      <c r="A13" s="5"/>
      <c r="B13" s="21" t="s">
        <v>22</v>
      </c>
      <c r="C13" s="43"/>
      <c r="D13" s="43"/>
      <c r="E13" s="43">
        <v>2827857</v>
      </c>
      <c r="F13" s="43">
        <v>115000</v>
      </c>
      <c r="G13" s="44">
        <v>121052</v>
      </c>
      <c r="H13" s="45">
        <v>128583</v>
      </c>
      <c r="I13" s="22">
        <f t="shared" si="0"/>
        <v>-95.93331628862421</v>
      </c>
      <c r="J13" s="23">
        <f t="shared" si="1"/>
        <v>-64.30763134610373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21298139</v>
      </c>
      <c r="D16" s="43">
        <v>25299873</v>
      </c>
      <c r="E16" s="43">
        <v>25499389</v>
      </c>
      <c r="F16" s="43">
        <v>25559333</v>
      </c>
      <c r="G16" s="44">
        <v>22472745</v>
      </c>
      <c r="H16" s="45">
        <v>26041527</v>
      </c>
      <c r="I16" s="29">
        <f t="shared" si="0"/>
        <v>0.23508014250850362</v>
      </c>
      <c r="J16" s="30">
        <f t="shared" si="1"/>
        <v>0.7037301270472085</v>
      </c>
      <c r="K16" s="2"/>
    </row>
    <row r="17" spans="1:11" ht="12.75">
      <c r="A17" s="5"/>
      <c r="B17" s="24" t="s">
        <v>25</v>
      </c>
      <c r="C17" s="46">
        <v>40005500</v>
      </c>
      <c r="D17" s="46">
        <v>43637695</v>
      </c>
      <c r="E17" s="46">
        <v>45465026</v>
      </c>
      <c r="F17" s="46">
        <v>44076810</v>
      </c>
      <c r="G17" s="47">
        <v>42275277</v>
      </c>
      <c r="H17" s="48">
        <v>47014671</v>
      </c>
      <c r="I17" s="25">
        <f t="shared" si="0"/>
        <v>-3.053371178100728</v>
      </c>
      <c r="J17" s="26">
        <f t="shared" si="1"/>
        <v>1.1234751381837826</v>
      </c>
      <c r="K17" s="2"/>
    </row>
    <row r="18" spans="1:11" ht="23.25" customHeight="1">
      <c r="A18" s="31"/>
      <c r="B18" s="32" t="s">
        <v>26</v>
      </c>
      <c r="C18" s="52">
        <v>12410</v>
      </c>
      <c r="D18" s="52">
        <v>12208</v>
      </c>
      <c r="E18" s="52">
        <v>-7061123</v>
      </c>
      <c r="F18" s="53">
        <v>11231</v>
      </c>
      <c r="G18" s="54">
        <v>38802</v>
      </c>
      <c r="H18" s="55">
        <v>31213</v>
      </c>
      <c r="I18" s="33">
        <f t="shared" si="0"/>
        <v>-100.15905402016081</v>
      </c>
      <c r="J18" s="34">
        <f t="shared" si="1"/>
        <v>-116.41171293437336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7478000</v>
      </c>
      <c r="D23" s="43">
        <v>8534000</v>
      </c>
      <c r="E23" s="43">
        <v>7477484</v>
      </c>
      <c r="F23" s="43">
        <v>7530000</v>
      </c>
      <c r="G23" s="44">
        <v>7639000</v>
      </c>
      <c r="H23" s="45">
        <v>15606000</v>
      </c>
      <c r="I23" s="38">
        <f t="shared" si="0"/>
        <v>0.7023217970108631</v>
      </c>
      <c r="J23" s="23">
        <f t="shared" si="1"/>
        <v>27.79446280417659</v>
      </c>
      <c r="K23" s="2"/>
    </row>
    <row r="24" spans="1:11" ht="12.75">
      <c r="A24" s="9"/>
      <c r="B24" s="21" t="s">
        <v>31</v>
      </c>
      <c r="C24" s="43">
        <v>3384890</v>
      </c>
      <c r="D24" s="43">
        <v>2907829</v>
      </c>
      <c r="E24" s="43">
        <v>900522</v>
      </c>
      <c r="F24" s="43">
        <v>2789900</v>
      </c>
      <c r="G24" s="44">
        <v>0</v>
      </c>
      <c r="H24" s="45">
        <v>0</v>
      </c>
      <c r="I24" s="38">
        <f t="shared" si="0"/>
        <v>209.80919955314806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10862890</v>
      </c>
      <c r="D25" s="46">
        <v>11441829</v>
      </c>
      <c r="E25" s="46">
        <v>8378006</v>
      </c>
      <c r="F25" s="46">
        <v>10319900</v>
      </c>
      <c r="G25" s="47">
        <v>7639000</v>
      </c>
      <c r="H25" s="48">
        <v>15606000</v>
      </c>
      <c r="I25" s="25">
        <f t="shared" si="0"/>
        <v>23.178474687174976</v>
      </c>
      <c r="J25" s="26">
        <f t="shared" si="1"/>
        <v>23.041130238363227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>
        <v>1195000</v>
      </c>
      <c r="E28" s="43">
        <v>767086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4330000</v>
      </c>
      <c r="D30" s="43">
        <v>5048911</v>
      </c>
      <c r="E30" s="43">
        <v>3742744</v>
      </c>
      <c r="F30" s="43">
        <v>8886643</v>
      </c>
      <c r="G30" s="44">
        <v>7639000</v>
      </c>
      <c r="H30" s="45">
        <v>15606000</v>
      </c>
      <c r="I30" s="38">
        <f t="shared" si="0"/>
        <v>137.4365706016762</v>
      </c>
      <c r="J30" s="23">
        <f t="shared" si="1"/>
        <v>60.953525282312924</v>
      </c>
      <c r="K30" s="2"/>
    </row>
    <row r="31" spans="1:11" ht="12.75">
      <c r="A31" s="9"/>
      <c r="B31" s="21" t="s">
        <v>31</v>
      </c>
      <c r="C31" s="43">
        <v>6532890</v>
      </c>
      <c r="D31" s="43">
        <v>5197918</v>
      </c>
      <c r="E31" s="43">
        <v>3868176</v>
      </c>
      <c r="F31" s="43">
        <v>1433257</v>
      </c>
      <c r="G31" s="44">
        <v>0</v>
      </c>
      <c r="H31" s="45">
        <v>0</v>
      </c>
      <c r="I31" s="38">
        <f t="shared" si="0"/>
        <v>-62.947471883388964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10862890</v>
      </c>
      <c r="D32" s="59">
        <v>11441829</v>
      </c>
      <c r="E32" s="59">
        <v>8378006</v>
      </c>
      <c r="F32" s="59">
        <v>10319900</v>
      </c>
      <c r="G32" s="60">
        <v>7639000</v>
      </c>
      <c r="H32" s="61">
        <v>15606000</v>
      </c>
      <c r="I32" s="40">
        <f t="shared" si="0"/>
        <v>23.178474687174976</v>
      </c>
      <c r="J32" s="41">
        <f t="shared" si="1"/>
        <v>23.041130238363227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90344523</v>
      </c>
      <c r="D7" s="43">
        <v>88434523</v>
      </c>
      <c r="E7" s="43">
        <v>89667243</v>
      </c>
      <c r="F7" s="43">
        <v>91493061</v>
      </c>
      <c r="G7" s="44">
        <v>95841660</v>
      </c>
      <c r="H7" s="45">
        <v>101455270</v>
      </c>
      <c r="I7" s="22">
        <f>IF($E7=0,0,(($F7/$E7)-1)*100)</f>
        <v>2.0362151649962135</v>
      </c>
      <c r="J7" s="23">
        <f>IF($E7=0,0,((($H7/$E7)^(1/3))-1)*100)</f>
        <v>4.203010148019759</v>
      </c>
      <c r="K7" s="2"/>
    </row>
    <row r="8" spans="1:11" ht="12.75">
      <c r="A8" s="5"/>
      <c r="B8" s="21" t="s">
        <v>17</v>
      </c>
      <c r="C8" s="43">
        <v>106933441</v>
      </c>
      <c r="D8" s="43">
        <v>110816441</v>
      </c>
      <c r="E8" s="43">
        <v>104011519</v>
      </c>
      <c r="F8" s="43">
        <v>123339088</v>
      </c>
      <c r="G8" s="44">
        <v>129275136</v>
      </c>
      <c r="H8" s="45">
        <v>136906231</v>
      </c>
      <c r="I8" s="22">
        <f>IF($E8=0,0,(($F8/$E8)-1)*100)</f>
        <v>18.58214281054775</v>
      </c>
      <c r="J8" s="23">
        <f>IF($E8=0,0,((($H8/$E8)^(1/3))-1)*100)</f>
        <v>9.592438884936838</v>
      </c>
      <c r="K8" s="2"/>
    </row>
    <row r="9" spans="1:11" ht="12.75">
      <c r="A9" s="5"/>
      <c r="B9" s="21" t="s">
        <v>18</v>
      </c>
      <c r="C9" s="43">
        <v>61722678</v>
      </c>
      <c r="D9" s="43">
        <v>69645766</v>
      </c>
      <c r="E9" s="43">
        <v>64248797</v>
      </c>
      <c r="F9" s="43">
        <v>80022873</v>
      </c>
      <c r="G9" s="44">
        <v>65916070</v>
      </c>
      <c r="H9" s="45">
        <v>83094095</v>
      </c>
      <c r="I9" s="22">
        <f aca="true" t="shared" si="0" ref="I9:I32">IF($E9=0,0,(($F9/$E9)-1)*100)</f>
        <v>24.551550747323713</v>
      </c>
      <c r="J9" s="23">
        <f aca="true" t="shared" si="1" ref="J9:J32">IF($E9=0,0,((($H9/$E9)^(1/3))-1)*100)</f>
        <v>8.951961636960482</v>
      </c>
      <c r="K9" s="2"/>
    </row>
    <row r="10" spans="1:11" ht="12.75">
      <c r="A10" s="9"/>
      <c r="B10" s="24" t="s">
        <v>19</v>
      </c>
      <c r="C10" s="46">
        <v>259000642</v>
      </c>
      <c r="D10" s="46">
        <v>268896730</v>
      </c>
      <c r="E10" s="46">
        <v>257927559</v>
      </c>
      <c r="F10" s="46">
        <v>294855022</v>
      </c>
      <c r="G10" s="47">
        <v>291032866</v>
      </c>
      <c r="H10" s="48">
        <v>321455596</v>
      </c>
      <c r="I10" s="25">
        <f t="shared" si="0"/>
        <v>14.316990066191405</v>
      </c>
      <c r="J10" s="26">
        <f t="shared" si="1"/>
        <v>7.615397492634579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84513673</v>
      </c>
      <c r="D12" s="43">
        <v>84847199</v>
      </c>
      <c r="E12" s="43">
        <v>85571166</v>
      </c>
      <c r="F12" s="43">
        <v>96948235</v>
      </c>
      <c r="G12" s="44">
        <v>103831559</v>
      </c>
      <c r="H12" s="45">
        <v>111202433</v>
      </c>
      <c r="I12" s="22">
        <f t="shared" si="0"/>
        <v>13.295446973341463</v>
      </c>
      <c r="J12" s="23">
        <f t="shared" si="1"/>
        <v>9.126178409061737</v>
      </c>
      <c r="K12" s="2"/>
    </row>
    <row r="13" spans="1:11" ht="12.75">
      <c r="A13" s="5"/>
      <c r="B13" s="21" t="s">
        <v>22</v>
      </c>
      <c r="C13" s="43">
        <v>15000000</v>
      </c>
      <c r="D13" s="43">
        <v>13000000</v>
      </c>
      <c r="E13" s="43">
        <v>3620029</v>
      </c>
      <c r="F13" s="43">
        <v>13000000</v>
      </c>
      <c r="G13" s="44">
        <v>13624000</v>
      </c>
      <c r="H13" s="45">
        <v>14427816</v>
      </c>
      <c r="I13" s="22">
        <f t="shared" si="0"/>
        <v>259.11314522618466</v>
      </c>
      <c r="J13" s="23">
        <f t="shared" si="1"/>
        <v>58.548759516816375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75642000</v>
      </c>
      <c r="D15" s="43">
        <v>75642000</v>
      </c>
      <c r="E15" s="43">
        <v>68479342</v>
      </c>
      <c r="F15" s="43">
        <v>86413421</v>
      </c>
      <c r="G15" s="44">
        <v>90561265</v>
      </c>
      <c r="H15" s="45">
        <v>95904380</v>
      </c>
      <c r="I15" s="22">
        <f t="shared" si="0"/>
        <v>26.189035227587333</v>
      </c>
      <c r="J15" s="23">
        <f t="shared" si="1"/>
        <v>11.881845410278835</v>
      </c>
      <c r="K15" s="2"/>
    </row>
    <row r="16" spans="1:11" ht="12.75">
      <c r="A16" s="5"/>
      <c r="B16" s="21" t="s">
        <v>24</v>
      </c>
      <c r="C16" s="43">
        <v>96540914</v>
      </c>
      <c r="D16" s="43">
        <v>99148961</v>
      </c>
      <c r="E16" s="43">
        <v>92995706</v>
      </c>
      <c r="F16" s="43">
        <v>126342735</v>
      </c>
      <c r="G16" s="44">
        <v>132604732</v>
      </c>
      <c r="H16" s="45">
        <v>140511098</v>
      </c>
      <c r="I16" s="29">
        <f t="shared" si="0"/>
        <v>35.85867609844264</v>
      </c>
      <c r="J16" s="30">
        <f t="shared" si="1"/>
        <v>14.749088356035166</v>
      </c>
      <c r="K16" s="2"/>
    </row>
    <row r="17" spans="1:11" ht="12.75">
      <c r="A17" s="5"/>
      <c r="B17" s="24" t="s">
        <v>25</v>
      </c>
      <c r="C17" s="46">
        <v>271696587</v>
      </c>
      <c r="D17" s="46">
        <v>272638160</v>
      </c>
      <c r="E17" s="46">
        <v>250666243</v>
      </c>
      <c r="F17" s="46">
        <v>322704391</v>
      </c>
      <c r="G17" s="47">
        <v>340621556</v>
      </c>
      <c r="H17" s="48">
        <v>362045727</v>
      </c>
      <c r="I17" s="25">
        <f t="shared" si="0"/>
        <v>28.738671445281128</v>
      </c>
      <c r="J17" s="26">
        <f t="shared" si="1"/>
        <v>13.037495032818637</v>
      </c>
      <c r="K17" s="2"/>
    </row>
    <row r="18" spans="1:11" ht="23.25" customHeight="1">
      <c r="A18" s="31"/>
      <c r="B18" s="32" t="s">
        <v>26</v>
      </c>
      <c r="C18" s="52">
        <v>-12695945</v>
      </c>
      <c r="D18" s="52">
        <v>-3741430</v>
      </c>
      <c r="E18" s="52">
        <v>7261316</v>
      </c>
      <c r="F18" s="53">
        <v>-27849369</v>
      </c>
      <c r="G18" s="54">
        <v>-49588690</v>
      </c>
      <c r="H18" s="55">
        <v>-40590131</v>
      </c>
      <c r="I18" s="33">
        <f t="shared" si="0"/>
        <v>-483.5306024417612</v>
      </c>
      <c r="J18" s="34">
        <f t="shared" si="1"/>
        <v>-277.4741229681629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48545000</v>
      </c>
      <c r="D23" s="43">
        <v>48545000</v>
      </c>
      <c r="E23" s="43">
        <v>41888619</v>
      </c>
      <c r="F23" s="43">
        <v>19867000</v>
      </c>
      <c r="G23" s="44">
        <v>23379000</v>
      </c>
      <c r="H23" s="45">
        <v>29647000</v>
      </c>
      <c r="I23" s="38">
        <f t="shared" si="0"/>
        <v>-52.57184296288211</v>
      </c>
      <c r="J23" s="23">
        <f t="shared" si="1"/>
        <v>-10.882792317764345</v>
      </c>
      <c r="K23" s="2"/>
    </row>
    <row r="24" spans="1:11" ht="12.75">
      <c r="A24" s="9"/>
      <c r="B24" s="21" t="s">
        <v>31</v>
      </c>
      <c r="C24" s="43">
        <v>16087000</v>
      </c>
      <c r="D24" s="43">
        <v>11512000</v>
      </c>
      <c r="E24" s="43">
        <v>11683762</v>
      </c>
      <c r="F24" s="43">
        <v>18100000</v>
      </c>
      <c r="G24" s="44">
        <v>56442000</v>
      </c>
      <c r="H24" s="45">
        <v>15861800</v>
      </c>
      <c r="I24" s="38">
        <f t="shared" si="0"/>
        <v>54.915856724914455</v>
      </c>
      <c r="J24" s="23">
        <f t="shared" si="1"/>
        <v>10.727779113753444</v>
      </c>
      <c r="K24" s="2"/>
    </row>
    <row r="25" spans="1:11" ht="12.75">
      <c r="A25" s="9"/>
      <c r="B25" s="24" t="s">
        <v>32</v>
      </c>
      <c r="C25" s="46">
        <v>64632000</v>
      </c>
      <c r="D25" s="46">
        <v>60057000</v>
      </c>
      <c r="E25" s="46">
        <v>53572381</v>
      </c>
      <c r="F25" s="46">
        <v>37967000</v>
      </c>
      <c r="G25" s="47">
        <v>79821000</v>
      </c>
      <c r="H25" s="48">
        <v>45508800</v>
      </c>
      <c r="I25" s="25">
        <f t="shared" si="0"/>
        <v>-29.129526649188875</v>
      </c>
      <c r="J25" s="26">
        <f t="shared" si="1"/>
        <v>-5.292404256195726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5000000</v>
      </c>
      <c r="D28" s="43">
        <v>4989500</v>
      </c>
      <c r="E28" s="43">
        <v>991755</v>
      </c>
      <c r="F28" s="43">
        <v>4700000</v>
      </c>
      <c r="G28" s="44">
        <v>13000000</v>
      </c>
      <c r="H28" s="45">
        <v>16300000</v>
      </c>
      <c r="I28" s="38">
        <f t="shared" si="0"/>
        <v>373.9073662346043</v>
      </c>
      <c r="J28" s="23">
        <f t="shared" si="1"/>
        <v>154.250062630109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40517000</v>
      </c>
      <c r="D30" s="43">
        <v>35789420</v>
      </c>
      <c r="E30" s="43">
        <v>30025448</v>
      </c>
      <c r="F30" s="43">
        <v>16600000</v>
      </c>
      <c r="G30" s="44">
        <v>24879000</v>
      </c>
      <c r="H30" s="45">
        <v>22647000</v>
      </c>
      <c r="I30" s="38">
        <f t="shared" si="0"/>
        <v>-44.713564307183695</v>
      </c>
      <c r="J30" s="23">
        <f t="shared" si="1"/>
        <v>-8.972266786141125</v>
      </c>
      <c r="K30" s="2"/>
    </row>
    <row r="31" spans="1:11" ht="12.75">
      <c r="A31" s="9"/>
      <c r="B31" s="21" t="s">
        <v>31</v>
      </c>
      <c r="C31" s="43">
        <v>19115000</v>
      </c>
      <c r="D31" s="43">
        <v>19278080</v>
      </c>
      <c r="E31" s="43">
        <v>22555178</v>
      </c>
      <c r="F31" s="43">
        <v>16667000</v>
      </c>
      <c r="G31" s="44">
        <v>41942000</v>
      </c>
      <c r="H31" s="45">
        <v>6561800</v>
      </c>
      <c r="I31" s="38">
        <f t="shared" si="0"/>
        <v>-26.10565964054906</v>
      </c>
      <c r="J31" s="23">
        <f t="shared" si="1"/>
        <v>-33.738858987198164</v>
      </c>
      <c r="K31" s="2"/>
    </row>
    <row r="32" spans="1:11" ht="13.5" thickBot="1">
      <c r="A32" s="9"/>
      <c r="B32" s="39" t="s">
        <v>38</v>
      </c>
      <c r="C32" s="59">
        <v>64632000</v>
      </c>
      <c r="D32" s="59">
        <v>60057000</v>
      </c>
      <c r="E32" s="59">
        <v>53572381</v>
      </c>
      <c r="F32" s="59">
        <v>37967000</v>
      </c>
      <c r="G32" s="60">
        <v>79821000</v>
      </c>
      <c r="H32" s="61">
        <v>45508800</v>
      </c>
      <c r="I32" s="40">
        <f t="shared" si="0"/>
        <v>-29.129526649188875</v>
      </c>
      <c r="J32" s="41">
        <f t="shared" si="1"/>
        <v>-5.292404256195726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10728000</v>
      </c>
      <c r="D7" s="43">
        <v>10981731</v>
      </c>
      <c r="E7" s="43">
        <v>13115459</v>
      </c>
      <c r="F7" s="43">
        <v>11617645</v>
      </c>
      <c r="G7" s="44">
        <v>12314705</v>
      </c>
      <c r="H7" s="45">
        <v>13053586</v>
      </c>
      <c r="I7" s="22">
        <f>IF($E7=0,0,(($F7/$E7)-1)*100)</f>
        <v>-11.420217927561671</v>
      </c>
      <c r="J7" s="23">
        <f>IF($E7=0,0,((($H7/$E7)^(1/3))-1)*100)</f>
        <v>-0.15750002189953705</v>
      </c>
      <c r="K7" s="2"/>
    </row>
    <row r="8" spans="1:11" ht="12.75">
      <c r="A8" s="5"/>
      <c r="B8" s="21" t="s">
        <v>17</v>
      </c>
      <c r="C8" s="43">
        <v>31238748</v>
      </c>
      <c r="D8" s="43">
        <v>31063888</v>
      </c>
      <c r="E8" s="43">
        <v>23665624</v>
      </c>
      <c r="F8" s="43">
        <v>33113073</v>
      </c>
      <c r="G8" s="44">
        <v>35099858</v>
      </c>
      <c r="H8" s="45">
        <v>37205848</v>
      </c>
      <c r="I8" s="22">
        <f>IF($E8=0,0,(($F8/$E8)-1)*100)</f>
        <v>39.92055734511797</v>
      </c>
      <c r="J8" s="23">
        <f>IF($E8=0,0,((($H8/$E8)^(1/3))-1)*100)</f>
        <v>16.278052444622972</v>
      </c>
      <c r="K8" s="2"/>
    </row>
    <row r="9" spans="1:11" ht="12.75">
      <c r="A9" s="5"/>
      <c r="B9" s="21" t="s">
        <v>18</v>
      </c>
      <c r="C9" s="43">
        <v>75523675</v>
      </c>
      <c r="D9" s="43">
        <v>81643058</v>
      </c>
      <c r="E9" s="43">
        <v>95948244</v>
      </c>
      <c r="F9" s="43">
        <v>83041114</v>
      </c>
      <c r="G9" s="44">
        <v>91728295</v>
      </c>
      <c r="H9" s="45">
        <v>91201945</v>
      </c>
      <c r="I9" s="22">
        <f aca="true" t="shared" si="0" ref="I9:I32">IF($E9=0,0,(($F9/$E9)-1)*100)</f>
        <v>-13.452179489600669</v>
      </c>
      <c r="J9" s="23">
        <f aca="true" t="shared" si="1" ref="J9:J32">IF($E9=0,0,((($H9/$E9)^(1/3))-1)*100)</f>
        <v>-1.6768712534407704</v>
      </c>
      <c r="K9" s="2"/>
    </row>
    <row r="10" spans="1:11" ht="12.75">
      <c r="A10" s="9"/>
      <c r="B10" s="24" t="s">
        <v>19</v>
      </c>
      <c r="C10" s="46">
        <v>117490423</v>
      </c>
      <c r="D10" s="46">
        <v>123688677</v>
      </c>
      <c r="E10" s="46">
        <v>132729327</v>
      </c>
      <c r="F10" s="46">
        <v>127771832</v>
      </c>
      <c r="G10" s="47">
        <v>139142858</v>
      </c>
      <c r="H10" s="48">
        <v>141461379</v>
      </c>
      <c r="I10" s="25">
        <f t="shared" si="0"/>
        <v>-3.7350411638868652</v>
      </c>
      <c r="J10" s="26">
        <f t="shared" si="1"/>
        <v>2.14654108560004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38855964</v>
      </c>
      <c r="D12" s="43">
        <v>38867386</v>
      </c>
      <c r="E12" s="43">
        <v>33209745</v>
      </c>
      <c r="F12" s="43">
        <v>45714977</v>
      </c>
      <c r="G12" s="44">
        <v>48457929</v>
      </c>
      <c r="H12" s="45">
        <v>51365404</v>
      </c>
      <c r="I12" s="22">
        <f t="shared" si="0"/>
        <v>37.655308705321275</v>
      </c>
      <c r="J12" s="23">
        <f t="shared" si="1"/>
        <v>15.647182295246909</v>
      </c>
      <c r="K12" s="2"/>
    </row>
    <row r="13" spans="1:11" ht="12.75">
      <c r="A13" s="5"/>
      <c r="B13" s="21" t="s">
        <v>22</v>
      </c>
      <c r="C13" s="43"/>
      <c r="D13" s="43">
        <v>159000</v>
      </c>
      <c r="E13" s="43"/>
      <c r="F13" s="43">
        <v>168540</v>
      </c>
      <c r="G13" s="44">
        <v>178652</v>
      </c>
      <c r="H13" s="45">
        <v>189372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26509346</v>
      </c>
      <c r="D15" s="43">
        <v>26509346</v>
      </c>
      <c r="E15" s="43">
        <v>20533098</v>
      </c>
      <c r="F15" s="43">
        <v>28099907</v>
      </c>
      <c r="G15" s="44">
        <v>29785901</v>
      </c>
      <c r="H15" s="45">
        <v>31573055</v>
      </c>
      <c r="I15" s="22">
        <f t="shared" si="0"/>
        <v>36.85176489198074</v>
      </c>
      <c r="J15" s="23">
        <f t="shared" si="1"/>
        <v>15.421675769049958</v>
      </c>
      <c r="K15" s="2"/>
    </row>
    <row r="16" spans="1:11" ht="12.75">
      <c r="A16" s="5"/>
      <c r="B16" s="21" t="s">
        <v>24</v>
      </c>
      <c r="C16" s="43">
        <v>52125382</v>
      </c>
      <c r="D16" s="43">
        <v>58153108</v>
      </c>
      <c r="E16" s="43">
        <v>61111038</v>
      </c>
      <c r="F16" s="43">
        <v>53788094</v>
      </c>
      <c r="G16" s="44">
        <v>62304982</v>
      </c>
      <c r="H16" s="45">
        <v>66574543</v>
      </c>
      <c r="I16" s="29">
        <f t="shared" si="0"/>
        <v>-11.98301360876901</v>
      </c>
      <c r="J16" s="30">
        <f t="shared" si="1"/>
        <v>2.895451651481129</v>
      </c>
      <c r="K16" s="2"/>
    </row>
    <row r="17" spans="1:11" ht="12.75">
      <c r="A17" s="5"/>
      <c r="B17" s="24" t="s">
        <v>25</v>
      </c>
      <c r="C17" s="46">
        <v>117490692</v>
      </c>
      <c r="D17" s="46">
        <v>123688840</v>
      </c>
      <c r="E17" s="46">
        <v>114853881</v>
      </c>
      <c r="F17" s="46">
        <v>127771518</v>
      </c>
      <c r="G17" s="47">
        <v>140727464</v>
      </c>
      <c r="H17" s="48">
        <v>149702374</v>
      </c>
      <c r="I17" s="25">
        <f t="shared" si="0"/>
        <v>11.24701828752308</v>
      </c>
      <c r="J17" s="26">
        <f t="shared" si="1"/>
        <v>9.234796562626734</v>
      </c>
      <c r="K17" s="2"/>
    </row>
    <row r="18" spans="1:11" ht="23.25" customHeight="1">
      <c r="A18" s="31"/>
      <c r="B18" s="32" t="s">
        <v>26</v>
      </c>
      <c r="C18" s="52">
        <v>-269</v>
      </c>
      <c r="D18" s="52">
        <v>-163</v>
      </c>
      <c r="E18" s="52">
        <v>17875446</v>
      </c>
      <c r="F18" s="53">
        <v>314</v>
      </c>
      <c r="G18" s="54">
        <v>-1584606</v>
      </c>
      <c r="H18" s="55">
        <v>-8240995</v>
      </c>
      <c r="I18" s="33">
        <f t="shared" si="0"/>
        <v>-99.99824340047235</v>
      </c>
      <c r="J18" s="34">
        <f t="shared" si="1"/>
        <v>-177.2516186715254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31033200</v>
      </c>
      <c r="D23" s="43">
        <v>34278957</v>
      </c>
      <c r="E23" s="43">
        <v>21916701</v>
      </c>
      <c r="F23" s="43">
        <v>29561346</v>
      </c>
      <c r="G23" s="44">
        <v>29593250</v>
      </c>
      <c r="H23" s="45">
        <v>23349100</v>
      </c>
      <c r="I23" s="38">
        <f t="shared" si="0"/>
        <v>34.88045486407832</v>
      </c>
      <c r="J23" s="23">
        <f t="shared" si="1"/>
        <v>2.1327409928918017</v>
      </c>
      <c r="K23" s="2"/>
    </row>
    <row r="24" spans="1:11" ht="12.75">
      <c r="A24" s="9"/>
      <c r="B24" s="21" t="s">
        <v>31</v>
      </c>
      <c r="C24" s="43"/>
      <c r="D24" s="43">
        <v>6595397</v>
      </c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31033200</v>
      </c>
      <c r="D25" s="46">
        <v>40874354</v>
      </c>
      <c r="E25" s="46">
        <v>21916701</v>
      </c>
      <c r="F25" s="46">
        <v>29561346</v>
      </c>
      <c r="G25" s="47">
        <v>29593250</v>
      </c>
      <c r="H25" s="48">
        <v>23349100</v>
      </c>
      <c r="I25" s="25">
        <f t="shared" si="0"/>
        <v>34.88045486407832</v>
      </c>
      <c r="J25" s="26">
        <f t="shared" si="1"/>
        <v>2.1327409928918017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1000000</v>
      </c>
      <c r="D28" s="43"/>
      <c r="E28" s="43">
        <v>184399</v>
      </c>
      <c r="F28" s="43">
        <v>3050000</v>
      </c>
      <c r="G28" s="44">
        <v>2800000</v>
      </c>
      <c r="H28" s="45">
        <v>0</v>
      </c>
      <c r="I28" s="38">
        <f t="shared" si="0"/>
        <v>1554.0219849348425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8618722</v>
      </c>
      <c r="D30" s="43">
        <v>15557525</v>
      </c>
      <c r="E30" s="43">
        <v>8880336</v>
      </c>
      <c r="F30" s="43">
        <v>21538400</v>
      </c>
      <c r="G30" s="44">
        <v>22263250</v>
      </c>
      <c r="H30" s="45">
        <v>23349100</v>
      </c>
      <c r="I30" s="38">
        <f t="shared" si="0"/>
        <v>142.54037234627157</v>
      </c>
      <c r="J30" s="23">
        <f t="shared" si="1"/>
        <v>38.02155488391108</v>
      </c>
      <c r="K30" s="2"/>
    </row>
    <row r="31" spans="1:11" ht="12.75">
      <c r="A31" s="9"/>
      <c r="B31" s="21" t="s">
        <v>31</v>
      </c>
      <c r="C31" s="43">
        <v>21414478</v>
      </c>
      <c r="D31" s="43">
        <v>25316829</v>
      </c>
      <c r="E31" s="43">
        <v>12851966</v>
      </c>
      <c r="F31" s="43">
        <v>4972946</v>
      </c>
      <c r="G31" s="44">
        <v>4530000</v>
      </c>
      <c r="H31" s="45">
        <v>0</v>
      </c>
      <c r="I31" s="38">
        <f t="shared" si="0"/>
        <v>-61.30595116731556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31033200</v>
      </c>
      <c r="D32" s="59">
        <v>40874354</v>
      </c>
      <c r="E32" s="59">
        <v>21916701</v>
      </c>
      <c r="F32" s="59">
        <v>29561346</v>
      </c>
      <c r="G32" s="60">
        <v>29593250</v>
      </c>
      <c r="H32" s="61">
        <v>23349100</v>
      </c>
      <c r="I32" s="40">
        <f t="shared" si="0"/>
        <v>34.88045486407832</v>
      </c>
      <c r="J32" s="41">
        <f t="shared" si="1"/>
        <v>2.1327409928918017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12240477</v>
      </c>
      <c r="D7" s="43">
        <v>12240477</v>
      </c>
      <c r="E7" s="43">
        <v>12398625</v>
      </c>
      <c r="F7" s="43">
        <v>12979905</v>
      </c>
      <c r="G7" s="44">
        <v>13844326</v>
      </c>
      <c r="H7" s="45">
        <v>14536000</v>
      </c>
      <c r="I7" s="22">
        <f>IF($E7=0,0,(($F7/$E7)-1)*100)</f>
        <v>4.688261803224147</v>
      </c>
      <c r="J7" s="23">
        <f>IF($E7=0,0,((($H7/$E7)^(1/3))-1)*100)</f>
        <v>5.444467145624565</v>
      </c>
      <c r="K7" s="2"/>
    </row>
    <row r="8" spans="1:11" ht="12.75">
      <c r="A8" s="5"/>
      <c r="B8" s="21" t="s">
        <v>17</v>
      </c>
      <c r="C8" s="43">
        <v>1771772</v>
      </c>
      <c r="D8" s="43">
        <v>1771723</v>
      </c>
      <c r="E8" s="43">
        <v>1214990</v>
      </c>
      <c r="F8" s="43">
        <v>1878026</v>
      </c>
      <c r="G8" s="44">
        <v>300952</v>
      </c>
      <c r="H8" s="45">
        <v>315999</v>
      </c>
      <c r="I8" s="22">
        <f>IF($E8=0,0,(($F8/$E8)-1)*100)</f>
        <v>54.57131334414276</v>
      </c>
      <c r="J8" s="23">
        <f>IF($E8=0,0,((($H8/$E8)^(1/3))-1)*100)</f>
        <v>-36.16811520211992</v>
      </c>
      <c r="K8" s="2"/>
    </row>
    <row r="9" spans="1:11" ht="12.75">
      <c r="A9" s="5"/>
      <c r="B9" s="21" t="s">
        <v>18</v>
      </c>
      <c r="C9" s="43">
        <v>91022780</v>
      </c>
      <c r="D9" s="43">
        <v>103774033</v>
      </c>
      <c r="E9" s="43">
        <v>61101209</v>
      </c>
      <c r="F9" s="43">
        <v>97684780</v>
      </c>
      <c r="G9" s="44">
        <v>96349552</v>
      </c>
      <c r="H9" s="45">
        <v>100738023</v>
      </c>
      <c r="I9" s="22">
        <f aca="true" t="shared" si="0" ref="I9:I32">IF($E9=0,0,(($F9/$E9)-1)*100)</f>
        <v>59.873726884847734</v>
      </c>
      <c r="J9" s="23">
        <f aca="true" t="shared" si="1" ref="J9:J32">IF($E9=0,0,((($H9/$E9)^(1/3))-1)*100)</f>
        <v>18.135712952799388</v>
      </c>
      <c r="K9" s="2"/>
    </row>
    <row r="10" spans="1:11" ht="12.75">
      <c r="A10" s="9"/>
      <c r="B10" s="24" t="s">
        <v>19</v>
      </c>
      <c r="C10" s="46">
        <v>105035029</v>
      </c>
      <c r="D10" s="46">
        <v>117786233</v>
      </c>
      <c r="E10" s="46">
        <v>74714824</v>
      </c>
      <c r="F10" s="46">
        <v>112542711</v>
      </c>
      <c r="G10" s="47">
        <v>110494830</v>
      </c>
      <c r="H10" s="48">
        <v>115590022</v>
      </c>
      <c r="I10" s="25">
        <f t="shared" si="0"/>
        <v>50.62969431608377</v>
      </c>
      <c r="J10" s="26">
        <f t="shared" si="1"/>
        <v>15.656804660425516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39365221</v>
      </c>
      <c r="D12" s="43">
        <v>41747413</v>
      </c>
      <c r="E12" s="43">
        <v>37646658</v>
      </c>
      <c r="F12" s="43">
        <v>55135458</v>
      </c>
      <c r="G12" s="44">
        <v>57892405</v>
      </c>
      <c r="H12" s="45">
        <v>60787028</v>
      </c>
      <c r="I12" s="22">
        <f t="shared" si="0"/>
        <v>46.455119601851514</v>
      </c>
      <c r="J12" s="23">
        <f t="shared" si="1"/>
        <v>17.31714725091209</v>
      </c>
      <c r="K12" s="2"/>
    </row>
    <row r="13" spans="1:11" ht="12.75">
      <c r="A13" s="5"/>
      <c r="B13" s="21" t="s">
        <v>22</v>
      </c>
      <c r="C13" s="43">
        <v>1000000</v>
      </c>
      <c r="D13" s="43">
        <v>1000000</v>
      </c>
      <c r="E13" s="43">
        <v>228000</v>
      </c>
      <c r="F13" s="43">
        <v>1700000</v>
      </c>
      <c r="G13" s="44">
        <v>1330750</v>
      </c>
      <c r="H13" s="45">
        <v>1397288</v>
      </c>
      <c r="I13" s="22">
        <f t="shared" si="0"/>
        <v>645.6140350877192</v>
      </c>
      <c r="J13" s="23">
        <f t="shared" si="1"/>
        <v>82.99969283743994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74286851</v>
      </c>
      <c r="D16" s="43">
        <v>77049821</v>
      </c>
      <c r="E16" s="43">
        <v>33722678</v>
      </c>
      <c r="F16" s="43">
        <v>67835491</v>
      </c>
      <c r="G16" s="44">
        <v>69332212</v>
      </c>
      <c r="H16" s="45">
        <v>72798638</v>
      </c>
      <c r="I16" s="29">
        <f t="shared" si="0"/>
        <v>101.15689210684869</v>
      </c>
      <c r="J16" s="30">
        <f t="shared" si="1"/>
        <v>29.241026712876604</v>
      </c>
      <c r="K16" s="2"/>
    </row>
    <row r="17" spans="1:11" ht="12.75">
      <c r="A17" s="5"/>
      <c r="B17" s="24" t="s">
        <v>25</v>
      </c>
      <c r="C17" s="46">
        <v>114652072</v>
      </c>
      <c r="D17" s="46">
        <v>119797234</v>
      </c>
      <c r="E17" s="46">
        <v>71597336</v>
      </c>
      <c r="F17" s="46">
        <v>124670949</v>
      </c>
      <c r="G17" s="47">
        <v>128555367</v>
      </c>
      <c r="H17" s="48">
        <v>134982954</v>
      </c>
      <c r="I17" s="25">
        <f t="shared" si="0"/>
        <v>74.12791587664658</v>
      </c>
      <c r="J17" s="26">
        <f t="shared" si="1"/>
        <v>23.536138380733497</v>
      </c>
      <c r="K17" s="2"/>
    </row>
    <row r="18" spans="1:11" ht="23.25" customHeight="1">
      <c r="A18" s="31"/>
      <c r="B18" s="32" t="s">
        <v>26</v>
      </c>
      <c r="C18" s="52">
        <v>-9617043</v>
      </c>
      <c r="D18" s="52">
        <v>-2011001</v>
      </c>
      <c r="E18" s="52">
        <v>3117488</v>
      </c>
      <c r="F18" s="53">
        <v>-12128238</v>
      </c>
      <c r="G18" s="54">
        <v>-18060537</v>
      </c>
      <c r="H18" s="55">
        <v>-19392932</v>
      </c>
      <c r="I18" s="33">
        <f t="shared" si="0"/>
        <v>-489.03880303629074</v>
      </c>
      <c r="J18" s="34">
        <f t="shared" si="1"/>
        <v>-283.9131973579023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8467000</v>
      </c>
      <c r="D22" s="43">
        <v>17608000</v>
      </c>
      <c r="E22" s="43">
        <v>2219231</v>
      </c>
      <c r="F22" s="43">
        <v>23695657</v>
      </c>
      <c r="G22" s="44">
        <v>24874000</v>
      </c>
      <c r="H22" s="45">
        <v>26124000</v>
      </c>
      <c r="I22" s="38">
        <f t="shared" si="0"/>
        <v>967.7417988483398</v>
      </c>
      <c r="J22" s="23">
        <f t="shared" si="1"/>
        <v>127.48131053199279</v>
      </c>
      <c r="K22" s="2"/>
    </row>
    <row r="23" spans="1:11" ht="12.75">
      <c r="A23" s="9"/>
      <c r="B23" s="21" t="s">
        <v>30</v>
      </c>
      <c r="C23" s="43">
        <v>31553303</v>
      </c>
      <c r="D23" s="43">
        <v>41252169</v>
      </c>
      <c r="E23" s="43">
        <v>23959855</v>
      </c>
      <c r="F23" s="43">
        <v>64493170</v>
      </c>
      <c r="G23" s="44">
        <v>67717000</v>
      </c>
      <c r="H23" s="45">
        <v>71103000</v>
      </c>
      <c r="I23" s="38">
        <f t="shared" si="0"/>
        <v>169.17178755881451</v>
      </c>
      <c r="J23" s="23">
        <f t="shared" si="1"/>
        <v>43.70368773636288</v>
      </c>
      <c r="K23" s="2"/>
    </row>
    <row r="24" spans="1:11" ht="12.75">
      <c r="A24" s="9"/>
      <c r="B24" s="21" t="s">
        <v>31</v>
      </c>
      <c r="C24" s="43"/>
      <c r="D24" s="43"/>
      <c r="E24" s="43">
        <v>56677</v>
      </c>
      <c r="F24" s="43">
        <v>0</v>
      </c>
      <c r="G24" s="44">
        <v>6000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40020303</v>
      </c>
      <c r="D25" s="46">
        <v>58860169</v>
      </c>
      <c r="E25" s="46">
        <v>26235763</v>
      </c>
      <c r="F25" s="46">
        <v>88188827</v>
      </c>
      <c r="G25" s="47">
        <v>92597000</v>
      </c>
      <c r="H25" s="48">
        <v>97227000</v>
      </c>
      <c r="I25" s="25">
        <f t="shared" si="0"/>
        <v>236.13974558315687</v>
      </c>
      <c r="J25" s="26">
        <f t="shared" si="1"/>
        <v>54.750144120793756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8000000</v>
      </c>
      <c r="D28" s="43"/>
      <c r="E28" s="43"/>
      <c r="F28" s="43">
        <v>39956000</v>
      </c>
      <c r="G28" s="44">
        <v>41954000</v>
      </c>
      <c r="H28" s="45">
        <v>44051000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20373382</v>
      </c>
      <c r="D30" s="43">
        <v>8790000</v>
      </c>
      <c r="E30" s="43">
        <v>12744907</v>
      </c>
      <c r="F30" s="43">
        <v>13887000</v>
      </c>
      <c r="G30" s="44">
        <v>14581000</v>
      </c>
      <c r="H30" s="45">
        <v>15311000</v>
      </c>
      <c r="I30" s="38">
        <f t="shared" si="0"/>
        <v>8.961171705686045</v>
      </c>
      <c r="J30" s="23">
        <f t="shared" si="1"/>
        <v>6.305474074370165</v>
      </c>
      <c r="K30" s="2"/>
    </row>
    <row r="31" spans="1:11" ht="12.75">
      <c r="A31" s="9"/>
      <c r="B31" s="21" t="s">
        <v>31</v>
      </c>
      <c r="C31" s="43">
        <v>11646921</v>
      </c>
      <c r="D31" s="43">
        <v>50070169</v>
      </c>
      <c r="E31" s="43">
        <v>13490856</v>
      </c>
      <c r="F31" s="43">
        <v>34345827</v>
      </c>
      <c r="G31" s="44">
        <v>36062000</v>
      </c>
      <c r="H31" s="45">
        <v>37865000</v>
      </c>
      <c r="I31" s="38">
        <f t="shared" si="0"/>
        <v>154.5859728989769</v>
      </c>
      <c r="J31" s="23">
        <f t="shared" si="1"/>
        <v>41.05857260099357</v>
      </c>
      <c r="K31" s="2"/>
    </row>
    <row r="32" spans="1:11" ht="13.5" thickBot="1">
      <c r="A32" s="9"/>
      <c r="B32" s="39" t="s">
        <v>38</v>
      </c>
      <c r="C32" s="59">
        <v>40020303</v>
      </c>
      <c r="D32" s="59">
        <v>58860169</v>
      </c>
      <c r="E32" s="59">
        <v>26235763</v>
      </c>
      <c r="F32" s="59">
        <v>88188827</v>
      </c>
      <c r="G32" s="60">
        <v>92597000</v>
      </c>
      <c r="H32" s="61">
        <v>97227000</v>
      </c>
      <c r="I32" s="40">
        <f t="shared" si="0"/>
        <v>236.13974558315687</v>
      </c>
      <c r="J32" s="41">
        <f t="shared" si="1"/>
        <v>54.750144120793756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8500000</v>
      </c>
      <c r="D7" s="43">
        <v>8500000</v>
      </c>
      <c r="E7" s="43">
        <v>9681701</v>
      </c>
      <c r="F7" s="43">
        <v>7922020</v>
      </c>
      <c r="G7" s="44">
        <v>8389419</v>
      </c>
      <c r="H7" s="45">
        <v>8859227</v>
      </c>
      <c r="I7" s="22">
        <f>IF($E7=0,0,(($F7/$E7)-1)*100)</f>
        <v>-18.175328901398625</v>
      </c>
      <c r="J7" s="23">
        <f>IF($E7=0,0,((($H7/$E7)^(1/3))-1)*100)</f>
        <v>-2.9159121612395977</v>
      </c>
      <c r="K7" s="2"/>
    </row>
    <row r="8" spans="1:11" ht="12.75">
      <c r="A8" s="5"/>
      <c r="B8" s="21" t="s">
        <v>17</v>
      </c>
      <c r="C8" s="43">
        <v>849000</v>
      </c>
      <c r="D8" s="43">
        <v>849000</v>
      </c>
      <c r="E8" s="43">
        <v>761238</v>
      </c>
      <c r="F8" s="43">
        <v>786048</v>
      </c>
      <c r="G8" s="44">
        <v>832425</v>
      </c>
      <c r="H8" s="45">
        <v>879041</v>
      </c>
      <c r="I8" s="22">
        <f>IF($E8=0,0,(($F8/$E8)-1)*100)</f>
        <v>3.2591646764875026</v>
      </c>
      <c r="J8" s="23">
        <f>IF($E8=0,0,((($H8/$E8)^(1/3))-1)*100)</f>
        <v>4.913060755149501</v>
      </c>
      <c r="K8" s="2"/>
    </row>
    <row r="9" spans="1:11" ht="12.75">
      <c r="A9" s="5"/>
      <c r="B9" s="21" t="s">
        <v>18</v>
      </c>
      <c r="C9" s="43">
        <v>128700461</v>
      </c>
      <c r="D9" s="43">
        <v>132398185</v>
      </c>
      <c r="E9" s="43">
        <v>137354467</v>
      </c>
      <c r="F9" s="43">
        <v>187243411</v>
      </c>
      <c r="G9" s="44">
        <v>175877033</v>
      </c>
      <c r="H9" s="45">
        <v>169542189</v>
      </c>
      <c r="I9" s="22">
        <f aca="true" t="shared" si="0" ref="I9:I32">IF($E9=0,0,(($F9/$E9)-1)*100)</f>
        <v>36.32131163233301</v>
      </c>
      <c r="J9" s="23">
        <f aca="true" t="shared" si="1" ref="J9:J32">IF($E9=0,0,((($H9/$E9)^(1/3))-1)*100)</f>
        <v>7.270012867966336</v>
      </c>
      <c r="K9" s="2"/>
    </row>
    <row r="10" spans="1:11" ht="12.75">
      <c r="A10" s="9"/>
      <c r="B10" s="24" t="s">
        <v>19</v>
      </c>
      <c r="C10" s="46">
        <v>138049461</v>
      </c>
      <c r="D10" s="46">
        <v>141747185</v>
      </c>
      <c r="E10" s="46">
        <v>147797406</v>
      </c>
      <c r="F10" s="46">
        <v>195951479</v>
      </c>
      <c r="G10" s="47">
        <v>185098877</v>
      </c>
      <c r="H10" s="48">
        <v>179280457</v>
      </c>
      <c r="I10" s="25">
        <f t="shared" si="0"/>
        <v>32.58113542263388</v>
      </c>
      <c r="J10" s="26">
        <f t="shared" si="1"/>
        <v>6.648654233770324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43690416</v>
      </c>
      <c r="D12" s="43">
        <v>45424516</v>
      </c>
      <c r="E12" s="43">
        <v>45099443</v>
      </c>
      <c r="F12" s="43">
        <v>50010501</v>
      </c>
      <c r="G12" s="44">
        <v>52335988</v>
      </c>
      <c r="H12" s="45">
        <v>54900453</v>
      </c>
      <c r="I12" s="22">
        <f t="shared" si="0"/>
        <v>10.88939834578444</v>
      </c>
      <c r="J12" s="23">
        <f t="shared" si="1"/>
        <v>6.7746729675206785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62952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103406484</v>
      </c>
      <c r="D16" s="43">
        <v>106651227</v>
      </c>
      <c r="E16" s="43">
        <v>104753921</v>
      </c>
      <c r="F16" s="43">
        <v>155286990</v>
      </c>
      <c r="G16" s="44">
        <v>150081826</v>
      </c>
      <c r="H16" s="45">
        <v>169984763</v>
      </c>
      <c r="I16" s="29">
        <f t="shared" si="0"/>
        <v>48.23978760661378</v>
      </c>
      <c r="J16" s="30">
        <f t="shared" si="1"/>
        <v>17.511373404806175</v>
      </c>
      <c r="K16" s="2"/>
    </row>
    <row r="17" spans="1:11" ht="12.75">
      <c r="A17" s="5"/>
      <c r="B17" s="24" t="s">
        <v>25</v>
      </c>
      <c r="C17" s="46">
        <v>147096900</v>
      </c>
      <c r="D17" s="46">
        <v>152075743</v>
      </c>
      <c r="E17" s="46">
        <v>149853364</v>
      </c>
      <c r="F17" s="46">
        <v>205360443</v>
      </c>
      <c r="G17" s="47">
        <v>202417814</v>
      </c>
      <c r="H17" s="48">
        <v>224885216</v>
      </c>
      <c r="I17" s="25">
        <f t="shared" si="0"/>
        <v>37.04092955831142</v>
      </c>
      <c r="J17" s="26">
        <f t="shared" si="1"/>
        <v>14.489274420114938</v>
      </c>
      <c r="K17" s="2"/>
    </row>
    <row r="18" spans="1:11" ht="23.25" customHeight="1">
      <c r="A18" s="31"/>
      <c r="B18" s="32" t="s">
        <v>26</v>
      </c>
      <c r="C18" s="52">
        <v>-9047439</v>
      </c>
      <c r="D18" s="52">
        <v>-10328558</v>
      </c>
      <c r="E18" s="52">
        <v>-2055958</v>
      </c>
      <c r="F18" s="53">
        <v>-9408964</v>
      </c>
      <c r="G18" s="54">
        <v>-17318937</v>
      </c>
      <c r="H18" s="55">
        <v>-45604759</v>
      </c>
      <c r="I18" s="33">
        <f t="shared" si="0"/>
        <v>357.64378455201904</v>
      </c>
      <c r="J18" s="34">
        <f t="shared" si="1"/>
        <v>180.97346602046903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>
        <v>10000000</v>
      </c>
      <c r="E21" s="43">
        <v>5000708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70395680</v>
      </c>
      <c r="D23" s="43">
        <v>85895680</v>
      </c>
      <c r="E23" s="43">
        <v>72140238</v>
      </c>
      <c r="F23" s="43">
        <v>40298880</v>
      </c>
      <c r="G23" s="44">
        <v>41831040</v>
      </c>
      <c r="H23" s="45">
        <v>44126400</v>
      </c>
      <c r="I23" s="38">
        <f t="shared" si="0"/>
        <v>-44.13813827450915</v>
      </c>
      <c r="J23" s="23">
        <f t="shared" si="1"/>
        <v>-15.113171320815832</v>
      </c>
      <c r="K23" s="2"/>
    </row>
    <row r="24" spans="1:11" ht="12.75">
      <c r="A24" s="9"/>
      <c r="B24" s="21" t="s">
        <v>31</v>
      </c>
      <c r="C24" s="43">
        <v>12200000</v>
      </c>
      <c r="D24" s="43">
        <v>11510000</v>
      </c>
      <c r="E24" s="43">
        <v>8449589</v>
      </c>
      <c r="F24" s="43">
        <v>17850000</v>
      </c>
      <c r="G24" s="44">
        <v>0</v>
      </c>
      <c r="H24" s="45">
        <v>0</v>
      </c>
      <c r="I24" s="38">
        <f t="shared" si="0"/>
        <v>111.25287869031264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82595680</v>
      </c>
      <c r="D25" s="46">
        <v>107405680</v>
      </c>
      <c r="E25" s="46">
        <v>85590535</v>
      </c>
      <c r="F25" s="46">
        <v>58148880</v>
      </c>
      <c r="G25" s="47">
        <v>41831040</v>
      </c>
      <c r="H25" s="48">
        <v>44126400</v>
      </c>
      <c r="I25" s="25">
        <f t="shared" si="0"/>
        <v>-32.06155330142521</v>
      </c>
      <c r="J25" s="26">
        <f t="shared" si="1"/>
        <v>-19.815408908426523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15004000</v>
      </c>
      <c r="D28" s="43">
        <v>34004000</v>
      </c>
      <c r="E28" s="43">
        <v>27533063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37272680</v>
      </c>
      <c r="D30" s="43">
        <v>36199680</v>
      </c>
      <c r="E30" s="43">
        <v>21064791</v>
      </c>
      <c r="F30" s="43">
        <v>27018880</v>
      </c>
      <c r="G30" s="44">
        <v>25965040</v>
      </c>
      <c r="H30" s="45">
        <v>27419400</v>
      </c>
      <c r="I30" s="38">
        <f t="shared" si="0"/>
        <v>28.26559731829288</v>
      </c>
      <c r="J30" s="23">
        <f t="shared" si="1"/>
        <v>9.185993682474813</v>
      </c>
      <c r="K30" s="2"/>
    </row>
    <row r="31" spans="1:11" ht="12.75">
      <c r="A31" s="9"/>
      <c r="B31" s="21" t="s">
        <v>31</v>
      </c>
      <c r="C31" s="43">
        <v>30319000</v>
      </c>
      <c r="D31" s="43">
        <v>37202000</v>
      </c>
      <c r="E31" s="43">
        <v>36992681</v>
      </c>
      <c r="F31" s="43">
        <v>31130000</v>
      </c>
      <c r="G31" s="44">
        <v>15866000</v>
      </c>
      <c r="H31" s="45">
        <v>16707000</v>
      </c>
      <c r="I31" s="38">
        <f t="shared" si="0"/>
        <v>-15.848218732781227</v>
      </c>
      <c r="J31" s="23">
        <f t="shared" si="1"/>
        <v>-23.2766504020558</v>
      </c>
      <c r="K31" s="2"/>
    </row>
    <row r="32" spans="1:11" ht="13.5" thickBot="1">
      <c r="A32" s="9"/>
      <c r="B32" s="39" t="s">
        <v>38</v>
      </c>
      <c r="C32" s="59">
        <v>82595680</v>
      </c>
      <c r="D32" s="59">
        <v>107405680</v>
      </c>
      <c r="E32" s="59">
        <v>85590535</v>
      </c>
      <c r="F32" s="59">
        <v>58148880</v>
      </c>
      <c r="G32" s="60">
        <v>41831040</v>
      </c>
      <c r="H32" s="61">
        <v>44126400</v>
      </c>
      <c r="I32" s="40">
        <f t="shared" si="0"/>
        <v>-32.06155330142521</v>
      </c>
      <c r="J32" s="41">
        <f t="shared" si="1"/>
        <v>-19.815408908426523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99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45313157</v>
      </c>
      <c r="D8" s="43">
        <v>52603013</v>
      </c>
      <c r="E8" s="43">
        <v>49052615</v>
      </c>
      <c r="F8" s="43">
        <v>55902000</v>
      </c>
      <c r="G8" s="44">
        <v>60222000</v>
      </c>
      <c r="H8" s="45">
        <v>64875000</v>
      </c>
      <c r="I8" s="22">
        <f>IF($E8=0,0,(($F8/$E8)-1)*100)</f>
        <v>13.963343238683601</v>
      </c>
      <c r="J8" s="23">
        <f>IF($E8=0,0,((($H8/$E8)^(1/3))-1)*100)</f>
        <v>9.766984982098759</v>
      </c>
      <c r="K8" s="2"/>
    </row>
    <row r="9" spans="1:11" ht="12.75">
      <c r="A9" s="5"/>
      <c r="B9" s="21" t="s">
        <v>18</v>
      </c>
      <c r="C9" s="43">
        <v>306630444</v>
      </c>
      <c r="D9" s="43">
        <v>283552047</v>
      </c>
      <c r="E9" s="43">
        <v>251056180</v>
      </c>
      <c r="F9" s="43">
        <v>314096125</v>
      </c>
      <c r="G9" s="44">
        <v>277878535</v>
      </c>
      <c r="H9" s="45">
        <v>297323986</v>
      </c>
      <c r="I9" s="22">
        <f aca="true" t="shared" si="0" ref="I9:I32">IF($E9=0,0,(($F9/$E9)-1)*100)</f>
        <v>25.109895721348096</v>
      </c>
      <c r="J9" s="23">
        <f aca="true" t="shared" si="1" ref="J9:J32">IF($E9=0,0,((($H9/$E9)^(1/3))-1)*100)</f>
        <v>5.800164593248636</v>
      </c>
      <c r="K9" s="2"/>
    </row>
    <row r="10" spans="1:11" ht="12.75">
      <c r="A10" s="9"/>
      <c r="B10" s="24" t="s">
        <v>19</v>
      </c>
      <c r="C10" s="46">
        <v>351943601</v>
      </c>
      <c r="D10" s="46">
        <v>336155060</v>
      </c>
      <c r="E10" s="46">
        <v>300108795</v>
      </c>
      <c r="F10" s="46">
        <v>369998125</v>
      </c>
      <c r="G10" s="47">
        <v>338100535</v>
      </c>
      <c r="H10" s="48">
        <v>362198986</v>
      </c>
      <c r="I10" s="25">
        <f t="shared" si="0"/>
        <v>23.28799794088008</v>
      </c>
      <c r="J10" s="26">
        <f t="shared" si="1"/>
        <v>6.468916813704051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114274335</v>
      </c>
      <c r="D12" s="43">
        <v>104700335</v>
      </c>
      <c r="E12" s="43">
        <v>94076249</v>
      </c>
      <c r="F12" s="43">
        <v>122390409</v>
      </c>
      <c r="G12" s="44">
        <v>131488666</v>
      </c>
      <c r="H12" s="45">
        <v>140571000</v>
      </c>
      <c r="I12" s="22">
        <f t="shared" si="0"/>
        <v>30.097033311776713</v>
      </c>
      <c r="J12" s="23">
        <f t="shared" si="1"/>
        <v>14.324307783708367</v>
      </c>
      <c r="K12" s="2"/>
    </row>
    <row r="13" spans="1:11" ht="12.75">
      <c r="A13" s="5"/>
      <c r="B13" s="21" t="s">
        <v>22</v>
      </c>
      <c r="C13" s="43">
        <v>10000000</v>
      </c>
      <c r="D13" s="43">
        <v>23000000</v>
      </c>
      <c r="E13" s="43"/>
      <c r="F13" s="43">
        <v>24691673</v>
      </c>
      <c r="G13" s="44">
        <v>26599561</v>
      </c>
      <c r="H13" s="45">
        <v>28654869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5000000</v>
      </c>
      <c r="D15" s="43">
        <v>8008954</v>
      </c>
      <c r="E15" s="43">
        <v>7972738</v>
      </c>
      <c r="F15" s="43">
        <v>8705737</v>
      </c>
      <c r="G15" s="44">
        <v>9463136</v>
      </c>
      <c r="H15" s="45">
        <v>10286429</v>
      </c>
      <c r="I15" s="22">
        <f t="shared" si="0"/>
        <v>9.193817732377507</v>
      </c>
      <c r="J15" s="23">
        <f t="shared" si="1"/>
        <v>8.864357409336755</v>
      </c>
      <c r="K15" s="2"/>
    </row>
    <row r="16" spans="1:11" ht="12.75">
      <c r="A16" s="5"/>
      <c r="B16" s="21" t="s">
        <v>24</v>
      </c>
      <c r="C16" s="43">
        <v>211883984</v>
      </c>
      <c r="D16" s="43">
        <v>240571764</v>
      </c>
      <c r="E16" s="43">
        <v>160560667</v>
      </c>
      <c r="F16" s="43">
        <v>241793047</v>
      </c>
      <c r="G16" s="44">
        <v>198455571</v>
      </c>
      <c r="H16" s="45">
        <v>209516245</v>
      </c>
      <c r="I16" s="29">
        <f t="shared" si="0"/>
        <v>50.592951261220165</v>
      </c>
      <c r="J16" s="30">
        <f t="shared" si="1"/>
        <v>9.276349742120505</v>
      </c>
      <c r="K16" s="2"/>
    </row>
    <row r="17" spans="1:11" ht="12.75">
      <c r="A17" s="5"/>
      <c r="B17" s="24" t="s">
        <v>25</v>
      </c>
      <c r="C17" s="46">
        <v>341158319</v>
      </c>
      <c r="D17" s="46">
        <v>376281053</v>
      </c>
      <c r="E17" s="46">
        <v>262609654</v>
      </c>
      <c r="F17" s="46">
        <v>397580866</v>
      </c>
      <c r="G17" s="47">
        <v>366006934</v>
      </c>
      <c r="H17" s="48">
        <v>389028543</v>
      </c>
      <c r="I17" s="25">
        <f t="shared" si="0"/>
        <v>51.39613488847596</v>
      </c>
      <c r="J17" s="26">
        <f t="shared" si="1"/>
        <v>13.99616984286547</v>
      </c>
      <c r="K17" s="2"/>
    </row>
    <row r="18" spans="1:11" ht="23.25" customHeight="1">
      <c r="A18" s="31"/>
      <c r="B18" s="32" t="s">
        <v>26</v>
      </c>
      <c r="C18" s="52">
        <v>10785282</v>
      </c>
      <c r="D18" s="52">
        <v>-40125993</v>
      </c>
      <c r="E18" s="52">
        <v>37499141</v>
      </c>
      <c r="F18" s="53">
        <v>-27582741</v>
      </c>
      <c r="G18" s="54">
        <v>-27906399</v>
      </c>
      <c r="H18" s="55">
        <v>-26829557</v>
      </c>
      <c r="I18" s="33">
        <f t="shared" si="0"/>
        <v>-173.55566091500603</v>
      </c>
      <c r="J18" s="34">
        <f t="shared" si="1"/>
        <v>-189.4397810699279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245776000</v>
      </c>
      <c r="D23" s="43">
        <v>257533457</v>
      </c>
      <c r="E23" s="43">
        <v>191859466</v>
      </c>
      <c r="F23" s="43">
        <v>298289875</v>
      </c>
      <c r="G23" s="44">
        <v>321768065</v>
      </c>
      <c r="H23" s="45">
        <v>424117110</v>
      </c>
      <c r="I23" s="38">
        <f t="shared" si="0"/>
        <v>55.47310811341464</v>
      </c>
      <c r="J23" s="23">
        <f t="shared" si="1"/>
        <v>30.26693272711438</v>
      </c>
      <c r="K23" s="2"/>
    </row>
    <row r="24" spans="1:11" ht="12.75">
      <c r="A24" s="9"/>
      <c r="B24" s="21" t="s">
        <v>31</v>
      </c>
      <c r="C24" s="43">
        <v>13484000</v>
      </c>
      <c r="D24" s="43">
        <v>6808979</v>
      </c>
      <c r="E24" s="43">
        <v>1380816</v>
      </c>
      <c r="F24" s="43">
        <v>8360000</v>
      </c>
      <c r="G24" s="44">
        <v>8176250</v>
      </c>
      <c r="H24" s="45">
        <v>8609592</v>
      </c>
      <c r="I24" s="38">
        <f t="shared" si="0"/>
        <v>505.43910267551945</v>
      </c>
      <c r="J24" s="23">
        <f t="shared" si="1"/>
        <v>84.0555510489518</v>
      </c>
      <c r="K24" s="2"/>
    </row>
    <row r="25" spans="1:11" ht="12.75">
      <c r="A25" s="9"/>
      <c r="B25" s="24" t="s">
        <v>32</v>
      </c>
      <c r="C25" s="46">
        <v>259260000</v>
      </c>
      <c r="D25" s="46">
        <v>264342436</v>
      </c>
      <c r="E25" s="46">
        <v>193240282</v>
      </c>
      <c r="F25" s="46">
        <v>306649875</v>
      </c>
      <c r="G25" s="47">
        <v>329944315</v>
      </c>
      <c r="H25" s="48">
        <v>432726702</v>
      </c>
      <c r="I25" s="25">
        <f t="shared" si="0"/>
        <v>58.688381028133676</v>
      </c>
      <c r="J25" s="26">
        <f t="shared" si="1"/>
        <v>30.829398310037902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235109000</v>
      </c>
      <c r="D27" s="43">
        <v>250281058</v>
      </c>
      <c r="E27" s="43">
        <v>180531961</v>
      </c>
      <c r="F27" s="43">
        <v>274949875</v>
      </c>
      <c r="G27" s="44">
        <v>319895313</v>
      </c>
      <c r="H27" s="45">
        <v>424117110</v>
      </c>
      <c r="I27" s="38">
        <f t="shared" si="0"/>
        <v>52.299832936507016</v>
      </c>
      <c r="J27" s="23">
        <f t="shared" si="1"/>
        <v>32.93639519018472</v>
      </c>
      <c r="K27" s="2"/>
    </row>
    <row r="28" spans="1:11" ht="12.75">
      <c r="A28" s="9"/>
      <c r="B28" s="21" t="s">
        <v>35</v>
      </c>
      <c r="C28" s="43">
        <v>3415000</v>
      </c>
      <c r="D28" s="43"/>
      <c r="E28" s="43">
        <v>773200</v>
      </c>
      <c r="F28" s="43">
        <v>0</v>
      </c>
      <c r="G28" s="44">
        <v>1872751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20736000</v>
      </c>
      <c r="D31" s="43">
        <v>14061378</v>
      </c>
      <c r="E31" s="43">
        <v>11935120</v>
      </c>
      <c r="F31" s="43">
        <v>31700000</v>
      </c>
      <c r="G31" s="44">
        <v>8176250</v>
      </c>
      <c r="H31" s="45">
        <v>8609593</v>
      </c>
      <c r="I31" s="38">
        <f t="shared" si="0"/>
        <v>165.60269188747162</v>
      </c>
      <c r="J31" s="23">
        <f t="shared" si="1"/>
        <v>-10.315248203904126</v>
      </c>
      <c r="K31" s="2"/>
    </row>
    <row r="32" spans="1:11" ht="13.5" thickBot="1">
      <c r="A32" s="9"/>
      <c r="B32" s="39" t="s">
        <v>38</v>
      </c>
      <c r="C32" s="59">
        <v>259260000</v>
      </c>
      <c r="D32" s="59">
        <v>264342436</v>
      </c>
      <c r="E32" s="59">
        <v>193240281</v>
      </c>
      <c r="F32" s="59">
        <v>306649875</v>
      </c>
      <c r="G32" s="60">
        <v>329944314</v>
      </c>
      <c r="H32" s="61">
        <v>432726703</v>
      </c>
      <c r="I32" s="40">
        <f t="shared" si="0"/>
        <v>58.688381849330895</v>
      </c>
      <c r="J32" s="41">
        <f t="shared" si="1"/>
        <v>30.829398636493544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3100000</v>
      </c>
      <c r="D7" s="43">
        <v>2157000</v>
      </c>
      <c r="E7" s="43">
        <v>1534705</v>
      </c>
      <c r="F7" s="43">
        <v>2702513</v>
      </c>
      <c r="G7" s="44">
        <v>2864664</v>
      </c>
      <c r="H7" s="45">
        <v>3036543</v>
      </c>
      <c r="I7" s="22">
        <f>IF($E7=0,0,(($F7/$E7)-1)*100)</f>
        <v>76.09332086622511</v>
      </c>
      <c r="J7" s="23">
        <f>IF($E7=0,0,((($H7/$E7)^(1/3))-1)*100)</f>
        <v>25.54078573357861</v>
      </c>
      <c r="K7" s="2"/>
    </row>
    <row r="8" spans="1:11" ht="12.75">
      <c r="A8" s="5"/>
      <c r="B8" s="21" t="s">
        <v>17</v>
      </c>
      <c r="C8" s="43"/>
      <c r="D8" s="43"/>
      <c r="E8" s="43">
        <v>972</v>
      </c>
      <c r="F8" s="43">
        <v>0</v>
      </c>
      <c r="G8" s="44">
        <v>0</v>
      </c>
      <c r="H8" s="45">
        <v>0</v>
      </c>
      <c r="I8" s="22">
        <f>IF($E8=0,0,(($F8/$E8)-1)*100)</f>
        <v>-100</v>
      </c>
      <c r="J8" s="23">
        <f>IF($E8=0,0,((($H8/$E8)^(1/3))-1)*100)</f>
        <v>-100</v>
      </c>
      <c r="K8" s="2"/>
    </row>
    <row r="9" spans="1:11" ht="12.75">
      <c r="A9" s="5"/>
      <c r="B9" s="21" t="s">
        <v>18</v>
      </c>
      <c r="C9" s="43">
        <v>41169000</v>
      </c>
      <c r="D9" s="43">
        <v>42154529</v>
      </c>
      <c r="E9" s="43">
        <v>27321828</v>
      </c>
      <c r="F9" s="43">
        <v>52754000</v>
      </c>
      <c r="G9" s="44">
        <v>49638000</v>
      </c>
      <c r="H9" s="45">
        <v>48506500</v>
      </c>
      <c r="I9" s="22">
        <f aca="true" t="shared" si="0" ref="I9:I32">IF($E9=0,0,(($F9/$E9)-1)*100)</f>
        <v>93.08371313954542</v>
      </c>
      <c r="J9" s="23">
        <f aca="true" t="shared" si="1" ref="J9:J32">IF($E9=0,0,((($H9/$E9)^(1/3))-1)*100)</f>
        <v>21.086779537027354</v>
      </c>
      <c r="K9" s="2"/>
    </row>
    <row r="10" spans="1:11" ht="12.75">
      <c r="A10" s="9"/>
      <c r="B10" s="24" t="s">
        <v>19</v>
      </c>
      <c r="C10" s="46">
        <v>44269000</v>
      </c>
      <c r="D10" s="46">
        <v>44311529</v>
      </c>
      <c r="E10" s="46">
        <v>28857505</v>
      </c>
      <c r="F10" s="46">
        <v>55456513</v>
      </c>
      <c r="G10" s="47">
        <v>52502664</v>
      </c>
      <c r="H10" s="48">
        <v>51543043</v>
      </c>
      <c r="I10" s="25">
        <f t="shared" si="0"/>
        <v>92.17362346467584</v>
      </c>
      <c r="J10" s="26">
        <f t="shared" si="1"/>
        <v>21.33062230330005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13434779</v>
      </c>
      <c r="D12" s="43">
        <v>13640000</v>
      </c>
      <c r="E12" s="43">
        <v>11856466</v>
      </c>
      <c r="F12" s="43">
        <v>14734057</v>
      </c>
      <c r="G12" s="44">
        <v>15588632</v>
      </c>
      <c r="H12" s="45">
        <v>16492771</v>
      </c>
      <c r="I12" s="22">
        <f t="shared" si="0"/>
        <v>24.2702252087595</v>
      </c>
      <c r="J12" s="23">
        <f t="shared" si="1"/>
        <v>11.629622534995733</v>
      </c>
      <c r="K12" s="2"/>
    </row>
    <row r="13" spans="1:11" ht="12.75">
      <c r="A13" s="5"/>
      <c r="B13" s="21" t="s">
        <v>22</v>
      </c>
      <c r="C13" s="43">
        <v>150000</v>
      </c>
      <c r="D13" s="43">
        <v>150000</v>
      </c>
      <c r="E13" s="43"/>
      <c r="F13" s="43">
        <v>165000</v>
      </c>
      <c r="G13" s="44">
        <v>181500</v>
      </c>
      <c r="H13" s="45">
        <v>199650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31175695</v>
      </c>
      <c r="D16" s="43">
        <v>34146000</v>
      </c>
      <c r="E16" s="43">
        <v>18994587</v>
      </c>
      <c r="F16" s="43">
        <v>40406038</v>
      </c>
      <c r="G16" s="44">
        <v>39206874</v>
      </c>
      <c r="H16" s="45">
        <v>42055548</v>
      </c>
      <c r="I16" s="29">
        <f t="shared" si="0"/>
        <v>112.72396183186295</v>
      </c>
      <c r="J16" s="30">
        <f t="shared" si="1"/>
        <v>30.33602761436134</v>
      </c>
      <c r="K16" s="2"/>
    </row>
    <row r="17" spans="1:11" ht="12.75">
      <c r="A17" s="5"/>
      <c r="B17" s="24" t="s">
        <v>25</v>
      </c>
      <c r="C17" s="46">
        <v>44760474</v>
      </c>
      <c r="D17" s="46">
        <v>47936000</v>
      </c>
      <c r="E17" s="46">
        <v>30851053</v>
      </c>
      <c r="F17" s="46">
        <v>55305095</v>
      </c>
      <c r="G17" s="47">
        <v>54977006</v>
      </c>
      <c r="H17" s="48">
        <v>58747969</v>
      </c>
      <c r="I17" s="25">
        <f t="shared" si="0"/>
        <v>79.26485361780034</v>
      </c>
      <c r="J17" s="26">
        <f t="shared" si="1"/>
        <v>23.948408577518677</v>
      </c>
      <c r="K17" s="2"/>
    </row>
    <row r="18" spans="1:11" ht="23.25" customHeight="1">
      <c r="A18" s="31"/>
      <c r="B18" s="32" t="s">
        <v>26</v>
      </c>
      <c r="C18" s="52">
        <v>-491474</v>
      </c>
      <c r="D18" s="52">
        <v>-3624471</v>
      </c>
      <c r="E18" s="52">
        <v>-1993548</v>
      </c>
      <c r="F18" s="53">
        <v>151418</v>
      </c>
      <c r="G18" s="54">
        <v>-2474342</v>
      </c>
      <c r="H18" s="55">
        <v>-7204926</v>
      </c>
      <c r="I18" s="33">
        <f t="shared" si="0"/>
        <v>-107.59540276933389</v>
      </c>
      <c r="J18" s="34">
        <f t="shared" si="1"/>
        <v>53.46203134634588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13987000</v>
      </c>
      <c r="D23" s="43">
        <v>14987000</v>
      </c>
      <c r="E23" s="43">
        <v>13475825</v>
      </c>
      <c r="F23" s="43">
        <v>14367000</v>
      </c>
      <c r="G23" s="44">
        <v>14771000</v>
      </c>
      <c r="H23" s="45">
        <v>15377000</v>
      </c>
      <c r="I23" s="38">
        <f t="shared" si="0"/>
        <v>6.613138713214228</v>
      </c>
      <c r="J23" s="23">
        <f t="shared" si="1"/>
        <v>4.497383731477145</v>
      </c>
      <c r="K23" s="2"/>
    </row>
    <row r="24" spans="1:11" ht="12.75">
      <c r="A24" s="9"/>
      <c r="B24" s="21" t="s">
        <v>31</v>
      </c>
      <c r="C24" s="43">
        <v>2551000</v>
      </c>
      <c r="D24" s="43">
        <v>5400000</v>
      </c>
      <c r="E24" s="43">
        <v>7038926</v>
      </c>
      <c r="F24" s="43">
        <v>30783000</v>
      </c>
      <c r="G24" s="44">
        <v>665000</v>
      </c>
      <c r="H24" s="45">
        <v>0</v>
      </c>
      <c r="I24" s="38">
        <f t="shared" si="0"/>
        <v>337.32523967434804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16538000</v>
      </c>
      <c r="D25" s="46">
        <v>20387000</v>
      </c>
      <c r="E25" s="46">
        <v>20514751</v>
      </c>
      <c r="F25" s="46">
        <v>45150000</v>
      </c>
      <c r="G25" s="47">
        <v>15436000</v>
      </c>
      <c r="H25" s="48">
        <v>15377000</v>
      </c>
      <c r="I25" s="25">
        <f t="shared" si="0"/>
        <v>120.08553747496128</v>
      </c>
      <c r="J25" s="26">
        <f t="shared" si="1"/>
        <v>-9.16181361988626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292370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13987000</v>
      </c>
      <c r="D30" s="43">
        <v>13987000</v>
      </c>
      <c r="E30" s="43">
        <v>14798195</v>
      </c>
      <c r="F30" s="43">
        <v>11900000</v>
      </c>
      <c r="G30" s="44">
        <v>14771000</v>
      </c>
      <c r="H30" s="45">
        <v>15377000</v>
      </c>
      <c r="I30" s="38">
        <f t="shared" si="0"/>
        <v>-19.58478719870903</v>
      </c>
      <c r="J30" s="23">
        <f t="shared" si="1"/>
        <v>1.2871356109180443</v>
      </c>
      <c r="K30" s="2"/>
    </row>
    <row r="31" spans="1:11" ht="12.75">
      <c r="A31" s="9"/>
      <c r="B31" s="21" t="s">
        <v>31</v>
      </c>
      <c r="C31" s="43">
        <v>2551000</v>
      </c>
      <c r="D31" s="43">
        <v>6400000</v>
      </c>
      <c r="E31" s="43">
        <v>5424186</v>
      </c>
      <c r="F31" s="43">
        <v>33250000</v>
      </c>
      <c r="G31" s="44">
        <v>665000</v>
      </c>
      <c r="H31" s="45">
        <v>0</v>
      </c>
      <c r="I31" s="38">
        <f t="shared" si="0"/>
        <v>512.9952033355788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16538000</v>
      </c>
      <c r="D32" s="59">
        <v>20387000</v>
      </c>
      <c r="E32" s="59">
        <v>20514751</v>
      </c>
      <c r="F32" s="59">
        <v>45150000</v>
      </c>
      <c r="G32" s="60">
        <v>15436000</v>
      </c>
      <c r="H32" s="61">
        <v>15377000</v>
      </c>
      <c r="I32" s="40">
        <f t="shared" si="0"/>
        <v>120.08553747496128</v>
      </c>
      <c r="J32" s="41">
        <f t="shared" si="1"/>
        <v>-9.16181361988626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309630000</v>
      </c>
      <c r="D7" s="43">
        <v>309630000</v>
      </c>
      <c r="E7" s="43">
        <v>407785953</v>
      </c>
      <c r="F7" s="43">
        <v>329286000</v>
      </c>
      <c r="G7" s="44">
        <v>349042000</v>
      </c>
      <c r="H7" s="45">
        <v>369985000</v>
      </c>
      <c r="I7" s="22">
        <f>IF($E7=0,0,(($F7/$E7)-1)*100)</f>
        <v>-19.25028373893006</v>
      </c>
      <c r="J7" s="23">
        <f>IF($E7=0,0,((($H7/$E7)^(1/3))-1)*100)</f>
        <v>-3.190654229960699</v>
      </c>
      <c r="K7" s="2"/>
    </row>
    <row r="8" spans="1:11" ht="12.75">
      <c r="A8" s="5"/>
      <c r="B8" s="21" t="s">
        <v>17</v>
      </c>
      <c r="C8" s="43">
        <v>151954000</v>
      </c>
      <c r="D8" s="43">
        <v>151954000</v>
      </c>
      <c r="E8" s="43">
        <v>132859848</v>
      </c>
      <c r="F8" s="43">
        <v>171352262</v>
      </c>
      <c r="G8" s="44">
        <v>183346922</v>
      </c>
      <c r="H8" s="45">
        <v>196181207</v>
      </c>
      <c r="I8" s="22">
        <f>IF($E8=0,0,(($F8/$E8)-1)*100)</f>
        <v>28.97219481991278</v>
      </c>
      <c r="J8" s="23">
        <f>IF($E8=0,0,((($H8/$E8)^(1/3))-1)*100)</f>
        <v>13.873119205893847</v>
      </c>
      <c r="K8" s="2"/>
    </row>
    <row r="9" spans="1:11" ht="12.75">
      <c r="A9" s="5"/>
      <c r="B9" s="21" t="s">
        <v>18</v>
      </c>
      <c r="C9" s="43">
        <v>243444961</v>
      </c>
      <c r="D9" s="43">
        <v>243444961</v>
      </c>
      <c r="E9" s="43">
        <v>175582240</v>
      </c>
      <c r="F9" s="43">
        <v>254222084</v>
      </c>
      <c r="G9" s="44">
        <v>270195985</v>
      </c>
      <c r="H9" s="45">
        <v>287327992</v>
      </c>
      <c r="I9" s="22">
        <f aca="true" t="shared" si="0" ref="I9:I32">IF($E9=0,0,(($F9/$E9)-1)*100)</f>
        <v>44.78804006601123</v>
      </c>
      <c r="J9" s="23">
        <f aca="true" t="shared" si="1" ref="J9:J32">IF($E9=0,0,((($H9/$E9)^(1/3))-1)*100)</f>
        <v>17.841732137502618</v>
      </c>
      <c r="K9" s="2"/>
    </row>
    <row r="10" spans="1:11" ht="12.75">
      <c r="A10" s="9"/>
      <c r="B10" s="24" t="s">
        <v>19</v>
      </c>
      <c r="C10" s="46">
        <v>705028961</v>
      </c>
      <c r="D10" s="46">
        <v>705028961</v>
      </c>
      <c r="E10" s="46">
        <v>716228041</v>
      </c>
      <c r="F10" s="46">
        <v>754860346</v>
      </c>
      <c r="G10" s="47">
        <v>802584907</v>
      </c>
      <c r="H10" s="48">
        <v>853494199</v>
      </c>
      <c r="I10" s="25">
        <f t="shared" si="0"/>
        <v>5.393855418738069</v>
      </c>
      <c r="J10" s="26">
        <f t="shared" si="1"/>
        <v>6.018848894382844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274899852</v>
      </c>
      <c r="D12" s="43">
        <v>274899852</v>
      </c>
      <c r="E12" s="43">
        <v>269284356</v>
      </c>
      <c r="F12" s="43">
        <v>297086717</v>
      </c>
      <c r="G12" s="44">
        <v>317880800</v>
      </c>
      <c r="H12" s="45">
        <v>340134600</v>
      </c>
      <c r="I12" s="22">
        <f t="shared" si="0"/>
        <v>10.324536268271011</v>
      </c>
      <c r="J12" s="23">
        <f t="shared" si="1"/>
        <v>8.096897533765501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69589000</v>
      </c>
      <c r="D15" s="43">
        <v>69589000</v>
      </c>
      <c r="E15" s="43">
        <v>60963581</v>
      </c>
      <c r="F15" s="43">
        <v>77421693</v>
      </c>
      <c r="G15" s="44">
        <v>82821212</v>
      </c>
      <c r="H15" s="45">
        <v>88640097</v>
      </c>
      <c r="I15" s="22">
        <f t="shared" si="0"/>
        <v>26.996629348266143</v>
      </c>
      <c r="J15" s="23">
        <f t="shared" si="1"/>
        <v>13.288697683391359</v>
      </c>
      <c r="K15" s="2"/>
    </row>
    <row r="16" spans="1:11" ht="12.75">
      <c r="A16" s="5"/>
      <c r="B16" s="21" t="s">
        <v>24</v>
      </c>
      <c r="C16" s="43">
        <v>360540775</v>
      </c>
      <c r="D16" s="43">
        <v>360540775</v>
      </c>
      <c r="E16" s="43">
        <v>197559866</v>
      </c>
      <c r="F16" s="43">
        <v>380351936</v>
      </c>
      <c r="G16" s="44">
        <v>407670041</v>
      </c>
      <c r="H16" s="45">
        <v>431028250</v>
      </c>
      <c r="I16" s="29">
        <f t="shared" si="0"/>
        <v>92.52490078121434</v>
      </c>
      <c r="J16" s="30">
        <f t="shared" si="1"/>
        <v>29.69871423835906</v>
      </c>
      <c r="K16" s="2"/>
    </row>
    <row r="17" spans="1:11" ht="12.75">
      <c r="A17" s="5"/>
      <c r="B17" s="24" t="s">
        <v>25</v>
      </c>
      <c r="C17" s="46">
        <v>705029627</v>
      </c>
      <c r="D17" s="46">
        <v>705029627</v>
      </c>
      <c r="E17" s="46">
        <v>527807803</v>
      </c>
      <c r="F17" s="46">
        <v>754860346</v>
      </c>
      <c r="G17" s="47">
        <v>808372053</v>
      </c>
      <c r="H17" s="48">
        <v>859802947</v>
      </c>
      <c r="I17" s="25">
        <f t="shared" si="0"/>
        <v>43.018034540122166</v>
      </c>
      <c r="J17" s="26">
        <f t="shared" si="1"/>
        <v>17.66330446019646</v>
      </c>
      <c r="K17" s="2"/>
    </row>
    <row r="18" spans="1:11" ht="23.25" customHeight="1">
      <c r="A18" s="31"/>
      <c r="B18" s="32" t="s">
        <v>26</v>
      </c>
      <c r="C18" s="52">
        <v>-666</v>
      </c>
      <c r="D18" s="52">
        <v>-666</v>
      </c>
      <c r="E18" s="52">
        <v>188420238</v>
      </c>
      <c r="F18" s="53">
        <v>0</v>
      </c>
      <c r="G18" s="54">
        <v>-5787146</v>
      </c>
      <c r="H18" s="55">
        <v>-6308748</v>
      </c>
      <c r="I18" s="33">
        <f t="shared" si="0"/>
        <v>-100</v>
      </c>
      <c r="J18" s="34">
        <f t="shared" si="1"/>
        <v>-132.23085878386541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55167845</v>
      </c>
      <c r="D22" s="43">
        <v>52057390</v>
      </c>
      <c r="E22" s="43">
        <v>31026533</v>
      </c>
      <c r="F22" s="43">
        <v>54068030</v>
      </c>
      <c r="G22" s="44">
        <v>0</v>
      </c>
      <c r="H22" s="45">
        <v>0</v>
      </c>
      <c r="I22" s="38">
        <f t="shared" si="0"/>
        <v>74.26384701120168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45863155</v>
      </c>
      <c r="D23" s="43">
        <v>94746416</v>
      </c>
      <c r="E23" s="43">
        <v>66692755</v>
      </c>
      <c r="F23" s="43">
        <v>109268230</v>
      </c>
      <c r="G23" s="44">
        <v>0</v>
      </c>
      <c r="H23" s="45">
        <v>0</v>
      </c>
      <c r="I23" s="38">
        <f t="shared" si="0"/>
        <v>63.83823100425226</v>
      </c>
      <c r="J23" s="23">
        <f t="shared" si="1"/>
        <v>-100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101031000</v>
      </c>
      <c r="D25" s="46">
        <v>146803806</v>
      </c>
      <c r="E25" s="46">
        <v>97719288</v>
      </c>
      <c r="F25" s="46">
        <v>163336260</v>
      </c>
      <c r="G25" s="47">
        <v>0</v>
      </c>
      <c r="H25" s="48">
        <v>0</v>
      </c>
      <c r="I25" s="25">
        <f t="shared" si="0"/>
        <v>67.1484344012003</v>
      </c>
      <c r="J25" s="26">
        <f t="shared" si="1"/>
        <v>-100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>
        <v>212124</v>
      </c>
      <c r="F27" s="43">
        <v>0</v>
      </c>
      <c r="G27" s="44">
        <v>0</v>
      </c>
      <c r="H27" s="45">
        <v>0</v>
      </c>
      <c r="I27" s="38">
        <f t="shared" si="0"/>
        <v>-100</v>
      </c>
      <c r="J27" s="23">
        <f t="shared" si="1"/>
        <v>-100</v>
      </c>
      <c r="K27" s="2"/>
    </row>
    <row r="28" spans="1:11" ht="12.75">
      <c r="A28" s="9"/>
      <c r="B28" s="21" t="s">
        <v>35</v>
      </c>
      <c r="C28" s="43">
        <v>8740000</v>
      </c>
      <c r="D28" s="43">
        <v>7531523</v>
      </c>
      <c r="E28" s="43">
        <v>3834310</v>
      </c>
      <c r="F28" s="43">
        <v>52859704</v>
      </c>
      <c r="G28" s="44">
        <v>0</v>
      </c>
      <c r="H28" s="45">
        <v>0</v>
      </c>
      <c r="I28" s="38">
        <f t="shared" si="0"/>
        <v>1278.597557318005</v>
      </c>
      <c r="J28" s="23">
        <f t="shared" si="1"/>
        <v>-100</v>
      </c>
      <c r="K28" s="2"/>
    </row>
    <row r="29" spans="1:11" ht="12.75">
      <c r="A29" s="9"/>
      <c r="B29" s="21" t="s">
        <v>36</v>
      </c>
      <c r="C29" s="43"/>
      <c r="D29" s="43">
        <v>37332588</v>
      </c>
      <c r="E29" s="43">
        <v>21201200</v>
      </c>
      <c r="F29" s="43">
        <v>8939000</v>
      </c>
      <c r="G29" s="44">
        <v>0</v>
      </c>
      <c r="H29" s="45">
        <v>0</v>
      </c>
      <c r="I29" s="38">
        <f t="shared" si="0"/>
        <v>-57.83729222874177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19800000</v>
      </c>
      <c r="D30" s="43">
        <v>41222692</v>
      </c>
      <c r="E30" s="43">
        <v>31359002</v>
      </c>
      <c r="F30" s="43">
        <v>52105907</v>
      </c>
      <c r="G30" s="44">
        <v>0</v>
      </c>
      <c r="H30" s="45">
        <v>0</v>
      </c>
      <c r="I30" s="38">
        <f t="shared" si="0"/>
        <v>66.15932802963565</v>
      </c>
      <c r="J30" s="23">
        <f t="shared" si="1"/>
        <v>-100</v>
      </c>
      <c r="K30" s="2"/>
    </row>
    <row r="31" spans="1:11" ht="12.75">
      <c r="A31" s="9"/>
      <c r="B31" s="21" t="s">
        <v>31</v>
      </c>
      <c r="C31" s="43">
        <v>72491000</v>
      </c>
      <c r="D31" s="43">
        <v>60717003</v>
      </c>
      <c r="E31" s="43">
        <v>41112646</v>
      </c>
      <c r="F31" s="43">
        <v>49431649</v>
      </c>
      <c r="G31" s="44">
        <v>0</v>
      </c>
      <c r="H31" s="45">
        <v>0</v>
      </c>
      <c r="I31" s="38">
        <f t="shared" si="0"/>
        <v>20.234657239040278</v>
      </c>
      <c r="J31" s="23">
        <f t="shared" si="1"/>
        <v>-100</v>
      </c>
      <c r="K31" s="2"/>
    </row>
    <row r="32" spans="1:11" ht="13.5" thickBot="1">
      <c r="A32" s="9"/>
      <c r="B32" s="39" t="s">
        <v>38</v>
      </c>
      <c r="C32" s="59">
        <v>101031000</v>
      </c>
      <c r="D32" s="59">
        <v>146803806</v>
      </c>
      <c r="E32" s="59">
        <v>97719282</v>
      </c>
      <c r="F32" s="59">
        <v>163336260</v>
      </c>
      <c r="G32" s="60">
        <v>0</v>
      </c>
      <c r="H32" s="61">
        <v>0</v>
      </c>
      <c r="I32" s="40">
        <f t="shared" si="0"/>
        <v>67.14844466417591</v>
      </c>
      <c r="J32" s="41">
        <f t="shared" si="1"/>
        <v>-100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378550964</v>
      </c>
      <c r="D8" s="43">
        <v>393800964</v>
      </c>
      <c r="E8" s="43">
        <v>304869025</v>
      </c>
      <c r="F8" s="43">
        <v>407861122</v>
      </c>
      <c r="G8" s="44">
        <v>428254178</v>
      </c>
      <c r="H8" s="45">
        <v>449666887</v>
      </c>
      <c r="I8" s="22">
        <f>IF($E8=0,0,(($F8/$E8)-1)*100)</f>
        <v>33.782407707703335</v>
      </c>
      <c r="J8" s="23">
        <f>IF($E8=0,0,((($H8/$E8)^(1/3))-1)*100)</f>
        <v>13.83064637930378</v>
      </c>
      <c r="K8" s="2"/>
    </row>
    <row r="9" spans="1:11" ht="12.75">
      <c r="A9" s="5"/>
      <c r="B9" s="21" t="s">
        <v>18</v>
      </c>
      <c r="C9" s="43">
        <v>361638432</v>
      </c>
      <c r="D9" s="43">
        <v>363275480</v>
      </c>
      <c r="E9" s="43">
        <v>541629862</v>
      </c>
      <c r="F9" s="43">
        <v>399992482</v>
      </c>
      <c r="G9" s="44">
        <v>419992106</v>
      </c>
      <c r="H9" s="45">
        <v>440991711</v>
      </c>
      <c r="I9" s="22">
        <f aca="true" t="shared" si="0" ref="I9:I32">IF($E9=0,0,(($F9/$E9)-1)*100)</f>
        <v>-26.150216215368125</v>
      </c>
      <c r="J9" s="23">
        <f aca="true" t="shared" si="1" ref="J9:J32">IF($E9=0,0,((($H9/$E9)^(1/3))-1)*100)</f>
        <v>-6.622421250458144</v>
      </c>
      <c r="K9" s="2"/>
    </row>
    <row r="10" spans="1:11" ht="12.75">
      <c r="A10" s="9"/>
      <c r="B10" s="24" t="s">
        <v>19</v>
      </c>
      <c r="C10" s="46">
        <v>740189396</v>
      </c>
      <c r="D10" s="46">
        <v>757076444</v>
      </c>
      <c r="E10" s="46">
        <v>846498887</v>
      </c>
      <c r="F10" s="46">
        <v>807853604</v>
      </c>
      <c r="G10" s="47">
        <v>848246284</v>
      </c>
      <c r="H10" s="48">
        <v>890658598</v>
      </c>
      <c r="I10" s="25">
        <f t="shared" si="0"/>
        <v>-4.565308188054362</v>
      </c>
      <c r="J10" s="26">
        <f t="shared" si="1"/>
        <v>1.7095246126679564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254616286</v>
      </c>
      <c r="D12" s="43">
        <v>266292105</v>
      </c>
      <c r="E12" s="43">
        <v>255856289</v>
      </c>
      <c r="F12" s="43">
        <v>290323934</v>
      </c>
      <c r="G12" s="44">
        <v>304840130</v>
      </c>
      <c r="H12" s="45">
        <v>320082136</v>
      </c>
      <c r="I12" s="22">
        <f t="shared" si="0"/>
        <v>13.471486331141147</v>
      </c>
      <c r="J12" s="23">
        <f t="shared" si="1"/>
        <v>7.751116766763144</v>
      </c>
      <c r="K12" s="2"/>
    </row>
    <row r="13" spans="1:11" ht="12.75">
      <c r="A13" s="5"/>
      <c r="B13" s="21" t="s">
        <v>22</v>
      </c>
      <c r="C13" s="43">
        <v>21119155</v>
      </c>
      <c r="D13" s="43">
        <v>21069155</v>
      </c>
      <c r="E13" s="43"/>
      <c r="F13" s="43">
        <v>23071655</v>
      </c>
      <c r="G13" s="44">
        <v>24225238</v>
      </c>
      <c r="H13" s="45">
        <v>25436499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49500000</v>
      </c>
      <c r="D15" s="43">
        <v>55075862</v>
      </c>
      <c r="E15" s="43">
        <v>47968769</v>
      </c>
      <c r="F15" s="43">
        <v>69255000</v>
      </c>
      <c r="G15" s="44">
        <v>72717750</v>
      </c>
      <c r="H15" s="45">
        <v>76353638</v>
      </c>
      <c r="I15" s="22">
        <f t="shared" si="0"/>
        <v>44.3751871139324</v>
      </c>
      <c r="J15" s="23">
        <f t="shared" si="1"/>
        <v>16.759005450660336</v>
      </c>
      <c r="K15" s="2"/>
    </row>
    <row r="16" spans="1:11" ht="12.75">
      <c r="A16" s="5"/>
      <c r="B16" s="21" t="s">
        <v>24</v>
      </c>
      <c r="C16" s="43">
        <v>401151228</v>
      </c>
      <c r="D16" s="43">
        <v>406706342</v>
      </c>
      <c r="E16" s="43">
        <v>349307779</v>
      </c>
      <c r="F16" s="43">
        <v>421937752</v>
      </c>
      <c r="G16" s="44">
        <v>443034642</v>
      </c>
      <c r="H16" s="45">
        <v>465186372</v>
      </c>
      <c r="I16" s="29">
        <f t="shared" si="0"/>
        <v>20.792543815636</v>
      </c>
      <c r="J16" s="30">
        <f t="shared" si="1"/>
        <v>10.020321225541174</v>
      </c>
      <c r="K16" s="2"/>
    </row>
    <row r="17" spans="1:11" ht="12.75">
      <c r="A17" s="5"/>
      <c r="B17" s="24" t="s">
        <v>25</v>
      </c>
      <c r="C17" s="46">
        <v>726386669</v>
      </c>
      <c r="D17" s="46">
        <v>749143464</v>
      </c>
      <c r="E17" s="46">
        <v>653132837</v>
      </c>
      <c r="F17" s="46">
        <v>804588341</v>
      </c>
      <c r="G17" s="47">
        <v>844817760</v>
      </c>
      <c r="H17" s="48">
        <v>887058645</v>
      </c>
      <c r="I17" s="25">
        <f t="shared" si="0"/>
        <v>23.18908121289269</v>
      </c>
      <c r="J17" s="26">
        <f t="shared" si="1"/>
        <v>10.743166681782013</v>
      </c>
      <c r="K17" s="2"/>
    </row>
    <row r="18" spans="1:11" ht="23.25" customHeight="1">
      <c r="A18" s="31"/>
      <c r="B18" s="32" t="s">
        <v>26</v>
      </c>
      <c r="C18" s="52">
        <v>13802727</v>
      </c>
      <c r="D18" s="52">
        <v>7932980</v>
      </c>
      <c r="E18" s="52">
        <v>193366050</v>
      </c>
      <c r="F18" s="53">
        <v>3265263</v>
      </c>
      <c r="G18" s="54">
        <v>3428524</v>
      </c>
      <c r="H18" s="55">
        <v>3599953</v>
      </c>
      <c r="I18" s="33">
        <f t="shared" si="0"/>
        <v>-98.31135662128901</v>
      </c>
      <c r="J18" s="34">
        <f t="shared" si="1"/>
        <v>-73.49635932024987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20000000</v>
      </c>
      <c r="D21" s="43"/>
      <c r="E21" s="43">
        <v>565085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9390000</v>
      </c>
      <c r="D22" s="43">
        <v>12520000</v>
      </c>
      <c r="E22" s="43">
        <v>13177061</v>
      </c>
      <c r="F22" s="43">
        <v>41654500</v>
      </c>
      <c r="G22" s="44">
        <v>43737225</v>
      </c>
      <c r="H22" s="45">
        <v>45924086</v>
      </c>
      <c r="I22" s="38">
        <f t="shared" si="0"/>
        <v>216.11373735008135</v>
      </c>
      <c r="J22" s="23">
        <f t="shared" si="1"/>
        <v>51.614471031791595</v>
      </c>
      <c r="K22" s="2"/>
    </row>
    <row r="23" spans="1:11" ht="12.75">
      <c r="A23" s="9"/>
      <c r="B23" s="21" t="s">
        <v>30</v>
      </c>
      <c r="C23" s="43">
        <v>307576128</v>
      </c>
      <c r="D23" s="43">
        <v>409024664</v>
      </c>
      <c r="E23" s="43">
        <v>321316027</v>
      </c>
      <c r="F23" s="43">
        <v>354998420</v>
      </c>
      <c r="G23" s="44">
        <v>372748341</v>
      </c>
      <c r="H23" s="45">
        <v>391385759</v>
      </c>
      <c r="I23" s="38">
        <f t="shared" si="0"/>
        <v>10.482637083023572</v>
      </c>
      <c r="J23" s="23">
        <f t="shared" si="1"/>
        <v>6.796628779673153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336966128</v>
      </c>
      <c r="D25" s="46">
        <v>421544664</v>
      </c>
      <c r="E25" s="46">
        <v>335058173</v>
      </c>
      <c r="F25" s="46">
        <v>396652920</v>
      </c>
      <c r="G25" s="47">
        <v>416485566</v>
      </c>
      <c r="H25" s="48">
        <v>437309845</v>
      </c>
      <c r="I25" s="25">
        <f t="shared" si="0"/>
        <v>18.383299368136896</v>
      </c>
      <c r="J25" s="26">
        <f t="shared" si="1"/>
        <v>9.28394050077097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306776128</v>
      </c>
      <c r="D27" s="43">
        <v>403328079</v>
      </c>
      <c r="E27" s="43">
        <v>305262055</v>
      </c>
      <c r="F27" s="43">
        <v>359998420</v>
      </c>
      <c r="G27" s="44">
        <v>377998341</v>
      </c>
      <c r="H27" s="45">
        <v>396898259</v>
      </c>
      <c r="I27" s="38">
        <f t="shared" si="0"/>
        <v>17.93094297291551</v>
      </c>
      <c r="J27" s="23">
        <f t="shared" si="1"/>
        <v>9.14456729691857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30190000</v>
      </c>
      <c r="D31" s="43">
        <v>18216585</v>
      </c>
      <c r="E31" s="43">
        <v>29796118</v>
      </c>
      <c r="F31" s="43">
        <v>36654500</v>
      </c>
      <c r="G31" s="44">
        <v>38487225</v>
      </c>
      <c r="H31" s="45">
        <v>40411586</v>
      </c>
      <c r="I31" s="38">
        <f t="shared" si="0"/>
        <v>23.017703178648972</v>
      </c>
      <c r="J31" s="23">
        <f t="shared" si="1"/>
        <v>10.691788146216673</v>
      </c>
      <c r="K31" s="2"/>
    </row>
    <row r="32" spans="1:11" ht="13.5" thickBot="1">
      <c r="A32" s="9"/>
      <c r="B32" s="39" t="s">
        <v>38</v>
      </c>
      <c r="C32" s="59">
        <v>336966128</v>
      </c>
      <c r="D32" s="59">
        <v>421544664</v>
      </c>
      <c r="E32" s="59">
        <v>335058173</v>
      </c>
      <c r="F32" s="59">
        <v>396652920</v>
      </c>
      <c r="G32" s="60">
        <v>416485566</v>
      </c>
      <c r="H32" s="61">
        <v>437309845</v>
      </c>
      <c r="I32" s="40">
        <f t="shared" si="0"/>
        <v>18.383299368136896</v>
      </c>
      <c r="J32" s="41">
        <f t="shared" si="1"/>
        <v>9.28394050077097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2015-11-05T15:50:01Z</cp:lastPrinted>
  <dcterms:created xsi:type="dcterms:W3CDTF">2015-11-05T11:16:16Z</dcterms:created>
  <dcterms:modified xsi:type="dcterms:W3CDTF">2015-11-05T15:50:15Z</dcterms:modified>
  <cp:category/>
  <cp:version/>
  <cp:contentType/>
  <cp:contentStatus/>
</cp:coreProperties>
</file>