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2" sheetId="9" r:id="rId9"/>
    <sheet name="LIM343" sheetId="10" r:id="rId10"/>
    <sheet name="LIM344" sheetId="11" r:id="rId11"/>
    <sheet name="DC34" sheetId="12" r:id="rId12"/>
    <sheet name="LIM351" sheetId="13" r:id="rId13"/>
    <sheet name="LIM352" sheetId="14" r:id="rId14"/>
    <sheet name="LIM353" sheetId="15" r:id="rId15"/>
    <sheet name="LIM354" sheetId="16" r:id="rId16"/>
    <sheet name="LIM355" sheetId="17" r:id="rId17"/>
    <sheet name="DC35" sheetId="18" r:id="rId18"/>
    <sheet name="LIM361" sheetId="19" r:id="rId19"/>
    <sheet name="LIM362" sheetId="20" r:id="rId20"/>
    <sheet name="LIM364" sheetId="21" r:id="rId21"/>
    <sheet name="LIM365" sheetId="22" r:id="rId22"/>
    <sheet name="LIM366" sheetId="23" r:id="rId23"/>
    <sheet name="LIM367" sheetId="24" r:id="rId24"/>
    <sheet name="DC36" sheetId="25" r:id="rId25"/>
    <sheet name="LIM471" sheetId="26" r:id="rId26"/>
    <sheet name="LIM472" sheetId="27" r:id="rId27"/>
    <sheet name="LIM473" sheetId="28" r:id="rId28"/>
    <sheet name="LIM474" sheetId="29" r:id="rId29"/>
    <sheet name="LIM475" sheetId="30" r:id="rId30"/>
    <sheet name="DC47" sheetId="31" r:id="rId31"/>
  </sheets>
  <definedNames>
    <definedName name="_xlnm.Print_Area" localSheetId="6">'DC33'!$A$1:$K$33</definedName>
    <definedName name="_xlnm.Print_Area" localSheetId="11">'DC34'!$A$1:$K$33</definedName>
    <definedName name="_xlnm.Print_Area" localSheetId="17">'DC35'!$A$1:$K$33</definedName>
    <definedName name="_xlnm.Print_Area" localSheetId="24">'DC36'!$A$1:$K$33</definedName>
    <definedName name="_xlnm.Print_Area" localSheetId="30">'DC47'!$A$1:$K$33</definedName>
    <definedName name="_xlnm.Print_Area" localSheetId="1">'LIM331'!$A$1:$K$33</definedName>
    <definedName name="_xlnm.Print_Area" localSheetId="2">'LIM332'!$A$1:$K$33</definedName>
    <definedName name="_xlnm.Print_Area" localSheetId="3">'LIM333'!$A$1:$K$33</definedName>
    <definedName name="_xlnm.Print_Area" localSheetId="4">'LIM334'!$A$1:$K$33</definedName>
    <definedName name="_xlnm.Print_Area" localSheetId="5">'LIM335'!$A$1:$K$33</definedName>
    <definedName name="_xlnm.Print_Area" localSheetId="7">'LIM341'!$A$1:$K$33</definedName>
    <definedName name="_xlnm.Print_Area" localSheetId="8">'LIM342'!$A$1:$K$33</definedName>
    <definedName name="_xlnm.Print_Area" localSheetId="9">'LIM343'!$A$1:$K$33</definedName>
    <definedName name="_xlnm.Print_Area" localSheetId="10">'LIM344'!$A$1:$K$33</definedName>
    <definedName name="_xlnm.Print_Area" localSheetId="12">'LIM351'!$A$1:$K$33</definedName>
    <definedName name="_xlnm.Print_Area" localSheetId="13">'LIM352'!$A$1:$K$33</definedName>
    <definedName name="_xlnm.Print_Area" localSheetId="14">'LIM353'!$A$1:$K$33</definedName>
    <definedName name="_xlnm.Print_Area" localSheetId="15">'LIM354'!$A$1:$K$33</definedName>
    <definedName name="_xlnm.Print_Area" localSheetId="16">'LIM355'!$A$1:$K$33</definedName>
    <definedName name="_xlnm.Print_Area" localSheetId="18">'LIM361'!$A$1:$K$33</definedName>
    <definedName name="_xlnm.Print_Area" localSheetId="19">'LIM362'!$A$1:$K$33</definedName>
    <definedName name="_xlnm.Print_Area" localSheetId="20">'LIM364'!$A$1:$K$33</definedName>
    <definedName name="_xlnm.Print_Area" localSheetId="21">'LIM365'!$A$1:$K$33</definedName>
    <definedName name="_xlnm.Print_Area" localSheetId="22">'LIM366'!$A$1:$K$33</definedName>
    <definedName name="_xlnm.Print_Area" localSheetId="23">'LIM367'!$A$1:$K$33</definedName>
    <definedName name="_xlnm.Print_Area" localSheetId="25">'LIM471'!$A$1:$K$33</definedName>
    <definedName name="_xlnm.Print_Area" localSheetId="26">'LIM472'!$A$1:$K$33</definedName>
    <definedName name="_xlnm.Print_Area" localSheetId="27">'LIM473'!$A$1:$K$33</definedName>
    <definedName name="_xlnm.Print_Area" localSheetId="28">'LIM474'!$A$1:$K$33</definedName>
    <definedName name="_xlnm.Print_Area" localSheetId="29">'LIM475'!$A$1:$K$33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<sst xmlns="http://schemas.openxmlformats.org/spreadsheetml/2006/main" count="1271" uniqueCount="70">
  <si>
    <t>Limpopo: Greater Giyani(LIM331)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</si>
  <si>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</si>
  <si>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</si>
  <si>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</si>
  <si>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</si>
  <si>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</si>
  <si>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</si>
  <si>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</si>
  <si>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</si>
  <si>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</si>
  <si>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</si>
  <si>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</si>
  <si>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</si>
  <si>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</si>
  <si>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</si>
  <si>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</si>
  <si>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</si>
  <si>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</si>
  <si>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</si>
  <si>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</si>
  <si>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</si>
  <si>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</si>
  <si>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</si>
  <si>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</si>
  <si>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</si>
  <si>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</si>
  <si>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</si>
  <si>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</si>
  <si>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</si>
  <si>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</si>
  <si>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</si>
  <si>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</si>
  <si>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</si>
  <si>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</si>
  <si>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</si>
  <si>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</si>
  <si>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</si>
  <si>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</si>
  <si>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</si>
  <si>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</si>
  <si>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Limpopo: Greater Letaba(LIM332)</t>
  </si>
  <si>
    <t>Limpopo: Greater Tzaneen(LIM333)</t>
  </si>
  <si>
    <t>Limpopo: Ba-Phalaborwa(LIM334)</t>
  </si>
  <si>
    <t>Limpopo: Maruleng(LIM335)</t>
  </si>
  <si>
    <t>Limpopo: Mopani(DC33)</t>
  </si>
  <si>
    <t>Limpopo: Musina(LIM341)</t>
  </si>
  <si>
    <t>Limpopo: Mutale(LIM342)</t>
  </si>
  <si>
    <t>Limpopo: Thulamela(LIM343)</t>
  </si>
  <si>
    <t>Limpopo: Makhado(LIM344)</t>
  </si>
  <si>
    <t>Limpopo: Vhembe(DC34)</t>
  </si>
  <si>
    <t>Limpopo: Blouberg(LIM351)</t>
  </si>
  <si>
    <t>Limpopo: Aganang(LIM352)</t>
  </si>
  <si>
    <t>Limpopo: Molemole(LIM353)</t>
  </si>
  <si>
    <t>Limpopo: Polokwane(LIM354)</t>
  </si>
  <si>
    <t>Limpopo: Lepelle-Nkumpi(LIM355)</t>
  </si>
  <si>
    <t>Limpopo: Capricorn(DC35)</t>
  </si>
  <si>
    <t>Limpopo: Thabazimbi(LIM361)</t>
  </si>
  <si>
    <t>Limpopo: Lephalale(LIM362)</t>
  </si>
  <si>
    <t>Limpopo: Mookgopong(LIM364)</t>
  </si>
  <si>
    <t>Limpopo: Modimolle(LIM365)</t>
  </si>
  <si>
    <t>Limpopo: Bela Bela(LIM366)</t>
  </si>
  <si>
    <t>Limpopo: Mogalakwena(LIM367)</t>
  </si>
  <si>
    <t>Limpopo: Waterberg(DC36)</t>
  </si>
  <si>
    <t>Limpopo: Ephraim Mogale(LIM471)</t>
  </si>
  <si>
    <t>Limpopo: Elias Motsoaledi(LIM472)</t>
  </si>
  <si>
    <t>Limpopo: Makhuduthamaga(LIM473)</t>
  </si>
  <si>
    <t>Limpopo: Fetakgomo(LIM474)</t>
  </si>
  <si>
    <t>Limpopo: Greater Tubatse(LIM475)</t>
  </si>
  <si>
    <t>Limpopo: Sekhukhune(DC47)</t>
  </si>
  <si>
    <t>AGGREGATED INFORMATION FOR LIMPOPO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</si>
</sst>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1009252082</v>
      </c>
      <c r="D7" s="43">
        <v>1037151608</v>
      </c>
      <c r="E7" s="43">
        <v>1050756833</v>
      </c>
      <c r="F7" s="43">
        <v>1166208165</v>
      </c>
      <c r="G7" s="44">
        <v>1252769532</v>
      </c>
      <c r="H7" s="45">
        <v>1334369042</v>
      </c>
      <c r="I7" s="22">
        <f>IF($E7=0,0,(($F7/$E7)-1)*100)</f>
        <v>10.987445275076313</v>
      </c>
      <c r="J7" s="23">
        <f>IF($E7=0,0,((($H7/$E7)^(1/3))-1)*100)</f>
        <v>8.290720910608318</v>
      </c>
      <c r="K7" s="2"/>
    </row>
    <row r="8" spans="1:11" ht="12.75">
      <c r="A8" s="5"/>
      <c r="B8" s="21" t="s">
        <v>17</v>
      </c>
      <c r="C8" s="43">
        <v>3612518555</v>
      </c>
      <c r="D8" s="43">
        <v>3507692452</v>
      </c>
      <c r="E8" s="43">
        <v>2997642750</v>
      </c>
      <c r="F8" s="43">
        <v>3856189680</v>
      </c>
      <c r="G8" s="44">
        <v>4143433440</v>
      </c>
      <c r="H8" s="45">
        <v>4494252232</v>
      </c>
      <c r="I8" s="22">
        <f>IF($E8=0,0,(($F8/$E8)-1)*100)</f>
        <v>28.640735457886034</v>
      </c>
      <c r="J8" s="23">
        <f>IF($E8=0,0,((($H8/$E8)^(1/3))-1)*100)</f>
        <v>14.452650980452741</v>
      </c>
      <c r="K8" s="2"/>
    </row>
    <row r="9" spans="1:11" ht="12.75">
      <c r="A9" s="5"/>
      <c r="B9" s="21" t="s">
        <v>18</v>
      </c>
      <c r="C9" s="43">
        <v>7720363723</v>
      </c>
      <c r="D9" s="43">
        <v>7959625282</v>
      </c>
      <c r="E9" s="43">
        <v>7239046545</v>
      </c>
      <c r="F9" s="43">
        <v>9082305865</v>
      </c>
      <c r="G9" s="44">
        <v>9074922563</v>
      </c>
      <c r="H9" s="45">
        <v>9406124916</v>
      </c>
      <c r="I9" s="22">
        <f aca="true" t="shared" si="0" ref="I9:I32">IF($E9=0,0,(($F9/$E9)-1)*100)</f>
        <v>25.46273612887786</v>
      </c>
      <c r="J9" s="23">
        <f aca="true" t="shared" si="1" ref="J9:J32">IF($E9=0,0,((($H9/$E9)^(1/3))-1)*100)</f>
        <v>9.121365264400882</v>
      </c>
      <c r="K9" s="2"/>
    </row>
    <row r="10" spans="1:11" ht="12.75">
      <c r="A10" s="9"/>
      <c r="B10" s="24" t="s">
        <v>19</v>
      </c>
      <c r="C10" s="46">
        <v>12342134360</v>
      </c>
      <c r="D10" s="46">
        <v>12504469342</v>
      </c>
      <c r="E10" s="46">
        <v>11287446128</v>
      </c>
      <c r="F10" s="46">
        <v>14104703710</v>
      </c>
      <c r="G10" s="47">
        <v>14471125535</v>
      </c>
      <c r="H10" s="48">
        <v>15234746190</v>
      </c>
      <c r="I10" s="25">
        <f t="shared" si="0"/>
        <v>24.959211765462342</v>
      </c>
      <c r="J10" s="26">
        <f t="shared" si="1"/>
        <v>10.512951421778727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3819651024</v>
      </c>
      <c r="D12" s="43">
        <v>4126417155</v>
      </c>
      <c r="E12" s="43">
        <v>3580288360</v>
      </c>
      <c r="F12" s="43">
        <v>4691967733</v>
      </c>
      <c r="G12" s="44">
        <v>4938730311</v>
      </c>
      <c r="H12" s="45">
        <v>5308046801</v>
      </c>
      <c r="I12" s="22">
        <f t="shared" si="0"/>
        <v>31.04999545343885</v>
      </c>
      <c r="J12" s="23">
        <f t="shared" si="1"/>
        <v>14.026443528228727</v>
      </c>
      <c r="K12" s="2"/>
    </row>
    <row r="13" spans="1:11" ht="12.75">
      <c r="A13" s="5"/>
      <c r="B13" s="21" t="s">
        <v>22</v>
      </c>
      <c r="C13" s="43">
        <v>379812430</v>
      </c>
      <c r="D13" s="43">
        <v>416944312</v>
      </c>
      <c r="E13" s="43">
        <v>83417991</v>
      </c>
      <c r="F13" s="43">
        <v>469237469</v>
      </c>
      <c r="G13" s="44">
        <v>457327584</v>
      </c>
      <c r="H13" s="45">
        <v>492211618</v>
      </c>
      <c r="I13" s="22">
        <f t="shared" si="0"/>
        <v>462.5135098254764</v>
      </c>
      <c r="J13" s="23">
        <f t="shared" si="1"/>
        <v>80.70245160659624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2227876431</v>
      </c>
      <c r="D15" s="43">
        <v>2195128225</v>
      </c>
      <c r="E15" s="43">
        <v>1937818651</v>
      </c>
      <c r="F15" s="43">
        <v>2534450128</v>
      </c>
      <c r="G15" s="44">
        <v>2708397598</v>
      </c>
      <c r="H15" s="45">
        <v>2889969510</v>
      </c>
      <c r="I15" s="22">
        <f t="shared" si="0"/>
        <v>30.78881899976098</v>
      </c>
      <c r="J15" s="23">
        <f t="shared" si="1"/>
        <v>14.251008709411273</v>
      </c>
      <c r="K15" s="2"/>
    </row>
    <row r="16" spans="1:11" ht="12.75">
      <c r="A16" s="5"/>
      <c r="B16" s="21" t="s">
        <v>24</v>
      </c>
      <c r="C16" s="43">
        <v>5775335320</v>
      </c>
      <c r="D16" s="43">
        <v>5872733081</v>
      </c>
      <c r="E16" s="43">
        <v>4529797680</v>
      </c>
      <c r="F16" s="43">
        <v>6434547007</v>
      </c>
      <c r="G16" s="44">
        <v>6254971156</v>
      </c>
      <c r="H16" s="45">
        <v>6596591485</v>
      </c>
      <c r="I16" s="29">
        <f t="shared" si="0"/>
        <v>42.04932452965537</v>
      </c>
      <c r="J16" s="30">
        <f t="shared" si="1"/>
        <v>13.347930430067612</v>
      </c>
      <c r="K16" s="2"/>
    </row>
    <row r="17" spans="1:11" ht="12.75">
      <c r="A17" s="5"/>
      <c r="B17" s="24" t="s">
        <v>25</v>
      </c>
      <c r="C17" s="46">
        <v>12202675205</v>
      </c>
      <c r="D17" s="46">
        <v>12611222773</v>
      </c>
      <c r="E17" s="46">
        <v>10131322682</v>
      </c>
      <c r="F17" s="46">
        <v>14130202337</v>
      </c>
      <c r="G17" s="47">
        <v>14359426649</v>
      </c>
      <c r="H17" s="48">
        <v>15286819414</v>
      </c>
      <c r="I17" s="25">
        <f t="shared" si="0"/>
        <v>39.470459884815256</v>
      </c>
      <c r="J17" s="26">
        <f t="shared" si="1"/>
        <v>14.696543221457524</v>
      </c>
      <c r="K17" s="2"/>
    </row>
    <row r="18" spans="1:11" ht="23.25" customHeight="1">
      <c r="A18" s="31"/>
      <c r="B18" s="32" t="s">
        <v>26</v>
      </c>
      <c r="C18" s="52">
        <v>139459155</v>
      </c>
      <c r="D18" s="52">
        <v>-106753431</v>
      </c>
      <c r="E18" s="52">
        <v>1156123446</v>
      </c>
      <c r="F18" s="53">
        <v>-25498627</v>
      </c>
      <c r="G18" s="54">
        <v>111698886</v>
      </c>
      <c r="H18" s="55">
        <v>-52073224</v>
      </c>
      <c r="I18" s="33">
        <f t="shared" si="0"/>
        <v>-102.20552805915501</v>
      </c>
      <c r="J18" s="34">
        <f t="shared" si="1"/>
        <v>-135.57979319104118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80000000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240955750</v>
      </c>
      <c r="D22" s="43">
        <v>246212850</v>
      </c>
      <c r="E22" s="43">
        <v>74959705</v>
      </c>
      <c r="F22" s="43">
        <v>233053680</v>
      </c>
      <c r="G22" s="44">
        <v>245591410</v>
      </c>
      <c r="H22" s="45">
        <v>255539405</v>
      </c>
      <c r="I22" s="38">
        <f t="shared" si="0"/>
        <v>210.90527904292045</v>
      </c>
      <c r="J22" s="23">
        <f t="shared" si="1"/>
        <v>50.50236927318461</v>
      </c>
      <c r="K22" s="2"/>
    </row>
    <row r="23" spans="1:11" ht="12.75">
      <c r="A23" s="9"/>
      <c r="B23" s="21" t="s">
        <v>30</v>
      </c>
      <c r="C23" s="43">
        <v>3971102622</v>
      </c>
      <c r="D23" s="43">
        <v>4908407897</v>
      </c>
      <c r="E23" s="43">
        <v>2806468674</v>
      </c>
      <c r="F23" s="43">
        <v>4692712357</v>
      </c>
      <c r="G23" s="44">
        <v>4807048336</v>
      </c>
      <c r="H23" s="45">
        <v>4322986937</v>
      </c>
      <c r="I23" s="38">
        <f t="shared" si="0"/>
        <v>67.21057321874815</v>
      </c>
      <c r="J23" s="23">
        <f t="shared" si="1"/>
        <v>15.489165015235162</v>
      </c>
      <c r="K23" s="2"/>
    </row>
    <row r="24" spans="1:11" ht="12.75">
      <c r="A24" s="9"/>
      <c r="B24" s="21" t="s">
        <v>31</v>
      </c>
      <c r="C24" s="43">
        <v>1305641972</v>
      </c>
      <c r="D24" s="43">
        <v>833483942</v>
      </c>
      <c r="E24" s="43">
        <v>332215411</v>
      </c>
      <c r="F24" s="43">
        <v>788033685</v>
      </c>
      <c r="G24" s="44">
        <v>876341984</v>
      </c>
      <c r="H24" s="45">
        <v>781164972</v>
      </c>
      <c r="I24" s="38">
        <f t="shared" si="0"/>
        <v>137.2056379407396</v>
      </c>
      <c r="J24" s="23">
        <f t="shared" si="1"/>
        <v>32.97632570242379</v>
      </c>
      <c r="K24" s="2"/>
    </row>
    <row r="25" spans="1:11" ht="12.75">
      <c r="A25" s="9"/>
      <c r="B25" s="24" t="s">
        <v>32</v>
      </c>
      <c r="C25" s="46">
        <v>5517700344</v>
      </c>
      <c r="D25" s="46">
        <v>6068104689</v>
      </c>
      <c r="E25" s="46">
        <v>3213643790</v>
      </c>
      <c r="F25" s="46">
        <v>5713799722</v>
      </c>
      <c r="G25" s="47">
        <v>5928981730</v>
      </c>
      <c r="H25" s="48">
        <v>5359691314</v>
      </c>
      <c r="I25" s="25">
        <f t="shared" si="0"/>
        <v>77.79816605000893</v>
      </c>
      <c r="J25" s="26">
        <f t="shared" si="1"/>
        <v>18.589802838525205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2826599120</v>
      </c>
      <c r="D27" s="43">
        <v>2921948096</v>
      </c>
      <c r="E27" s="43">
        <v>1233000763</v>
      </c>
      <c r="F27" s="43">
        <v>3151422813</v>
      </c>
      <c r="G27" s="44">
        <v>3234081614</v>
      </c>
      <c r="H27" s="45">
        <v>2736085814</v>
      </c>
      <c r="I27" s="38">
        <f t="shared" si="0"/>
        <v>155.58968879567513</v>
      </c>
      <c r="J27" s="23">
        <f t="shared" si="1"/>
        <v>30.433392348174102</v>
      </c>
      <c r="K27" s="2"/>
    </row>
    <row r="28" spans="1:11" ht="12.75">
      <c r="A28" s="9"/>
      <c r="B28" s="21" t="s">
        <v>35</v>
      </c>
      <c r="C28" s="43">
        <v>188779968</v>
      </c>
      <c r="D28" s="43">
        <v>187852013</v>
      </c>
      <c r="E28" s="43">
        <v>117111071</v>
      </c>
      <c r="F28" s="43">
        <v>214944014</v>
      </c>
      <c r="G28" s="44">
        <v>328082577</v>
      </c>
      <c r="H28" s="45">
        <v>361306178</v>
      </c>
      <c r="I28" s="38">
        <f t="shared" si="0"/>
        <v>83.53859474139725</v>
      </c>
      <c r="J28" s="23">
        <f t="shared" si="1"/>
        <v>45.57690378917574</v>
      </c>
      <c r="K28" s="2"/>
    </row>
    <row r="29" spans="1:11" ht="12.75">
      <c r="A29" s="9"/>
      <c r="B29" s="21" t="s">
        <v>36</v>
      </c>
      <c r="C29" s="43"/>
      <c r="D29" s="43">
        <v>10150000</v>
      </c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1243749765</v>
      </c>
      <c r="D30" s="43">
        <v>1603118817</v>
      </c>
      <c r="E30" s="43">
        <v>1201079383</v>
      </c>
      <c r="F30" s="43">
        <v>1406300896</v>
      </c>
      <c r="G30" s="44">
        <v>1330660714</v>
      </c>
      <c r="H30" s="45">
        <v>1294467990</v>
      </c>
      <c r="I30" s="38">
        <f t="shared" si="0"/>
        <v>17.086423753891044</v>
      </c>
      <c r="J30" s="23">
        <f t="shared" si="1"/>
        <v>2.5273819570658995</v>
      </c>
      <c r="K30" s="2"/>
    </row>
    <row r="31" spans="1:11" ht="12.75">
      <c r="A31" s="9"/>
      <c r="B31" s="21" t="s">
        <v>31</v>
      </c>
      <c r="C31" s="43">
        <v>1258571491</v>
      </c>
      <c r="D31" s="43">
        <v>1345035763</v>
      </c>
      <c r="E31" s="43">
        <v>662452573</v>
      </c>
      <c r="F31" s="43">
        <v>941131999</v>
      </c>
      <c r="G31" s="44">
        <v>1036156825</v>
      </c>
      <c r="H31" s="45">
        <v>967831332</v>
      </c>
      <c r="I31" s="38">
        <f t="shared" si="0"/>
        <v>42.06783056754766</v>
      </c>
      <c r="J31" s="23">
        <f t="shared" si="1"/>
        <v>13.470149949757658</v>
      </c>
      <c r="K31" s="2"/>
    </row>
    <row r="32" spans="1:11" ht="13.5" thickBot="1">
      <c r="A32" s="9"/>
      <c r="B32" s="39" t="s">
        <v>38</v>
      </c>
      <c r="C32" s="59">
        <v>5517700344</v>
      </c>
      <c r="D32" s="59">
        <v>6068104689</v>
      </c>
      <c r="E32" s="59">
        <v>3213643790</v>
      </c>
      <c r="F32" s="59">
        <v>5713799722</v>
      </c>
      <c r="G32" s="60">
        <v>5928981730</v>
      </c>
      <c r="H32" s="61">
        <v>5359691314</v>
      </c>
      <c r="I32" s="40">
        <f t="shared" si="0"/>
        <v>77.79816605000893</v>
      </c>
      <c r="J32" s="41">
        <f t="shared" si="1"/>
        <v>18.589802838525205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103824251</v>
      </c>
      <c r="D7" s="43">
        <v>53286393</v>
      </c>
      <c r="E7" s="43">
        <v>94828044</v>
      </c>
      <c r="F7" s="43">
        <v>53700000</v>
      </c>
      <c r="G7" s="44">
        <v>59196707</v>
      </c>
      <c r="H7" s="45">
        <v>59196708</v>
      </c>
      <c r="I7" s="22">
        <f>IF($E7=0,0,(($F7/$E7)-1)*100)</f>
        <v>-43.3711824742478</v>
      </c>
      <c r="J7" s="23">
        <f>IF($E7=0,0,((($H7/$E7)^(1/3))-1)*100)</f>
        <v>-14.535270761910201</v>
      </c>
      <c r="K7" s="2"/>
    </row>
    <row r="8" spans="1:11" ht="12.75">
      <c r="A8" s="5"/>
      <c r="B8" s="21" t="s">
        <v>17</v>
      </c>
      <c r="C8" s="43">
        <v>21950879</v>
      </c>
      <c r="D8" s="43">
        <v>15313000</v>
      </c>
      <c r="E8" s="43">
        <v>46220199</v>
      </c>
      <c r="F8" s="43">
        <v>49608000</v>
      </c>
      <c r="G8" s="44">
        <v>52209314</v>
      </c>
      <c r="H8" s="45">
        <v>55341872</v>
      </c>
      <c r="I8" s="22">
        <f>IF($E8=0,0,(($F8/$E8)-1)*100)</f>
        <v>7.3296979963240805</v>
      </c>
      <c r="J8" s="23">
        <f>IF($E8=0,0,((($H8/$E8)^(1/3))-1)*100)</f>
        <v>6.187650445557691</v>
      </c>
      <c r="K8" s="2"/>
    </row>
    <row r="9" spans="1:11" ht="12.75">
      <c r="A9" s="5"/>
      <c r="B9" s="21" t="s">
        <v>18</v>
      </c>
      <c r="C9" s="43">
        <v>616405292</v>
      </c>
      <c r="D9" s="43">
        <v>557086219</v>
      </c>
      <c r="E9" s="43">
        <v>497474954</v>
      </c>
      <c r="F9" s="43">
        <v>634482822</v>
      </c>
      <c r="G9" s="44">
        <v>642612686</v>
      </c>
      <c r="H9" s="45">
        <v>660415651</v>
      </c>
      <c r="I9" s="22">
        <f aca="true" t="shared" si="0" ref="I9:I32">IF($E9=0,0,(($F9/$E9)-1)*100)</f>
        <v>27.540656448806878</v>
      </c>
      <c r="J9" s="23">
        <f aca="true" t="shared" si="1" ref="J9:J32">IF($E9=0,0,((($H9/$E9)^(1/3))-1)*100)</f>
        <v>9.904475701269355</v>
      </c>
      <c r="K9" s="2"/>
    </row>
    <row r="10" spans="1:11" ht="12.75">
      <c r="A10" s="9"/>
      <c r="B10" s="24" t="s">
        <v>19</v>
      </c>
      <c r="C10" s="46">
        <v>742180422</v>
      </c>
      <c r="D10" s="46">
        <v>625685612</v>
      </c>
      <c r="E10" s="46">
        <v>638523197</v>
      </c>
      <c r="F10" s="46">
        <v>737790822</v>
      </c>
      <c r="G10" s="47">
        <v>754018707</v>
      </c>
      <c r="H10" s="48">
        <v>774954231</v>
      </c>
      <c r="I10" s="25">
        <f t="shared" si="0"/>
        <v>15.546439889168195</v>
      </c>
      <c r="J10" s="26">
        <f t="shared" si="1"/>
        <v>6.667747637400523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183895226</v>
      </c>
      <c r="D12" s="43">
        <v>188411978</v>
      </c>
      <c r="E12" s="43">
        <v>186263712</v>
      </c>
      <c r="F12" s="43">
        <v>205004342</v>
      </c>
      <c r="G12" s="44">
        <v>212804619</v>
      </c>
      <c r="H12" s="45">
        <v>226424115</v>
      </c>
      <c r="I12" s="22">
        <f t="shared" si="0"/>
        <v>10.061342490586679</v>
      </c>
      <c r="J12" s="23">
        <f t="shared" si="1"/>
        <v>6.724667007146867</v>
      </c>
      <c r="K12" s="2"/>
    </row>
    <row r="13" spans="1:11" ht="12.75">
      <c r="A13" s="5"/>
      <c r="B13" s="21" t="s">
        <v>22</v>
      </c>
      <c r="C13" s="43">
        <v>47659393</v>
      </c>
      <c r="D13" s="43">
        <v>66335523</v>
      </c>
      <c r="E13" s="43">
        <v>9919506</v>
      </c>
      <c r="F13" s="43">
        <v>75215400</v>
      </c>
      <c r="G13" s="44">
        <v>79029186</v>
      </c>
      <c r="H13" s="45">
        <v>83151053</v>
      </c>
      <c r="I13" s="22">
        <f t="shared" si="0"/>
        <v>658.2575180659198</v>
      </c>
      <c r="J13" s="23">
        <f t="shared" si="1"/>
        <v>103.13865360471328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318232157</v>
      </c>
      <c r="D16" s="43">
        <v>327166461</v>
      </c>
      <c r="E16" s="43">
        <v>293259134</v>
      </c>
      <c r="F16" s="43">
        <v>357971082</v>
      </c>
      <c r="G16" s="44">
        <v>263867405</v>
      </c>
      <c r="H16" s="45">
        <v>292425974</v>
      </c>
      <c r="I16" s="29">
        <f t="shared" si="0"/>
        <v>22.06647312816521</v>
      </c>
      <c r="J16" s="30">
        <f t="shared" si="1"/>
        <v>-0.0947910526636786</v>
      </c>
      <c r="K16" s="2"/>
    </row>
    <row r="17" spans="1:11" ht="12.75">
      <c r="A17" s="5"/>
      <c r="B17" s="24" t="s">
        <v>25</v>
      </c>
      <c r="C17" s="46">
        <v>549786776</v>
      </c>
      <c r="D17" s="46">
        <v>581913962</v>
      </c>
      <c r="E17" s="46">
        <v>489442352</v>
      </c>
      <c r="F17" s="46">
        <v>638190824</v>
      </c>
      <c r="G17" s="47">
        <v>555701210</v>
      </c>
      <c r="H17" s="48">
        <v>602001142</v>
      </c>
      <c r="I17" s="25">
        <f t="shared" si="0"/>
        <v>30.39141819096194</v>
      </c>
      <c r="J17" s="26">
        <f t="shared" si="1"/>
        <v>7.143358643069964</v>
      </c>
      <c r="K17" s="2"/>
    </row>
    <row r="18" spans="1:11" ht="23.25" customHeight="1">
      <c r="A18" s="31"/>
      <c r="B18" s="32" t="s">
        <v>26</v>
      </c>
      <c r="C18" s="52">
        <v>192393646</v>
      </c>
      <c r="D18" s="52">
        <v>43771650</v>
      </c>
      <c r="E18" s="52">
        <v>149080845</v>
      </c>
      <c r="F18" s="53">
        <v>99599998</v>
      </c>
      <c r="G18" s="54">
        <v>198317497</v>
      </c>
      <c r="H18" s="55">
        <v>172953089</v>
      </c>
      <c r="I18" s="33">
        <f t="shared" si="0"/>
        <v>-33.19061345540402</v>
      </c>
      <c r="J18" s="34">
        <f t="shared" si="1"/>
        <v>5.0756678754636075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141460000</v>
      </c>
      <c r="D23" s="43">
        <v>194144000</v>
      </c>
      <c r="E23" s="43">
        <v>188079118</v>
      </c>
      <c r="F23" s="43">
        <v>132820000</v>
      </c>
      <c r="G23" s="44">
        <v>138335500</v>
      </c>
      <c r="H23" s="45">
        <v>146604000</v>
      </c>
      <c r="I23" s="38">
        <f t="shared" si="0"/>
        <v>-29.38078325101461</v>
      </c>
      <c r="J23" s="23">
        <f t="shared" si="1"/>
        <v>-7.968800997896541</v>
      </c>
      <c r="K23" s="2"/>
    </row>
    <row r="24" spans="1:11" ht="12.75">
      <c r="A24" s="9"/>
      <c r="B24" s="21" t="s">
        <v>31</v>
      </c>
      <c r="C24" s="43">
        <v>192403000</v>
      </c>
      <c r="D24" s="43">
        <v>123771983</v>
      </c>
      <c r="E24" s="43">
        <v>43376696</v>
      </c>
      <c r="F24" s="43">
        <v>179600000</v>
      </c>
      <c r="G24" s="44">
        <v>286318000</v>
      </c>
      <c r="H24" s="45">
        <v>227953245</v>
      </c>
      <c r="I24" s="38">
        <f t="shared" si="0"/>
        <v>314.04721097245397</v>
      </c>
      <c r="J24" s="23">
        <f t="shared" si="1"/>
        <v>73.85870351809119</v>
      </c>
      <c r="K24" s="2"/>
    </row>
    <row r="25" spans="1:11" ht="12.75">
      <c r="A25" s="9"/>
      <c r="B25" s="24" t="s">
        <v>32</v>
      </c>
      <c r="C25" s="46">
        <v>333863000</v>
      </c>
      <c r="D25" s="46">
        <v>317915983</v>
      </c>
      <c r="E25" s="46">
        <v>231455814</v>
      </c>
      <c r="F25" s="46">
        <v>312420000</v>
      </c>
      <c r="G25" s="47">
        <v>424653500</v>
      </c>
      <c r="H25" s="48">
        <v>374557245</v>
      </c>
      <c r="I25" s="25">
        <f t="shared" si="0"/>
        <v>34.98040710267058</v>
      </c>
      <c r="J25" s="26">
        <f t="shared" si="1"/>
        <v>17.40412852744846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7000000</v>
      </c>
      <c r="D28" s="43">
        <v>9500000</v>
      </c>
      <c r="E28" s="43">
        <v>2570554</v>
      </c>
      <c r="F28" s="43">
        <v>1000000</v>
      </c>
      <c r="G28" s="44">
        <v>4000000</v>
      </c>
      <c r="H28" s="45">
        <v>5000000</v>
      </c>
      <c r="I28" s="38">
        <f t="shared" si="0"/>
        <v>-61.09788006787642</v>
      </c>
      <c r="J28" s="23">
        <f t="shared" si="1"/>
        <v>24.828693266870182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244263000</v>
      </c>
      <c r="D30" s="43">
        <v>230163000</v>
      </c>
      <c r="E30" s="43">
        <v>197731585</v>
      </c>
      <c r="F30" s="43">
        <v>258800000</v>
      </c>
      <c r="G30" s="44">
        <v>270300000</v>
      </c>
      <c r="H30" s="45">
        <v>205000000</v>
      </c>
      <c r="I30" s="38">
        <f t="shared" si="0"/>
        <v>30.884501836163402</v>
      </c>
      <c r="J30" s="23">
        <f t="shared" si="1"/>
        <v>1.2105856303594509</v>
      </c>
      <c r="K30" s="2"/>
    </row>
    <row r="31" spans="1:11" ht="12.75">
      <c r="A31" s="9"/>
      <c r="B31" s="21" t="s">
        <v>31</v>
      </c>
      <c r="C31" s="43">
        <v>82600000</v>
      </c>
      <c r="D31" s="43">
        <v>78252983</v>
      </c>
      <c r="E31" s="43">
        <v>31153675</v>
      </c>
      <c r="F31" s="43">
        <v>52620000</v>
      </c>
      <c r="G31" s="44">
        <v>150353500</v>
      </c>
      <c r="H31" s="45">
        <v>164557245</v>
      </c>
      <c r="I31" s="38">
        <f t="shared" si="0"/>
        <v>68.90463163655652</v>
      </c>
      <c r="J31" s="23">
        <f t="shared" si="1"/>
        <v>74.15498397241318</v>
      </c>
      <c r="K31" s="2"/>
    </row>
    <row r="32" spans="1:11" ht="13.5" thickBot="1">
      <c r="A32" s="9"/>
      <c r="B32" s="39" t="s">
        <v>38</v>
      </c>
      <c r="C32" s="59">
        <v>333863000</v>
      </c>
      <c r="D32" s="59">
        <v>317915983</v>
      </c>
      <c r="E32" s="59">
        <v>231455814</v>
      </c>
      <c r="F32" s="59">
        <v>312420000</v>
      </c>
      <c r="G32" s="60">
        <v>424653500</v>
      </c>
      <c r="H32" s="61">
        <v>374557245</v>
      </c>
      <c r="I32" s="40">
        <f t="shared" si="0"/>
        <v>34.98040710267058</v>
      </c>
      <c r="J32" s="41">
        <f t="shared" si="1"/>
        <v>17.40412852744846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35311000</v>
      </c>
      <c r="D7" s="43">
        <v>41666000</v>
      </c>
      <c r="E7" s="43">
        <v>42921635</v>
      </c>
      <c r="F7" s="43">
        <v>43642000</v>
      </c>
      <c r="G7" s="44">
        <v>46693000</v>
      </c>
      <c r="H7" s="45">
        <v>49119000</v>
      </c>
      <c r="I7" s="22">
        <f>IF($E7=0,0,(($F7/$E7)-1)*100)</f>
        <v>1.6783260935889333</v>
      </c>
      <c r="J7" s="23">
        <f>IF($E7=0,0,((($H7/$E7)^(1/3))-1)*100)</f>
        <v>4.5982503087802495</v>
      </c>
      <c r="K7" s="2"/>
    </row>
    <row r="8" spans="1:11" ht="12.75">
      <c r="A8" s="5"/>
      <c r="B8" s="21" t="s">
        <v>17</v>
      </c>
      <c r="C8" s="43">
        <v>264129000</v>
      </c>
      <c r="D8" s="43">
        <v>266736000</v>
      </c>
      <c r="E8" s="43">
        <v>246030642</v>
      </c>
      <c r="F8" s="43">
        <v>298585195</v>
      </c>
      <c r="G8" s="44">
        <v>334505871</v>
      </c>
      <c r="H8" s="45">
        <v>374585872</v>
      </c>
      <c r="I8" s="22">
        <f>IF($E8=0,0,(($F8/$E8)-1)*100)</f>
        <v>21.36097868654914</v>
      </c>
      <c r="J8" s="23">
        <f>IF($E8=0,0,((($H8/$E8)^(1/3))-1)*100)</f>
        <v>15.041375169461402</v>
      </c>
      <c r="K8" s="2"/>
    </row>
    <row r="9" spans="1:11" ht="12.75">
      <c r="A9" s="5"/>
      <c r="B9" s="21" t="s">
        <v>18</v>
      </c>
      <c r="C9" s="43">
        <v>356782000</v>
      </c>
      <c r="D9" s="43">
        <v>338425000</v>
      </c>
      <c r="E9" s="43">
        <v>329828758</v>
      </c>
      <c r="F9" s="43">
        <v>409365000</v>
      </c>
      <c r="G9" s="44">
        <v>422621000</v>
      </c>
      <c r="H9" s="45">
        <v>423191004</v>
      </c>
      <c r="I9" s="22">
        <f aca="true" t="shared" si="0" ref="I9:I32">IF($E9=0,0,(($F9/$E9)-1)*100)</f>
        <v>24.11440484519545</v>
      </c>
      <c r="J9" s="23">
        <f aca="true" t="shared" si="1" ref="J9:J32">IF($E9=0,0,((($H9/$E9)^(1/3))-1)*100)</f>
        <v>8.663236421010701</v>
      </c>
      <c r="K9" s="2"/>
    </row>
    <row r="10" spans="1:11" ht="12.75">
      <c r="A10" s="9"/>
      <c r="B10" s="24" t="s">
        <v>19</v>
      </c>
      <c r="C10" s="46">
        <v>656222000</v>
      </c>
      <c r="D10" s="46">
        <v>646827000</v>
      </c>
      <c r="E10" s="46">
        <v>618781035</v>
      </c>
      <c r="F10" s="46">
        <v>751592195</v>
      </c>
      <c r="G10" s="47">
        <v>803819871</v>
      </c>
      <c r="H10" s="48">
        <v>846895876</v>
      </c>
      <c r="I10" s="25">
        <f t="shared" si="0"/>
        <v>21.463353349218274</v>
      </c>
      <c r="J10" s="26">
        <f t="shared" si="1"/>
        <v>11.027614248392027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228090000</v>
      </c>
      <c r="D12" s="43">
        <v>229757000</v>
      </c>
      <c r="E12" s="43">
        <v>218658023</v>
      </c>
      <c r="F12" s="43">
        <v>241177000</v>
      </c>
      <c r="G12" s="44">
        <v>254442000</v>
      </c>
      <c r="H12" s="45">
        <v>267928000</v>
      </c>
      <c r="I12" s="22">
        <f t="shared" si="0"/>
        <v>10.29871975015524</v>
      </c>
      <c r="J12" s="23">
        <f t="shared" si="1"/>
        <v>7.008323916068004</v>
      </c>
      <c r="K12" s="2"/>
    </row>
    <row r="13" spans="1:11" ht="12.75">
      <c r="A13" s="5"/>
      <c r="B13" s="21" t="s">
        <v>22</v>
      </c>
      <c r="C13" s="43">
        <v>20000000</v>
      </c>
      <c r="D13" s="43">
        <v>20000000</v>
      </c>
      <c r="E13" s="43"/>
      <c r="F13" s="43">
        <v>10000000</v>
      </c>
      <c r="G13" s="44">
        <v>10550000</v>
      </c>
      <c r="H13" s="45">
        <v>11109150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188227000</v>
      </c>
      <c r="D15" s="43">
        <v>189898000</v>
      </c>
      <c r="E15" s="43">
        <v>235795695</v>
      </c>
      <c r="F15" s="43">
        <v>216938934</v>
      </c>
      <c r="G15" s="44">
        <v>247831036</v>
      </c>
      <c r="H15" s="45">
        <v>283122175</v>
      </c>
      <c r="I15" s="22">
        <f t="shared" si="0"/>
        <v>-7.997076028041983</v>
      </c>
      <c r="J15" s="23">
        <f t="shared" si="1"/>
        <v>6.286801521658081</v>
      </c>
      <c r="K15" s="2"/>
    </row>
    <row r="16" spans="1:11" ht="12.75">
      <c r="A16" s="5"/>
      <c r="B16" s="21" t="s">
        <v>24</v>
      </c>
      <c r="C16" s="43">
        <v>309952000</v>
      </c>
      <c r="D16" s="43">
        <v>325011000</v>
      </c>
      <c r="E16" s="43">
        <v>171653042</v>
      </c>
      <c r="F16" s="43">
        <v>367013319</v>
      </c>
      <c r="G16" s="44">
        <v>379884767</v>
      </c>
      <c r="H16" s="45">
        <v>400342600</v>
      </c>
      <c r="I16" s="29">
        <f t="shared" si="0"/>
        <v>113.81113595411843</v>
      </c>
      <c r="J16" s="30">
        <f t="shared" si="1"/>
        <v>32.61523941680344</v>
      </c>
      <c r="K16" s="2"/>
    </row>
    <row r="17" spans="1:11" ht="12.75">
      <c r="A17" s="5"/>
      <c r="B17" s="24" t="s">
        <v>25</v>
      </c>
      <c r="C17" s="46">
        <v>746269000</v>
      </c>
      <c r="D17" s="46">
        <v>764666000</v>
      </c>
      <c r="E17" s="46">
        <v>626106760</v>
      </c>
      <c r="F17" s="46">
        <v>835129253</v>
      </c>
      <c r="G17" s="47">
        <v>892707803</v>
      </c>
      <c r="H17" s="48">
        <v>962501925</v>
      </c>
      <c r="I17" s="25">
        <f t="shared" si="0"/>
        <v>33.384481106704555</v>
      </c>
      <c r="J17" s="26">
        <f t="shared" si="1"/>
        <v>15.412027699843467</v>
      </c>
      <c r="K17" s="2"/>
    </row>
    <row r="18" spans="1:11" ht="23.25" customHeight="1">
      <c r="A18" s="31"/>
      <c r="B18" s="32" t="s">
        <v>26</v>
      </c>
      <c r="C18" s="52">
        <v>-90047000</v>
      </c>
      <c r="D18" s="52">
        <v>-117839000</v>
      </c>
      <c r="E18" s="52">
        <v>-7325725</v>
      </c>
      <c r="F18" s="53">
        <v>-83537058</v>
      </c>
      <c r="G18" s="54">
        <v>-88887932</v>
      </c>
      <c r="H18" s="55">
        <v>-115606049</v>
      </c>
      <c r="I18" s="33">
        <f t="shared" si="0"/>
        <v>1040.3247869664779</v>
      </c>
      <c r="J18" s="34">
        <f t="shared" si="1"/>
        <v>150.82836603335235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111632000</v>
      </c>
      <c r="D23" s="43">
        <v>157816000</v>
      </c>
      <c r="E23" s="43">
        <v>117235077</v>
      </c>
      <c r="F23" s="43">
        <v>129264000</v>
      </c>
      <c r="G23" s="44">
        <v>141892000</v>
      </c>
      <c r="H23" s="45">
        <v>153831000</v>
      </c>
      <c r="I23" s="38">
        <f t="shared" si="0"/>
        <v>10.260515289293505</v>
      </c>
      <c r="J23" s="23">
        <f t="shared" si="1"/>
        <v>9.478481103373149</v>
      </c>
      <c r="K23" s="2"/>
    </row>
    <row r="24" spans="1:11" ht="12.75">
      <c r="A24" s="9"/>
      <c r="B24" s="21" t="s">
        <v>31</v>
      </c>
      <c r="C24" s="43">
        <v>39309000</v>
      </c>
      <c r="D24" s="43">
        <v>34039000</v>
      </c>
      <c r="E24" s="43">
        <v>26123308</v>
      </c>
      <c r="F24" s="43">
        <v>34674000</v>
      </c>
      <c r="G24" s="44">
        <v>62548000</v>
      </c>
      <c r="H24" s="45">
        <v>38370000</v>
      </c>
      <c r="I24" s="38">
        <f t="shared" si="0"/>
        <v>32.732041439774775</v>
      </c>
      <c r="J24" s="23">
        <f t="shared" si="1"/>
        <v>13.672272607700942</v>
      </c>
      <c r="K24" s="2"/>
    </row>
    <row r="25" spans="1:11" ht="12.75">
      <c r="A25" s="9"/>
      <c r="B25" s="24" t="s">
        <v>32</v>
      </c>
      <c r="C25" s="46">
        <v>150941000</v>
      </c>
      <c r="D25" s="46">
        <v>191855000</v>
      </c>
      <c r="E25" s="46">
        <v>143358385</v>
      </c>
      <c r="F25" s="46">
        <v>163938000</v>
      </c>
      <c r="G25" s="47">
        <v>204440000</v>
      </c>
      <c r="H25" s="48">
        <v>192201000</v>
      </c>
      <c r="I25" s="25">
        <f t="shared" si="0"/>
        <v>14.355361913431164</v>
      </c>
      <c r="J25" s="26">
        <f t="shared" si="1"/>
        <v>10.266650131780587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23073000</v>
      </c>
      <c r="D28" s="43">
        <v>27855000</v>
      </c>
      <c r="E28" s="43">
        <v>15967407</v>
      </c>
      <c r="F28" s="43">
        <v>35059000</v>
      </c>
      <c r="G28" s="44">
        <v>70372000</v>
      </c>
      <c r="H28" s="45">
        <v>70490000</v>
      </c>
      <c r="I28" s="38">
        <f t="shared" si="0"/>
        <v>119.56601970501536</v>
      </c>
      <c r="J28" s="23">
        <f t="shared" si="1"/>
        <v>64.04551894920225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110282000</v>
      </c>
      <c r="D30" s="43">
        <v>148766000</v>
      </c>
      <c r="E30" s="43">
        <v>112167748</v>
      </c>
      <c r="F30" s="43">
        <v>112264000</v>
      </c>
      <c r="G30" s="44">
        <v>108892000</v>
      </c>
      <c r="H30" s="45">
        <v>108892000</v>
      </c>
      <c r="I30" s="38">
        <f t="shared" si="0"/>
        <v>0.08581076264453369</v>
      </c>
      <c r="J30" s="23">
        <f t="shared" si="1"/>
        <v>-0.9831001776585135</v>
      </c>
      <c r="K30" s="2"/>
    </row>
    <row r="31" spans="1:11" ht="12.75">
      <c r="A31" s="9"/>
      <c r="B31" s="21" t="s">
        <v>31</v>
      </c>
      <c r="C31" s="43">
        <v>17586000</v>
      </c>
      <c r="D31" s="43">
        <v>15234000</v>
      </c>
      <c r="E31" s="43">
        <v>15223230</v>
      </c>
      <c r="F31" s="43">
        <v>16615000</v>
      </c>
      <c r="G31" s="44">
        <v>25176000</v>
      </c>
      <c r="H31" s="45">
        <v>12819000</v>
      </c>
      <c r="I31" s="38">
        <f t="shared" si="0"/>
        <v>9.142409331002677</v>
      </c>
      <c r="J31" s="23">
        <f t="shared" si="1"/>
        <v>-5.568741088957685</v>
      </c>
      <c r="K31" s="2"/>
    </row>
    <row r="32" spans="1:11" ht="13.5" thickBot="1">
      <c r="A32" s="9"/>
      <c r="B32" s="39" t="s">
        <v>38</v>
      </c>
      <c r="C32" s="59">
        <v>150941000</v>
      </c>
      <c r="D32" s="59">
        <v>191855000</v>
      </c>
      <c r="E32" s="59">
        <v>143358385</v>
      </c>
      <c r="F32" s="59">
        <v>163938000</v>
      </c>
      <c r="G32" s="60">
        <v>204440000</v>
      </c>
      <c r="H32" s="61">
        <v>192201000</v>
      </c>
      <c r="I32" s="40">
        <f t="shared" si="0"/>
        <v>14.355361913431164</v>
      </c>
      <c r="J32" s="41">
        <f t="shared" si="1"/>
        <v>10.266650131780587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>
        <v>117068939</v>
      </c>
      <c r="E8" s="43">
        <v>14518227</v>
      </c>
      <c r="F8" s="43">
        <v>123976006</v>
      </c>
      <c r="G8" s="44">
        <v>130794687</v>
      </c>
      <c r="H8" s="45">
        <v>137726805</v>
      </c>
      <c r="I8" s="22">
        <f>IF($E8=0,0,(($F8/$E8)-1)*100)</f>
        <v>753.9335140578805</v>
      </c>
      <c r="J8" s="23">
        <f>IF($E8=0,0,((($H8/$E8)^(1/3))-1)*100)</f>
        <v>111.69062741146499</v>
      </c>
      <c r="K8" s="2"/>
    </row>
    <row r="9" spans="1:11" ht="12.75">
      <c r="A9" s="5"/>
      <c r="B9" s="21" t="s">
        <v>18</v>
      </c>
      <c r="C9" s="43">
        <v>800549000</v>
      </c>
      <c r="D9" s="43">
        <v>591758331</v>
      </c>
      <c r="E9" s="43">
        <v>766276863</v>
      </c>
      <c r="F9" s="43">
        <v>777808944</v>
      </c>
      <c r="G9" s="44">
        <v>855768974</v>
      </c>
      <c r="H9" s="45">
        <v>916954822</v>
      </c>
      <c r="I9" s="22">
        <f aca="true" t="shared" si="0" ref="I9:I32">IF($E9=0,0,(($F9/$E9)-1)*100)</f>
        <v>1.5049496542087315</v>
      </c>
      <c r="J9" s="23">
        <f aca="true" t="shared" si="1" ref="J9:J32">IF($E9=0,0,((($H9/$E9)^(1/3))-1)*100)</f>
        <v>6.166477634058687</v>
      </c>
      <c r="K9" s="2"/>
    </row>
    <row r="10" spans="1:11" ht="12.75">
      <c r="A10" s="9"/>
      <c r="B10" s="24" t="s">
        <v>19</v>
      </c>
      <c r="C10" s="46">
        <v>800549000</v>
      </c>
      <c r="D10" s="46">
        <v>708827270</v>
      </c>
      <c r="E10" s="46">
        <v>780795090</v>
      </c>
      <c r="F10" s="46">
        <v>901784950</v>
      </c>
      <c r="G10" s="47">
        <v>986563661</v>
      </c>
      <c r="H10" s="48">
        <v>1054681627</v>
      </c>
      <c r="I10" s="25">
        <f t="shared" si="0"/>
        <v>15.495725005135474</v>
      </c>
      <c r="J10" s="26">
        <f t="shared" si="1"/>
        <v>10.542199661152306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127755561</v>
      </c>
      <c r="D12" s="43">
        <v>431707334</v>
      </c>
      <c r="E12" s="43">
        <v>272124314</v>
      </c>
      <c r="F12" s="43">
        <v>458723412</v>
      </c>
      <c r="G12" s="44">
        <v>479174323</v>
      </c>
      <c r="H12" s="45">
        <v>512725430</v>
      </c>
      <c r="I12" s="22">
        <f t="shared" si="0"/>
        <v>68.57126996744583</v>
      </c>
      <c r="J12" s="23">
        <f t="shared" si="1"/>
        <v>23.511056578181112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>
        <v>175142</v>
      </c>
      <c r="F15" s="43">
        <v>0</v>
      </c>
      <c r="G15" s="44">
        <v>0</v>
      </c>
      <c r="H15" s="45">
        <v>0</v>
      </c>
      <c r="I15" s="22">
        <f t="shared" si="0"/>
        <v>-100</v>
      </c>
      <c r="J15" s="23">
        <f t="shared" si="1"/>
        <v>-100</v>
      </c>
      <c r="K15" s="2"/>
    </row>
    <row r="16" spans="1:11" ht="12.75">
      <c r="A16" s="5"/>
      <c r="B16" s="21" t="s">
        <v>24</v>
      </c>
      <c r="C16" s="43">
        <v>672793439</v>
      </c>
      <c r="D16" s="43">
        <v>277119935</v>
      </c>
      <c r="E16" s="43">
        <v>367126067</v>
      </c>
      <c r="F16" s="43">
        <v>374201512</v>
      </c>
      <c r="G16" s="44">
        <v>398233578</v>
      </c>
      <c r="H16" s="45">
        <v>429683637</v>
      </c>
      <c r="I16" s="29">
        <f t="shared" si="0"/>
        <v>1.9272521446972002</v>
      </c>
      <c r="J16" s="30">
        <f t="shared" si="1"/>
        <v>5.384773040146151</v>
      </c>
      <c r="K16" s="2"/>
    </row>
    <row r="17" spans="1:11" ht="12.75">
      <c r="A17" s="5"/>
      <c r="B17" s="24" t="s">
        <v>25</v>
      </c>
      <c r="C17" s="46">
        <v>800549000</v>
      </c>
      <c r="D17" s="46">
        <v>708827269</v>
      </c>
      <c r="E17" s="46">
        <v>639425523</v>
      </c>
      <c r="F17" s="46">
        <v>832924924</v>
      </c>
      <c r="G17" s="47">
        <v>877407901</v>
      </c>
      <c r="H17" s="48">
        <v>942409067</v>
      </c>
      <c r="I17" s="25">
        <f t="shared" si="0"/>
        <v>30.261444693692653</v>
      </c>
      <c r="J17" s="26">
        <f t="shared" si="1"/>
        <v>13.801982943573488</v>
      </c>
      <c r="K17" s="2"/>
    </row>
    <row r="18" spans="1:11" ht="23.25" customHeight="1">
      <c r="A18" s="31"/>
      <c r="B18" s="32" t="s">
        <v>26</v>
      </c>
      <c r="C18" s="52"/>
      <c r="D18" s="52">
        <v>1</v>
      </c>
      <c r="E18" s="52">
        <v>141369567</v>
      </c>
      <c r="F18" s="53">
        <v>68860026</v>
      </c>
      <c r="G18" s="54">
        <v>109155760</v>
      </c>
      <c r="H18" s="55">
        <v>112272560</v>
      </c>
      <c r="I18" s="33">
        <f t="shared" si="0"/>
        <v>-51.29077108936748</v>
      </c>
      <c r="J18" s="34">
        <f t="shared" si="1"/>
        <v>-7.3939772420621335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581594000</v>
      </c>
      <c r="D23" s="43">
        <v>733978296</v>
      </c>
      <c r="E23" s="43">
        <v>509834711</v>
      </c>
      <c r="F23" s="43">
        <v>839573993</v>
      </c>
      <c r="G23" s="44">
        <v>788738038</v>
      </c>
      <c r="H23" s="45">
        <v>811936795</v>
      </c>
      <c r="I23" s="38">
        <f t="shared" si="0"/>
        <v>64.67572232444564</v>
      </c>
      <c r="J23" s="23">
        <f t="shared" si="1"/>
        <v>16.77887155061102</v>
      </c>
      <c r="K23" s="2"/>
    </row>
    <row r="24" spans="1:11" ht="12.75">
      <c r="A24" s="9"/>
      <c r="B24" s="21" t="s">
        <v>31</v>
      </c>
      <c r="C24" s="43">
        <v>122904219</v>
      </c>
      <c r="D24" s="43"/>
      <c r="E24" s="43">
        <v>15864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704498219</v>
      </c>
      <c r="D25" s="46">
        <v>733978296</v>
      </c>
      <c r="E25" s="46">
        <v>509850575</v>
      </c>
      <c r="F25" s="46">
        <v>839573993</v>
      </c>
      <c r="G25" s="47">
        <v>788738038</v>
      </c>
      <c r="H25" s="48">
        <v>811936795</v>
      </c>
      <c r="I25" s="25">
        <f t="shared" si="0"/>
        <v>64.6705984395526</v>
      </c>
      <c r="J25" s="26">
        <f t="shared" si="1"/>
        <v>16.777660346568247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551660000</v>
      </c>
      <c r="D27" s="43">
        <v>706960631</v>
      </c>
      <c r="E27" s="43">
        <v>408928178</v>
      </c>
      <c r="F27" s="43">
        <v>797731314</v>
      </c>
      <c r="G27" s="44">
        <v>756266314</v>
      </c>
      <c r="H27" s="45">
        <v>778357314</v>
      </c>
      <c r="I27" s="38">
        <f t="shared" si="0"/>
        <v>95.07858761447345</v>
      </c>
      <c r="J27" s="23">
        <f t="shared" si="1"/>
        <v>23.930249606090868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80810970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152838219</v>
      </c>
      <c r="D31" s="43">
        <v>27017665</v>
      </c>
      <c r="E31" s="43">
        <v>20111427</v>
      </c>
      <c r="F31" s="43">
        <v>41842679</v>
      </c>
      <c r="G31" s="44">
        <v>32471724</v>
      </c>
      <c r="H31" s="45">
        <v>33579481</v>
      </c>
      <c r="I31" s="38">
        <f t="shared" si="0"/>
        <v>108.05425194343496</v>
      </c>
      <c r="J31" s="23">
        <f t="shared" si="1"/>
        <v>18.634325164866606</v>
      </c>
      <c r="K31" s="2"/>
    </row>
    <row r="32" spans="1:11" ht="13.5" thickBot="1">
      <c r="A32" s="9"/>
      <c r="B32" s="39" t="s">
        <v>38</v>
      </c>
      <c r="C32" s="59">
        <v>704498219</v>
      </c>
      <c r="D32" s="59">
        <v>733978296</v>
      </c>
      <c r="E32" s="59">
        <v>509850575</v>
      </c>
      <c r="F32" s="59">
        <v>839573993</v>
      </c>
      <c r="G32" s="60">
        <v>788738038</v>
      </c>
      <c r="H32" s="61">
        <v>811936795</v>
      </c>
      <c r="I32" s="40">
        <f t="shared" si="0"/>
        <v>64.6705984395526</v>
      </c>
      <c r="J32" s="41">
        <f t="shared" si="1"/>
        <v>16.777660346568247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14120000</v>
      </c>
      <c r="D7" s="43">
        <v>14120000</v>
      </c>
      <c r="E7" s="43">
        <v>14984618</v>
      </c>
      <c r="F7" s="43">
        <v>15500000</v>
      </c>
      <c r="G7" s="44">
        <v>16430000</v>
      </c>
      <c r="H7" s="45">
        <v>17415800</v>
      </c>
      <c r="I7" s="22">
        <f>IF($E7=0,0,(($F7/$E7)-1)*100)</f>
        <v>3.4394069972287555</v>
      </c>
      <c r="J7" s="23">
        <f>IF($E7=0,0,((($H7/$E7)^(1/3))-1)*100)</f>
        <v>5.139502467434953</v>
      </c>
      <c r="K7" s="2"/>
    </row>
    <row r="8" spans="1:11" ht="12.75">
      <c r="A8" s="5"/>
      <c r="B8" s="21" t="s">
        <v>17</v>
      </c>
      <c r="C8" s="43">
        <v>16982243</v>
      </c>
      <c r="D8" s="43">
        <v>16182243</v>
      </c>
      <c r="E8" s="43">
        <v>15786129</v>
      </c>
      <c r="F8" s="43">
        <v>19000000</v>
      </c>
      <c r="G8" s="44">
        <v>20140000</v>
      </c>
      <c r="H8" s="45">
        <v>21348400</v>
      </c>
      <c r="I8" s="22">
        <f>IF($E8=0,0,(($F8/$E8)-1)*100)</f>
        <v>20.358828944068552</v>
      </c>
      <c r="J8" s="23">
        <f>IF($E8=0,0,((($H8/$E8)^(1/3))-1)*100)</f>
        <v>10.585086339862059</v>
      </c>
      <c r="K8" s="2"/>
    </row>
    <row r="9" spans="1:11" ht="12.75">
      <c r="A9" s="5"/>
      <c r="B9" s="21" t="s">
        <v>18</v>
      </c>
      <c r="C9" s="43">
        <v>133855667</v>
      </c>
      <c r="D9" s="43">
        <v>135679667</v>
      </c>
      <c r="E9" s="43">
        <v>129554080</v>
      </c>
      <c r="F9" s="43">
        <v>167998708</v>
      </c>
      <c r="G9" s="44">
        <v>166538647</v>
      </c>
      <c r="H9" s="45">
        <v>179211059</v>
      </c>
      <c r="I9" s="22">
        <f aca="true" t="shared" si="0" ref="I9:I32">IF($E9=0,0,(($F9/$E9)-1)*100)</f>
        <v>29.674579141004287</v>
      </c>
      <c r="J9" s="23">
        <f aca="true" t="shared" si="1" ref="J9:J32">IF($E9=0,0,((($H9/$E9)^(1/3))-1)*100)</f>
        <v>11.422073762713536</v>
      </c>
      <c r="K9" s="2"/>
    </row>
    <row r="10" spans="1:11" ht="12.75">
      <c r="A10" s="9"/>
      <c r="B10" s="24" t="s">
        <v>19</v>
      </c>
      <c r="C10" s="46">
        <v>164957910</v>
      </c>
      <c r="D10" s="46">
        <v>165981910</v>
      </c>
      <c r="E10" s="46">
        <v>160324827</v>
      </c>
      <c r="F10" s="46">
        <v>202498708</v>
      </c>
      <c r="G10" s="47">
        <v>203108647</v>
      </c>
      <c r="H10" s="48">
        <v>217975259</v>
      </c>
      <c r="I10" s="25">
        <f t="shared" si="0"/>
        <v>26.30527148487114</v>
      </c>
      <c r="J10" s="26">
        <f t="shared" si="1"/>
        <v>10.781899512794446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78682982</v>
      </c>
      <c r="D12" s="43">
        <v>76961015</v>
      </c>
      <c r="E12" s="43">
        <v>69359151</v>
      </c>
      <c r="F12" s="43">
        <v>84290513</v>
      </c>
      <c r="G12" s="44">
        <v>89289513</v>
      </c>
      <c r="H12" s="45">
        <v>95180790</v>
      </c>
      <c r="I12" s="22">
        <f t="shared" si="0"/>
        <v>21.52760203192221</v>
      </c>
      <c r="J12" s="23">
        <f t="shared" si="1"/>
        <v>11.125871233441842</v>
      </c>
      <c r="K12" s="2"/>
    </row>
    <row r="13" spans="1:11" ht="12.75">
      <c r="A13" s="5"/>
      <c r="B13" s="21" t="s">
        <v>22</v>
      </c>
      <c r="C13" s="43">
        <v>12511259</v>
      </c>
      <c r="D13" s="43">
        <v>6339980</v>
      </c>
      <c r="E13" s="43"/>
      <c r="F13" s="43">
        <v>6242800</v>
      </c>
      <c r="G13" s="44">
        <v>4497368</v>
      </c>
      <c r="H13" s="45">
        <v>4767210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14458000</v>
      </c>
      <c r="D15" s="43">
        <v>16458000</v>
      </c>
      <c r="E15" s="43">
        <v>15716868</v>
      </c>
      <c r="F15" s="43">
        <v>18000000</v>
      </c>
      <c r="G15" s="44">
        <v>19080000</v>
      </c>
      <c r="H15" s="45">
        <v>22568910</v>
      </c>
      <c r="I15" s="22">
        <f t="shared" si="0"/>
        <v>14.526634695920325</v>
      </c>
      <c r="J15" s="23">
        <f t="shared" si="1"/>
        <v>12.818813064126733</v>
      </c>
      <c r="K15" s="2"/>
    </row>
    <row r="16" spans="1:11" ht="12.75">
      <c r="A16" s="5"/>
      <c r="B16" s="21" t="s">
        <v>24</v>
      </c>
      <c r="C16" s="43">
        <v>53816838</v>
      </c>
      <c r="D16" s="43">
        <v>62523484</v>
      </c>
      <c r="E16" s="43">
        <v>48475503</v>
      </c>
      <c r="F16" s="43">
        <v>82161890</v>
      </c>
      <c r="G16" s="44">
        <v>79071740</v>
      </c>
      <c r="H16" s="45">
        <v>82957615</v>
      </c>
      <c r="I16" s="29">
        <f t="shared" si="0"/>
        <v>69.49156773061232</v>
      </c>
      <c r="J16" s="30">
        <f t="shared" si="1"/>
        <v>19.612888414472085</v>
      </c>
      <c r="K16" s="2"/>
    </row>
    <row r="17" spans="1:11" ht="12.75">
      <c r="A17" s="5"/>
      <c r="B17" s="24" t="s">
        <v>25</v>
      </c>
      <c r="C17" s="46">
        <v>159469079</v>
      </c>
      <c r="D17" s="46">
        <v>162282479</v>
      </c>
      <c r="E17" s="46">
        <v>133551522</v>
      </c>
      <c r="F17" s="46">
        <v>190695203</v>
      </c>
      <c r="G17" s="47">
        <v>191938621</v>
      </c>
      <c r="H17" s="48">
        <v>205474525</v>
      </c>
      <c r="I17" s="25">
        <f t="shared" si="0"/>
        <v>42.787742246771245</v>
      </c>
      <c r="J17" s="26">
        <f t="shared" si="1"/>
        <v>15.443560952209046</v>
      </c>
      <c r="K17" s="2"/>
    </row>
    <row r="18" spans="1:11" ht="23.25" customHeight="1">
      <c r="A18" s="31"/>
      <c r="B18" s="32" t="s">
        <v>26</v>
      </c>
      <c r="C18" s="52">
        <v>5488831</v>
      </c>
      <c r="D18" s="52">
        <v>3699431</v>
      </c>
      <c r="E18" s="52">
        <v>26773305</v>
      </c>
      <c r="F18" s="53">
        <v>11803505</v>
      </c>
      <c r="G18" s="54">
        <v>11170026</v>
      </c>
      <c r="H18" s="55">
        <v>12500734</v>
      </c>
      <c r="I18" s="33">
        <f t="shared" si="0"/>
        <v>-55.913156780606656</v>
      </c>
      <c r="J18" s="34">
        <f t="shared" si="1"/>
        <v>-22.420940638730457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39346832</v>
      </c>
      <c r="D23" s="43">
        <v>55959004</v>
      </c>
      <c r="E23" s="43">
        <v>33889140</v>
      </c>
      <c r="F23" s="43">
        <v>44907850</v>
      </c>
      <c r="G23" s="44">
        <v>46338550</v>
      </c>
      <c r="H23" s="45">
        <v>51483650</v>
      </c>
      <c r="I23" s="38">
        <f t="shared" si="0"/>
        <v>32.51398530620724</v>
      </c>
      <c r="J23" s="23">
        <f t="shared" si="1"/>
        <v>14.957222029288442</v>
      </c>
      <c r="K23" s="2"/>
    </row>
    <row r="24" spans="1:11" ht="12.75">
      <c r="A24" s="9"/>
      <c r="B24" s="21" t="s">
        <v>31</v>
      </c>
      <c r="C24" s="43">
        <v>7550000</v>
      </c>
      <c r="D24" s="43">
        <v>4910602</v>
      </c>
      <c r="E24" s="43">
        <v>4876416</v>
      </c>
      <c r="F24" s="43">
        <v>11803708</v>
      </c>
      <c r="G24" s="44">
        <v>11169360</v>
      </c>
      <c r="H24" s="45">
        <v>12500802</v>
      </c>
      <c r="I24" s="38">
        <f t="shared" si="0"/>
        <v>142.05703533086594</v>
      </c>
      <c r="J24" s="23">
        <f t="shared" si="1"/>
        <v>36.860790132871756</v>
      </c>
      <c r="K24" s="2"/>
    </row>
    <row r="25" spans="1:11" ht="12.75">
      <c r="A25" s="9"/>
      <c r="B25" s="24" t="s">
        <v>32</v>
      </c>
      <c r="C25" s="46">
        <v>46896832</v>
      </c>
      <c r="D25" s="46">
        <v>60869606</v>
      </c>
      <c r="E25" s="46">
        <v>38765556</v>
      </c>
      <c r="F25" s="46">
        <v>56711558</v>
      </c>
      <c r="G25" s="47">
        <v>57507910</v>
      </c>
      <c r="H25" s="48">
        <v>63984452</v>
      </c>
      <c r="I25" s="25">
        <f t="shared" si="0"/>
        <v>46.293678852432805</v>
      </c>
      <c r="J25" s="26">
        <f t="shared" si="1"/>
        <v>18.179680762931085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4300000</v>
      </c>
      <c r="D28" s="43">
        <v>5642453</v>
      </c>
      <c r="E28" s="43">
        <v>3319897</v>
      </c>
      <c r="F28" s="43">
        <v>9800000</v>
      </c>
      <c r="G28" s="44">
        <v>13681432</v>
      </c>
      <c r="H28" s="45">
        <v>11123600</v>
      </c>
      <c r="I28" s="38">
        <f t="shared" si="0"/>
        <v>195.18988089088305</v>
      </c>
      <c r="J28" s="23">
        <f t="shared" si="1"/>
        <v>49.63743362669912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36346832</v>
      </c>
      <c r="D30" s="43">
        <v>8500000</v>
      </c>
      <c r="E30" s="43">
        <v>9362024</v>
      </c>
      <c r="F30" s="43">
        <v>39007850</v>
      </c>
      <c r="G30" s="44">
        <v>39338550</v>
      </c>
      <c r="H30" s="45">
        <v>41483650</v>
      </c>
      <c r="I30" s="38">
        <f t="shared" si="0"/>
        <v>316.66043582028846</v>
      </c>
      <c r="J30" s="23">
        <f t="shared" si="1"/>
        <v>64.2488750635338</v>
      </c>
      <c r="K30" s="2"/>
    </row>
    <row r="31" spans="1:11" ht="12.75">
      <c r="A31" s="9"/>
      <c r="B31" s="21" t="s">
        <v>31</v>
      </c>
      <c r="C31" s="43">
        <v>6250000</v>
      </c>
      <c r="D31" s="43">
        <v>46727153</v>
      </c>
      <c r="E31" s="43">
        <v>26083635</v>
      </c>
      <c r="F31" s="43">
        <v>7903708</v>
      </c>
      <c r="G31" s="44">
        <v>4487928</v>
      </c>
      <c r="H31" s="45">
        <v>11377202</v>
      </c>
      <c r="I31" s="38">
        <f t="shared" si="0"/>
        <v>-69.69859454021649</v>
      </c>
      <c r="J31" s="23">
        <f t="shared" si="1"/>
        <v>-24.161607627565253</v>
      </c>
      <c r="K31" s="2"/>
    </row>
    <row r="32" spans="1:11" ht="13.5" thickBot="1">
      <c r="A32" s="9"/>
      <c r="B32" s="39" t="s">
        <v>38</v>
      </c>
      <c r="C32" s="59">
        <v>46896832</v>
      </c>
      <c r="D32" s="59">
        <v>60869606</v>
      </c>
      <c r="E32" s="59">
        <v>38765556</v>
      </c>
      <c r="F32" s="59">
        <v>56711558</v>
      </c>
      <c r="G32" s="60">
        <v>57507910</v>
      </c>
      <c r="H32" s="61">
        <v>63984452</v>
      </c>
      <c r="I32" s="40">
        <f t="shared" si="0"/>
        <v>46.293678852432805</v>
      </c>
      <c r="J32" s="41">
        <f t="shared" si="1"/>
        <v>18.179680762931085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7114045</v>
      </c>
      <c r="D7" s="43">
        <v>7114045</v>
      </c>
      <c r="E7" s="43">
        <v>4044718</v>
      </c>
      <c r="F7" s="43">
        <v>4205325</v>
      </c>
      <c r="G7" s="44">
        <v>4506305</v>
      </c>
      <c r="H7" s="45">
        <v>4735068</v>
      </c>
      <c r="I7" s="22">
        <f>IF($E7=0,0,(($F7/$E7)-1)*100)</f>
        <v>3.970783624470231</v>
      </c>
      <c r="J7" s="23">
        <f>IF($E7=0,0,((($H7/$E7)^(1/3))-1)*100)</f>
        <v>5.393216145076818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95295576</v>
      </c>
      <c r="D9" s="43">
        <v>93198262</v>
      </c>
      <c r="E9" s="43">
        <v>90789335</v>
      </c>
      <c r="F9" s="43">
        <v>110490244</v>
      </c>
      <c r="G9" s="44">
        <v>114231041</v>
      </c>
      <c r="H9" s="45">
        <v>117040378</v>
      </c>
      <c r="I9" s="22">
        <f aca="true" t="shared" si="0" ref="I9:I32">IF($E9=0,0,(($F9/$E9)-1)*100)</f>
        <v>21.699585088931418</v>
      </c>
      <c r="J9" s="23">
        <f aca="true" t="shared" si="1" ref="J9:J32">IF($E9=0,0,((($H9/$E9)^(1/3))-1)*100)</f>
        <v>8.834593682481051</v>
      </c>
      <c r="K9" s="2"/>
    </row>
    <row r="10" spans="1:11" ht="12.75">
      <c r="A10" s="9"/>
      <c r="B10" s="24" t="s">
        <v>19</v>
      </c>
      <c r="C10" s="46">
        <v>102409621</v>
      </c>
      <c r="D10" s="46">
        <v>100312307</v>
      </c>
      <c r="E10" s="46">
        <v>94834053</v>
      </c>
      <c r="F10" s="46">
        <v>114695569</v>
      </c>
      <c r="G10" s="47">
        <v>118737346</v>
      </c>
      <c r="H10" s="48">
        <v>121775446</v>
      </c>
      <c r="I10" s="25">
        <f t="shared" si="0"/>
        <v>20.9434431743627</v>
      </c>
      <c r="J10" s="26">
        <f t="shared" si="1"/>
        <v>8.692223305510405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47416021</v>
      </c>
      <c r="D12" s="43">
        <v>40110323</v>
      </c>
      <c r="E12" s="43">
        <v>36365231</v>
      </c>
      <c r="F12" s="43">
        <v>52356833</v>
      </c>
      <c r="G12" s="44">
        <v>53447703</v>
      </c>
      <c r="H12" s="45">
        <v>57838812</v>
      </c>
      <c r="I12" s="22">
        <f t="shared" si="0"/>
        <v>43.97497708731728</v>
      </c>
      <c r="J12" s="23">
        <f t="shared" si="1"/>
        <v>16.728705990645643</v>
      </c>
      <c r="K12" s="2"/>
    </row>
    <row r="13" spans="1:11" ht="12.75">
      <c r="A13" s="5"/>
      <c r="B13" s="21" t="s">
        <v>22</v>
      </c>
      <c r="C13" s="43"/>
      <c r="D13" s="43">
        <v>3500050</v>
      </c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63993601</v>
      </c>
      <c r="D16" s="43">
        <v>65202217</v>
      </c>
      <c r="E16" s="43">
        <v>38555566</v>
      </c>
      <c r="F16" s="43">
        <v>66574345</v>
      </c>
      <c r="G16" s="44">
        <v>70096578</v>
      </c>
      <c r="H16" s="45">
        <v>69444854</v>
      </c>
      <c r="I16" s="29">
        <f t="shared" si="0"/>
        <v>72.67116504008786</v>
      </c>
      <c r="J16" s="30">
        <f t="shared" si="1"/>
        <v>21.670229917786333</v>
      </c>
      <c r="K16" s="2"/>
    </row>
    <row r="17" spans="1:11" ht="12.75">
      <c r="A17" s="5"/>
      <c r="B17" s="24" t="s">
        <v>25</v>
      </c>
      <c r="C17" s="46">
        <v>111409622</v>
      </c>
      <c r="D17" s="46">
        <v>108812590</v>
      </c>
      <c r="E17" s="46">
        <v>74920797</v>
      </c>
      <c r="F17" s="46">
        <v>118931178</v>
      </c>
      <c r="G17" s="47">
        <v>123544281</v>
      </c>
      <c r="H17" s="48">
        <v>127283666</v>
      </c>
      <c r="I17" s="25">
        <f t="shared" si="0"/>
        <v>58.74254247455484</v>
      </c>
      <c r="J17" s="26">
        <f t="shared" si="1"/>
        <v>19.32279807670627</v>
      </c>
      <c r="K17" s="2"/>
    </row>
    <row r="18" spans="1:11" ht="23.25" customHeight="1">
      <c r="A18" s="31"/>
      <c r="B18" s="32" t="s">
        <v>26</v>
      </c>
      <c r="C18" s="52">
        <v>-9000001</v>
      </c>
      <c r="D18" s="52">
        <v>-8500283</v>
      </c>
      <c r="E18" s="52">
        <v>19913256</v>
      </c>
      <c r="F18" s="53">
        <v>-4235609</v>
      </c>
      <c r="G18" s="54">
        <v>-4806935</v>
      </c>
      <c r="H18" s="55">
        <v>-5508220</v>
      </c>
      <c r="I18" s="33">
        <f t="shared" si="0"/>
        <v>-121.27029853882259</v>
      </c>
      <c r="J18" s="34">
        <f t="shared" si="1"/>
        <v>-165.15628789964288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31407000</v>
      </c>
      <c r="D23" s="43">
        <v>73618285</v>
      </c>
      <c r="E23" s="43">
        <v>24503238</v>
      </c>
      <c r="F23" s="43">
        <v>52376026</v>
      </c>
      <c r="G23" s="44">
        <v>43380316</v>
      </c>
      <c r="H23" s="45">
        <v>41504010</v>
      </c>
      <c r="I23" s="38">
        <f t="shared" si="0"/>
        <v>113.75144786986925</v>
      </c>
      <c r="J23" s="23">
        <f t="shared" si="1"/>
        <v>19.203459673734933</v>
      </c>
      <c r="K23" s="2"/>
    </row>
    <row r="24" spans="1:11" ht="12.75">
      <c r="A24" s="9"/>
      <c r="B24" s="21" t="s">
        <v>31</v>
      </c>
      <c r="C24" s="43">
        <v>21299220</v>
      </c>
      <c r="D24" s="43"/>
      <c r="E24" s="43"/>
      <c r="F24" s="43">
        <v>14536955</v>
      </c>
      <c r="G24" s="44">
        <v>20513155</v>
      </c>
      <c r="H24" s="45">
        <v>17521690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52706220</v>
      </c>
      <c r="D25" s="46">
        <v>73618285</v>
      </c>
      <c r="E25" s="46">
        <v>24503238</v>
      </c>
      <c r="F25" s="46">
        <v>66912981</v>
      </c>
      <c r="G25" s="47">
        <v>63893471</v>
      </c>
      <c r="H25" s="48">
        <v>59025700</v>
      </c>
      <c r="I25" s="25">
        <f t="shared" si="0"/>
        <v>173.07811726760355</v>
      </c>
      <c r="J25" s="26">
        <f t="shared" si="1"/>
        <v>34.0517709962068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>
        <v>120000</v>
      </c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2500000</v>
      </c>
      <c r="D28" s="43">
        <v>4272688</v>
      </c>
      <c r="E28" s="43">
        <v>1113645</v>
      </c>
      <c r="F28" s="43">
        <v>8000000</v>
      </c>
      <c r="G28" s="44">
        <v>10200000</v>
      </c>
      <c r="H28" s="45">
        <v>11250000</v>
      </c>
      <c r="I28" s="38">
        <f t="shared" si="0"/>
        <v>618.3617759699007</v>
      </c>
      <c r="J28" s="23">
        <f t="shared" si="1"/>
        <v>116.1732326188559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23700000</v>
      </c>
      <c r="D30" s="43">
        <v>32307803</v>
      </c>
      <c r="E30" s="43">
        <v>7851758</v>
      </c>
      <c r="F30" s="43">
        <v>21850000</v>
      </c>
      <c r="G30" s="44">
        <v>23240000</v>
      </c>
      <c r="H30" s="45">
        <v>25500000</v>
      </c>
      <c r="I30" s="38">
        <f t="shared" si="0"/>
        <v>178.28162813983823</v>
      </c>
      <c r="J30" s="23">
        <f t="shared" si="1"/>
        <v>48.089553914810026</v>
      </c>
      <c r="K30" s="2"/>
    </row>
    <row r="31" spans="1:11" ht="12.75">
      <c r="A31" s="9"/>
      <c r="B31" s="21" t="s">
        <v>31</v>
      </c>
      <c r="C31" s="43">
        <v>26506220</v>
      </c>
      <c r="D31" s="43">
        <v>36917794</v>
      </c>
      <c r="E31" s="43">
        <v>15537835</v>
      </c>
      <c r="F31" s="43">
        <v>37062981</v>
      </c>
      <c r="G31" s="44">
        <v>30453471</v>
      </c>
      <c r="H31" s="45">
        <v>22275700</v>
      </c>
      <c r="I31" s="38">
        <f t="shared" si="0"/>
        <v>138.53375325455573</v>
      </c>
      <c r="J31" s="23">
        <f t="shared" si="1"/>
        <v>12.757892915283131</v>
      </c>
      <c r="K31" s="2"/>
    </row>
    <row r="32" spans="1:11" ht="13.5" thickBot="1">
      <c r="A32" s="9"/>
      <c r="B32" s="39" t="s">
        <v>38</v>
      </c>
      <c r="C32" s="59">
        <v>52706220</v>
      </c>
      <c r="D32" s="59">
        <v>73618285</v>
      </c>
      <c r="E32" s="59">
        <v>24503238</v>
      </c>
      <c r="F32" s="59">
        <v>66912981</v>
      </c>
      <c r="G32" s="60">
        <v>63893471</v>
      </c>
      <c r="H32" s="61">
        <v>59025700</v>
      </c>
      <c r="I32" s="40">
        <f t="shared" si="0"/>
        <v>173.07811726760355</v>
      </c>
      <c r="J32" s="41">
        <f t="shared" si="1"/>
        <v>34.0517709962068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8345692</v>
      </c>
      <c r="D7" s="43">
        <v>10368367</v>
      </c>
      <c r="E7" s="43">
        <v>10319305</v>
      </c>
      <c r="F7" s="43">
        <v>10866049</v>
      </c>
      <c r="G7" s="44">
        <v>11507145</v>
      </c>
      <c r="H7" s="45">
        <v>12151546</v>
      </c>
      <c r="I7" s="22">
        <f>IF($E7=0,0,(($F7/$E7)-1)*100)</f>
        <v>5.298263788113644</v>
      </c>
      <c r="J7" s="23">
        <f>IF($E7=0,0,((($H7/$E7)^(1/3))-1)*100)</f>
        <v>5.599135344179396</v>
      </c>
      <c r="K7" s="2"/>
    </row>
    <row r="8" spans="1:11" ht="12.75">
      <c r="A8" s="5"/>
      <c r="B8" s="21" t="s">
        <v>17</v>
      </c>
      <c r="C8" s="43">
        <v>11848358</v>
      </c>
      <c r="D8" s="43">
        <v>11605166</v>
      </c>
      <c r="E8" s="43">
        <v>6709164</v>
      </c>
      <c r="F8" s="43">
        <v>12283909</v>
      </c>
      <c r="G8" s="44">
        <v>13556893</v>
      </c>
      <c r="H8" s="45">
        <v>14960415</v>
      </c>
      <c r="I8" s="22">
        <f>IF($E8=0,0,(($F8/$E8)-1)*100)</f>
        <v>83.09149992458076</v>
      </c>
      <c r="J8" s="23">
        <f>IF($E8=0,0,((($H8/$E8)^(1/3))-1)*100)</f>
        <v>30.64468447396149</v>
      </c>
      <c r="K8" s="2"/>
    </row>
    <row r="9" spans="1:11" ht="12.75">
      <c r="A9" s="5"/>
      <c r="B9" s="21" t="s">
        <v>18</v>
      </c>
      <c r="C9" s="43">
        <v>105241644</v>
      </c>
      <c r="D9" s="43">
        <v>114479430</v>
      </c>
      <c r="E9" s="43">
        <v>106077772</v>
      </c>
      <c r="F9" s="43">
        <v>128098474</v>
      </c>
      <c r="G9" s="44">
        <v>129443679</v>
      </c>
      <c r="H9" s="45">
        <v>128821750</v>
      </c>
      <c r="I9" s="22">
        <f aca="true" t="shared" si="0" ref="I9:I32">IF($E9=0,0,(($F9/$E9)-1)*100)</f>
        <v>20.759016318706248</v>
      </c>
      <c r="J9" s="23">
        <f aca="true" t="shared" si="1" ref="J9:J32">IF($E9=0,0,((($H9/$E9)^(1/3))-1)*100)</f>
        <v>6.689480813131343</v>
      </c>
      <c r="K9" s="2"/>
    </row>
    <row r="10" spans="1:11" ht="12.75">
      <c r="A10" s="9"/>
      <c r="B10" s="24" t="s">
        <v>19</v>
      </c>
      <c r="C10" s="46">
        <v>125435694</v>
      </c>
      <c r="D10" s="46">
        <v>136452963</v>
      </c>
      <c r="E10" s="46">
        <v>123106241</v>
      </c>
      <c r="F10" s="46">
        <v>151248432</v>
      </c>
      <c r="G10" s="47">
        <v>154507717</v>
      </c>
      <c r="H10" s="48">
        <v>155933711</v>
      </c>
      <c r="I10" s="25">
        <f t="shared" si="0"/>
        <v>22.860084729579235</v>
      </c>
      <c r="J10" s="26">
        <f t="shared" si="1"/>
        <v>8.198186426564625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63173518</v>
      </c>
      <c r="D12" s="43">
        <v>61271253</v>
      </c>
      <c r="E12" s="43">
        <v>55987954</v>
      </c>
      <c r="F12" s="43">
        <v>66055175</v>
      </c>
      <c r="G12" s="44">
        <v>70679039</v>
      </c>
      <c r="H12" s="45">
        <v>75626570</v>
      </c>
      <c r="I12" s="22">
        <f t="shared" si="0"/>
        <v>17.981048209048687</v>
      </c>
      <c r="J12" s="23">
        <f t="shared" si="1"/>
        <v>10.541817836462153</v>
      </c>
      <c r="K12" s="2"/>
    </row>
    <row r="13" spans="1:11" ht="12.75">
      <c r="A13" s="5"/>
      <c r="B13" s="21" t="s">
        <v>22</v>
      </c>
      <c r="C13" s="43">
        <v>2670280</v>
      </c>
      <c r="D13" s="43"/>
      <c r="E13" s="43"/>
      <c r="F13" s="43">
        <v>3170280</v>
      </c>
      <c r="G13" s="44">
        <v>3344645</v>
      </c>
      <c r="H13" s="45">
        <v>3521912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7000000</v>
      </c>
      <c r="D15" s="43">
        <v>7700000</v>
      </c>
      <c r="E15" s="43">
        <v>7292398</v>
      </c>
      <c r="F15" s="43">
        <v>8500000</v>
      </c>
      <c r="G15" s="44">
        <v>9000000</v>
      </c>
      <c r="H15" s="45">
        <v>9477000</v>
      </c>
      <c r="I15" s="22">
        <f t="shared" si="0"/>
        <v>16.55973796273873</v>
      </c>
      <c r="J15" s="23">
        <f t="shared" si="1"/>
        <v>9.127324033828677</v>
      </c>
      <c r="K15" s="2"/>
    </row>
    <row r="16" spans="1:11" ht="12.75">
      <c r="A16" s="5"/>
      <c r="B16" s="21" t="s">
        <v>24</v>
      </c>
      <c r="C16" s="43">
        <v>44477606</v>
      </c>
      <c r="D16" s="43">
        <v>55175053</v>
      </c>
      <c r="E16" s="43">
        <v>44738534</v>
      </c>
      <c r="F16" s="43">
        <v>55389102</v>
      </c>
      <c r="G16" s="44">
        <v>48583229</v>
      </c>
      <c r="H16" s="45">
        <v>54069763</v>
      </c>
      <c r="I16" s="29">
        <f t="shared" si="0"/>
        <v>23.80625167556898</v>
      </c>
      <c r="J16" s="30">
        <f t="shared" si="1"/>
        <v>6.518303039068796</v>
      </c>
      <c r="K16" s="2"/>
    </row>
    <row r="17" spans="1:11" ht="12.75">
      <c r="A17" s="5"/>
      <c r="B17" s="24" t="s">
        <v>25</v>
      </c>
      <c r="C17" s="46">
        <v>117321404</v>
      </c>
      <c r="D17" s="46">
        <v>124146306</v>
      </c>
      <c r="E17" s="46">
        <v>108018886</v>
      </c>
      <c r="F17" s="46">
        <v>133114557</v>
      </c>
      <c r="G17" s="47">
        <v>131606913</v>
      </c>
      <c r="H17" s="48">
        <v>142695245</v>
      </c>
      <c r="I17" s="25">
        <f t="shared" si="0"/>
        <v>23.23266970185196</v>
      </c>
      <c r="J17" s="26">
        <f t="shared" si="1"/>
        <v>9.724413752179073</v>
      </c>
      <c r="K17" s="2"/>
    </row>
    <row r="18" spans="1:11" ht="23.25" customHeight="1">
      <c r="A18" s="31"/>
      <c r="B18" s="32" t="s">
        <v>26</v>
      </c>
      <c r="C18" s="52">
        <v>8114290</v>
      </c>
      <c r="D18" s="52">
        <v>12306657</v>
      </c>
      <c r="E18" s="52">
        <v>15087355</v>
      </c>
      <c r="F18" s="53">
        <v>18133875</v>
      </c>
      <c r="G18" s="54">
        <v>22900804</v>
      </c>
      <c r="H18" s="55">
        <v>13238466</v>
      </c>
      <c r="I18" s="33">
        <f t="shared" si="0"/>
        <v>20.192538718681963</v>
      </c>
      <c r="J18" s="34">
        <f t="shared" si="1"/>
        <v>-4.264093976095451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30081370</v>
      </c>
      <c r="D23" s="43">
        <v>29002709</v>
      </c>
      <c r="E23" s="43">
        <v>24530283</v>
      </c>
      <c r="F23" s="43">
        <v>28967726</v>
      </c>
      <c r="G23" s="44">
        <v>29542150</v>
      </c>
      <c r="H23" s="45">
        <v>31149250</v>
      </c>
      <c r="I23" s="38">
        <f t="shared" si="0"/>
        <v>18.089652695812752</v>
      </c>
      <c r="J23" s="23">
        <f t="shared" si="1"/>
        <v>8.288335589824559</v>
      </c>
      <c r="K23" s="2"/>
    </row>
    <row r="24" spans="1:11" ht="12.75">
      <c r="A24" s="9"/>
      <c r="B24" s="21" t="s">
        <v>31</v>
      </c>
      <c r="C24" s="43">
        <v>12703500</v>
      </c>
      <c r="D24" s="43">
        <v>13891140</v>
      </c>
      <c r="E24" s="43">
        <v>8999805</v>
      </c>
      <c r="F24" s="43">
        <v>20309274</v>
      </c>
      <c r="G24" s="44">
        <v>24185000</v>
      </c>
      <c r="H24" s="45">
        <v>14600000</v>
      </c>
      <c r="I24" s="38">
        <f t="shared" si="0"/>
        <v>125.66348937560315</v>
      </c>
      <c r="J24" s="23">
        <f t="shared" si="1"/>
        <v>17.500555208046343</v>
      </c>
      <c r="K24" s="2"/>
    </row>
    <row r="25" spans="1:11" ht="12.75">
      <c r="A25" s="9"/>
      <c r="B25" s="24" t="s">
        <v>32</v>
      </c>
      <c r="C25" s="46">
        <v>42784870</v>
      </c>
      <c r="D25" s="46">
        <v>42893849</v>
      </c>
      <c r="E25" s="46">
        <v>33530088</v>
      </c>
      <c r="F25" s="46">
        <v>49277000</v>
      </c>
      <c r="G25" s="47">
        <v>53727150</v>
      </c>
      <c r="H25" s="48">
        <v>45749250</v>
      </c>
      <c r="I25" s="25">
        <f t="shared" si="0"/>
        <v>46.9635272057741</v>
      </c>
      <c r="J25" s="26">
        <f t="shared" si="1"/>
        <v>10.913164169492395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1008000</v>
      </c>
      <c r="D28" s="43"/>
      <c r="E28" s="43">
        <v>379854</v>
      </c>
      <c r="F28" s="43">
        <v>4400000</v>
      </c>
      <c r="G28" s="44">
        <v>3850000</v>
      </c>
      <c r="H28" s="45">
        <v>4300000</v>
      </c>
      <c r="I28" s="38">
        <f t="shared" si="0"/>
        <v>1058.3397831798534</v>
      </c>
      <c r="J28" s="23">
        <f t="shared" si="1"/>
        <v>124.53493265250772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23154400</v>
      </c>
      <c r="D30" s="43">
        <v>23437704</v>
      </c>
      <c r="E30" s="43">
        <v>20072863</v>
      </c>
      <c r="F30" s="43">
        <v>28413600</v>
      </c>
      <c r="G30" s="44">
        <v>39877600</v>
      </c>
      <c r="H30" s="45">
        <v>30072000</v>
      </c>
      <c r="I30" s="38">
        <f t="shared" si="0"/>
        <v>41.552303724685416</v>
      </c>
      <c r="J30" s="23">
        <f t="shared" si="1"/>
        <v>14.42414186339347</v>
      </c>
      <c r="K30" s="2"/>
    </row>
    <row r="31" spans="1:11" ht="12.75">
      <c r="A31" s="9"/>
      <c r="B31" s="21" t="s">
        <v>31</v>
      </c>
      <c r="C31" s="43">
        <v>18622470</v>
      </c>
      <c r="D31" s="43">
        <v>19456145</v>
      </c>
      <c r="E31" s="43">
        <v>13077371</v>
      </c>
      <c r="F31" s="43">
        <v>16463400</v>
      </c>
      <c r="G31" s="44">
        <v>9999550</v>
      </c>
      <c r="H31" s="45">
        <v>11377250</v>
      </c>
      <c r="I31" s="38">
        <f t="shared" si="0"/>
        <v>25.89227605456785</v>
      </c>
      <c r="J31" s="23">
        <f t="shared" si="1"/>
        <v>-4.536148468887324</v>
      </c>
      <c r="K31" s="2"/>
    </row>
    <row r="32" spans="1:11" ht="13.5" thickBot="1">
      <c r="A32" s="9"/>
      <c r="B32" s="39" t="s">
        <v>38</v>
      </c>
      <c r="C32" s="59">
        <v>42784870</v>
      </c>
      <c r="D32" s="59">
        <v>42893849</v>
      </c>
      <c r="E32" s="59">
        <v>33530088</v>
      </c>
      <c r="F32" s="59">
        <v>49277000</v>
      </c>
      <c r="G32" s="60">
        <v>53727150</v>
      </c>
      <c r="H32" s="61">
        <v>45749250</v>
      </c>
      <c r="I32" s="40">
        <f t="shared" si="0"/>
        <v>46.9635272057741</v>
      </c>
      <c r="J32" s="41">
        <f t="shared" si="1"/>
        <v>10.913164169492395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302252040</v>
      </c>
      <c r="D7" s="43">
        <v>302252040</v>
      </c>
      <c r="E7" s="43">
        <v>296553982</v>
      </c>
      <c r="F7" s="43">
        <v>332477244</v>
      </c>
      <c r="G7" s="44">
        <v>362400196</v>
      </c>
      <c r="H7" s="45">
        <v>393204213</v>
      </c>
      <c r="I7" s="22">
        <f>IF($E7=0,0,(($F7/$E7)-1)*100)</f>
        <v>12.113565886968946</v>
      </c>
      <c r="J7" s="23">
        <f>IF($E7=0,0,((($H7/$E7)^(1/3))-1)*100)</f>
        <v>9.859630546510312</v>
      </c>
      <c r="K7" s="2"/>
    </row>
    <row r="8" spans="1:11" ht="12.75">
      <c r="A8" s="5"/>
      <c r="B8" s="21" t="s">
        <v>17</v>
      </c>
      <c r="C8" s="43">
        <v>1181739208</v>
      </c>
      <c r="D8" s="43">
        <v>1045000000</v>
      </c>
      <c r="E8" s="43">
        <v>989244593</v>
      </c>
      <c r="F8" s="43">
        <v>1171106021</v>
      </c>
      <c r="G8" s="44">
        <v>1308246485</v>
      </c>
      <c r="H8" s="45">
        <v>1464281501</v>
      </c>
      <c r="I8" s="22">
        <f>IF($E8=0,0,(($F8/$E8)-1)*100)</f>
        <v>18.38386879108269</v>
      </c>
      <c r="J8" s="23">
        <f>IF($E8=0,0,((($H8/$E8)^(1/3))-1)*100)</f>
        <v>13.965560347471984</v>
      </c>
      <c r="K8" s="2"/>
    </row>
    <row r="9" spans="1:11" ht="12.75">
      <c r="A9" s="5"/>
      <c r="B9" s="21" t="s">
        <v>18</v>
      </c>
      <c r="C9" s="43">
        <v>744107756</v>
      </c>
      <c r="D9" s="43">
        <v>853074960</v>
      </c>
      <c r="E9" s="43">
        <v>667432034</v>
      </c>
      <c r="F9" s="43">
        <v>900879734</v>
      </c>
      <c r="G9" s="44">
        <v>858036201</v>
      </c>
      <c r="H9" s="45">
        <v>893856243</v>
      </c>
      <c r="I9" s="22">
        <f aca="true" t="shared" si="0" ref="I9:I32">IF($E9=0,0,(($F9/$E9)-1)*100)</f>
        <v>34.97699962060856</v>
      </c>
      <c r="J9" s="23">
        <f aca="true" t="shared" si="1" ref="J9:J32">IF($E9=0,0,((($H9/$E9)^(1/3))-1)*100)</f>
        <v>10.226718093953835</v>
      </c>
      <c r="K9" s="2"/>
    </row>
    <row r="10" spans="1:11" ht="12.75">
      <c r="A10" s="9"/>
      <c r="B10" s="24" t="s">
        <v>19</v>
      </c>
      <c r="C10" s="46">
        <v>2228099004</v>
      </c>
      <c r="D10" s="46">
        <v>2200327000</v>
      </c>
      <c r="E10" s="46">
        <v>1953230609</v>
      </c>
      <c r="F10" s="46">
        <v>2404462999</v>
      </c>
      <c r="G10" s="47">
        <v>2528682882</v>
      </c>
      <c r="H10" s="48">
        <v>2751341957</v>
      </c>
      <c r="I10" s="25">
        <f t="shared" si="0"/>
        <v>23.101849209245117</v>
      </c>
      <c r="J10" s="26">
        <f t="shared" si="1"/>
        <v>12.097781206390756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504000000</v>
      </c>
      <c r="D12" s="43">
        <v>504000000</v>
      </c>
      <c r="E12" s="43">
        <v>492921138</v>
      </c>
      <c r="F12" s="43">
        <v>571451009</v>
      </c>
      <c r="G12" s="44">
        <v>608585195</v>
      </c>
      <c r="H12" s="45">
        <v>646915369</v>
      </c>
      <c r="I12" s="22">
        <f t="shared" si="0"/>
        <v>15.931528381726645</v>
      </c>
      <c r="J12" s="23">
        <f t="shared" si="1"/>
        <v>9.485517506927167</v>
      </c>
      <c r="K12" s="2"/>
    </row>
    <row r="13" spans="1:11" ht="12.75">
      <c r="A13" s="5"/>
      <c r="B13" s="21" t="s">
        <v>22</v>
      </c>
      <c r="C13" s="43">
        <v>50000000</v>
      </c>
      <c r="D13" s="43">
        <v>50000000</v>
      </c>
      <c r="E13" s="43">
        <v>50000000</v>
      </c>
      <c r="F13" s="43">
        <v>50000000</v>
      </c>
      <c r="G13" s="44">
        <v>53250000</v>
      </c>
      <c r="H13" s="45">
        <v>56604750</v>
      </c>
      <c r="I13" s="22">
        <f t="shared" si="0"/>
        <v>0</v>
      </c>
      <c r="J13" s="23">
        <f t="shared" si="1"/>
        <v>4.222373048404671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698000000</v>
      </c>
      <c r="D15" s="43">
        <v>698000000</v>
      </c>
      <c r="E15" s="43">
        <v>674851561</v>
      </c>
      <c r="F15" s="43">
        <v>767000000</v>
      </c>
      <c r="G15" s="44">
        <v>816855000</v>
      </c>
      <c r="H15" s="45">
        <v>868316865</v>
      </c>
      <c r="I15" s="22">
        <f t="shared" si="0"/>
        <v>13.654623375761886</v>
      </c>
      <c r="J15" s="23">
        <f t="shared" si="1"/>
        <v>8.76520760787538</v>
      </c>
      <c r="K15" s="2"/>
    </row>
    <row r="16" spans="1:11" ht="12.75">
      <c r="A16" s="5"/>
      <c r="B16" s="21" t="s">
        <v>24</v>
      </c>
      <c r="C16" s="43">
        <v>893711001</v>
      </c>
      <c r="D16" s="43">
        <v>860927000</v>
      </c>
      <c r="E16" s="43">
        <v>873249420</v>
      </c>
      <c r="F16" s="43">
        <v>900108991</v>
      </c>
      <c r="G16" s="44">
        <v>879433019</v>
      </c>
      <c r="H16" s="45">
        <v>905072510</v>
      </c>
      <c r="I16" s="29">
        <f t="shared" si="0"/>
        <v>3.0758189338390807</v>
      </c>
      <c r="J16" s="30">
        <f t="shared" si="1"/>
        <v>1.2002742503577135</v>
      </c>
      <c r="K16" s="2"/>
    </row>
    <row r="17" spans="1:11" ht="12.75">
      <c r="A17" s="5"/>
      <c r="B17" s="24" t="s">
        <v>25</v>
      </c>
      <c r="C17" s="46">
        <v>2145711001</v>
      </c>
      <c r="D17" s="46">
        <v>2112927000</v>
      </c>
      <c r="E17" s="46">
        <v>2091022119</v>
      </c>
      <c r="F17" s="46">
        <v>2288560000</v>
      </c>
      <c r="G17" s="47">
        <v>2358123214</v>
      </c>
      <c r="H17" s="48">
        <v>2476909494</v>
      </c>
      <c r="I17" s="25">
        <f t="shared" si="0"/>
        <v>9.446953200785346</v>
      </c>
      <c r="J17" s="26">
        <f t="shared" si="1"/>
        <v>5.807674742106128</v>
      </c>
      <c r="K17" s="2"/>
    </row>
    <row r="18" spans="1:11" ht="23.25" customHeight="1">
      <c r="A18" s="31"/>
      <c r="B18" s="32" t="s">
        <v>26</v>
      </c>
      <c r="C18" s="52">
        <v>82388003</v>
      </c>
      <c r="D18" s="52">
        <v>87400000</v>
      </c>
      <c r="E18" s="52">
        <v>-137791510</v>
      </c>
      <c r="F18" s="53">
        <v>115902999</v>
      </c>
      <c r="G18" s="54">
        <v>170559668</v>
      </c>
      <c r="H18" s="55">
        <v>274432463</v>
      </c>
      <c r="I18" s="33">
        <f t="shared" si="0"/>
        <v>-184.11476077154535</v>
      </c>
      <c r="J18" s="34">
        <f t="shared" si="1"/>
        <v>-225.81652171791654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81950000</v>
      </c>
      <c r="D22" s="43">
        <v>87207100</v>
      </c>
      <c r="E22" s="43">
        <v>51016075</v>
      </c>
      <c r="F22" s="43">
        <v>113833000</v>
      </c>
      <c r="G22" s="44">
        <v>178650000</v>
      </c>
      <c r="H22" s="45">
        <v>200088000</v>
      </c>
      <c r="I22" s="38">
        <f t="shared" si="0"/>
        <v>123.13163056938427</v>
      </c>
      <c r="J22" s="23">
        <f t="shared" si="1"/>
        <v>57.70229017255297</v>
      </c>
      <c r="K22" s="2"/>
    </row>
    <row r="23" spans="1:11" ht="12.75">
      <c r="A23" s="9"/>
      <c r="B23" s="21" t="s">
        <v>30</v>
      </c>
      <c r="C23" s="43">
        <v>430646000</v>
      </c>
      <c r="D23" s="43">
        <v>700469900</v>
      </c>
      <c r="E23" s="43">
        <v>555234828</v>
      </c>
      <c r="F23" s="43">
        <v>466288000</v>
      </c>
      <c r="G23" s="44">
        <v>417198000</v>
      </c>
      <c r="H23" s="45">
        <v>437607950</v>
      </c>
      <c r="I23" s="38">
        <f t="shared" si="0"/>
        <v>-16.019677353525097</v>
      </c>
      <c r="J23" s="23">
        <f t="shared" si="1"/>
        <v>-7.628888887000251</v>
      </c>
      <c r="K23" s="2"/>
    </row>
    <row r="24" spans="1:11" ht="12.75">
      <c r="A24" s="9"/>
      <c r="B24" s="21" t="s">
        <v>31</v>
      </c>
      <c r="C24" s="43">
        <v>6153000</v>
      </c>
      <c r="D24" s="43"/>
      <c r="E24" s="43">
        <v>2797469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518749000</v>
      </c>
      <c r="D25" s="46">
        <v>787677000</v>
      </c>
      <c r="E25" s="46">
        <v>609048372</v>
      </c>
      <c r="F25" s="46">
        <v>580121000</v>
      </c>
      <c r="G25" s="47">
        <v>595848000</v>
      </c>
      <c r="H25" s="48">
        <v>637695950</v>
      </c>
      <c r="I25" s="25">
        <f t="shared" si="0"/>
        <v>-4.7496017278575</v>
      </c>
      <c r="J25" s="26">
        <f t="shared" si="1"/>
        <v>1.5439275968500699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126100000</v>
      </c>
      <c r="D27" s="43">
        <v>226470448</v>
      </c>
      <c r="E27" s="43">
        <v>132254600</v>
      </c>
      <c r="F27" s="43">
        <v>171500000</v>
      </c>
      <c r="G27" s="44">
        <v>139864000</v>
      </c>
      <c r="H27" s="45">
        <v>155432000</v>
      </c>
      <c r="I27" s="38">
        <f t="shared" si="0"/>
        <v>29.674128536928013</v>
      </c>
      <c r="J27" s="23">
        <f t="shared" si="1"/>
        <v>5.530148590350725</v>
      </c>
      <c r="K27" s="2"/>
    </row>
    <row r="28" spans="1:11" ht="12.75">
      <c r="A28" s="9"/>
      <c r="B28" s="21" t="s">
        <v>35</v>
      </c>
      <c r="C28" s="43">
        <v>19800000</v>
      </c>
      <c r="D28" s="43">
        <v>18857390</v>
      </c>
      <c r="E28" s="43">
        <v>13016453</v>
      </c>
      <c r="F28" s="43">
        <v>14800000</v>
      </c>
      <c r="G28" s="44">
        <v>59800000</v>
      </c>
      <c r="H28" s="45">
        <v>68700000</v>
      </c>
      <c r="I28" s="38">
        <f t="shared" si="0"/>
        <v>13.702250528619441</v>
      </c>
      <c r="J28" s="23">
        <f t="shared" si="1"/>
        <v>74.10905600291781</v>
      </c>
      <c r="K28" s="2"/>
    </row>
    <row r="29" spans="1:11" ht="12.75">
      <c r="A29" s="9"/>
      <c r="B29" s="21" t="s">
        <v>36</v>
      </c>
      <c r="C29" s="43"/>
      <c r="D29" s="43">
        <v>550000</v>
      </c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103700000</v>
      </c>
      <c r="D30" s="43">
        <v>144859122</v>
      </c>
      <c r="E30" s="43">
        <v>147539350</v>
      </c>
      <c r="F30" s="43">
        <v>122949000</v>
      </c>
      <c r="G30" s="44">
        <v>122430000</v>
      </c>
      <c r="H30" s="45">
        <v>146978000</v>
      </c>
      <c r="I30" s="38">
        <f t="shared" si="0"/>
        <v>-16.666977318254418</v>
      </c>
      <c r="J30" s="23">
        <f t="shared" si="1"/>
        <v>-0.12698610921455522</v>
      </c>
      <c r="K30" s="2"/>
    </row>
    <row r="31" spans="1:11" ht="12.75">
      <c r="A31" s="9"/>
      <c r="B31" s="21" t="s">
        <v>31</v>
      </c>
      <c r="C31" s="43">
        <v>269149000</v>
      </c>
      <c r="D31" s="43">
        <v>396940040</v>
      </c>
      <c r="E31" s="43">
        <v>316237970</v>
      </c>
      <c r="F31" s="43">
        <v>270872000</v>
      </c>
      <c r="G31" s="44">
        <v>273754000</v>
      </c>
      <c r="H31" s="45">
        <v>266585950</v>
      </c>
      <c r="I31" s="38">
        <f t="shared" si="0"/>
        <v>-14.345516447629613</v>
      </c>
      <c r="J31" s="23">
        <f t="shared" si="1"/>
        <v>-5.534241843645549</v>
      </c>
      <c r="K31" s="2"/>
    </row>
    <row r="32" spans="1:11" ht="13.5" thickBot="1">
      <c r="A32" s="9"/>
      <c r="B32" s="39" t="s">
        <v>38</v>
      </c>
      <c r="C32" s="59">
        <v>518749000</v>
      </c>
      <c r="D32" s="59">
        <v>787677000</v>
      </c>
      <c r="E32" s="59">
        <v>609048373</v>
      </c>
      <c r="F32" s="59">
        <v>580121000</v>
      </c>
      <c r="G32" s="60">
        <v>595848000</v>
      </c>
      <c r="H32" s="61">
        <v>637695950</v>
      </c>
      <c r="I32" s="40">
        <f t="shared" si="0"/>
        <v>-4.749601884249676</v>
      </c>
      <c r="J32" s="41">
        <f t="shared" si="1"/>
        <v>1.5439275412749032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19119703</v>
      </c>
      <c r="D7" s="43">
        <v>19119703</v>
      </c>
      <c r="E7" s="43">
        <v>18786099</v>
      </c>
      <c r="F7" s="43">
        <v>20037449</v>
      </c>
      <c r="G7" s="44">
        <v>21219658</v>
      </c>
      <c r="H7" s="45">
        <v>22407959</v>
      </c>
      <c r="I7" s="22">
        <f>IF($E7=0,0,(($F7/$E7)-1)*100)</f>
        <v>6.6610422951566495</v>
      </c>
      <c r="J7" s="23">
        <f>IF($E7=0,0,((($H7/$E7)^(1/3))-1)*100)</f>
        <v>6.05274113608949</v>
      </c>
      <c r="K7" s="2"/>
    </row>
    <row r="8" spans="1:11" ht="12.75">
      <c r="A8" s="5"/>
      <c r="B8" s="21" t="s">
        <v>17</v>
      </c>
      <c r="C8" s="43">
        <v>5851507</v>
      </c>
      <c r="D8" s="43">
        <v>5851507</v>
      </c>
      <c r="E8" s="43">
        <v>5758121</v>
      </c>
      <c r="F8" s="43">
        <v>6132380</v>
      </c>
      <c r="G8" s="44">
        <v>6494190</v>
      </c>
      <c r="H8" s="45">
        <v>6857865</v>
      </c>
      <c r="I8" s="22">
        <f>IF($E8=0,0,(($F8/$E8)-1)*100)</f>
        <v>6.499672375762855</v>
      </c>
      <c r="J8" s="23">
        <f>IF($E8=0,0,((($H8/$E8)^(1/3))-1)*100)</f>
        <v>5.999231086754175</v>
      </c>
      <c r="K8" s="2"/>
    </row>
    <row r="9" spans="1:11" ht="12.75">
      <c r="A9" s="5"/>
      <c r="B9" s="21" t="s">
        <v>18</v>
      </c>
      <c r="C9" s="43">
        <v>263502948</v>
      </c>
      <c r="D9" s="43">
        <v>257056112</v>
      </c>
      <c r="E9" s="43">
        <v>235177245</v>
      </c>
      <c r="F9" s="43">
        <v>319305348</v>
      </c>
      <c r="G9" s="44">
        <v>317134303</v>
      </c>
      <c r="H9" s="45">
        <v>317428938</v>
      </c>
      <c r="I9" s="22">
        <f aca="true" t="shared" si="0" ref="I9:I32">IF($E9=0,0,(($F9/$E9)-1)*100)</f>
        <v>35.77221214577966</v>
      </c>
      <c r="J9" s="23">
        <f aca="true" t="shared" si="1" ref="J9:J32">IF($E9=0,0,((($H9/$E9)^(1/3))-1)*100)</f>
        <v>10.513942559742052</v>
      </c>
      <c r="K9" s="2"/>
    </row>
    <row r="10" spans="1:11" ht="12.75">
      <c r="A10" s="9"/>
      <c r="B10" s="24" t="s">
        <v>19</v>
      </c>
      <c r="C10" s="46">
        <v>288474158</v>
      </c>
      <c r="D10" s="46">
        <v>282027322</v>
      </c>
      <c r="E10" s="46">
        <v>259721465</v>
      </c>
      <c r="F10" s="46">
        <v>345475177</v>
      </c>
      <c r="G10" s="47">
        <v>344848151</v>
      </c>
      <c r="H10" s="48">
        <v>346694762</v>
      </c>
      <c r="I10" s="25">
        <f t="shared" si="0"/>
        <v>33.01756826298512</v>
      </c>
      <c r="J10" s="26">
        <f t="shared" si="1"/>
        <v>10.106547580312242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72338843</v>
      </c>
      <c r="D12" s="43">
        <v>73088976</v>
      </c>
      <c r="E12" s="43">
        <v>61770163</v>
      </c>
      <c r="F12" s="43">
        <v>77012866</v>
      </c>
      <c r="G12" s="44">
        <v>78030492</v>
      </c>
      <c r="H12" s="45">
        <v>82591658</v>
      </c>
      <c r="I12" s="22">
        <f t="shared" si="0"/>
        <v>24.67648175058239</v>
      </c>
      <c r="J12" s="23">
        <f t="shared" si="1"/>
        <v>10.167242482103678</v>
      </c>
      <c r="K12" s="2"/>
    </row>
    <row r="13" spans="1:11" ht="12.75">
      <c r="A13" s="5"/>
      <c r="B13" s="21" t="s">
        <v>22</v>
      </c>
      <c r="C13" s="43">
        <v>29557299</v>
      </c>
      <c r="D13" s="43">
        <v>29557299</v>
      </c>
      <c r="E13" s="43"/>
      <c r="F13" s="43">
        <v>29557299</v>
      </c>
      <c r="G13" s="44">
        <v>31301179</v>
      </c>
      <c r="H13" s="45">
        <v>33054045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135120879</v>
      </c>
      <c r="D16" s="43">
        <v>144152143</v>
      </c>
      <c r="E16" s="43">
        <v>75442121</v>
      </c>
      <c r="F16" s="43">
        <v>186307505</v>
      </c>
      <c r="G16" s="44">
        <v>180606951</v>
      </c>
      <c r="H16" s="45">
        <v>189427512</v>
      </c>
      <c r="I16" s="29">
        <f t="shared" si="0"/>
        <v>146.95422468305205</v>
      </c>
      <c r="J16" s="30">
        <f t="shared" si="1"/>
        <v>35.917816317742755</v>
      </c>
      <c r="K16" s="2"/>
    </row>
    <row r="17" spans="1:11" ht="12.75">
      <c r="A17" s="5"/>
      <c r="B17" s="24" t="s">
        <v>25</v>
      </c>
      <c r="C17" s="46">
        <v>237017021</v>
      </c>
      <c r="D17" s="46">
        <v>246798418</v>
      </c>
      <c r="E17" s="46">
        <v>137212284</v>
      </c>
      <c r="F17" s="46">
        <v>292877670</v>
      </c>
      <c r="G17" s="47">
        <v>289938622</v>
      </c>
      <c r="H17" s="48">
        <v>305073215</v>
      </c>
      <c r="I17" s="25">
        <f t="shared" si="0"/>
        <v>113.44857870014029</v>
      </c>
      <c r="J17" s="26">
        <f t="shared" si="1"/>
        <v>30.517985437514273</v>
      </c>
      <c r="K17" s="2"/>
    </row>
    <row r="18" spans="1:11" ht="23.25" customHeight="1">
      <c r="A18" s="31"/>
      <c r="B18" s="32" t="s">
        <v>26</v>
      </c>
      <c r="C18" s="52">
        <v>51457137</v>
      </c>
      <c r="D18" s="52">
        <v>35228904</v>
      </c>
      <c r="E18" s="52">
        <v>122509181</v>
      </c>
      <c r="F18" s="53">
        <v>52597507</v>
      </c>
      <c r="G18" s="54">
        <v>54909529</v>
      </c>
      <c r="H18" s="55">
        <v>41621547</v>
      </c>
      <c r="I18" s="33">
        <f t="shared" si="0"/>
        <v>-57.06647732793185</v>
      </c>
      <c r="J18" s="34">
        <f t="shared" si="1"/>
        <v>-30.222319763163796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47504000</v>
      </c>
      <c r="D23" s="43">
        <v>58213659</v>
      </c>
      <c r="E23" s="43">
        <v>29657938</v>
      </c>
      <c r="F23" s="43">
        <v>64047150</v>
      </c>
      <c r="G23" s="44">
        <v>51668200</v>
      </c>
      <c r="H23" s="45">
        <v>53496000</v>
      </c>
      <c r="I23" s="38">
        <f t="shared" si="0"/>
        <v>115.9528083172876</v>
      </c>
      <c r="J23" s="23">
        <f t="shared" si="1"/>
        <v>21.728831292074148</v>
      </c>
      <c r="K23" s="2"/>
    </row>
    <row r="24" spans="1:11" ht="12.75">
      <c r="A24" s="9"/>
      <c r="B24" s="21" t="s">
        <v>31</v>
      </c>
      <c r="C24" s="43">
        <v>64473136</v>
      </c>
      <c r="D24" s="43">
        <v>49540678</v>
      </c>
      <c r="E24" s="43">
        <v>17034666</v>
      </c>
      <c r="F24" s="43">
        <v>65565000</v>
      </c>
      <c r="G24" s="44">
        <v>67954578</v>
      </c>
      <c r="H24" s="45">
        <v>64860046</v>
      </c>
      <c r="I24" s="38">
        <f t="shared" si="0"/>
        <v>284.89160867609615</v>
      </c>
      <c r="J24" s="23">
        <f t="shared" si="1"/>
        <v>56.15211702563643</v>
      </c>
      <c r="K24" s="2"/>
    </row>
    <row r="25" spans="1:11" ht="12.75">
      <c r="A25" s="9"/>
      <c r="B25" s="24" t="s">
        <v>32</v>
      </c>
      <c r="C25" s="46">
        <v>111977136</v>
      </c>
      <c r="D25" s="46">
        <v>107754337</v>
      </c>
      <c r="E25" s="46">
        <v>46692604</v>
      </c>
      <c r="F25" s="46">
        <v>129612150</v>
      </c>
      <c r="G25" s="47">
        <v>119622778</v>
      </c>
      <c r="H25" s="48">
        <v>118356046</v>
      </c>
      <c r="I25" s="25">
        <f t="shared" si="0"/>
        <v>177.58603910803518</v>
      </c>
      <c r="J25" s="26">
        <f t="shared" si="1"/>
        <v>36.34758530676956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16362496</v>
      </c>
      <c r="D28" s="43">
        <v>700000</v>
      </c>
      <c r="E28" s="43">
        <v>2274961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60948140</v>
      </c>
      <c r="D30" s="43">
        <v>69400750</v>
      </c>
      <c r="E30" s="43">
        <v>29366471</v>
      </c>
      <c r="F30" s="43">
        <v>66992150</v>
      </c>
      <c r="G30" s="44">
        <v>63790000</v>
      </c>
      <c r="H30" s="45">
        <v>90696000</v>
      </c>
      <c r="I30" s="38">
        <f t="shared" si="0"/>
        <v>128.12461871908272</v>
      </c>
      <c r="J30" s="23">
        <f t="shared" si="1"/>
        <v>45.628192054935646</v>
      </c>
      <c r="K30" s="2"/>
    </row>
    <row r="31" spans="1:11" ht="12.75">
      <c r="A31" s="9"/>
      <c r="B31" s="21" t="s">
        <v>31</v>
      </c>
      <c r="C31" s="43">
        <v>34666500</v>
      </c>
      <c r="D31" s="43">
        <v>37653587</v>
      </c>
      <c r="E31" s="43">
        <v>15051172</v>
      </c>
      <c r="F31" s="43">
        <v>62620000</v>
      </c>
      <c r="G31" s="44">
        <v>55832778</v>
      </c>
      <c r="H31" s="45">
        <v>27660046</v>
      </c>
      <c r="I31" s="38">
        <f t="shared" si="0"/>
        <v>316.04733505138336</v>
      </c>
      <c r="J31" s="23">
        <f t="shared" si="1"/>
        <v>22.488183214642564</v>
      </c>
      <c r="K31" s="2"/>
    </row>
    <row r="32" spans="1:11" ht="13.5" thickBot="1">
      <c r="A32" s="9"/>
      <c r="B32" s="39" t="s">
        <v>38</v>
      </c>
      <c r="C32" s="59">
        <v>111977136</v>
      </c>
      <c r="D32" s="59">
        <v>107754337</v>
      </c>
      <c r="E32" s="59">
        <v>46692604</v>
      </c>
      <c r="F32" s="59">
        <v>129612150</v>
      </c>
      <c r="G32" s="60">
        <v>119622778</v>
      </c>
      <c r="H32" s="61">
        <v>118356046</v>
      </c>
      <c r="I32" s="40">
        <f t="shared" si="0"/>
        <v>177.58603910803518</v>
      </c>
      <c r="J32" s="41">
        <f t="shared" si="1"/>
        <v>36.34758530676956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37654000</v>
      </c>
      <c r="D8" s="43">
        <v>37654000</v>
      </c>
      <c r="E8" s="43">
        <v>41203136</v>
      </c>
      <c r="F8" s="43">
        <v>39913000</v>
      </c>
      <c r="G8" s="44">
        <v>42228000</v>
      </c>
      <c r="H8" s="45">
        <v>44551000</v>
      </c>
      <c r="I8" s="22">
        <f>IF($E8=0,0,(($F8/$E8)-1)*100)</f>
        <v>-3.131159725318</v>
      </c>
      <c r="J8" s="23">
        <f>IF($E8=0,0,((($H8/$E8)^(1/3))-1)*100)</f>
        <v>2.6382081755316866</v>
      </c>
      <c r="K8" s="2"/>
    </row>
    <row r="9" spans="1:11" ht="12.75">
      <c r="A9" s="5"/>
      <c r="B9" s="21" t="s">
        <v>18</v>
      </c>
      <c r="C9" s="43">
        <v>566590000</v>
      </c>
      <c r="D9" s="43">
        <v>603951057</v>
      </c>
      <c r="E9" s="43">
        <v>518194979</v>
      </c>
      <c r="F9" s="43">
        <v>587373000</v>
      </c>
      <c r="G9" s="44">
        <v>588338000</v>
      </c>
      <c r="H9" s="45">
        <v>635467000</v>
      </c>
      <c r="I9" s="22">
        <f aca="true" t="shared" si="0" ref="I9:I32">IF($E9=0,0,(($F9/$E9)-1)*100)</f>
        <v>13.349805344215815</v>
      </c>
      <c r="J9" s="23">
        <f aca="true" t="shared" si="1" ref="J9:J32">IF($E9=0,0,((($H9/$E9)^(1/3))-1)*100)</f>
        <v>7.036837076021607</v>
      </c>
      <c r="K9" s="2"/>
    </row>
    <row r="10" spans="1:11" ht="12.75">
      <c r="A10" s="9"/>
      <c r="B10" s="24" t="s">
        <v>19</v>
      </c>
      <c r="C10" s="46">
        <v>604244000</v>
      </c>
      <c r="D10" s="46">
        <v>641605057</v>
      </c>
      <c r="E10" s="46">
        <v>559398115</v>
      </c>
      <c r="F10" s="46">
        <v>627286000</v>
      </c>
      <c r="G10" s="47">
        <v>630566000</v>
      </c>
      <c r="H10" s="48">
        <v>680018000</v>
      </c>
      <c r="I10" s="25">
        <f t="shared" si="0"/>
        <v>12.13588018615328</v>
      </c>
      <c r="J10" s="26">
        <f t="shared" si="1"/>
        <v>6.725075325103758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249045000</v>
      </c>
      <c r="D12" s="43">
        <v>220650000</v>
      </c>
      <c r="E12" s="43">
        <v>205345631</v>
      </c>
      <c r="F12" s="43">
        <v>263160000</v>
      </c>
      <c r="G12" s="44">
        <v>278414000</v>
      </c>
      <c r="H12" s="45">
        <v>293715000</v>
      </c>
      <c r="I12" s="22">
        <f t="shared" si="0"/>
        <v>28.154662321498325</v>
      </c>
      <c r="J12" s="23">
        <f t="shared" si="1"/>
        <v>12.67136431252791</v>
      </c>
      <c r="K12" s="2"/>
    </row>
    <row r="13" spans="1:11" ht="12.75">
      <c r="A13" s="5"/>
      <c r="B13" s="21" t="s">
        <v>22</v>
      </c>
      <c r="C13" s="43">
        <v>26358000</v>
      </c>
      <c r="D13" s="43">
        <v>26358000</v>
      </c>
      <c r="E13" s="43"/>
      <c r="F13" s="43">
        <v>31930400</v>
      </c>
      <c r="G13" s="44">
        <v>33782400</v>
      </c>
      <c r="H13" s="45">
        <v>35640800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52000000</v>
      </c>
      <c r="D15" s="43">
        <v>52000000</v>
      </c>
      <c r="E15" s="43">
        <v>42341153</v>
      </c>
      <c r="F15" s="43">
        <v>52000000</v>
      </c>
      <c r="G15" s="44">
        <v>51000000</v>
      </c>
      <c r="H15" s="45">
        <v>51510000</v>
      </c>
      <c r="I15" s="22">
        <f t="shared" si="0"/>
        <v>22.811960269480625</v>
      </c>
      <c r="J15" s="23">
        <f t="shared" si="1"/>
        <v>6.752066271134516</v>
      </c>
      <c r="K15" s="2"/>
    </row>
    <row r="16" spans="1:11" ht="12.75">
      <c r="A16" s="5"/>
      <c r="B16" s="21" t="s">
        <v>24</v>
      </c>
      <c r="C16" s="43">
        <v>357631000</v>
      </c>
      <c r="D16" s="43">
        <v>423387056</v>
      </c>
      <c r="E16" s="43">
        <v>365919569</v>
      </c>
      <c r="F16" s="43">
        <v>361889600</v>
      </c>
      <c r="G16" s="44">
        <v>349981600</v>
      </c>
      <c r="H16" s="45">
        <v>381764200</v>
      </c>
      <c r="I16" s="29">
        <f t="shared" si="0"/>
        <v>-1.1013264502396702</v>
      </c>
      <c r="J16" s="30">
        <f t="shared" si="1"/>
        <v>1.4230161055464485</v>
      </c>
      <c r="K16" s="2"/>
    </row>
    <row r="17" spans="1:11" ht="12.75">
      <c r="A17" s="5"/>
      <c r="B17" s="24" t="s">
        <v>25</v>
      </c>
      <c r="C17" s="46">
        <v>685034000</v>
      </c>
      <c r="D17" s="46">
        <v>722395056</v>
      </c>
      <c r="E17" s="46">
        <v>613606353</v>
      </c>
      <c r="F17" s="46">
        <v>708980000</v>
      </c>
      <c r="G17" s="47">
        <v>713178000</v>
      </c>
      <c r="H17" s="48">
        <v>762630000</v>
      </c>
      <c r="I17" s="25">
        <f t="shared" si="0"/>
        <v>15.543132259584013</v>
      </c>
      <c r="J17" s="26">
        <f t="shared" si="1"/>
        <v>7.5163913217310085</v>
      </c>
      <c r="K17" s="2"/>
    </row>
    <row r="18" spans="1:11" ht="23.25" customHeight="1">
      <c r="A18" s="31"/>
      <c r="B18" s="32" t="s">
        <v>26</v>
      </c>
      <c r="C18" s="52">
        <v>-80790000</v>
      </c>
      <c r="D18" s="52">
        <v>-80789999</v>
      </c>
      <c r="E18" s="52">
        <v>-54208238</v>
      </c>
      <c r="F18" s="53">
        <v>-81694000</v>
      </c>
      <c r="G18" s="54">
        <v>-82612000</v>
      </c>
      <c r="H18" s="55">
        <v>-82612000</v>
      </c>
      <c r="I18" s="33">
        <f t="shared" si="0"/>
        <v>50.7040313688115</v>
      </c>
      <c r="J18" s="34">
        <f t="shared" si="1"/>
        <v>15.07808204758434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264179000</v>
      </c>
      <c r="D23" s="43">
        <v>454697492</v>
      </c>
      <c r="E23" s="43">
        <v>285920381</v>
      </c>
      <c r="F23" s="43">
        <v>301632000</v>
      </c>
      <c r="G23" s="44">
        <v>349597000</v>
      </c>
      <c r="H23" s="45">
        <v>354776000</v>
      </c>
      <c r="I23" s="38">
        <f t="shared" si="0"/>
        <v>5.495102848229627</v>
      </c>
      <c r="J23" s="23">
        <f t="shared" si="1"/>
        <v>7.457411051709517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264179000</v>
      </c>
      <c r="D25" s="46">
        <v>454697492</v>
      </c>
      <c r="E25" s="46">
        <v>285920381</v>
      </c>
      <c r="F25" s="46">
        <v>301632000</v>
      </c>
      <c r="G25" s="47">
        <v>349597000</v>
      </c>
      <c r="H25" s="48">
        <v>354776000</v>
      </c>
      <c r="I25" s="25">
        <f t="shared" si="0"/>
        <v>5.495102848229627</v>
      </c>
      <c r="J25" s="26">
        <f t="shared" si="1"/>
        <v>7.457411051709517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234274000</v>
      </c>
      <c r="D27" s="43">
        <v>412170682</v>
      </c>
      <c r="E27" s="43">
        <v>272159416</v>
      </c>
      <c r="F27" s="43">
        <v>276359000</v>
      </c>
      <c r="G27" s="44">
        <v>305566000</v>
      </c>
      <c r="H27" s="45">
        <v>331147000</v>
      </c>
      <c r="I27" s="38">
        <f t="shared" si="0"/>
        <v>1.543060336372859</v>
      </c>
      <c r="J27" s="23">
        <f t="shared" si="1"/>
        <v>6.757686431170251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5485626</v>
      </c>
      <c r="E30" s="43">
        <v>1708771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29905000</v>
      </c>
      <c r="D31" s="43">
        <v>37041184</v>
      </c>
      <c r="E31" s="43">
        <v>12052194</v>
      </c>
      <c r="F31" s="43">
        <v>25273000</v>
      </c>
      <c r="G31" s="44">
        <v>44031000</v>
      </c>
      <c r="H31" s="45">
        <v>23629000</v>
      </c>
      <c r="I31" s="38">
        <f t="shared" si="0"/>
        <v>109.69625945284318</v>
      </c>
      <c r="J31" s="23">
        <f t="shared" si="1"/>
        <v>25.15832515044942</v>
      </c>
      <c r="K31" s="2"/>
    </row>
    <row r="32" spans="1:11" ht="13.5" thickBot="1">
      <c r="A32" s="9"/>
      <c r="B32" s="39" t="s">
        <v>38</v>
      </c>
      <c r="C32" s="59">
        <v>264179000</v>
      </c>
      <c r="D32" s="59">
        <v>454697492</v>
      </c>
      <c r="E32" s="59">
        <v>285920381</v>
      </c>
      <c r="F32" s="59">
        <v>301632000</v>
      </c>
      <c r="G32" s="60">
        <v>349597000</v>
      </c>
      <c r="H32" s="61">
        <v>354776000</v>
      </c>
      <c r="I32" s="40">
        <f t="shared" si="0"/>
        <v>5.495102848229627</v>
      </c>
      <c r="J32" s="41">
        <f t="shared" si="1"/>
        <v>7.457411051709517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17977982</v>
      </c>
      <c r="D7" s="43">
        <v>23627982</v>
      </c>
      <c r="E7" s="43">
        <v>22792141</v>
      </c>
      <c r="F7" s="43">
        <v>28392000</v>
      </c>
      <c r="G7" s="44">
        <v>30038292</v>
      </c>
      <c r="H7" s="45">
        <v>31781000</v>
      </c>
      <c r="I7" s="22">
        <f>IF($E7=0,0,(($F7/$E7)-1)*100)</f>
        <v>24.569253937135606</v>
      </c>
      <c r="J7" s="23">
        <f>IF($E7=0,0,((($H7/$E7)^(1/3))-1)*100)</f>
        <v>11.719112876719496</v>
      </c>
      <c r="K7" s="2"/>
    </row>
    <row r="8" spans="1:11" ht="12.75">
      <c r="A8" s="5"/>
      <c r="B8" s="21" t="s">
        <v>17</v>
      </c>
      <c r="C8" s="43">
        <v>160301362</v>
      </c>
      <c r="D8" s="43">
        <v>177726127</v>
      </c>
      <c r="E8" s="43">
        <v>112484421</v>
      </c>
      <c r="F8" s="43">
        <v>188996773</v>
      </c>
      <c r="G8" s="44">
        <v>199958171</v>
      </c>
      <c r="H8" s="45">
        <v>211556253</v>
      </c>
      <c r="I8" s="22">
        <f>IF($E8=0,0,(($F8/$E8)-1)*100)</f>
        <v>68.0203990204119</v>
      </c>
      <c r="J8" s="23">
        <f>IF($E8=0,0,((($H8/$E8)^(1/3))-1)*100)</f>
        <v>23.43675507240903</v>
      </c>
      <c r="K8" s="2"/>
    </row>
    <row r="9" spans="1:11" ht="12.75">
      <c r="A9" s="5"/>
      <c r="B9" s="21" t="s">
        <v>18</v>
      </c>
      <c r="C9" s="43">
        <v>89109724</v>
      </c>
      <c r="D9" s="43">
        <v>146532026</v>
      </c>
      <c r="E9" s="43">
        <v>74441916</v>
      </c>
      <c r="F9" s="43">
        <v>88321173</v>
      </c>
      <c r="G9" s="44">
        <v>91896552</v>
      </c>
      <c r="H9" s="45">
        <v>94987786</v>
      </c>
      <c r="I9" s="22">
        <f aca="true" t="shared" si="0" ref="I9:I32">IF($E9=0,0,(($F9/$E9)-1)*100)</f>
        <v>18.644411301826235</v>
      </c>
      <c r="J9" s="23">
        <f aca="true" t="shared" si="1" ref="J9:J32">IF($E9=0,0,((($H9/$E9)^(1/3))-1)*100)</f>
        <v>8.463448299968967</v>
      </c>
      <c r="K9" s="2"/>
    </row>
    <row r="10" spans="1:11" ht="12.75">
      <c r="A10" s="9"/>
      <c r="B10" s="24" t="s">
        <v>19</v>
      </c>
      <c r="C10" s="46">
        <v>267389068</v>
      </c>
      <c r="D10" s="46">
        <v>347886135</v>
      </c>
      <c r="E10" s="46">
        <v>209718478</v>
      </c>
      <c r="F10" s="46">
        <v>305709946</v>
      </c>
      <c r="G10" s="47">
        <v>321893015</v>
      </c>
      <c r="H10" s="48">
        <v>338325039</v>
      </c>
      <c r="I10" s="25">
        <f t="shared" si="0"/>
        <v>45.77158336996896</v>
      </c>
      <c r="J10" s="26">
        <f t="shared" si="1"/>
        <v>17.282301853811454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91789963</v>
      </c>
      <c r="D12" s="43">
        <v>104122859</v>
      </c>
      <c r="E12" s="43">
        <v>99797345</v>
      </c>
      <c r="F12" s="43">
        <v>100461193</v>
      </c>
      <c r="G12" s="44">
        <v>106287943</v>
      </c>
      <c r="H12" s="45">
        <v>112240067</v>
      </c>
      <c r="I12" s="22">
        <f t="shared" si="0"/>
        <v>0.6651960530613232</v>
      </c>
      <c r="J12" s="23">
        <f t="shared" si="1"/>
        <v>3.994325689891931</v>
      </c>
      <c r="K12" s="2"/>
    </row>
    <row r="13" spans="1:11" ht="12.75">
      <c r="A13" s="5"/>
      <c r="B13" s="21" t="s">
        <v>22</v>
      </c>
      <c r="C13" s="43">
        <v>2100000</v>
      </c>
      <c r="D13" s="43"/>
      <c r="E13" s="43"/>
      <c r="F13" s="43">
        <v>9530000</v>
      </c>
      <c r="G13" s="44">
        <v>10006500</v>
      </c>
      <c r="H13" s="45">
        <v>10506825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61979228</v>
      </c>
      <c r="D15" s="43">
        <v>61979228</v>
      </c>
      <c r="E15" s="43">
        <v>56154445</v>
      </c>
      <c r="F15" s="43">
        <v>69907948</v>
      </c>
      <c r="G15" s="44">
        <v>77831413</v>
      </c>
      <c r="H15" s="45">
        <v>86659147</v>
      </c>
      <c r="I15" s="22">
        <f t="shared" si="0"/>
        <v>24.49227839399</v>
      </c>
      <c r="J15" s="23">
        <f t="shared" si="1"/>
        <v>15.560680394670335</v>
      </c>
      <c r="K15" s="2"/>
    </row>
    <row r="16" spans="1:11" ht="12.75">
      <c r="A16" s="5"/>
      <c r="B16" s="21" t="s">
        <v>24</v>
      </c>
      <c r="C16" s="43">
        <v>74403227</v>
      </c>
      <c r="D16" s="43">
        <v>110026516</v>
      </c>
      <c r="E16" s="43">
        <v>61104303</v>
      </c>
      <c r="F16" s="43">
        <v>88485897</v>
      </c>
      <c r="G16" s="44">
        <v>94632652</v>
      </c>
      <c r="H16" s="45">
        <v>101149598</v>
      </c>
      <c r="I16" s="29">
        <f t="shared" si="0"/>
        <v>44.81123694349316</v>
      </c>
      <c r="J16" s="30">
        <f t="shared" si="1"/>
        <v>18.294382661490772</v>
      </c>
      <c r="K16" s="2"/>
    </row>
    <row r="17" spans="1:11" ht="12.75">
      <c r="A17" s="5"/>
      <c r="B17" s="24" t="s">
        <v>25</v>
      </c>
      <c r="C17" s="46">
        <v>230272418</v>
      </c>
      <c r="D17" s="46">
        <v>276128603</v>
      </c>
      <c r="E17" s="46">
        <v>217056093</v>
      </c>
      <c r="F17" s="46">
        <v>268385038</v>
      </c>
      <c r="G17" s="47">
        <v>288758508</v>
      </c>
      <c r="H17" s="48">
        <v>310555637</v>
      </c>
      <c r="I17" s="25">
        <f t="shared" si="0"/>
        <v>23.647778917682814</v>
      </c>
      <c r="J17" s="26">
        <f t="shared" si="1"/>
        <v>12.682328226562278</v>
      </c>
      <c r="K17" s="2"/>
    </row>
    <row r="18" spans="1:11" ht="23.25" customHeight="1">
      <c r="A18" s="31"/>
      <c r="B18" s="32" t="s">
        <v>26</v>
      </c>
      <c r="C18" s="52">
        <v>37116650</v>
      </c>
      <c r="D18" s="52">
        <v>71757532</v>
      </c>
      <c r="E18" s="52">
        <v>-7337615</v>
      </c>
      <c r="F18" s="53">
        <v>37324908</v>
      </c>
      <c r="G18" s="54">
        <v>33134507</v>
      </c>
      <c r="H18" s="55">
        <v>27769402</v>
      </c>
      <c r="I18" s="33">
        <f t="shared" si="0"/>
        <v>-608.6790190000429</v>
      </c>
      <c r="J18" s="34">
        <f t="shared" si="1"/>
        <v>-255.83698438982543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64591600</v>
      </c>
      <c r="D23" s="43">
        <v>3500000</v>
      </c>
      <c r="E23" s="43">
        <v>7281972</v>
      </c>
      <c r="F23" s="43">
        <v>21898000</v>
      </c>
      <c r="G23" s="44">
        <v>15000000</v>
      </c>
      <c r="H23" s="45">
        <v>10000000</v>
      </c>
      <c r="I23" s="38">
        <f t="shared" si="0"/>
        <v>200.7152458152819</v>
      </c>
      <c r="J23" s="23">
        <f t="shared" si="1"/>
        <v>11.151927545903483</v>
      </c>
      <c r="K23" s="2"/>
    </row>
    <row r="24" spans="1:11" ht="12.75">
      <c r="A24" s="9"/>
      <c r="B24" s="21" t="s">
        <v>31</v>
      </c>
      <c r="C24" s="43">
        <v>115782000</v>
      </c>
      <c r="D24" s="43">
        <v>86686800</v>
      </c>
      <c r="E24" s="43">
        <v>125098</v>
      </c>
      <c r="F24" s="43">
        <v>37940059</v>
      </c>
      <c r="G24" s="44">
        <v>34532250</v>
      </c>
      <c r="H24" s="45">
        <v>49282250</v>
      </c>
      <c r="I24" s="38">
        <f t="shared" si="0"/>
        <v>30228.269836448228</v>
      </c>
      <c r="J24" s="23">
        <f t="shared" si="1"/>
        <v>633.0721495159457</v>
      </c>
      <c r="K24" s="2"/>
    </row>
    <row r="25" spans="1:11" ht="12.75">
      <c r="A25" s="9"/>
      <c r="B25" s="24" t="s">
        <v>32</v>
      </c>
      <c r="C25" s="46">
        <v>180373600</v>
      </c>
      <c r="D25" s="46">
        <v>90186800</v>
      </c>
      <c r="E25" s="46">
        <v>7407070</v>
      </c>
      <c r="F25" s="46">
        <v>59838059</v>
      </c>
      <c r="G25" s="47">
        <v>49532250</v>
      </c>
      <c r="H25" s="48">
        <v>59282250</v>
      </c>
      <c r="I25" s="25">
        <f t="shared" si="0"/>
        <v>707.850594094561</v>
      </c>
      <c r="J25" s="26">
        <f t="shared" si="1"/>
        <v>100.02889839072586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137402800</v>
      </c>
      <c r="D27" s="43">
        <v>71342400</v>
      </c>
      <c r="E27" s="43">
        <v>27075</v>
      </c>
      <c r="F27" s="43">
        <v>3912800</v>
      </c>
      <c r="G27" s="44">
        <v>18000000</v>
      </c>
      <c r="H27" s="45">
        <v>31200000</v>
      </c>
      <c r="I27" s="38">
        <f t="shared" si="0"/>
        <v>14351.708217913205</v>
      </c>
      <c r="J27" s="23">
        <f t="shared" si="1"/>
        <v>948.4040973393891</v>
      </c>
      <c r="K27" s="2"/>
    </row>
    <row r="28" spans="1:11" ht="12.75">
      <c r="A28" s="9"/>
      <c r="B28" s="21" t="s">
        <v>35</v>
      </c>
      <c r="C28" s="43"/>
      <c r="D28" s="43">
        <v>1800000</v>
      </c>
      <c r="E28" s="43"/>
      <c r="F28" s="43">
        <v>20300000</v>
      </c>
      <c r="G28" s="44">
        <v>5000000</v>
      </c>
      <c r="H28" s="45">
        <v>4800000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9162000</v>
      </c>
      <c r="D30" s="43">
        <v>3500000</v>
      </c>
      <c r="E30" s="43">
        <v>6593819</v>
      </c>
      <c r="F30" s="43">
        <v>21898000</v>
      </c>
      <c r="G30" s="44">
        <v>15000000</v>
      </c>
      <c r="H30" s="45">
        <v>10000000</v>
      </c>
      <c r="I30" s="38">
        <f t="shared" si="0"/>
        <v>232.09889443431794</v>
      </c>
      <c r="J30" s="23">
        <f t="shared" si="1"/>
        <v>14.891436489600629</v>
      </c>
      <c r="K30" s="2"/>
    </row>
    <row r="31" spans="1:11" ht="12.75">
      <c r="A31" s="9"/>
      <c r="B31" s="21" t="s">
        <v>31</v>
      </c>
      <c r="C31" s="43">
        <v>33808800</v>
      </c>
      <c r="D31" s="43">
        <v>13544400</v>
      </c>
      <c r="E31" s="43">
        <v>786176</v>
      </c>
      <c r="F31" s="43">
        <v>13727259</v>
      </c>
      <c r="G31" s="44">
        <v>11532250</v>
      </c>
      <c r="H31" s="45">
        <v>13282250</v>
      </c>
      <c r="I31" s="38">
        <f t="shared" si="0"/>
        <v>1646.0796310240967</v>
      </c>
      <c r="J31" s="23">
        <f t="shared" si="1"/>
        <v>156.59643772146362</v>
      </c>
      <c r="K31" s="2"/>
    </row>
    <row r="32" spans="1:11" ht="13.5" thickBot="1">
      <c r="A32" s="9"/>
      <c r="B32" s="39" t="s">
        <v>38</v>
      </c>
      <c r="C32" s="59">
        <v>180373600</v>
      </c>
      <c r="D32" s="59">
        <v>90186800</v>
      </c>
      <c r="E32" s="59">
        <v>7407070</v>
      </c>
      <c r="F32" s="59">
        <v>59838059</v>
      </c>
      <c r="G32" s="60">
        <v>49532250</v>
      </c>
      <c r="H32" s="61">
        <v>59282250</v>
      </c>
      <c r="I32" s="40">
        <f t="shared" si="0"/>
        <v>707.850594094561</v>
      </c>
      <c r="J32" s="41">
        <f t="shared" si="1"/>
        <v>100.02889839072586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30000000</v>
      </c>
      <c r="D7" s="43">
        <v>41600000</v>
      </c>
      <c r="E7" s="43">
        <v>26220951</v>
      </c>
      <c r="F7" s="43">
        <v>35000000</v>
      </c>
      <c r="G7" s="44">
        <v>37000000</v>
      </c>
      <c r="H7" s="45">
        <v>38000000</v>
      </c>
      <c r="I7" s="22">
        <f>IF($E7=0,0,(($F7/$E7)-1)*100)</f>
        <v>33.48104727399095</v>
      </c>
      <c r="J7" s="23">
        <f>IF($E7=0,0,((($H7/$E7)^(1/3))-1)*100)</f>
        <v>13.164893547428157</v>
      </c>
      <c r="K7" s="2"/>
    </row>
    <row r="8" spans="1:11" ht="12.75">
      <c r="A8" s="5"/>
      <c r="B8" s="21" t="s">
        <v>17</v>
      </c>
      <c r="C8" s="43">
        <v>3955000</v>
      </c>
      <c r="D8" s="43">
        <v>3736700</v>
      </c>
      <c r="E8" s="43">
        <v>3688020</v>
      </c>
      <c r="F8" s="43">
        <v>3900000</v>
      </c>
      <c r="G8" s="44">
        <v>4300000</v>
      </c>
      <c r="H8" s="45">
        <v>4500000</v>
      </c>
      <c r="I8" s="22">
        <f>IF($E8=0,0,(($F8/$E8)-1)*100)</f>
        <v>5.747799632323036</v>
      </c>
      <c r="J8" s="23">
        <f>IF($E8=0,0,((($H8/$E8)^(1/3))-1)*100)</f>
        <v>6.857845954875996</v>
      </c>
      <c r="K8" s="2"/>
    </row>
    <row r="9" spans="1:11" ht="12.75">
      <c r="A9" s="5"/>
      <c r="B9" s="21" t="s">
        <v>18</v>
      </c>
      <c r="C9" s="43">
        <v>206354947</v>
      </c>
      <c r="D9" s="43">
        <v>200372300</v>
      </c>
      <c r="E9" s="43">
        <v>199155189</v>
      </c>
      <c r="F9" s="43">
        <v>246221970</v>
      </c>
      <c r="G9" s="44">
        <v>251205960</v>
      </c>
      <c r="H9" s="45">
        <v>248145700</v>
      </c>
      <c r="I9" s="22">
        <f aca="true" t="shared" si="0" ref="I9:I32">IF($E9=0,0,(($F9/$E9)-1)*100)</f>
        <v>23.633218514833665</v>
      </c>
      <c r="J9" s="23">
        <f aca="true" t="shared" si="1" ref="J9:J32">IF($E9=0,0,((($H9/$E9)^(1/3))-1)*100)</f>
        <v>7.6064677940389736</v>
      </c>
      <c r="K9" s="2"/>
    </row>
    <row r="10" spans="1:11" ht="12.75">
      <c r="A10" s="9"/>
      <c r="B10" s="24" t="s">
        <v>19</v>
      </c>
      <c r="C10" s="46">
        <v>240309947</v>
      </c>
      <c r="D10" s="46">
        <v>245709000</v>
      </c>
      <c r="E10" s="46">
        <v>229064160</v>
      </c>
      <c r="F10" s="46">
        <v>285121970</v>
      </c>
      <c r="G10" s="47">
        <v>292505960</v>
      </c>
      <c r="H10" s="48">
        <v>290645700</v>
      </c>
      <c r="I10" s="25">
        <f t="shared" si="0"/>
        <v>24.47253642822169</v>
      </c>
      <c r="J10" s="26">
        <f t="shared" si="1"/>
        <v>8.26022353852014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94994660</v>
      </c>
      <c r="D12" s="43">
        <v>95446656</v>
      </c>
      <c r="E12" s="43">
        <v>83620469</v>
      </c>
      <c r="F12" s="43">
        <v>107908124</v>
      </c>
      <c r="G12" s="44">
        <v>112016121</v>
      </c>
      <c r="H12" s="45">
        <v>117224873</v>
      </c>
      <c r="I12" s="22">
        <f t="shared" si="0"/>
        <v>29.045107364800838</v>
      </c>
      <c r="J12" s="23">
        <f t="shared" si="1"/>
        <v>11.91863137085669</v>
      </c>
      <c r="K12" s="2"/>
    </row>
    <row r="13" spans="1:11" ht="12.75">
      <c r="A13" s="5"/>
      <c r="B13" s="21" t="s">
        <v>22</v>
      </c>
      <c r="C13" s="43">
        <v>20000000</v>
      </c>
      <c r="D13" s="43">
        <v>20000000</v>
      </c>
      <c r="E13" s="43"/>
      <c r="F13" s="43">
        <v>20000000</v>
      </c>
      <c r="G13" s="44">
        <v>22000000</v>
      </c>
      <c r="H13" s="45">
        <v>24000000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120443790</v>
      </c>
      <c r="D16" s="43">
        <v>123367631</v>
      </c>
      <c r="E16" s="43">
        <v>72998229</v>
      </c>
      <c r="F16" s="43">
        <v>145016145</v>
      </c>
      <c r="G16" s="44">
        <v>143543605</v>
      </c>
      <c r="H16" s="45">
        <v>154536129</v>
      </c>
      <c r="I16" s="29">
        <f t="shared" si="0"/>
        <v>98.65707289967267</v>
      </c>
      <c r="J16" s="30">
        <f t="shared" si="1"/>
        <v>28.402230638837842</v>
      </c>
      <c r="K16" s="2"/>
    </row>
    <row r="17" spans="1:11" ht="12.75">
      <c r="A17" s="5"/>
      <c r="B17" s="24" t="s">
        <v>25</v>
      </c>
      <c r="C17" s="46">
        <v>235438450</v>
      </c>
      <c r="D17" s="46">
        <v>238814287</v>
      </c>
      <c r="E17" s="46">
        <v>156618698</v>
      </c>
      <c r="F17" s="46">
        <v>272924269</v>
      </c>
      <c r="G17" s="47">
        <v>277559726</v>
      </c>
      <c r="H17" s="48">
        <v>295761002</v>
      </c>
      <c r="I17" s="25">
        <f t="shared" si="0"/>
        <v>74.26033576144273</v>
      </c>
      <c r="J17" s="26">
        <f t="shared" si="1"/>
        <v>23.60397377192751</v>
      </c>
      <c r="K17" s="2"/>
    </row>
    <row r="18" spans="1:11" ht="23.25" customHeight="1">
      <c r="A18" s="31"/>
      <c r="B18" s="32" t="s">
        <v>26</v>
      </c>
      <c r="C18" s="52">
        <v>4871497</v>
      </c>
      <c r="D18" s="52">
        <v>6894713</v>
      </c>
      <c r="E18" s="52">
        <v>72445462</v>
      </c>
      <c r="F18" s="53">
        <v>12197701</v>
      </c>
      <c r="G18" s="54">
        <v>14946234</v>
      </c>
      <c r="H18" s="55">
        <v>-5115302</v>
      </c>
      <c r="I18" s="33">
        <f t="shared" si="0"/>
        <v>-83.1629191625557</v>
      </c>
      <c r="J18" s="34">
        <f t="shared" si="1"/>
        <v>-141.3320263436172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63804894</v>
      </c>
      <c r="D23" s="43">
        <v>79265840</v>
      </c>
      <c r="E23" s="43">
        <v>66118073</v>
      </c>
      <c r="F23" s="43">
        <v>88660000</v>
      </c>
      <c r="G23" s="44">
        <v>70974999</v>
      </c>
      <c r="H23" s="45">
        <v>74446000</v>
      </c>
      <c r="I23" s="38">
        <f t="shared" si="0"/>
        <v>34.093442196961796</v>
      </c>
      <c r="J23" s="23">
        <f t="shared" si="1"/>
        <v>4.033623862211844</v>
      </c>
      <c r="K23" s="2"/>
    </row>
    <row r="24" spans="1:11" ht="12.75">
      <c r="A24" s="9"/>
      <c r="B24" s="21" t="s">
        <v>31</v>
      </c>
      <c r="C24" s="43">
        <v>37113585</v>
      </c>
      <c r="D24" s="43">
        <v>38656866</v>
      </c>
      <c r="E24" s="43">
        <v>30710642</v>
      </c>
      <c r="F24" s="43">
        <v>47197736</v>
      </c>
      <c r="G24" s="44">
        <v>58846234</v>
      </c>
      <c r="H24" s="45">
        <v>46884700</v>
      </c>
      <c r="I24" s="38">
        <f t="shared" si="0"/>
        <v>53.685279519718286</v>
      </c>
      <c r="J24" s="23">
        <f t="shared" si="1"/>
        <v>15.14561808480761</v>
      </c>
      <c r="K24" s="2"/>
    </row>
    <row r="25" spans="1:11" ht="12.75">
      <c r="A25" s="9"/>
      <c r="B25" s="24" t="s">
        <v>32</v>
      </c>
      <c r="C25" s="46">
        <v>100918479</v>
      </c>
      <c r="D25" s="46">
        <v>117922706</v>
      </c>
      <c r="E25" s="46">
        <v>96828715</v>
      </c>
      <c r="F25" s="46">
        <v>135857736</v>
      </c>
      <c r="G25" s="47">
        <v>129821233</v>
      </c>
      <c r="H25" s="48">
        <v>121330700</v>
      </c>
      <c r="I25" s="25">
        <f t="shared" si="0"/>
        <v>40.30727971552655</v>
      </c>
      <c r="J25" s="26">
        <f t="shared" si="1"/>
        <v>7.809122606000951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10000000</v>
      </c>
      <c r="D28" s="43">
        <v>12287416</v>
      </c>
      <c r="E28" s="43">
        <v>9370272</v>
      </c>
      <c r="F28" s="43">
        <v>19630700</v>
      </c>
      <c r="G28" s="44">
        <v>20000000</v>
      </c>
      <c r="H28" s="45">
        <v>10000000</v>
      </c>
      <c r="I28" s="38">
        <f t="shared" si="0"/>
        <v>109.49978826655192</v>
      </c>
      <c r="J28" s="23">
        <f t="shared" si="1"/>
        <v>2.1917729928593754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46344000</v>
      </c>
      <c r="D30" s="43">
        <v>66700277</v>
      </c>
      <c r="E30" s="43">
        <v>56359734</v>
      </c>
      <c r="F30" s="43">
        <v>63300036</v>
      </c>
      <c r="G30" s="44">
        <v>52926249</v>
      </c>
      <c r="H30" s="45">
        <v>69000000</v>
      </c>
      <c r="I30" s="38">
        <f t="shared" si="0"/>
        <v>12.314291618196771</v>
      </c>
      <c r="J30" s="23">
        <f t="shared" si="1"/>
        <v>6.9777317589228005</v>
      </c>
      <c r="K30" s="2"/>
    </row>
    <row r="31" spans="1:11" ht="12.75">
      <c r="A31" s="9"/>
      <c r="B31" s="21" t="s">
        <v>31</v>
      </c>
      <c r="C31" s="43">
        <v>44574479</v>
      </c>
      <c r="D31" s="43">
        <v>38935013</v>
      </c>
      <c r="E31" s="43">
        <v>31098709</v>
      </c>
      <c r="F31" s="43">
        <v>52927000</v>
      </c>
      <c r="G31" s="44">
        <v>56894984</v>
      </c>
      <c r="H31" s="45">
        <v>42330700</v>
      </c>
      <c r="I31" s="38">
        <f t="shared" si="0"/>
        <v>70.19034455738982</v>
      </c>
      <c r="J31" s="23">
        <f t="shared" si="1"/>
        <v>10.824988922400758</v>
      </c>
      <c r="K31" s="2"/>
    </row>
    <row r="32" spans="1:11" ht="13.5" thickBot="1">
      <c r="A32" s="9"/>
      <c r="B32" s="39" t="s">
        <v>38</v>
      </c>
      <c r="C32" s="59">
        <v>100918479</v>
      </c>
      <c r="D32" s="59">
        <v>117922706</v>
      </c>
      <c r="E32" s="59">
        <v>96828715</v>
      </c>
      <c r="F32" s="59">
        <v>135857736</v>
      </c>
      <c r="G32" s="60">
        <v>129821233</v>
      </c>
      <c r="H32" s="61">
        <v>121330700</v>
      </c>
      <c r="I32" s="40">
        <f t="shared" si="0"/>
        <v>40.30727971552655</v>
      </c>
      <c r="J32" s="41">
        <f t="shared" si="1"/>
        <v>7.809122606000951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47544438</v>
      </c>
      <c r="D7" s="43">
        <v>47544438</v>
      </c>
      <c r="E7" s="43">
        <v>3934000</v>
      </c>
      <c r="F7" s="43">
        <v>48380589</v>
      </c>
      <c r="G7" s="44">
        <v>51235043</v>
      </c>
      <c r="H7" s="45">
        <v>54104206</v>
      </c>
      <c r="I7" s="22">
        <f>IF($E7=0,0,(($F7/$E7)-1)*100)</f>
        <v>1129.8065327910524</v>
      </c>
      <c r="J7" s="23">
        <f>IF($E7=0,0,((($H7/$E7)^(1/3))-1)*100)</f>
        <v>139.58827322637651</v>
      </c>
      <c r="K7" s="2"/>
    </row>
    <row r="8" spans="1:11" ht="12.75">
      <c r="A8" s="5"/>
      <c r="B8" s="21" t="s">
        <v>17</v>
      </c>
      <c r="C8" s="43">
        <v>176700050</v>
      </c>
      <c r="D8" s="43">
        <v>176700050</v>
      </c>
      <c r="E8" s="43">
        <v>15627000</v>
      </c>
      <c r="F8" s="43">
        <v>190093851</v>
      </c>
      <c r="G8" s="44">
        <v>201309387</v>
      </c>
      <c r="H8" s="45">
        <v>212582713</v>
      </c>
      <c r="I8" s="22">
        <f>IF($E8=0,0,(($F8/$E8)-1)*100)</f>
        <v>1116.4449414474948</v>
      </c>
      <c r="J8" s="23">
        <f>IF($E8=0,0,((($H8/$E8)^(1/3))-1)*100)</f>
        <v>138.71741943205876</v>
      </c>
      <c r="K8" s="2"/>
    </row>
    <row r="9" spans="1:11" ht="12.75">
      <c r="A9" s="5"/>
      <c r="B9" s="21" t="s">
        <v>18</v>
      </c>
      <c r="C9" s="43">
        <v>127826537</v>
      </c>
      <c r="D9" s="43">
        <v>127826537</v>
      </c>
      <c r="E9" s="43">
        <v>36738380</v>
      </c>
      <c r="F9" s="43">
        <v>158266999</v>
      </c>
      <c r="G9" s="44">
        <v>156120558</v>
      </c>
      <c r="H9" s="45">
        <v>169930771</v>
      </c>
      <c r="I9" s="22">
        <f aca="true" t="shared" si="0" ref="I9:I32">IF($E9=0,0,(($F9/$E9)-1)*100)</f>
        <v>330.7947138659897</v>
      </c>
      <c r="J9" s="23">
        <f aca="true" t="shared" si="1" ref="J9:J32">IF($E9=0,0,((($H9/$E9)^(1/3))-1)*100)</f>
        <v>66.61624475176954</v>
      </c>
      <c r="K9" s="2"/>
    </row>
    <row r="10" spans="1:11" ht="12.75">
      <c r="A10" s="9"/>
      <c r="B10" s="24" t="s">
        <v>19</v>
      </c>
      <c r="C10" s="46">
        <v>352071025</v>
      </c>
      <c r="D10" s="46">
        <v>352071025</v>
      </c>
      <c r="E10" s="46">
        <v>56299380</v>
      </c>
      <c r="F10" s="46">
        <v>396741439</v>
      </c>
      <c r="G10" s="47">
        <v>408664988</v>
      </c>
      <c r="H10" s="48">
        <v>436617690</v>
      </c>
      <c r="I10" s="25">
        <f t="shared" si="0"/>
        <v>604.6994815928701</v>
      </c>
      <c r="J10" s="26">
        <f t="shared" si="1"/>
        <v>97.93954690519162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124110840</v>
      </c>
      <c r="D12" s="43">
        <v>124110840</v>
      </c>
      <c r="E12" s="43">
        <v>10058859</v>
      </c>
      <c r="F12" s="43">
        <v>148331169</v>
      </c>
      <c r="G12" s="44">
        <v>157453534</v>
      </c>
      <c r="H12" s="45">
        <v>166664568</v>
      </c>
      <c r="I12" s="22">
        <f t="shared" si="0"/>
        <v>1374.6321526129354</v>
      </c>
      <c r="J12" s="23">
        <f t="shared" si="1"/>
        <v>154.93620710047105</v>
      </c>
      <c r="K12" s="2"/>
    </row>
    <row r="13" spans="1:11" ht="12.75">
      <c r="A13" s="5"/>
      <c r="B13" s="21" t="s">
        <v>22</v>
      </c>
      <c r="C13" s="43">
        <v>3500000</v>
      </c>
      <c r="D13" s="43">
        <v>3500000</v>
      </c>
      <c r="E13" s="43"/>
      <c r="F13" s="43">
        <v>1650000</v>
      </c>
      <c r="G13" s="44">
        <v>1747350</v>
      </c>
      <c r="H13" s="45">
        <v>1845202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106448088</v>
      </c>
      <c r="D15" s="43">
        <v>106448088</v>
      </c>
      <c r="E15" s="43">
        <v>10818228</v>
      </c>
      <c r="F15" s="43">
        <v>111891664</v>
      </c>
      <c r="G15" s="44">
        <v>118493272</v>
      </c>
      <c r="H15" s="45">
        <v>125128896</v>
      </c>
      <c r="I15" s="22">
        <f t="shared" si="0"/>
        <v>934.288277155926</v>
      </c>
      <c r="J15" s="23">
        <f t="shared" si="1"/>
        <v>126.15203196649314</v>
      </c>
      <c r="K15" s="2"/>
    </row>
    <row r="16" spans="1:11" ht="12.75">
      <c r="A16" s="5"/>
      <c r="B16" s="21" t="s">
        <v>24</v>
      </c>
      <c r="C16" s="43">
        <v>160847064</v>
      </c>
      <c r="D16" s="43">
        <v>160847064</v>
      </c>
      <c r="E16" s="43">
        <v>12928605</v>
      </c>
      <c r="F16" s="43">
        <v>175477900</v>
      </c>
      <c r="G16" s="44">
        <v>183444553</v>
      </c>
      <c r="H16" s="45">
        <v>192065508</v>
      </c>
      <c r="I16" s="29">
        <f t="shared" si="0"/>
        <v>1257.284099870017</v>
      </c>
      <c r="J16" s="30">
        <f t="shared" si="1"/>
        <v>145.82869223481967</v>
      </c>
      <c r="K16" s="2"/>
    </row>
    <row r="17" spans="1:11" ht="12.75">
      <c r="A17" s="5"/>
      <c r="B17" s="24" t="s">
        <v>25</v>
      </c>
      <c r="C17" s="46">
        <v>394905992</v>
      </c>
      <c r="D17" s="46">
        <v>394905992</v>
      </c>
      <c r="E17" s="46">
        <v>33805692</v>
      </c>
      <c r="F17" s="46">
        <v>437350733</v>
      </c>
      <c r="G17" s="47">
        <v>461138709</v>
      </c>
      <c r="H17" s="48">
        <v>485704174</v>
      </c>
      <c r="I17" s="25">
        <f t="shared" si="0"/>
        <v>1193.719214503877</v>
      </c>
      <c r="J17" s="26">
        <f t="shared" si="1"/>
        <v>143.1050619147096</v>
      </c>
      <c r="K17" s="2"/>
    </row>
    <row r="18" spans="1:11" ht="23.25" customHeight="1">
      <c r="A18" s="31"/>
      <c r="B18" s="32" t="s">
        <v>26</v>
      </c>
      <c r="C18" s="52">
        <v>-42834967</v>
      </c>
      <c r="D18" s="52">
        <v>-42834967</v>
      </c>
      <c r="E18" s="52">
        <v>22493688</v>
      </c>
      <c r="F18" s="53">
        <v>-40609294</v>
      </c>
      <c r="G18" s="54">
        <v>-52473721</v>
      </c>
      <c r="H18" s="55">
        <v>-49086484</v>
      </c>
      <c r="I18" s="33">
        <f t="shared" si="0"/>
        <v>-280.5363975885146</v>
      </c>
      <c r="J18" s="34">
        <f t="shared" si="1"/>
        <v>-229.70809653453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49796000</v>
      </c>
      <c r="D23" s="43">
        <v>49796000</v>
      </c>
      <c r="E23" s="43">
        <v>6072054</v>
      </c>
      <c r="F23" s="43">
        <v>48154000</v>
      </c>
      <c r="G23" s="44">
        <v>119477000</v>
      </c>
      <c r="H23" s="45">
        <v>138458000</v>
      </c>
      <c r="I23" s="38">
        <f t="shared" si="0"/>
        <v>693.0430131220835</v>
      </c>
      <c r="J23" s="23">
        <f t="shared" si="1"/>
        <v>183.57034372114623</v>
      </c>
      <c r="K23" s="2"/>
    </row>
    <row r="24" spans="1:11" ht="12.75">
      <c r="A24" s="9"/>
      <c r="B24" s="21" t="s">
        <v>31</v>
      </c>
      <c r="C24" s="43">
        <v>17167000</v>
      </c>
      <c r="D24" s="43">
        <v>17167000</v>
      </c>
      <c r="E24" s="43">
        <v>2212999</v>
      </c>
      <c r="F24" s="43">
        <v>27749840</v>
      </c>
      <c r="G24" s="44">
        <v>0</v>
      </c>
      <c r="H24" s="45">
        <v>0</v>
      </c>
      <c r="I24" s="38">
        <f t="shared" si="0"/>
        <v>1153.9472453444398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66963000</v>
      </c>
      <c r="D25" s="46">
        <v>66963000</v>
      </c>
      <c r="E25" s="46">
        <v>8285053</v>
      </c>
      <c r="F25" s="46">
        <v>75903840</v>
      </c>
      <c r="G25" s="47">
        <v>119477000</v>
      </c>
      <c r="H25" s="48">
        <v>138458000</v>
      </c>
      <c r="I25" s="25">
        <f t="shared" si="0"/>
        <v>816.1539461485642</v>
      </c>
      <c r="J25" s="26">
        <f t="shared" si="1"/>
        <v>155.6667520973726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39612000</v>
      </c>
      <c r="D27" s="43">
        <v>39612000</v>
      </c>
      <c r="E27" s="43">
        <v>1875934</v>
      </c>
      <c r="F27" s="43">
        <v>26447230</v>
      </c>
      <c r="G27" s="44">
        <v>107400000</v>
      </c>
      <c r="H27" s="45">
        <v>117251000</v>
      </c>
      <c r="I27" s="38">
        <f t="shared" si="0"/>
        <v>1309.816656662761</v>
      </c>
      <c r="J27" s="23">
        <f t="shared" si="1"/>
        <v>296.8560452223819</v>
      </c>
      <c r="K27" s="2"/>
    </row>
    <row r="28" spans="1:11" ht="12.75">
      <c r="A28" s="9"/>
      <c r="B28" s="21" t="s">
        <v>35</v>
      </c>
      <c r="C28" s="43">
        <v>5580000</v>
      </c>
      <c r="D28" s="43">
        <v>5580000</v>
      </c>
      <c r="E28" s="43"/>
      <c r="F28" s="43">
        <v>2893000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11249000</v>
      </c>
      <c r="D30" s="43">
        <v>11249000</v>
      </c>
      <c r="E30" s="43">
        <v>2998685</v>
      </c>
      <c r="F30" s="43">
        <v>30492000</v>
      </c>
      <c r="G30" s="44">
        <v>11120000</v>
      </c>
      <c r="H30" s="45">
        <v>20174000</v>
      </c>
      <c r="I30" s="38">
        <f t="shared" si="0"/>
        <v>916.8457173727818</v>
      </c>
      <c r="J30" s="23">
        <f t="shared" si="1"/>
        <v>88.7790181998008</v>
      </c>
      <c r="K30" s="2"/>
    </row>
    <row r="31" spans="1:11" ht="12.75">
      <c r="A31" s="9"/>
      <c r="B31" s="21" t="s">
        <v>31</v>
      </c>
      <c r="C31" s="43">
        <v>10522000</v>
      </c>
      <c r="D31" s="43">
        <v>10522000</v>
      </c>
      <c r="E31" s="43">
        <v>3410434</v>
      </c>
      <c r="F31" s="43">
        <v>16071610</v>
      </c>
      <c r="G31" s="44">
        <v>957000</v>
      </c>
      <c r="H31" s="45">
        <v>1033000</v>
      </c>
      <c r="I31" s="38">
        <f t="shared" si="0"/>
        <v>371.24823409571917</v>
      </c>
      <c r="J31" s="23">
        <f t="shared" si="1"/>
        <v>-32.84213351507512</v>
      </c>
      <c r="K31" s="2"/>
    </row>
    <row r="32" spans="1:11" ht="13.5" thickBot="1">
      <c r="A32" s="9"/>
      <c r="B32" s="39" t="s">
        <v>38</v>
      </c>
      <c r="C32" s="59">
        <v>66963000</v>
      </c>
      <c r="D32" s="59">
        <v>66963000</v>
      </c>
      <c r="E32" s="59">
        <v>8285053</v>
      </c>
      <c r="F32" s="59">
        <v>75903840</v>
      </c>
      <c r="G32" s="60">
        <v>119477000</v>
      </c>
      <c r="H32" s="61">
        <v>138458000</v>
      </c>
      <c r="I32" s="40">
        <f t="shared" si="0"/>
        <v>816.1539461485642</v>
      </c>
      <c r="J32" s="41">
        <f t="shared" si="1"/>
        <v>155.6667520973726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21066000</v>
      </c>
      <c r="D7" s="43">
        <v>29216000</v>
      </c>
      <c r="E7" s="43">
        <v>12621866</v>
      </c>
      <c r="F7" s="43">
        <v>24166000</v>
      </c>
      <c r="G7" s="44">
        <v>27241471</v>
      </c>
      <c r="H7" s="45">
        <v>30136588</v>
      </c>
      <c r="I7" s="22">
        <f>IF($E7=0,0,(($F7/$E7)-1)*100)</f>
        <v>91.46138930646231</v>
      </c>
      <c r="J7" s="23">
        <f>IF($E7=0,0,((($H7/$E7)^(1/3))-1)*100)</f>
        <v>33.65652696758734</v>
      </c>
      <c r="K7" s="2"/>
    </row>
    <row r="8" spans="1:11" ht="12.75">
      <c r="A8" s="5"/>
      <c r="B8" s="21" t="s">
        <v>17</v>
      </c>
      <c r="C8" s="43">
        <v>52470000</v>
      </c>
      <c r="D8" s="43">
        <v>51670000</v>
      </c>
      <c r="E8" s="43">
        <v>44960088</v>
      </c>
      <c r="F8" s="43">
        <v>80116000</v>
      </c>
      <c r="G8" s="44">
        <v>87659723</v>
      </c>
      <c r="H8" s="45">
        <v>94723343</v>
      </c>
      <c r="I8" s="22">
        <f>IF($E8=0,0,(($F8/$E8)-1)*100)</f>
        <v>78.19360140042431</v>
      </c>
      <c r="J8" s="23">
        <f>IF($E8=0,0,((($H8/$E8)^(1/3))-1)*100)</f>
        <v>28.196633753006207</v>
      </c>
      <c r="K8" s="2"/>
    </row>
    <row r="9" spans="1:11" ht="12.75">
      <c r="A9" s="5"/>
      <c r="B9" s="21" t="s">
        <v>18</v>
      </c>
      <c r="C9" s="43">
        <v>51147400</v>
      </c>
      <c r="D9" s="43">
        <v>46043300</v>
      </c>
      <c r="E9" s="43">
        <v>49236877</v>
      </c>
      <c r="F9" s="43">
        <v>58440811</v>
      </c>
      <c r="G9" s="44">
        <v>61385029</v>
      </c>
      <c r="H9" s="45">
        <v>64771087</v>
      </c>
      <c r="I9" s="22">
        <f aca="true" t="shared" si="0" ref="I9:I32">IF($E9=0,0,(($F9/$E9)-1)*100)</f>
        <v>18.69317178666714</v>
      </c>
      <c r="J9" s="23">
        <f aca="true" t="shared" si="1" ref="J9:J32">IF($E9=0,0,((($H9/$E9)^(1/3))-1)*100)</f>
        <v>9.57132050790559</v>
      </c>
      <c r="K9" s="2"/>
    </row>
    <row r="10" spans="1:11" ht="12.75">
      <c r="A10" s="9"/>
      <c r="B10" s="24" t="s">
        <v>19</v>
      </c>
      <c r="C10" s="46">
        <v>124683400</v>
      </c>
      <c r="D10" s="46">
        <v>126929300</v>
      </c>
      <c r="E10" s="46">
        <v>106818831</v>
      </c>
      <c r="F10" s="46">
        <v>162722811</v>
      </c>
      <c r="G10" s="47">
        <v>176286223</v>
      </c>
      <c r="H10" s="48">
        <v>189631018</v>
      </c>
      <c r="I10" s="25">
        <f t="shared" si="0"/>
        <v>52.33532278592339</v>
      </c>
      <c r="J10" s="26">
        <f t="shared" si="1"/>
        <v>21.084118718543763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46409778</v>
      </c>
      <c r="D12" s="43">
        <v>43184510</v>
      </c>
      <c r="E12" s="43">
        <v>50247798</v>
      </c>
      <c r="F12" s="43">
        <v>56668935</v>
      </c>
      <c r="G12" s="44">
        <v>61400776</v>
      </c>
      <c r="H12" s="45">
        <v>66348403</v>
      </c>
      <c r="I12" s="22">
        <f t="shared" si="0"/>
        <v>12.778942074237754</v>
      </c>
      <c r="J12" s="23">
        <f t="shared" si="1"/>
        <v>9.707877554480238</v>
      </c>
      <c r="K12" s="2"/>
    </row>
    <row r="13" spans="1:11" ht="12.75">
      <c r="A13" s="5"/>
      <c r="B13" s="21" t="s">
        <v>22</v>
      </c>
      <c r="C13" s="43">
        <v>1300000</v>
      </c>
      <c r="D13" s="43">
        <v>3300000</v>
      </c>
      <c r="E13" s="43">
        <v>1524997</v>
      </c>
      <c r="F13" s="43">
        <v>1700000</v>
      </c>
      <c r="G13" s="44">
        <v>1860072</v>
      </c>
      <c r="H13" s="45">
        <v>2009957</v>
      </c>
      <c r="I13" s="22">
        <f t="shared" si="0"/>
        <v>11.47562913238518</v>
      </c>
      <c r="J13" s="23">
        <f t="shared" si="1"/>
        <v>9.640900134335828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37996000</v>
      </c>
      <c r="D15" s="43">
        <v>37956000</v>
      </c>
      <c r="E15" s="43">
        <v>30987347</v>
      </c>
      <c r="F15" s="43">
        <v>43101692</v>
      </c>
      <c r="G15" s="44">
        <v>47160147</v>
      </c>
      <c r="H15" s="45">
        <v>50960312</v>
      </c>
      <c r="I15" s="22">
        <f t="shared" si="0"/>
        <v>39.09448911518627</v>
      </c>
      <c r="J15" s="23">
        <f t="shared" si="1"/>
        <v>18.036383371181874</v>
      </c>
      <c r="K15" s="2"/>
    </row>
    <row r="16" spans="1:11" ht="12.75">
      <c r="A16" s="5"/>
      <c r="B16" s="21" t="s">
        <v>24</v>
      </c>
      <c r="C16" s="43">
        <v>50222697</v>
      </c>
      <c r="D16" s="43">
        <v>62005245</v>
      </c>
      <c r="E16" s="43">
        <v>45132416</v>
      </c>
      <c r="F16" s="43">
        <v>61219245</v>
      </c>
      <c r="G16" s="44">
        <v>63136262</v>
      </c>
      <c r="H16" s="45">
        <v>67380171</v>
      </c>
      <c r="I16" s="29">
        <f t="shared" si="0"/>
        <v>35.6436247507778</v>
      </c>
      <c r="J16" s="30">
        <f t="shared" si="1"/>
        <v>14.291651632555457</v>
      </c>
      <c r="K16" s="2"/>
    </row>
    <row r="17" spans="1:11" ht="12.75">
      <c r="A17" s="5"/>
      <c r="B17" s="24" t="s">
        <v>25</v>
      </c>
      <c r="C17" s="46">
        <v>135928475</v>
      </c>
      <c r="D17" s="46">
        <v>146445755</v>
      </c>
      <c r="E17" s="46">
        <v>127892558</v>
      </c>
      <c r="F17" s="46">
        <v>162689872</v>
      </c>
      <c r="G17" s="47">
        <v>173557257</v>
      </c>
      <c r="H17" s="48">
        <v>186698843</v>
      </c>
      <c r="I17" s="25">
        <f t="shared" si="0"/>
        <v>27.208239903998166</v>
      </c>
      <c r="J17" s="26">
        <f t="shared" si="1"/>
        <v>13.439799673629516</v>
      </c>
      <c r="K17" s="2"/>
    </row>
    <row r="18" spans="1:11" ht="23.25" customHeight="1">
      <c r="A18" s="31"/>
      <c r="B18" s="32" t="s">
        <v>26</v>
      </c>
      <c r="C18" s="52">
        <v>-11245075</v>
      </c>
      <c r="D18" s="52">
        <v>-19516455</v>
      </c>
      <c r="E18" s="52">
        <v>-21073727</v>
      </c>
      <c r="F18" s="53">
        <v>32939</v>
      </c>
      <c r="G18" s="54">
        <v>2728966</v>
      </c>
      <c r="H18" s="55">
        <v>2932175</v>
      </c>
      <c r="I18" s="33">
        <f t="shared" si="0"/>
        <v>-100.1563036286842</v>
      </c>
      <c r="J18" s="34">
        <f t="shared" si="1"/>
        <v>-151.81826237126222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14985000</v>
      </c>
      <c r="D23" s="43">
        <v>13138333</v>
      </c>
      <c r="E23" s="43">
        <v>24547708</v>
      </c>
      <c r="F23" s="43">
        <v>16156000</v>
      </c>
      <c r="G23" s="44">
        <v>16637000</v>
      </c>
      <c r="H23" s="45">
        <v>17359000</v>
      </c>
      <c r="I23" s="38">
        <f t="shared" si="0"/>
        <v>-34.18530153609453</v>
      </c>
      <c r="J23" s="23">
        <f t="shared" si="1"/>
        <v>-10.908162106025031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14985000</v>
      </c>
      <c r="D25" s="46">
        <v>13138333</v>
      </c>
      <c r="E25" s="46">
        <v>24547708</v>
      </c>
      <c r="F25" s="46">
        <v>16156000</v>
      </c>
      <c r="G25" s="47">
        <v>16637000</v>
      </c>
      <c r="H25" s="48">
        <v>17359000</v>
      </c>
      <c r="I25" s="25">
        <f t="shared" si="0"/>
        <v>-34.18530153609453</v>
      </c>
      <c r="J25" s="26">
        <f t="shared" si="1"/>
        <v>-10.908162106025031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10500000</v>
      </c>
      <c r="D27" s="43">
        <v>10116283</v>
      </c>
      <c r="E27" s="43">
        <v>17063530</v>
      </c>
      <c r="F27" s="43">
        <v>12256000</v>
      </c>
      <c r="G27" s="44">
        <v>12337000</v>
      </c>
      <c r="H27" s="45">
        <v>12959000</v>
      </c>
      <c r="I27" s="38">
        <f t="shared" si="0"/>
        <v>-28.174299221790566</v>
      </c>
      <c r="J27" s="23">
        <f t="shared" si="1"/>
        <v>-8.763726903143777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2685000</v>
      </c>
      <c r="D30" s="43">
        <v>1222050</v>
      </c>
      <c r="E30" s="43">
        <v>3351396</v>
      </c>
      <c r="F30" s="43">
        <v>2100000</v>
      </c>
      <c r="G30" s="44">
        <v>2500000</v>
      </c>
      <c r="H30" s="45">
        <v>2600000</v>
      </c>
      <c r="I30" s="38">
        <f t="shared" si="0"/>
        <v>-37.33954447639133</v>
      </c>
      <c r="J30" s="23">
        <f t="shared" si="1"/>
        <v>-8.114030850199805</v>
      </c>
      <c r="K30" s="2"/>
    </row>
    <row r="31" spans="1:11" ht="12.75">
      <c r="A31" s="9"/>
      <c r="B31" s="21" t="s">
        <v>31</v>
      </c>
      <c r="C31" s="43">
        <v>1800000</v>
      </c>
      <c r="D31" s="43">
        <v>1800000</v>
      </c>
      <c r="E31" s="43">
        <v>4132782</v>
      </c>
      <c r="F31" s="43">
        <v>1800000</v>
      </c>
      <c r="G31" s="44">
        <v>1800000</v>
      </c>
      <c r="H31" s="45">
        <v>1800000</v>
      </c>
      <c r="I31" s="38">
        <f t="shared" si="0"/>
        <v>-56.44580333538038</v>
      </c>
      <c r="J31" s="23">
        <f t="shared" si="1"/>
        <v>-24.198697315976435</v>
      </c>
      <c r="K31" s="2"/>
    </row>
    <row r="32" spans="1:11" ht="13.5" thickBot="1">
      <c r="A32" s="9"/>
      <c r="B32" s="39" t="s">
        <v>38</v>
      </c>
      <c r="C32" s="59">
        <v>14985000</v>
      </c>
      <c r="D32" s="59">
        <v>13138333</v>
      </c>
      <c r="E32" s="59">
        <v>24547708</v>
      </c>
      <c r="F32" s="59">
        <v>16156000</v>
      </c>
      <c r="G32" s="60">
        <v>16637000</v>
      </c>
      <c r="H32" s="61">
        <v>17359000</v>
      </c>
      <c r="I32" s="40">
        <f t="shared" si="0"/>
        <v>-34.18530153609453</v>
      </c>
      <c r="J32" s="41">
        <f t="shared" si="1"/>
        <v>-10.908162106025031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29100000</v>
      </c>
      <c r="D7" s="43">
        <v>30000000</v>
      </c>
      <c r="E7" s="43">
        <v>30372063</v>
      </c>
      <c r="F7" s="43">
        <v>31800000</v>
      </c>
      <c r="G7" s="44">
        <v>33708000</v>
      </c>
      <c r="H7" s="45">
        <v>35393400</v>
      </c>
      <c r="I7" s="22">
        <f>IF($E7=0,0,(($F7/$E7)-1)*100)</f>
        <v>4.701481753149261</v>
      </c>
      <c r="J7" s="23">
        <f>IF($E7=0,0,((($H7/$E7)^(1/3))-1)*100)</f>
        <v>5.232364971132819</v>
      </c>
      <c r="K7" s="2"/>
    </row>
    <row r="8" spans="1:11" ht="12.75">
      <c r="A8" s="5"/>
      <c r="B8" s="21" t="s">
        <v>17</v>
      </c>
      <c r="C8" s="43">
        <v>138000000</v>
      </c>
      <c r="D8" s="43">
        <v>141200000</v>
      </c>
      <c r="E8" s="43">
        <v>133684893</v>
      </c>
      <c r="F8" s="43">
        <v>160310000</v>
      </c>
      <c r="G8" s="44">
        <v>173828440</v>
      </c>
      <c r="H8" s="45">
        <v>187993524</v>
      </c>
      <c r="I8" s="22">
        <f>IF($E8=0,0,(($F8/$E8)-1)*100)</f>
        <v>19.916316946896906</v>
      </c>
      <c r="J8" s="23">
        <f>IF($E8=0,0,((($H8/$E8)^(1/3))-1)*100)</f>
        <v>12.03494846427664</v>
      </c>
      <c r="K8" s="2"/>
    </row>
    <row r="9" spans="1:11" ht="12.75">
      <c r="A9" s="5"/>
      <c r="B9" s="21" t="s">
        <v>18</v>
      </c>
      <c r="C9" s="43">
        <v>86134971</v>
      </c>
      <c r="D9" s="43">
        <v>85402996</v>
      </c>
      <c r="E9" s="43">
        <v>86913019</v>
      </c>
      <c r="F9" s="43">
        <v>88368686</v>
      </c>
      <c r="G9" s="44">
        <v>86914942</v>
      </c>
      <c r="H9" s="45">
        <v>87757872</v>
      </c>
      <c r="I9" s="22">
        <f aca="true" t="shared" si="0" ref="I9:I32">IF($E9=0,0,(($F9/$E9)-1)*100)</f>
        <v>1.6748549489461473</v>
      </c>
      <c r="J9" s="23">
        <f aca="true" t="shared" si="1" ref="J9:J32">IF($E9=0,0,((($H9/$E9)^(1/3))-1)*100)</f>
        <v>0.3229781472052107</v>
      </c>
      <c r="K9" s="2"/>
    </row>
    <row r="10" spans="1:11" ht="12.75">
      <c r="A10" s="9"/>
      <c r="B10" s="24" t="s">
        <v>19</v>
      </c>
      <c r="C10" s="46">
        <v>253234971</v>
      </c>
      <c r="D10" s="46">
        <v>256602996</v>
      </c>
      <c r="E10" s="46">
        <v>250969975</v>
      </c>
      <c r="F10" s="46">
        <v>280478686</v>
      </c>
      <c r="G10" s="47">
        <v>294451382</v>
      </c>
      <c r="H10" s="48">
        <v>311144796</v>
      </c>
      <c r="I10" s="25">
        <f t="shared" si="0"/>
        <v>11.75786505935621</v>
      </c>
      <c r="J10" s="26">
        <f t="shared" si="1"/>
        <v>7.427035520417347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101842257</v>
      </c>
      <c r="D12" s="43">
        <v>108093617</v>
      </c>
      <c r="E12" s="43">
        <v>102602308</v>
      </c>
      <c r="F12" s="43">
        <v>118340624</v>
      </c>
      <c r="G12" s="44">
        <v>125643800</v>
      </c>
      <c r="H12" s="45">
        <v>131303600</v>
      </c>
      <c r="I12" s="22">
        <f t="shared" si="0"/>
        <v>15.339144222759593</v>
      </c>
      <c r="J12" s="23">
        <f t="shared" si="1"/>
        <v>8.569165848383742</v>
      </c>
      <c r="K12" s="2"/>
    </row>
    <row r="13" spans="1:11" ht="12.75">
      <c r="A13" s="5"/>
      <c r="B13" s="21" t="s">
        <v>22</v>
      </c>
      <c r="C13" s="43">
        <v>10000000</v>
      </c>
      <c r="D13" s="43">
        <v>15000000</v>
      </c>
      <c r="E13" s="43"/>
      <c r="F13" s="43">
        <v>15900000</v>
      </c>
      <c r="G13" s="44">
        <v>16854000</v>
      </c>
      <c r="H13" s="45">
        <v>17696700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88000000</v>
      </c>
      <c r="D15" s="43">
        <v>87500000</v>
      </c>
      <c r="E15" s="43">
        <v>75943128</v>
      </c>
      <c r="F15" s="43">
        <v>100275000</v>
      </c>
      <c r="G15" s="44">
        <v>108143000</v>
      </c>
      <c r="H15" s="45">
        <v>118549200</v>
      </c>
      <c r="I15" s="22">
        <f t="shared" si="0"/>
        <v>32.039596788797</v>
      </c>
      <c r="J15" s="23">
        <f t="shared" si="1"/>
        <v>16.003221154278457</v>
      </c>
      <c r="K15" s="2"/>
    </row>
    <row r="16" spans="1:11" ht="12.75">
      <c r="A16" s="5"/>
      <c r="B16" s="21" t="s">
        <v>24</v>
      </c>
      <c r="C16" s="43">
        <v>96401404</v>
      </c>
      <c r="D16" s="43">
        <v>96664066</v>
      </c>
      <c r="E16" s="43">
        <v>61649796</v>
      </c>
      <c r="F16" s="43">
        <v>101223244</v>
      </c>
      <c r="G16" s="44">
        <v>106544000</v>
      </c>
      <c r="H16" s="45">
        <v>111688240</v>
      </c>
      <c r="I16" s="29">
        <f t="shared" si="0"/>
        <v>64.1907201120341</v>
      </c>
      <c r="J16" s="30">
        <f t="shared" si="1"/>
        <v>21.906052340077654</v>
      </c>
      <c r="K16" s="2"/>
    </row>
    <row r="17" spans="1:11" ht="12.75">
      <c r="A17" s="5"/>
      <c r="B17" s="24" t="s">
        <v>25</v>
      </c>
      <c r="C17" s="46">
        <v>296243661</v>
      </c>
      <c r="D17" s="46">
        <v>307257683</v>
      </c>
      <c r="E17" s="46">
        <v>240195232</v>
      </c>
      <c r="F17" s="46">
        <v>335738868</v>
      </c>
      <c r="G17" s="47">
        <v>357184800</v>
      </c>
      <c r="H17" s="48">
        <v>379237740</v>
      </c>
      <c r="I17" s="25">
        <f t="shared" si="0"/>
        <v>39.77749067058915</v>
      </c>
      <c r="J17" s="26">
        <f t="shared" si="1"/>
        <v>16.443626493059995</v>
      </c>
      <c r="K17" s="2"/>
    </row>
    <row r="18" spans="1:11" ht="23.25" customHeight="1">
      <c r="A18" s="31"/>
      <c r="B18" s="32" t="s">
        <v>26</v>
      </c>
      <c r="C18" s="52">
        <v>-43008690</v>
      </c>
      <c r="D18" s="52">
        <v>-50654687</v>
      </c>
      <c r="E18" s="52">
        <v>10774743</v>
      </c>
      <c r="F18" s="53">
        <v>-55260182</v>
      </c>
      <c r="G18" s="54">
        <v>-62733418</v>
      </c>
      <c r="H18" s="55">
        <v>-68092944</v>
      </c>
      <c r="I18" s="33">
        <f t="shared" si="0"/>
        <v>-612.8677500706978</v>
      </c>
      <c r="J18" s="34">
        <f t="shared" si="1"/>
        <v>-284.88360342773694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35775800</v>
      </c>
      <c r="D23" s="43">
        <v>46195503</v>
      </c>
      <c r="E23" s="43">
        <v>38988470</v>
      </c>
      <c r="F23" s="43">
        <v>31731250</v>
      </c>
      <c r="G23" s="44">
        <v>37463700</v>
      </c>
      <c r="H23" s="45">
        <v>38561900</v>
      </c>
      <c r="I23" s="38">
        <f t="shared" si="0"/>
        <v>-18.61375940117681</v>
      </c>
      <c r="J23" s="23">
        <f t="shared" si="1"/>
        <v>-0.3660357501128253</v>
      </c>
      <c r="K23" s="2"/>
    </row>
    <row r="24" spans="1:11" ht="12.75">
      <c r="A24" s="9"/>
      <c r="B24" s="21" t="s">
        <v>31</v>
      </c>
      <c r="C24" s="43">
        <v>5531000</v>
      </c>
      <c r="D24" s="43">
        <v>5697720</v>
      </c>
      <c r="E24" s="43">
        <v>3462106</v>
      </c>
      <c r="F24" s="43">
        <v>205000</v>
      </c>
      <c r="G24" s="44">
        <v>0</v>
      </c>
      <c r="H24" s="45">
        <v>0</v>
      </c>
      <c r="I24" s="38">
        <f t="shared" si="0"/>
        <v>-94.07874859984068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41306800</v>
      </c>
      <c r="D25" s="46">
        <v>51893223</v>
      </c>
      <c r="E25" s="46">
        <v>42450576</v>
      </c>
      <c r="F25" s="46">
        <v>31936250</v>
      </c>
      <c r="G25" s="47">
        <v>37463700</v>
      </c>
      <c r="H25" s="48">
        <v>38561900</v>
      </c>
      <c r="I25" s="25">
        <f t="shared" si="0"/>
        <v>-24.768394190929232</v>
      </c>
      <c r="J25" s="26">
        <f t="shared" si="1"/>
        <v>-3.1517868911089764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26367320</v>
      </c>
      <c r="D27" s="43">
        <v>27175652</v>
      </c>
      <c r="E27" s="43">
        <v>20776970</v>
      </c>
      <c r="F27" s="43">
        <v>14868750</v>
      </c>
      <c r="G27" s="44">
        <v>12500000</v>
      </c>
      <c r="H27" s="45">
        <v>2000000</v>
      </c>
      <c r="I27" s="38">
        <f t="shared" si="0"/>
        <v>-28.43638894410494</v>
      </c>
      <c r="J27" s="23">
        <f t="shared" si="1"/>
        <v>-54.17006292143293</v>
      </c>
      <c r="K27" s="2"/>
    </row>
    <row r="28" spans="1:11" ht="12.75">
      <c r="A28" s="9"/>
      <c r="B28" s="21" t="s">
        <v>35</v>
      </c>
      <c r="C28" s="43">
        <v>5500000</v>
      </c>
      <c r="D28" s="43">
        <v>5500000</v>
      </c>
      <c r="E28" s="43">
        <v>5286960</v>
      </c>
      <c r="F28" s="43">
        <v>10500000</v>
      </c>
      <c r="G28" s="44">
        <v>15000000</v>
      </c>
      <c r="H28" s="45">
        <v>15000000</v>
      </c>
      <c r="I28" s="38">
        <f t="shared" si="0"/>
        <v>98.60184302510326</v>
      </c>
      <c r="J28" s="23">
        <f t="shared" si="1"/>
        <v>41.566907406447754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5624480</v>
      </c>
      <c r="D30" s="43">
        <v>12856376</v>
      </c>
      <c r="E30" s="43">
        <v>11899294</v>
      </c>
      <c r="F30" s="43">
        <v>2931250</v>
      </c>
      <c r="G30" s="44">
        <v>9963700</v>
      </c>
      <c r="H30" s="45">
        <v>21561900</v>
      </c>
      <c r="I30" s="38">
        <f t="shared" si="0"/>
        <v>-75.36618559050646</v>
      </c>
      <c r="J30" s="23">
        <f t="shared" si="1"/>
        <v>21.91447632984056</v>
      </c>
      <c r="K30" s="2"/>
    </row>
    <row r="31" spans="1:11" ht="12.75">
      <c r="A31" s="9"/>
      <c r="B31" s="21" t="s">
        <v>31</v>
      </c>
      <c r="C31" s="43">
        <v>3815000</v>
      </c>
      <c r="D31" s="43">
        <v>6361195</v>
      </c>
      <c r="E31" s="43">
        <v>4487352</v>
      </c>
      <c r="F31" s="43">
        <v>3636250</v>
      </c>
      <c r="G31" s="44">
        <v>0</v>
      </c>
      <c r="H31" s="45">
        <v>0</v>
      </c>
      <c r="I31" s="38">
        <f t="shared" si="0"/>
        <v>-18.96668681217787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41306800</v>
      </c>
      <c r="D32" s="59">
        <v>51893223</v>
      </c>
      <c r="E32" s="59">
        <v>42450576</v>
      </c>
      <c r="F32" s="59">
        <v>31936250</v>
      </c>
      <c r="G32" s="60">
        <v>37463700</v>
      </c>
      <c r="H32" s="61">
        <v>38561900</v>
      </c>
      <c r="I32" s="40">
        <f t="shared" si="0"/>
        <v>-24.768394190929232</v>
      </c>
      <c r="J32" s="41">
        <f t="shared" si="1"/>
        <v>-3.1517868911089764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59401097</v>
      </c>
      <c r="D7" s="43">
        <v>53798934</v>
      </c>
      <c r="E7" s="43">
        <v>34827263</v>
      </c>
      <c r="F7" s="43">
        <v>59959347</v>
      </c>
      <c r="G7" s="44">
        <v>63556908</v>
      </c>
      <c r="H7" s="45">
        <v>66734753</v>
      </c>
      <c r="I7" s="22">
        <f>IF($E7=0,0,(($F7/$E7)-1)*100)</f>
        <v>72.16209898549882</v>
      </c>
      <c r="J7" s="23">
        <f>IF($E7=0,0,((($H7/$E7)^(1/3))-1)*100)</f>
        <v>24.206475193842515</v>
      </c>
      <c r="K7" s="2"/>
    </row>
    <row r="8" spans="1:11" ht="12.75">
      <c r="A8" s="5"/>
      <c r="B8" s="21" t="s">
        <v>17</v>
      </c>
      <c r="C8" s="43">
        <v>145752905</v>
      </c>
      <c r="D8" s="43">
        <v>139535295</v>
      </c>
      <c r="E8" s="43">
        <v>83509158</v>
      </c>
      <c r="F8" s="43">
        <v>150578423</v>
      </c>
      <c r="G8" s="44">
        <v>160095678</v>
      </c>
      <c r="H8" s="45">
        <v>168100462</v>
      </c>
      <c r="I8" s="22">
        <f>IF($E8=0,0,(($F8/$E8)-1)*100)</f>
        <v>80.3136645204829</v>
      </c>
      <c r="J8" s="23">
        <f>IF($E8=0,0,((($H8/$E8)^(1/3))-1)*100)</f>
        <v>26.263628993133814</v>
      </c>
      <c r="K8" s="2"/>
    </row>
    <row r="9" spans="1:11" ht="12.75">
      <c r="A9" s="5"/>
      <c r="B9" s="21" t="s">
        <v>18</v>
      </c>
      <c r="C9" s="43">
        <v>102024962</v>
      </c>
      <c r="D9" s="43">
        <v>113908075</v>
      </c>
      <c r="E9" s="43">
        <v>68859671</v>
      </c>
      <c r="F9" s="43">
        <v>130410996</v>
      </c>
      <c r="G9" s="44">
        <v>136905689</v>
      </c>
      <c r="H9" s="45">
        <v>145040473</v>
      </c>
      <c r="I9" s="22">
        <f aca="true" t="shared" si="0" ref="I9:I32">IF($E9=0,0,(($F9/$E9)-1)*100)</f>
        <v>89.38660918086583</v>
      </c>
      <c r="J9" s="23">
        <f aca="true" t="shared" si="1" ref="J9:J32">IF($E9=0,0,((($H9/$E9)^(1/3))-1)*100)</f>
        <v>28.18624368269265</v>
      </c>
      <c r="K9" s="2"/>
    </row>
    <row r="10" spans="1:11" ht="12.75">
      <c r="A10" s="9"/>
      <c r="B10" s="24" t="s">
        <v>19</v>
      </c>
      <c r="C10" s="46">
        <v>307178964</v>
      </c>
      <c r="D10" s="46">
        <v>307242304</v>
      </c>
      <c r="E10" s="46">
        <v>187196092</v>
      </c>
      <c r="F10" s="46">
        <v>340948766</v>
      </c>
      <c r="G10" s="47">
        <v>360558275</v>
      </c>
      <c r="H10" s="48">
        <v>379875688</v>
      </c>
      <c r="I10" s="25">
        <f t="shared" si="0"/>
        <v>82.13455332176484</v>
      </c>
      <c r="J10" s="26">
        <f t="shared" si="1"/>
        <v>26.60423709582751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91493526</v>
      </c>
      <c r="D12" s="43">
        <v>91459352</v>
      </c>
      <c r="E12" s="43">
        <v>55355554</v>
      </c>
      <c r="F12" s="43">
        <v>107832978</v>
      </c>
      <c r="G12" s="44">
        <v>117301621</v>
      </c>
      <c r="H12" s="45">
        <v>125278131</v>
      </c>
      <c r="I12" s="22">
        <f t="shared" si="0"/>
        <v>94.80064818789458</v>
      </c>
      <c r="J12" s="23">
        <f t="shared" si="1"/>
        <v>31.291926619803668</v>
      </c>
      <c r="K12" s="2"/>
    </row>
    <row r="13" spans="1:11" ht="12.75">
      <c r="A13" s="5"/>
      <c r="B13" s="21" t="s">
        <v>22</v>
      </c>
      <c r="C13" s="43"/>
      <c r="D13" s="43"/>
      <c r="E13" s="43">
        <v>8898192</v>
      </c>
      <c r="F13" s="43">
        <v>27711953</v>
      </c>
      <c r="G13" s="44">
        <v>3696000</v>
      </c>
      <c r="H13" s="45">
        <v>3880800</v>
      </c>
      <c r="I13" s="22">
        <f t="shared" si="0"/>
        <v>211.43352492281576</v>
      </c>
      <c r="J13" s="23">
        <f t="shared" si="1"/>
        <v>-24.164393737971956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73063600</v>
      </c>
      <c r="D15" s="43">
        <v>73063600</v>
      </c>
      <c r="E15" s="43">
        <v>51573881</v>
      </c>
      <c r="F15" s="43">
        <v>82369045</v>
      </c>
      <c r="G15" s="44">
        <v>86981712</v>
      </c>
      <c r="H15" s="45">
        <v>91330797</v>
      </c>
      <c r="I15" s="22">
        <f t="shared" si="0"/>
        <v>59.710774917249296</v>
      </c>
      <c r="J15" s="23">
        <f t="shared" si="1"/>
        <v>20.98433580030099</v>
      </c>
      <c r="K15" s="2"/>
    </row>
    <row r="16" spans="1:11" ht="12.75">
      <c r="A16" s="5"/>
      <c r="B16" s="21" t="s">
        <v>24</v>
      </c>
      <c r="C16" s="43">
        <v>132423324</v>
      </c>
      <c r="D16" s="43">
        <v>191807209</v>
      </c>
      <c r="E16" s="43">
        <v>108614951</v>
      </c>
      <c r="F16" s="43">
        <v>150312274</v>
      </c>
      <c r="G16" s="44">
        <v>169953565</v>
      </c>
      <c r="H16" s="45">
        <v>170145454</v>
      </c>
      <c r="I16" s="29">
        <f t="shared" si="0"/>
        <v>38.39003987581784</v>
      </c>
      <c r="J16" s="30">
        <f t="shared" si="1"/>
        <v>16.138687344606684</v>
      </c>
      <c r="K16" s="2"/>
    </row>
    <row r="17" spans="1:11" ht="12.75">
      <c r="A17" s="5"/>
      <c r="B17" s="24" t="s">
        <v>25</v>
      </c>
      <c r="C17" s="46">
        <v>296980450</v>
      </c>
      <c r="D17" s="46">
        <v>356330161</v>
      </c>
      <c r="E17" s="46">
        <v>224442578</v>
      </c>
      <c r="F17" s="46">
        <v>368226250</v>
      </c>
      <c r="G17" s="47">
        <v>377932898</v>
      </c>
      <c r="H17" s="48">
        <v>390635182</v>
      </c>
      <c r="I17" s="25">
        <f t="shared" si="0"/>
        <v>64.06256481334837</v>
      </c>
      <c r="J17" s="26">
        <f t="shared" si="1"/>
        <v>20.287925610197167</v>
      </c>
      <c r="K17" s="2"/>
    </row>
    <row r="18" spans="1:11" ht="23.25" customHeight="1">
      <c r="A18" s="31"/>
      <c r="B18" s="32" t="s">
        <v>26</v>
      </c>
      <c r="C18" s="52">
        <v>10198514</v>
      </c>
      <c r="D18" s="52">
        <v>-49087857</v>
      </c>
      <c r="E18" s="52">
        <v>-37246486</v>
      </c>
      <c r="F18" s="53">
        <v>-27277484</v>
      </c>
      <c r="G18" s="54">
        <v>-17374623</v>
      </c>
      <c r="H18" s="55">
        <v>-10759494</v>
      </c>
      <c r="I18" s="33">
        <f t="shared" si="0"/>
        <v>-26.764946362993815</v>
      </c>
      <c r="J18" s="34">
        <f t="shared" si="1"/>
        <v>-33.89481667122413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21083350</v>
      </c>
      <c r="D23" s="43">
        <v>21083350</v>
      </c>
      <c r="E23" s="43">
        <v>11650765</v>
      </c>
      <c r="F23" s="43">
        <v>33813150</v>
      </c>
      <c r="G23" s="44">
        <v>67254150</v>
      </c>
      <c r="H23" s="45">
        <v>55000000</v>
      </c>
      <c r="I23" s="38">
        <f t="shared" si="0"/>
        <v>190.2225733674999</v>
      </c>
      <c r="J23" s="23">
        <f t="shared" si="1"/>
        <v>67.75266011948302</v>
      </c>
      <c r="K23" s="2"/>
    </row>
    <row r="24" spans="1:11" ht="12.75">
      <c r="A24" s="9"/>
      <c r="B24" s="21" t="s">
        <v>31</v>
      </c>
      <c r="C24" s="43">
        <v>10000000</v>
      </c>
      <c r="D24" s="43">
        <v>20219750</v>
      </c>
      <c r="E24" s="43">
        <v>223434</v>
      </c>
      <c r="F24" s="43">
        <v>19369600</v>
      </c>
      <c r="G24" s="44">
        <v>20200000</v>
      </c>
      <c r="H24" s="45">
        <v>30200000</v>
      </c>
      <c r="I24" s="38">
        <f t="shared" si="0"/>
        <v>8569.047682984685</v>
      </c>
      <c r="J24" s="23">
        <f t="shared" si="1"/>
        <v>413.1991095428022</v>
      </c>
      <c r="K24" s="2"/>
    </row>
    <row r="25" spans="1:11" ht="12.75">
      <c r="A25" s="9"/>
      <c r="B25" s="24" t="s">
        <v>32</v>
      </c>
      <c r="C25" s="46">
        <v>31083350</v>
      </c>
      <c r="D25" s="46">
        <v>41303100</v>
      </c>
      <c r="E25" s="46">
        <v>11874199</v>
      </c>
      <c r="F25" s="46">
        <v>53182750</v>
      </c>
      <c r="G25" s="47">
        <v>87454150</v>
      </c>
      <c r="H25" s="48">
        <v>85200000</v>
      </c>
      <c r="I25" s="25">
        <f t="shared" si="0"/>
        <v>347.88494786048307</v>
      </c>
      <c r="J25" s="26">
        <f t="shared" si="1"/>
        <v>92.87610355260858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10000000</v>
      </c>
      <c r="G27" s="44">
        <v>12000000</v>
      </c>
      <c r="H27" s="45">
        <v>15000000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>
        <v>1400500</v>
      </c>
      <c r="E28" s="43"/>
      <c r="F28" s="43">
        <v>2000000</v>
      </c>
      <c r="G28" s="44">
        <v>30000000</v>
      </c>
      <c r="H28" s="45">
        <v>30000000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2619768</v>
      </c>
      <c r="F30" s="43">
        <v>25663927</v>
      </c>
      <c r="G30" s="44">
        <v>37500000</v>
      </c>
      <c r="H30" s="45">
        <v>35000000</v>
      </c>
      <c r="I30" s="38">
        <f t="shared" si="0"/>
        <v>879.6259439767185</v>
      </c>
      <c r="J30" s="23">
        <f t="shared" si="1"/>
        <v>137.2839721044712</v>
      </c>
      <c r="K30" s="2"/>
    </row>
    <row r="31" spans="1:11" ht="12.75">
      <c r="A31" s="9"/>
      <c r="B31" s="21" t="s">
        <v>31</v>
      </c>
      <c r="C31" s="43">
        <v>31083350</v>
      </c>
      <c r="D31" s="43">
        <v>39902600</v>
      </c>
      <c r="E31" s="43">
        <v>9254431</v>
      </c>
      <c r="F31" s="43">
        <v>15518823</v>
      </c>
      <c r="G31" s="44">
        <v>7954150</v>
      </c>
      <c r="H31" s="45">
        <v>5200000</v>
      </c>
      <c r="I31" s="38">
        <f t="shared" si="0"/>
        <v>67.6907310670964</v>
      </c>
      <c r="J31" s="23">
        <f t="shared" si="1"/>
        <v>-17.48152234000482</v>
      </c>
      <c r="K31" s="2"/>
    </row>
    <row r="32" spans="1:11" ht="13.5" thickBot="1">
      <c r="A32" s="9"/>
      <c r="B32" s="39" t="s">
        <v>38</v>
      </c>
      <c r="C32" s="59">
        <v>31083350</v>
      </c>
      <c r="D32" s="59">
        <v>41303100</v>
      </c>
      <c r="E32" s="59">
        <v>11874199</v>
      </c>
      <c r="F32" s="59">
        <v>53182750</v>
      </c>
      <c r="G32" s="60">
        <v>87454150</v>
      </c>
      <c r="H32" s="61">
        <v>85200000</v>
      </c>
      <c r="I32" s="40">
        <f t="shared" si="0"/>
        <v>347.88494786048307</v>
      </c>
      <c r="J32" s="41">
        <f t="shared" si="1"/>
        <v>92.87610355260858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51214679</v>
      </c>
      <c r="D7" s="43">
        <v>51214679</v>
      </c>
      <c r="E7" s="43">
        <v>42355023</v>
      </c>
      <c r="F7" s="43">
        <v>54402577</v>
      </c>
      <c r="G7" s="44">
        <v>57666712</v>
      </c>
      <c r="H7" s="45">
        <v>61126713</v>
      </c>
      <c r="I7" s="22">
        <f>IF($E7=0,0,(($F7/$E7)-1)*100)</f>
        <v>28.444215459403722</v>
      </c>
      <c r="J7" s="23">
        <f>IF($E7=0,0,((($H7/$E7)^(1/3))-1)*100)</f>
        <v>13.007874598643543</v>
      </c>
      <c r="K7" s="2"/>
    </row>
    <row r="8" spans="1:11" ht="12.75">
      <c r="A8" s="5"/>
      <c r="B8" s="21" t="s">
        <v>17</v>
      </c>
      <c r="C8" s="43">
        <v>271596482</v>
      </c>
      <c r="D8" s="43">
        <v>271596482</v>
      </c>
      <c r="E8" s="43">
        <v>353966880</v>
      </c>
      <c r="F8" s="43">
        <v>305468831</v>
      </c>
      <c r="G8" s="44">
        <v>324599208</v>
      </c>
      <c r="H8" s="45">
        <v>345267391</v>
      </c>
      <c r="I8" s="22">
        <f>IF($E8=0,0,(($F8/$E8)-1)*100)</f>
        <v>-13.701295725746998</v>
      </c>
      <c r="J8" s="23">
        <f>IF($E8=0,0,((($H8/$E8)^(1/3))-1)*100)</f>
        <v>-0.8260422397019629</v>
      </c>
      <c r="K8" s="2"/>
    </row>
    <row r="9" spans="1:11" ht="12.75">
      <c r="A9" s="5"/>
      <c r="B9" s="21" t="s">
        <v>18</v>
      </c>
      <c r="C9" s="43">
        <v>360391574</v>
      </c>
      <c r="D9" s="43">
        <v>360391574</v>
      </c>
      <c r="E9" s="43">
        <v>331667874</v>
      </c>
      <c r="F9" s="43">
        <v>431706793</v>
      </c>
      <c r="G9" s="44">
        <v>452082193</v>
      </c>
      <c r="H9" s="45">
        <v>457925525</v>
      </c>
      <c r="I9" s="22">
        <f aca="true" t="shared" si="0" ref="I9:I32">IF($E9=0,0,(($F9/$E9)-1)*100)</f>
        <v>30.16237834358355</v>
      </c>
      <c r="J9" s="23">
        <f aca="true" t="shared" si="1" ref="J9:J32">IF($E9=0,0,((($H9/$E9)^(1/3))-1)*100)</f>
        <v>11.351776042612816</v>
      </c>
      <c r="K9" s="2"/>
    </row>
    <row r="10" spans="1:11" ht="12.75">
      <c r="A10" s="9"/>
      <c r="B10" s="24" t="s">
        <v>19</v>
      </c>
      <c r="C10" s="46">
        <v>683202735</v>
      </c>
      <c r="D10" s="46">
        <v>683202735</v>
      </c>
      <c r="E10" s="46">
        <v>727989777</v>
      </c>
      <c r="F10" s="46">
        <v>791578201</v>
      </c>
      <c r="G10" s="47">
        <v>834348113</v>
      </c>
      <c r="H10" s="48">
        <v>864319629</v>
      </c>
      <c r="I10" s="25">
        <f t="shared" si="0"/>
        <v>8.73479628547036</v>
      </c>
      <c r="J10" s="26">
        <f t="shared" si="1"/>
        <v>5.8887199912917465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220085233</v>
      </c>
      <c r="D12" s="43">
        <v>220085233</v>
      </c>
      <c r="E12" s="43">
        <v>186906159</v>
      </c>
      <c r="F12" s="43">
        <v>241237380</v>
      </c>
      <c r="G12" s="44">
        <v>250198395</v>
      </c>
      <c r="H12" s="45">
        <v>261775635</v>
      </c>
      <c r="I12" s="22">
        <f t="shared" si="0"/>
        <v>29.068716242785776</v>
      </c>
      <c r="J12" s="23">
        <f t="shared" si="1"/>
        <v>11.884142154396482</v>
      </c>
      <c r="K12" s="2"/>
    </row>
    <row r="13" spans="1:11" ht="12.75">
      <c r="A13" s="5"/>
      <c r="B13" s="21" t="s">
        <v>22</v>
      </c>
      <c r="C13" s="43">
        <v>48889501</v>
      </c>
      <c r="D13" s="43">
        <v>48889501</v>
      </c>
      <c r="E13" s="43"/>
      <c r="F13" s="43">
        <v>47820650</v>
      </c>
      <c r="G13" s="44">
        <v>54932048</v>
      </c>
      <c r="H13" s="45">
        <v>57953310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174338200</v>
      </c>
      <c r="D15" s="43">
        <v>174338200</v>
      </c>
      <c r="E15" s="43">
        <v>166375558</v>
      </c>
      <c r="F15" s="43">
        <v>197974999</v>
      </c>
      <c r="G15" s="44">
        <v>210064354</v>
      </c>
      <c r="H15" s="45">
        <v>222906470</v>
      </c>
      <c r="I15" s="22">
        <f t="shared" si="0"/>
        <v>18.992838479315566</v>
      </c>
      <c r="J15" s="23">
        <f t="shared" si="1"/>
        <v>10.24131451066783</v>
      </c>
      <c r="K15" s="2"/>
    </row>
    <row r="16" spans="1:11" ht="12.75">
      <c r="A16" s="5"/>
      <c r="B16" s="21" t="s">
        <v>24</v>
      </c>
      <c r="C16" s="43">
        <v>268255551</v>
      </c>
      <c r="D16" s="43">
        <v>268255551</v>
      </c>
      <c r="E16" s="43">
        <v>223958672</v>
      </c>
      <c r="F16" s="43">
        <v>296524696</v>
      </c>
      <c r="G16" s="44">
        <v>318215143</v>
      </c>
      <c r="H16" s="45">
        <v>332233058</v>
      </c>
      <c r="I16" s="29">
        <f t="shared" si="0"/>
        <v>32.401524509843505</v>
      </c>
      <c r="J16" s="30">
        <f t="shared" si="1"/>
        <v>14.049045082751178</v>
      </c>
      <c r="K16" s="2"/>
    </row>
    <row r="17" spans="1:11" ht="12.75">
      <c r="A17" s="5"/>
      <c r="B17" s="24" t="s">
        <v>25</v>
      </c>
      <c r="C17" s="46">
        <v>711568485</v>
      </c>
      <c r="D17" s="46">
        <v>711568485</v>
      </c>
      <c r="E17" s="46">
        <v>577240389</v>
      </c>
      <c r="F17" s="46">
        <v>783557725</v>
      </c>
      <c r="G17" s="47">
        <v>833409940</v>
      </c>
      <c r="H17" s="48">
        <v>874868473</v>
      </c>
      <c r="I17" s="25">
        <f t="shared" si="0"/>
        <v>35.742013194437085</v>
      </c>
      <c r="J17" s="26">
        <f t="shared" si="1"/>
        <v>14.867019373368384</v>
      </c>
      <c r="K17" s="2"/>
    </row>
    <row r="18" spans="1:11" ht="23.25" customHeight="1">
      <c r="A18" s="31"/>
      <c r="B18" s="32" t="s">
        <v>26</v>
      </c>
      <c r="C18" s="52">
        <v>-28365750</v>
      </c>
      <c r="D18" s="52">
        <v>-28365750</v>
      </c>
      <c r="E18" s="52">
        <v>150749388</v>
      </c>
      <c r="F18" s="53">
        <v>8020476</v>
      </c>
      <c r="G18" s="54">
        <v>938173</v>
      </c>
      <c r="H18" s="55">
        <v>-10548844</v>
      </c>
      <c r="I18" s="33">
        <f t="shared" si="0"/>
        <v>-94.67959631119697</v>
      </c>
      <c r="J18" s="34">
        <f t="shared" si="1"/>
        <v>-141.20814870257263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140134250</v>
      </c>
      <c r="D22" s="43">
        <v>140134250</v>
      </c>
      <c r="E22" s="43">
        <v>17748159</v>
      </c>
      <c r="F22" s="43">
        <v>119220680</v>
      </c>
      <c r="G22" s="44">
        <v>66941410</v>
      </c>
      <c r="H22" s="45">
        <v>55451405</v>
      </c>
      <c r="I22" s="38">
        <f t="shared" si="0"/>
        <v>571.735474084946</v>
      </c>
      <c r="J22" s="23">
        <f t="shared" si="1"/>
        <v>46.19070077704477</v>
      </c>
      <c r="K22" s="2"/>
    </row>
    <row r="23" spans="1:11" ht="12.75">
      <c r="A23" s="9"/>
      <c r="B23" s="21" t="s">
        <v>30</v>
      </c>
      <c r="C23" s="43">
        <v>229710433</v>
      </c>
      <c r="D23" s="43">
        <v>229710433</v>
      </c>
      <c r="E23" s="43">
        <v>171870764</v>
      </c>
      <c r="F23" s="43">
        <v>290668000</v>
      </c>
      <c r="G23" s="44">
        <v>345161000</v>
      </c>
      <c r="H23" s="45">
        <v>336178000</v>
      </c>
      <c r="I23" s="38">
        <f t="shared" si="0"/>
        <v>69.1200953758488</v>
      </c>
      <c r="J23" s="23">
        <f t="shared" si="1"/>
        <v>25.061152676726618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369844683</v>
      </c>
      <c r="D25" s="46">
        <v>369844683</v>
      </c>
      <c r="E25" s="46">
        <v>189618923</v>
      </c>
      <c r="F25" s="46">
        <v>409888680</v>
      </c>
      <c r="G25" s="47">
        <v>412102410</v>
      </c>
      <c r="H25" s="48">
        <v>391629405</v>
      </c>
      <c r="I25" s="25">
        <f t="shared" si="0"/>
        <v>116.16443839837652</v>
      </c>
      <c r="J25" s="26">
        <f t="shared" si="1"/>
        <v>27.34968422371402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269800000</v>
      </c>
      <c r="D27" s="43">
        <v>269800000</v>
      </c>
      <c r="E27" s="43">
        <v>140529771</v>
      </c>
      <c r="F27" s="43">
        <v>279536000</v>
      </c>
      <c r="G27" s="44">
        <v>288860000</v>
      </c>
      <c r="H27" s="45">
        <v>279861500</v>
      </c>
      <c r="I27" s="38">
        <f t="shared" si="0"/>
        <v>98.91585819206949</v>
      </c>
      <c r="J27" s="23">
        <f t="shared" si="1"/>
        <v>25.812832402691388</v>
      </c>
      <c r="K27" s="2"/>
    </row>
    <row r="28" spans="1:11" ht="12.75">
      <c r="A28" s="9"/>
      <c r="B28" s="21" t="s">
        <v>35</v>
      </c>
      <c r="C28" s="43">
        <v>5625500</v>
      </c>
      <c r="D28" s="43">
        <v>5625500</v>
      </c>
      <c r="E28" s="43">
        <v>11288446</v>
      </c>
      <c r="F28" s="43">
        <v>19769000</v>
      </c>
      <c r="G28" s="44">
        <v>30462000</v>
      </c>
      <c r="H28" s="45">
        <v>29158500</v>
      </c>
      <c r="I28" s="38">
        <f t="shared" si="0"/>
        <v>75.12596507969297</v>
      </c>
      <c r="J28" s="23">
        <f t="shared" si="1"/>
        <v>37.20723304637745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51976433</v>
      </c>
      <c r="D30" s="43">
        <v>51976433</v>
      </c>
      <c r="E30" s="43">
        <v>28533590</v>
      </c>
      <c r="F30" s="43">
        <v>48633000</v>
      </c>
      <c r="G30" s="44">
        <v>42491000</v>
      </c>
      <c r="H30" s="45">
        <v>35549970</v>
      </c>
      <c r="I30" s="38">
        <f t="shared" si="0"/>
        <v>70.44122383478559</v>
      </c>
      <c r="J30" s="23">
        <f t="shared" si="1"/>
        <v>7.603799687856494</v>
      </c>
      <c r="K30" s="2"/>
    </row>
    <row r="31" spans="1:11" ht="12.75">
      <c r="A31" s="9"/>
      <c r="B31" s="21" t="s">
        <v>31</v>
      </c>
      <c r="C31" s="43">
        <v>42442750</v>
      </c>
      <c r="D31" s="43">
        <v>42442750</v>
      </c>
      <c r="E31" s="43">
        <v>9267116</v>
      </c>
      <c r="F31" s="43">
        <v>61950680</v>
      </c>
      <c r="G31" s="44">
        <v>50289410</v>
      </c>
      <c r="H31" s="45">
        <v>47059435</v>
      </c>
      <c r="I31" s="38">
        <f t="shared" si="0"/>
        <v>568.5001029446486</v>
      </c>
      <c r="J31" s="23">
        <f t="shared" si="1"/>
        <v>71.88343983790088</v>
      </c>
      <c r="K31" s="2"/>
    </row>
    <row r="32" spans="1:11" ht="13.5" thickBot="1">
      <c r="A32" s="9"/>
      <c r="B32" s="39" t="s">
        <v>38</v>
      </c>
      <c r="C32" s="59">
        <v>369844683</v>
      </c>
      <c r="D32" s="59">
        <v>369844683</v>
      </c>
      <c r="E32" s="59">
        <v>189618923</v>
      </c>
      <c r="F32" s="59">
        <v>409888680</v>
      </c>
      <c r="G32" s="60">
        <v>412102410</v>
      </c>
      <c r="H32" s="61">
        <v>391629405</v>
      </c>
      <c r="I32" s="40">
        <f t="shared" si="0"/>
        <v>116.16443839837652</v>
      </c>
      <c r="J32" s="41">
        <f t="shared" si="1"/>
        <v>27.34968422371402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1571000</v>
      </c>
      <c r="D8" s="43">
        <v>2095000</v>
      </c>
      <c r="E8" s="43">
        <v>1991017</v>
      </c>
      <c r="F8" s="43">
        <v>2033500</v>
      </c>
      <c r="G8" s="44">
        <v>2033800</v>
      </c>
      <c r="H8" s="45">
        <v>2034100</v>
      </c>
      <c r="I8" s="22">
        <f>IF($E8=0,0,(($F8/$E8)-1)*100)</f>
        <v>2.133733664755244</v>
      </c>
      <c r="J8" s="23">
        <f>IF($E8=0,0,((($H8/$E8)^(1/3))-1)*100)</f>
        <v>0.7161487393785304</v>
      </c>
      <c r="K8" s="2"/>
    </row>
    <row r="9" spans="1:11" ht="12.75">
      <c r="A9" s="5"/>
      <c r="B9" s="21" t="s">
        <v>18</v>
      </c>
      <c r="C9" s="43">
        <v>109885000</v>
      </c>
      <c r="D9" s="43">
        <v>110112740</v>
      </c>
      <c r="E9" s="43">
        <v>111374061</v>
      </c>
      <c r="F9" s="43">
        <v>151635100</v>
      </c>
      <c r="G9" s="44">
        <v>122187600</v>
      </c>
      <c r="H9" s="45">
        <v>123047200</v>
      </c>
      <c r="I9" s="22">
        <f aca="true" t="shared" si="0" ref="I9:I32">IF($E9=0,0,(($F9/$E9)-1)*100)</f>
        <v>36.14938580716745</v>
      </c>
      <c r="J9" s="23">
        <f aca="true" t="shared" si="1" ref="J9:J32">IF($E9=0,0,((($H9/$E9)^(1/3))-1)*100)</f>
        <v>3.3782620411223263</v>
      </c>
      <c r="K9" s="2"/>
    </row>
    <row r="10" spans="1:11" ht="12.75">
      <c r="A10" s="9"/>
      <c r="B10" s="24" t="s">
        <v>19</v>
      </c>
      <c r="C10" s="46">
        <v>111456000</v>
      </c>
      <c r="D10" s="46">
        <v>112207740</v>
      </c>
      <c r="E10" s="46">
        <v>113365078</v>
      </c>
      <c r="F10" s="46">
        <v>153668600</v>
      </c>
      <c r="G10" s="47">
        <v>124221400</v>
      </c>
      <c r="H10" s="48">
        <v>125081300</v>
      </c>
      <c r="I10" s="25">
        <f t="shared" si="0"/>
        <v>35.551973068814014</v>
      </c>
      <c r="J10" s="26">
        <f t="shared" si="1"/>
        <v>3.3326812226115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67477436</v>
      </c>
      <c r="D12" s="43">
        <v>68072436</v>
      </c>
      <c r="E12" s="43">
        <v>59691246</v>
      </c>
      <c r="F12" s="43">
        <v>74335997</v>
      </c>
      <c r="G12" s="44">
        <v>80001600</v>
      </c>
      <c r="H12" s="45">
        <v>85338600</v>
      </c>
      <c r="I12" s="22">
        <f t="shared" si="0"/>
        <v>24.534168712108983</v>
      </c>
      <c r="J12" s="23">
        <f t="shared" si="1"/>
        <v>12.653569315673806</v>
      </c>
      <c r="K12" s="2"/>
    </row>
    <row r="13" spans="1:11" ht="12.75">
      <c r="A13" s="5"/>
      <c r="B13" s="21" t="s">
        <v>22</v>
      </c>
      <c r="C13" s="43"/>
      <c r="D13" s="43"/>
      <c r="E13" s="43">
        <v>-30979</v>
      </c>
      <c r="F13" s="43">
        <v>0</v>
      </c>
      <c r="G13" s="44">
        <v>0</v>
      </c>
      <c r="H13" s="45">
        <v>0</v>
      </c>
      <c r="I13" s="22">
        <f t="shared" si="0"/>
        <v>-100</v>
      </c>
      <c r="J13" s="23">
        <f t="shared" si="1"/>
        <v>-100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57738672</v>
      </c>
      <c r="D16" s="43">
        <v>66294471</v>
      </c>
      <c r="E16" s="43">
        <v>49863270</v>
      </c>
      <c r="F16" s="43">
        <v>92672100</v>
      </c>
      <c r="G16" s="44">
        <v>58393100</v>
      </c>
      <c r="H16" s="45">
        <v>61166300</v>
      </c>
      <c r="I16" s="29">
        <f t="shared" si="0"/>
        <v>85.85243206071323</v>
      </c>
      <c r="J16" s="30">
        <f t="shared" si="1"/>
        <v>7.04765340180542</v>
      </c>
      <c r="K16" s="2"/>
    </row>
    <row r="17" spans="1:11" ht="12.75">
      <c r="A17" s="5"/>
      <c r="B17" s="24" t="s">
        <v>25</v>
      </c>
      <c r="C17" s="46">
        <v>125216108</v>
      </c>
      <c r="D17" s="46">
        <v>134366907</v>
      </c>
      <c r="E17" s="46">
        <v>109523537</v>
      </c>
      <c r="F17" s="46">
        <v>167008097</v>
      </c>
      <c r="G17" s="47">
        <v>138394700</v>
      </c>
      <c r="H17" s="48">
        <v>146504900</v>
      </c>
      <c r="I17" s="25">
        <f t="shared" si="0"/>
        <v>52.48603320763827</v>
      </c>
      <c r="J17" s="26">
        <f t="shared" si="1"/>
        <v>10.183077036060206</v>
      </c>
      <c r="K17" s="2"/>
    </row>
    <row r="18" spans="1:11" ht="23.25" customHeight="1">
      <c r="A18" s="31"/>
      <c r="B18" s="32" t="s">
        <v>26</v>
      </c>
      <c r="C18" s="52">
        <v>-13760108</v>
      </c>
      <c r="D18" s="52">
        <v>-22159167</v>
      </c>
      <c r="E18" s="52">
        <v>3841541</v>
      </c>
      <c r="F18" s="53">
        <v>-13339497</v>
      </c>
      <c r="G18" s="54">
        <v>-14173300</v>
      </c>
      <c r="H18" s="55">
        <v>-21423600</v>
      </c>
      <c r="I18" s="33">
        <f t="shared" si="0"/>
        <v>-447.24338488122345</v>
      </c>
      <c r="J18" s="34">
        <f t="shared" si="1"/>
        <v>-277.33549006768754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/>
      <c r="D24" s="43">
        <v>9167099</v>
      </c>
      <c r="E24" s="43">
        <v>2462010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/>
      <c r="D25" s="46">
        <v>9167099</v>
      </c>
      <c r="E25" s="46">
        <v>2462010</v>
      </c>
      <c r="F25" s="46">
        <v>0</v>
      </c>
      <c r="G25" s="47">
        <v>0</v>
      </c>
      <c r="H25" s="48">
        <v>0</v>
      </c>
      <c r="I25" s="25">
        <f t="shared" si="0"/>
        <v>-100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/>
      <c r="D31" s="43">
        <v>9167099</v>
      </c>
      <c r="E31" s="43">
        <v>2462010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/>
      <c r="D32" s="59">
        <v>9167099</v>
      </c>
      <c r="E32" s="59">
        <v>2462010</v>
      </c>
      <c r="F32" s="59">
        <v>0</v>
      </c>
      <c r="G32" s="60">
        <v>0</v>
      </c>
      <c r="H32" s="61">
        <v>0</v>
      </c>
      <c r="I32" s="40">
        <f t="shared" si="0"/>
        <v>-100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15204926</v>
      </c>
      <c r="D7" s="43">
        <v>15204926</v>
      </c>
      <c r="E7" s="43">
        <v>56077801</v>
      </c>
      <c r="F7" s="43">
        <v>26766354</v>
      </c>
      <c r="G7" s="44">
        <v>28372337</v>
      </c>
      <c r="H7" s="45">
        <v>30074676</v>
      </c>
      <c r="I7" s="22">
        <f>IF($E7=0,0,(($F7/$E7)-1)*100)</f>
        <v>-52.26925178467678</v>
      </c>
      <c r="J7" s="23">
        <f>IF($E7=0,0,((($H7/$E7)^(1/3))-1)*100)</f>
        <v>-18.753749521008977</v>
      </c>
      <c r="K7" s="2"/>
    </row>
    <row r="8" spans="1:11" ht="12.75">
      <c r="A8" s="5"/>
      <c r="B8" s="21" t="s">
        <v>17</v>
      </c>
      <c r="C8" s="43">
        <v>52880417</v>
      </c>
      <c r="D8" s="43">
        <v>52880417</v>
      </c>
      <c r="E8" s="43">
        <v>41651607</v>
      </c>
      <c r="F8" s="43">
        <v>56599010</v>
      </c>
      <c r="G8" s="44">
        <v>59994951</v>
      </c>
      <c r="H8" s="45">
        <v>63594648</v>
      </c>
      <c r="I8" s="22">
        <f>IF($E8=0,0,(($F8/$E8)-1)*100)</f>
        <v>35.88673781542211</v>
      </c>
      <c r="J8" s="23">
        <f>IF($E8=0,0,((($H8/$E8)^(1/3))-1)*100)</f>
        <v>15.14973299525213</v>
      </c>
      <c r="K8" s="2"/>
    </row>
    <row r="9" spans="1:11" ht="12.75">
      <c r="A9" s="5"/>
      <c r="B9" s="21" t="s">
        <v>18</v>
      </c>
      <c r="C9" s="43">
        <v>155409117</v>
      </c>
      <c r="D9" s="43">
        <v>155409117</v>
      </c>
      <c r="E9" s="43">
        <v>86226345</v>
      </c>
      <c r="F9" s="43">
        <v>141403886</v>
      </c>
      <c r="G9" s="44">
        <v>144213744</v>
      </c>
      <c r="H9" s="45">
        <v>144776250</v>
      </c>
      <c r="I9" s="22">
        <f aca="true" t="shared" si="0" ref="I9:I32">IF($E9=0,0,(($F9/$E9)-1)*100)</f>
        <v>63.991510947147304</v>
      </c>
      <c r="J9" s="23">
        <f aca="true" t="shared" si="1" ref="J9:J32">IF($E9=0,0,((($H9/$E9)^(1/3))-1)*100)</f>
        <v>18.855454004347337</v>
      </c>
      <c r="K9" s="2"/>
    </row>
    <row r="10" spans="1:11" ht="12.75">
      <c r="A10" s="9"/>
      <c r="B10" s="24" t="s">
        <v>19</v>
      </c>
      <c r="C10" s="46">
        <v>223494460</v>
      </c>
      <c r="D10" s="46">
        <v>223494460</v>
      </c>
      <c r="E10" s="46">
        <v>183955753</v>
      </c>
      <c r="F10" s="46">
        <v>224769250</v>
      </c>
      <c r="G10" s="47">
        <v>232581032</v>
      </c>
      <c r="H10" s="48">
        <v>238445574</v>
      </c>
      <c r="I10" s="25">
        <f t="shared" si="0"/>
        <v>22.186583640034343</v>
      </c>
      <c r="J10" s="26">
        <f t="shared" si="1"/>
        <v>9.033167875360327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47354523</v>
      </c>
      <c r="D12" s="43">
        <v>47354523</v>
      </c>
      <c r="E12" s="43">
        <v>65639560</v>
      </c>
      <c r="F12" s="43">
        <v>65178322</v>
      </c>
      <c r="G12" s="44">
        <v>69089795</v>
      </c>
      <c r="H12" s="45">
        <v>73228562</v>
      </c>
      <c r="I12" s="22">
        <f t="shared" si="0"/>
        <v>-0.7026829552178593</v>
      </c>
      <c r="J12" s="23">
        <f t="shared" si="1"/>
        <v>3.7142142830121294</v>
      </c>
      <c r="K12" s="2"/>
    </row>
    <row r="13" spans="1:11" ht="12.75">
      <c r="A13" s="5"/>
      <c r="B13" s="21" t="s">
        <v>22</v>
      </c>
      <c r="C13" s="43">
        <v>636000</v>
      </c>
      <c r="D13" s="43">
        <v>636000</v>
      </c>
      <c r="E13" s="43"/>
      <c r="F13" s="43">
        <v>6900000</v>
      </c>
      <c r="G13" s="44">
        <v>7038000</v>
      </c>
      <c r="H13" s="45">
        <v>7178760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23827855</v>
      </c>
      <c r="D15" s="43">
        <v>23827855</v>
      </c>
      <c r="E15" s="43">
        <v>20214213</v>
      </c>
      <c r="F15" s="43">
        <v>27220941</v>
      </c>
      <c r="G15" s="44">
        <v>28854198</v>
      </c>
      <c r="H15" s="45">
        <v>29431282</v>
      </c>
      <c r="I15" s="22">
        <f t="shared" si="0"/>
        <v>34.66238334383831</v>
      </c>
      <c r="J15" s="23">
        <f t="shared" si="1"/>
        <v>13.340236396518424</v>
      </c>
      <c r="K15" s="2"/>
    </row>
    <row r="16" spans="1:11" ht="12.75">
      <c r="A16" s="5"/>
      <c r="B16" s="21" t="s">
        <v>24</v>
      </c>
      <c r="C16" s="43">
        <v>94745665</v>
      </c>
      <c r="D16" s="43">
        <v>94745665</v>
      </c>
      <c r="E16" s="43">
        <v>67552660</v>
      </c>
      <c r="F16" s="43">
        <v>206116998</v>
      </c>
      <c r="G16" s="44">
        <v>211463551</v>
      </c>
      <c r="H16" s="45">
        <v>215258860</v>
      </c>
      <c r="I16" s="29">
        <f t="shared" si="0"/>
        <v>205.1204763809449</v>
      </c>
      <c r="J16" s="30">
        <f t="shared" si="1"/>
        <v>47.154267213586735</v>
      </c>
      <c r="K16" s="2"/>
    </row>
    <row r="17" spans="1:11" ht="12.75">
      <c r="A17" s="5"/>
      <c r="B17" s="24" t="s">
        <v>25</v>
      </c>
      <c r="C17" s="46">
        <v>166564043</v>
      </c>
      <c r="D17" s="46">
        <v>166564043</v>
      </c>
      <c r="E17" s="46">
        <v>153406433</v>
      </c>
      <c r="F17" s="46">
        <v>305416261</v>
      </c>
      <c r="G17" s="47">
        <v>316445544</v>
      </c>
      <c r="H17" s="48">
        <v>325097464</v>
      </c>
      <c r="I17" s="25">
        <f t="shared" si="0"/>
        <v>99.08960467127217</v>
      </c>
      <c r="J17" s="26">
        <f t="shared" si="1"/>
        <v>28.446814039815237</v>
      </c>
      <c r="K17" s="2"/>
    </row>
    <row r="18" spans="1:11" ht="23.25" customHeight="1">
      <c r="A18" s="31"/>
      <c r="B18" s="32" t="s">
        <v>26</v>
      </c>
      <c r="C18" s="52">
        <v>56930417</v>
      </c>
      <c r="D18" s="52">
        <v>56930417</v>
      </c>
      <c r="E18" s="52">
        <v>30549320</v>
      </c>
      <c r="F18" s="53">
        <v>-80647011</v>
      </c>
      <c r="G18" s="54">
        <v>-83864512</v>
      </c>
      <c r="H18" s="55">
        <v>-86651890</v>
      </c>
      <c r="I18" s="33">
        <f t="shared" si="0"/>
        <v>-363.9895454301438</v>
      </c>
      <c r="J18" s="34">
        <f t="shared" si="1"/>
        <v>-241.55509232094082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31070000</v>
      </c>
      <c r="D23" s="43">
        <v>26727000</v>
      </c>
      <c r="E23" s="43">
        <v>14972513</v>
      </c>
      <c r="F23" s="43">
        <v>32405000</v>
      </c>
      <c r="G23" s="44">
        <v>33588000</v>
      </c>
      <c r="H23" s="45">
        <v>35360000</v>
      </c>
      <c r="I23" s="38">
        <f t="shared" si="0"/>
        <v>116.42993397300772</v>
      </c>
      <c r="J23" s="23">
        <f t="shared" si="1"/>
        <v>33.16983219600582</v>
      </c>
      <c r="K23" s="2"/>
    </row>
    <row r="24" spans="1:11" ht="12.75">
      <c r="A24" s="9"/>
      <c r="B24" s="21" t="s">
        <v>31</v>
      </c>
      <c r="C24" s="43">
        <v>52737320</v>
      </c>
      <c r="D24" s="43">
        <v>41528000</v>
      </c>
      <c r="E24" s="43">
        <v>39668938</v>
      </c>
      <c r="F24" s="43">
        <v>38410213</v>
      </c>
      <c r="G24" s="44">
        <v>38469365</v>
      </c>
      <c r="H24" s="45">
        <v>34331093</v>
      </c>
      <c r="I24" s="38">
        <f t="shared" si="0"/>
        <v>-3.1730746106689356</v>
      </c>
      <c r="J24" s="23">
        <f t="shared" si="1"/>
        <v>-4.70304613065583</v>
      </c>
      <c r="K24" s="2"/>
    </row>
    <row r="25" spans="1:11" ht="12.75">
      <c r="A25" s="9"/>
      <c r="B25" s="24" t="s">
        <v>32</v>
      </c>
      <c r="C25" s="46">
        <v>83807320</v>
      </c>
      <c r="D25" s="46">
        <v>68255000</v>
      </c>
      <c r="E25" s="46">
        <v>54641451</v>
      </c>
      <c r="F25" s="46">
        <v>70815213</v>
      </c>
      <c r="G25" s="47">
        <v>72057365</v>
      </c>
      <c r="H25" s="48">
        <v>69691093</v>
      </c>
      <c r="I25" s="25">
        <f t="shared" si="0"/>
        <v>29.599803270231597</v>
      </c>
      <c r="J25" s="26">
        <f t="shared" si="1"/>
        <v>8.447201833365781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3550000</v>
      </c>
      <c r="D28" s="43">
        <v>10550000</v>
      </c>
      <c r="E28" s="43">
        <v>5991506</v>
      </c>
      <c r="F28" s="43">
        <v>1850000</v>
      </c>
      <c r="G28" s="44">
        <v>1887000</v>
      </c>
      <c r="H28" s="45">
        <v>1924740</v>
      </c>
      <c r="I28" s="38">
        <f t="shared" si="0"/>
        <v>-69.12295506338472</v>
      </c>
      <c r="J28" s="23">
        <f t="shared" si="1"/>
        <v>-31.512387874578142</v>
      </c>
      <c r="K28" s="2"/>
    </row>
    <row r="29" spans="1:11" ht="12.75">
      <c r="A29" s="9"/>
      <c r="B29" s="21" t="s">
        <v>36</v>
      </c>
      <c r="C29" s="43"/>
      <c r="D29" s="43">
        <v>9600000</v>
      </c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61042000</v>
      </c>
      <c r="D30" s="43">
        <v>34390000</v>
      </c>
      <c r="E30" s="43">
        <v>28215843</v>
      </c>
      <c r="F30" s="43">
        <v>63915000</v>
      </c>
      <c r="G30" s="44">
        <v>65016901</v>
      </c>
      <c r="H30" s="45">
        <v>63755919</v>
      </c>
      <c r="I30" s="38">
        <f t="shared" si="0"/>
        <v>126.52167436571008</v>
      </c>
      <c r="J30" s="23">
        <f t="shared" si="1"/>
        <v>31.222757586745708</v>
      </c>
      <c r="K30" s="2"/>
    </row>
    <row r="31" spans="1:11" ht="12.75">
      <c r="A31" s="9"/>
      <c r="B31" s="21" t="s">
        <v>31</v>
      </c>
      <c r="C31" s="43">
        <v>19215320</v>
      </c>
      <c r="D31" s="43">
        <v>13715000</v>
      </c>
      <c r="E31" s="43">
        <v>20434102</v>
      </c>
      <c r="F31" s="43">
        <v>5050213</v>
      </c>
      <c r="G31" s="44">
        <v>5153464</v>
      </c>
      <c r="H31" s="45">
        <v>4010434</v>
      </c>
      <c r="I31" s="38">
        <f t="shared" si="0"/>
        <v>-75.28536854714731</v>
      </c>
      <c r="J31" s="23">
        <f t="shared" si="1"/>
        <v>-41.88628950468819</v>
      </c>
      <c r="K31" s="2"/>
    </row>
    <row r="32" spans="1:11" ht="13.5" thickBot="1">
      <c r="A32" s="9"/>
      <c r="B32" s="39" t="s">
        <v>38</v>
      </c>
      <c r="C32" s="59">
        <v>83807320</v>
      </c>
      <c r="D32" s="59">
        <v>68255000</v>
      </c>
      <c r="E32" s="59">
        <v>54641451</v>
      </c>
      <c r="F32" s="59">
        <v>70815213</v>
      </c>
      <c r="G32" s="60">
        <v>72057365</v>
      </c>
      <c r="H32" s="61">
        <v>69691093</v>
      </c>
      <c r="I32" s="40">
        <f t="shared" si="0"/>
        <v>29.599803270231597</v>
      </c>
      <c r="J32" s="41">
        <f t="shared" si="1"/>
        <v>8.447201833365781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30000000</v>
      </c>
      <c r="D7" s="43">
        <v>24500000</v>
      </c>
      <c r="E7" s="43">
        <v>20269582</v>
      </c>
      <c r="F7" s="43">
        <v>26182000</v>
      </c>
      <c r="G7" s="44">
        <v>27792193</v>
      </c>
      <c r="H7" s="45">
        <v>29418036</v>
      </c>
      <c r="I7" s="22">
        <f>IF($E7=0,0,(($F7/$E7)-1)*100)</f>
        <v>29.16891922092917</v>
      </c>
      <c r="J7" s="23">
        <f>IF($E7=0,0,((($H7/$E7)^(1/3))-1)*100)</f>
        <v>13.219950527879277</v>
      </c>
      <c r="K7" s="2"/>
    </row>
    <row r="8" spans="1:11" ht="12.75">
      <c r="A8" s="5"/>
      <c r="B8" s="21" t="s">
        <v>17</v>
      </c>
      <c r="C8" s="43">
        <v>63049000</v>
      </c>
      <c r="D8" s="43">
        <v>67809000</v>
      </c>
      <c r="E8" s="43">
        <v>58951292</v>
      </c>
      <c r="F8" s="43">
        <v>67601136</v>
      </c>
      <c r="G8" s="44">
        <v>71758605</v>
      </c>
      <c r="H8" s="45">
        <v>75956484</v>
      </c>
      <c r="I8" s="22">
        <f>IF($E8=0,0,(($F8/$E8)-1)*100)</f>
        <v>14.672865863567509</v>
      </c>
      <c r="J8" s="23">
        <f>IF($E8=0,0,((($H8/$E8)^(1/3))-1)*100)</f>
        <v>8.81543649401424</v>
      </c>
      <c r="K8" s="2"/>
    </row>
    <row r="9" spans="1:11" ht="12.75">
      <c r="A9" s="5"/>
      <c r="B9" s="21" t="s">
        <v>18</v>
      </c>
      <c r="C9" s="43">
        <v>187068600</v>
      </c>
      <c r="D9" s="43">
        <v>192913900</v>
      </c>
      <c r="E9" s="43">
        <v>189429515</v>
      </c>
      <c r="F9" s="43">
        <v>237440439</v>
      </c>
      <c r="G9" s="44">
        <v>240660927</v>
      </c>
      <c r="H9" s="45">
        <v>238976845</v>
      </c>
      <c r="I9" s="22">
        <f aca="true" t="shared" si="0" ref="I9:I32">IF($E9=0,0,(($F9/$E9)-1)*100)</f>
        <v>25.345007086144953</v>
      </c>
      <c r="J9" s="23">
        <f aca="true" t="shared" si="1" ref="J9:J32">IF($E9=0,0,((($H9/$E9)^(1/3))-1)*100)</f>
        <v>8.052808280271595</v>
      </c>
      <c r="K9" s="2"/>
    </row>
    <row r="10" spans="1:11" ht="12.75">
      <c r="A10" s="9"/>
      <c r="B10" s="24" t="s">
        <v>19</v>
      </c>
      <c r="C10" s="46">
        <v>280117600</v>
      </c>
      <c r="D10" s="46">
        <v>285222900</v>
      </c>
      <c r="E10" s="46">
        <v>268650389</v>
      </c>
      <c r="F10" s="46">
        <v>331223575</v>
      </c>
      <c r="G10" s="47">
        <v>340211725</v>
      </c>
      <c r="H10" s="48">
        <v>344351365</v>
      </c>
      <c r="I10" s="25">
        <f t="shared" si="0"/>
        <v>23.291678911360147</v>
      </c>
      <c r="J10" s="26">
        <f t="shared" si="1"/>
        <v>8.62708156555787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97177379</v>
      </c>
      <c r="D12" s="43">
        <v>93608856</v>
      </c>
      <c r="E12" s="43">
        <v>93552959</v>
      </c>
      <c r="F12" s="43">
        <v>115255894</v>
      </c>
      <c r="G12" s="44">
        <v>122344133</v>
      </c>
      <c r="H12" s="45">
        <v>129501263</v>
      </c>
      <c r="I12" s="22">
        <f t="shared" si="0"/>
        <v>23.19855537653277</v>
      </c>
      <c r="J12" s="23">
        <f t="shared" si="1"/>
        <v>11.447969031432347</v>
      </c>
      <c r="K12" s="2"/>
    </row>
    <row r="13" spans="1:11" ht="12.75">
      <c r="A13" s="5"/>
      <c r="B13" s="21" t="s">
        <v>22</v>
      </c>
      <c r="C13" s="43">
        <v>3000000</v>
      </c>
      <c r="D13" s="43">
        <v>11000000</v>
      </c>
      <c r="E13" s="43"/>
      <c r="F13" s="43">
        <v>11000000</v>
      </c>
      <c r="G13" s="44">
        <v>11676500</v>
      </c>
      <c r="H13" s="45">
        <v>12359576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47000000</v>
      </c>
      <c r="D15" s="43">
        <v>54300000</v>
      </c>
      <c r="E15" s="43">
        <v>51162114</v>
      </c>
      <c r="F15" s="43">
        <v>60000000</v>
      </c>
      <c r="G15" s="44">
        <v>63690000</v>
      </c>
      <c r="H15" s="45">
        <v>67415865</v>
      </c>
      <c r="I15" s="22">
        <f t="shared" si="0"/>
        <v>17.27427838497839</v>
      </c>
      <c r="J15" s="23">
        <f t="shared" si="1"/>
        <v>9.632136259271974</v>
      </c>
      <c r="K15" s="2"/>
    </row>
    <row r="16" spans="1:11" ht="12.75">
      <c r="A16" s="5"/>
      <c r="B16" s="21" t="s">
        <v>24</v>
      </c>
      <c r="C16" s="43">
        <v>144319458</v>
      </c>
      <c r="D16" s="43">
        <v>145877866</v>
      </c>
      <c r="E16" s="43">
        <v>112427806</v>
      </c>
      <c r="F16" s="43">
        <v>154175023</v>
      </c>
      <c r="G16" s="44">
        <v>157495702</v>
      </c>
      <c r="H16" s="45">
        <v>157782112</v>
      </c>
      <c r="I16" s="29">
        <f t="shared" si="0"/>
        <v>37.1324661445408</v>
      </c>
      <c r="J16" s="30">
        <f t="shared" si="1"/>
        <v>11.959601278310839</v>
      </c>
      <c r="K16" s="2"/>
    </row>
    <row r="17" spans="1:11" ht="12.75">
      <c r="A17" s="5"/>
      <c r="B17" s="24" t="s">
        <v>25</v>
      </c>
      <c r="C17" s="46">
        <v>291496837</v>
      </c>
      <c r="D17" s="46">
        <v>304786722</v>
      </c>
      <c r="E17" s="46">
        <v>257142879</v>
      </c>
      <c r="F17" s="46">
        <v>340430917</v>
      </c>
      <c r="G17" s="47">
        <v>355206335</v>
      </c>
      <c r="H17" s="48">
        <v>367058816</v>
      </c>
      <c r="I17" s="25">
        <f t="shared" si="0"/>
        <v>32.38978980242342</v>
      </c>
      <c r="J17" s="26">
        <f t="shared" si="1"/>
        <v>12.595331994010351</v>
      </c>
      <c r="K17" s="2"/>
    </row>
    <row r="18" spans="1:11" ht="23.25" customHeight="1">
      <c r="A18" s="31"/>
      <c r="B18" s="32" t="s">
        <v>26</v>
      </c>
      <c r="C18" s="52">
        <v>-11379237</v>
      </c>
      <c r="D18" s="52">
        <v>-19563822</v>
      </c>
      <c r="E18" s="52">
        <v>11507510</v>
      </c>
      <c r="F18" s="53">
        <v>-9207342</v>
      </c>
      <c r="G18" s="54">
        <v>-14994610</v>
      </c>
      <c r="H18" s="55">
        <v>-22707451</v>
      </c>
      <c r="I18" s="33">
        <f t="shared" si="0"/>
        <v>-180.01159242963942</v>
      </c>
      <c r="J18" s="34">
        <f t="shared" si="1"/>
        <v>-225.42834009802962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50840000</v>
      </c>
      <c r="D23" s="43">
        <v>59814058</v>
      </c>
      <c r="E23" s="43">
        <v>51651917</v>
      </c>
      <c r="F23" s="43">
        <v>63102000</v>
      </c>
      <c r="G23" s="44">
        <v>65178000</v>
      </c>
      <c r="H23" s="45">
        <v>68289000</v>
      </c>
      <c r="I23" s="38">
        <f t="shared" si="0"/>
        <v>22.16777936818879</v>
      </c>
      <c r="J23" s="23">
        <f t="shared" si="1"/>
        <v>9.75427270395035</v>
      </c>
      <c r="K23" s="2"/>
    </row>
    <row r="24" spans="1:11" ht="12.75">
      <c r="A24" s="9"/>
      <c r="B24" s="21" t="s">
        <v>31</v>
      </c>
      <c r="C24" s="43">
        <v>26450000</v>
      </c>
      <c r="D24" s="43">
        <v>24569312</v>
      </c>
      <c r="E24" s="43">
        <v>17569569</v>
      </c>
      <c r="F24" s="43">
        <v>36879215</v>
      </c>
      <c r="G24" s="44">
        <v>34000000</v>
      </c>
      <c r="H24" s="45">
        <v>30300000</v>
      </c>
      <c r="I24" s="38">
        <f t="shared" si="0"/>
        <v>109.90392536094653</v>
      </c>
      <c r="J24" s="23">
        <f t="shared" si="1"/>
        <v>19.92061309848614</v>
      </c>
      <c r="K24" s="2"/>
    </row>
    <row r="25" spans="1:11" ht="12.75">
      <c r="A25" s="9"/>
      <c r="B25" s="24" t="s">
        <v>32</v>
      </c>
      <c r="C25" s="46">
        <v>77290000</v>
      </c>
      <c r="D25" s="46">
        <v>84383370</v>
      </c>
      <c r="E25" s="46">
        <v>69221486</v>
      </c>
      <c r="F25" s="46">
        <v>99981215</v>
      </c>
      <c r="G25" s="47">
        <v>99178000</v>
      </c>
      <c r="H25" s="48">
        <v>98589000</v>
      </c>
      <c r="I25" s="25">
        <f t="shared" si="0"/>
        <v>44.436678230224636</v>
      </c>
      <c r="J25" s="26">
        <f t="shared" si="1"/>
        <v>12.511223589419052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8250000</v>
      </c>
      <c r="D28" s="43">
        <v>11719354</v>
      </c>
      <c r="E28" s="43">
        <v>8481043</v>
      </c>
      <c r="F28" s="43">
        <v>12300000</v>
      </c>
      <c r="G28" s="44">
        <v>19100000</v>
      </c>
      <c r="H28" s="45">
        <v>28489000</v>
      </c>
      <c r="I28" s="38">
        <f t="shared" si="0"/>
        <v>45.02933188759921</v>
      </c>
      <c r="J28" s="23">
        <f t="shared" si="1"/>
        <v>49.764649127332675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62840000</v>
      </c>
      <c r="D30" s="43">
        <v>60807162</v>
      </c>
      <c r="E30" s="43">
        <v>47714953</v>
      </c>
      <c r="F30" s="43">
        <v>79381215</v>
      </c>
      <c r="G30" s="44">
        <v>74978000</v>
      </c>
      <c r="H30" s="45">
        <v>69300000</v>
      </c>
      <c r="I30" s="38">
        <f t="shared" si="0"/>
        <v>66.36548924191543</v>
      </c>
      <c r="J30" s="23">
        <f t="shared" si="1"/>
        <v>13.246879711684144</v>
      </c>
      <c r="K30" s="2"/>
    </row>
    <row r="31" spans="1:11" ht="12.75">
      <c r="A31" s="9"/>
      <c r="B31" s="21" t="s">
        <v>31</v>
      </c>
      <c r="C31" s="43">
        <v>6200000</v>
      </c>
      <c r="D31" s="43">
        <v>11856854</v>
      </c>
      <c r="E31" s="43">
        <v>13025489</v>
      </c>
      <c r="F31" s="43">
        <v>8300000</v>
      </c>
      <c r="G31" s="44">
        <v>5100000</v>
      </c>
      <c r="H31" s="45">
        <v>800000</v>
      </c>
      <c r="I31" s="38">
        <f t="shared" si="0"/>
        <v>-36.27878385218397</v>
      </c>
      <c r="J31" s="23">
        <f t="shared" si="1"/>
        <v>-60.54530866038434</v>
      </c>
      <c r="K31" s="2"/>
    </row>
    <row r="32" spans="1:11" ht="13.5" thickBot="1">
      <c r="A32" s="9"/>
      <c r="B32" s="39" t="s">
        <v>38</v>
      </c>
      <c r="C32" s="59">
        <v>77290000</v>
      </c>
      <c r="D32" s="59">
        <v>84383370</v>
      </c>
      <c r="E32" s="59">
        <v>69221485</v>
      </c>
      <c r="F32" s="59">
        <v>99981215</v>
      </c>
      <c r="G32" s="60">
        <v>99178000</v>
      </c>
      <c r="H32" s="61">
        <v>98589000</v>
      </c>
      <c r="I32" s="40">
        <f t="shared" si="0"/>
        <v>44.43668031681205</v>
      </c>
      <c r="J32" s="41">
        <f t="shared" si="1"/>
        <v>12.511224131212394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35616305</v>
      </c>
      <c r="D7" s="43">
        <v>29843789</v>
      </c>
      <c r="E7" s="43">
        <v>29841456</v>
      </c>
      <c r="F7" s="43">
        <v>32828168</v>
      </c>
      <c r="G7" s="44">
        <v>39800000</v>
      </c>
      <c r="H7" s="45">
        <v>43780000</v>
      </c>
      <c r="I7" s="22">
        <f>IF($E7=0,0,(($F7/$E7)-1)*100)</f>
        <v>10.008600116562683</v>
      </c>
      <c r="J7" s="23">
        <f>IF($E7=0,0,((($H7/$E7)^(1/3))-1)*100)</f>
        <v>13.62797038021526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216663088</v>
      </c>
      <c r="D9" s="43">
        <v>219623088</v>
      </c>
      <c r="E9" s="43">
        <v>211082983</v>
      </c>
      <c r="F9" s="43">
        <v>269958887</v>
      </c>
      <c r="G9" s="44">
        <v>276848482</v>
      </c>
      <c r="H9" s="45">
        <v>277149031</v>
      </c>
      <c r="I9" s="22">
        <f aca="true" t="shared" si="0" ref="I9:I32">IF($E9=0,0,(($F9/$E9)-1)*100)</f>
        <v>27.892302431598658</v>
      </c>
      <c r="J9" s="23">
        <f aca="true" t="shared" si="1" ref="J9:J32">IF($E9=0,0,((($H9/$E9)^(1/3))-1)*100)</f>
        <v>9.501494657184683</v>
      </c>
      <c r="K9" s="2"/>
    </row>
    <row r="10" spans="1:11" ht="12.75">
      <c r="A10" s="9"/>
      <c r="B10" s="24" t="s">
        <v>19</v>
      </c>
      <c r="C10" s="46">
        <v>252279393</v>
      </c>
      <c r="D10" s="46">
        <v>249466877</v>
      </c>
      <c r="E10" s="46">
        <v>240924439</v>
      </c>
      <c r="F10" s="46">
        <v>302787055</v>
      </c>
      <c r="G10" s="47">
        <v>316648482</v>
      </c>
      <c r="H10" s="48">
        <v>320929031</v>
      </c>
      <c r="I10" s="25">
        <f t="shared" si="0"/>
        <v>25.677185866561246</v>
      </c>
      <c r="J10" s="26">
        <f t="shared" si="1"/>
        <v>10.029561662217112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63225262</v>
      </c>
      <c r="D12" s="43">
        <v>54320811</v>
      </c>
      <c r="E12" s="43">
        <v>45767040</v>
      </c>
      <c r="F12" s="43">
        <v>66046571</v>
      </c>
      <c r="G12" s="44">
        <v>69381926</v>
      </c>
      <c r="H12" s="45">
        <v>73648914</v>
      </c>
      <c r="I12" s="22">
        <f t="shared" si="0"/>
        <v>44.310339930220536</v>
      </c>
      <c r="J12" s="23">
        <f t="shared" si="1"/>
        <v>17.184770557576034</v>
      </c>
      <c r="K12" s="2"/>
    </row>
    <row r="13" spans="1:11" ht="12.75">
      <c r="A13" s="5"/>
      <c r="B13" s="21" t="s">
        <v>22</v>
      </c>
      <c r="C13" s="43">
        <v>1637591</v>
      </c>
      <c r="D13" s="43">
        <v>18935152</v>
      </c>
      <c r="E13" s="43"/>
      <c r="F13" s="43">
        <v>18935152</v>
      </c>
      <c r="G13" s="44">
        <v>5670000</v>
      </c>
      <c r="H13" s="45">
        <v>2500000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125996322</v>
      </c>
      <c r="D16" s="43">
        <v>134501168</v>
      </c>
      <c r="E16" s="43">
        <v>104608510</v>
      </c>
      <c r="F16" s="43">
        <v>143632880</v>
      </c>
      <c r="G16" s="44">
        <v>148404822</v>
      </c>
      <c r="H16" s="45">
        <v>160776394</v>
      </c>
      <c r="I16" s="29">
        <f t="shared" si="0"/>
        <v>37.30515806027637</v>
      </c>
      <c r="J16" s="30">
        <f t="shared" si="1"/>
        <v>15.403351739883897</v>
      </c>
      <c r="K16" s="2"/>
    </row>
    <row r="17" spans="1:11" ht="12.75">
      <c r="A17" s="5"/>
      <c r="B17" s="24" t="s">
        <v>25</v>
      </c>
      <c r="C17" s="46">
        <v>190859175</v>
      </c>
      <c r="D17" s="46">
        <v>207757131</v>
      </c>
      <c r="E17" s="46">
        <v>150375550</v>
      </c>
      <c r="F17" s="46">
        <v>228614603</v>
      </c>
      <c r="G17" s="47">
        <v>223456748</v>
      </c>
      <c r="H17" s="48">
        <v>236925308</v>
      </c>
      <c r="I17" s="25">
        <f t="shared" si="0"/>
        <v>52.029105130455044</v>
      </c>
      <c r="J17" s="26">
        <f t="shared" si="1"/>
        <v>16.36206194140497</v>
      </c>
      <c r="K17" s="2"/>
    </row>
    <row r="18" spans="1:11" ht="23.25" customHeight="1">
      <c r="A18" s="31"/>
      <c r="B18" s="32" t="s">
        <v>26</v>
      </c>
      <c r="C18" s="52">
        <v>61420218</v>
      </c>
      <c r="D18" s="52">
        <v>41709746</v>
      </c>
      <c r="E18" s="52">
        <v>90548889</v>
      </c>
      <c r="F18" s="53">
        <v>74172452</v>
      </c>
      <c r="G18" s="54">
        <v>93191734</v>
      </c>
      <c r="H18" s="55">
        <v>84003723</v>
      </c>
      <c r="I18" s="33">
        <f t="shared" si="0"/>
        <v>-18.085740400415073</v>
      </c>
      <c r="J18" s="34">
        <f t="shared" si="1"/>
        <v>-2.469944943894542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118737663</v>
      </c>
      <c r="D23" s="43">
        <v>166730046</v>
      </c>
      <c r="E23" s="43">
        <v>118191436</v>
      </c>
      <c r="F23" s="43">
        <v>134040001</v>
      </c>
      <c r="G23" s="44">
        <v>155500000</v>
      </c>
      <c r="H23" s="45">
        <v>149856000</v>
      </c>
      <c r="I23" s="38">
        <f t="shared" si="0"/>
        <v>13.409232966760797</v>
      </c>
      <c r="J23" s="23">
        <f t="shared" si="1"/>
        <v>8.233750781623584</v>
      </c>
      <c r="K23" s="2"/>
    </row>
    <row r="24" spans="1:11" ht="12.75">
      <c r="A24" s="9"/>
      <c r="B24" s="21" t="s">
        <v>31</v>
      </c>
      <c r="C24" s="43">
        <v>37940000</v>
      </c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156677663</v>
      </c>
      <c r="D25" s="46">
        <v>166730046</v>
      </c>
      <c r="E25" s="46">
        <v>118191436</v>
      </c>
      <c r="F25" s="46">
        <v>134040001</v>
      </c>
      <c r="G25" s="47">
        <v>155500000</v>
      </c>
      <c r="H25" s="48">
        <v>149856000</v>
      </c>
      <c r="I25" s="25">
        <f t="shared" si="0"/>
        <v>13.409232966760797</v>
      </c>
      <c r="J25" s="26">
        <f t="shared" si="1"/>
        <v>8.233750781623584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1950000</v>
      </c>
      <c r="D28" s="43"/>
      <c r="E28" s="43">
        <v>556026</v>
      </c>
      <c r="F28" s="43">
        <v>2100000</v>
      </c>
      <c r="G28" s="44">
        <v>1500000</v>
      </c>
      <c r="H28" s="45">
        <v>0</v>
      </c>
      <c r="I28" s="38">
        <f t="shared" si="0"/>
        <v>277.6801804232176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129100790</v>
      </c>
      <c r="D30" s="43">
        <v>141853790</v>
      </c>
      <c r="E30" s="43">
        <v>107090088</v>
      </c>
      <c r="F30" s="43">
        <v>116690001</v>
      </c>
      <c r="G30" s="44">
        <v>125850000</v>
      </c>
      <c r="H30" s="45">
        <v>118956000</v>
      </c>
      <c r="I30" s="38">
        <f t="shared" si="0"/>
        <v>8.96433384198918</v>
      </c>
      <c r="J30" s="23">
        <f t="shared" si="1"/>
        <v>3.5648448573091684</v>
      </c>
      <c r="K30" s="2"/>
    </row>
    <row r="31" spans="1:11" ht="12.75">
      <c r="A31" s="9"/>
      <c r="B31" s="21" t="s">
        <v>31</v>
      </c>
      <c r="C31" s="43">
        <v>25626873</v>
      </c>
      <c r="D31" s="43">
        <v>24876256</v>
      </c>
      <c r="E31" s="43">
        <v>10545322</v>
      </c>
      <c r="F31" s="43">
        <v>15250000</v>
      </c>
      <c r="G31" s="44">
        <v>28150000</v>
      </c>
      <c r="H31" s="45">
        <v>30900000</v>
      </c>
      <c r="I31" s="38">
        <f t="shared" si="0"/>
        <v>44.61388661247139</v>
      </c>
      <c r="J31" s="23">
        <f t="shared" si="1"/>
        <v>43.09777399746739</v>
      </c>
      <c r="K31" s="2"/>
    </row>
    <row r="32" spans="1:11" ht="13.5" thickBot="1">
      <c r="A32" s="9"/>
      <c r="B32" s="39" t="s">
        <v>38</v>
      </c>
      <c r="C32" s="59">
        <v>156677663</v>
      </c>
      <c r="D32" s="59">
        <v>166730046</v>
      </c>
      <c r="E32" s="59">
        <v>118191436</v>
      </c>
      <c r="F32" s="59">
        <v>134040001</v>
      </c>
      <c r="G32" s="60">
        <v>155500000</v>
      </c>
      <c r="H32" s="61">
        <v>149856000</v>
      </c>
      <c r="I32" s="40">
        <f t="shared" si="0"/>
        <v>13.409232966760797</v>
      </c>
      <c r="J32" s="41">
        <f t="shared" si="1"/>
        <v>8.233750781623584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9022472</v>
      </c>
      <c r="D7" s="43">
        <v>9022472</v>
      </c>
      <c r="E7" s="43">
        <v>9001505</v>
      </c>
      <c r="F7" s="43">
        <v>10135600</v>
      </c>
      <c r="G7" s="44">
        <v>10524400</v>
      </c>
      <c r="H7" s="45">
        <v>11029840</v>
      </c>
      <c r="I7" s="22">
        <f>IF($E7=0,0,(($F7/$E7)-1)*100)</f>
        <v>12.598948731351033</v>
      </c>
      <c r="J7" s="23">
        <f>IF($E7=0,0,((($H7/$E7)^(1/3))-1)*100)</f>
        <v>7.008438932968564</v>
      </c>
      <c r="K7" s="2"/>
    </row>
    <row r="8" spans="1:11" ht="12.75">
      <c r="A8" s="5"/>
      <c r="B8" s="21" t="s">
        <v>17</v>
      </c>
      <c r="C8" s="43">
        <v>3607029</v>
      </c>
      <c r="D8" s="43">
        <v>3784029</v>
      </c>
      <c r="E8" s="43">
        <v>2510461</v>
      </c>
      <c r="F8" s="43">
        <v>4285600</v>
      </c>
      <c r="G8" s="44">
        <v>4296130</v>
      </c>
      <c r="H8" s="45">
        <v>4318106</v>
      </c>
      <c r="I8" s="22">
        <f>IF($E8=0,0,(($F8/$E8)-1)*100)</f>
        <v>70.70968240494476</v>
      </c>
      <c r="J8" s="23">
        <f>IF($E8=0,0,((($H8/$E8)^(1/3))-1)*100)</f>
        <v>19.815574193440334</v>
      </c>
      <c r="K8" s="2"/>
    </row>
    <row r="9" spans="1:11" ht="12.75">
      <c r="A9" s="5"/>
      <c r="B9" s="21" t="s">
        <v>18</v>
      </c>
      <c r="C9" s="43">
        <v>77362398</v>
      </c>
      <c r="D9" s="43">
        <v>78039452</v>
      </c>
      <c r="E9" s="43">
        <v>95386561</v>
      </c>
      <c r="F9" s="43">
        <v>92974307</v>
      </c>
      <c r="G9" s="44">
        <v>93457610</v>
      </c>
      <c r="H9" s="45">
        <v>92198510</v>
      </c>
      <c r="I9" s="22">
        <f aca="true" t="shared" si="0" ref="I9:I32">IF($E9=0,0,(($F9/$E9)-1)*100)</f>
        <v>-2.5289243838028663</v>
      </c>
      <c r="J9" s="23">
        <f aca="true" t="shared" si="1" ref="J9:J32">IF($E9=0,0,((($H9/$E9)^(1/3))-1)*100)</f>
        <v>-1.1267286131520615</v>
      </c>
      <c r="K9" s="2"/>
    </row>
    <row r="10" spans="1:11" ht="12.75">
      <c r="A10" s="9"/>
      <c r="B10" s="24" t="s">
        <v>19</v>
      </c>
      <c r="C10" s="46">
        <v>89991899</v>
      </c>
      <c r="D10" s="46">
        <v>90845953</v>
      </c>
      <c r="E10" s="46">
        <v>106898527</v>
      </c>
      <c r="F10" s="46">
        <v>107395507</v>
      </c>
      <c r="G10" s="47">
        <v>108278140</v>
      </c>
      <c r="H10" s="48">
        <v>107546456</v>
      </c>
      <c r="I10" s="25">
        <f t="shared" si="0"/>
        <v>0.46490818344016027</v>
      </c>
      <c r="J10" s="26">
        <f t="shared" si="1"/>
        <v>0.20163181585683976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34682576</v>
      </c>
      <c r="D12" s="43">
        <v>34247636</v>
      </c>
      <c r="E12" s="43">
        <v>32927422</v>
      </c>
      <c r="F12" s="43">
        <v>36988845</v>
      </c>
      <c r="G12" s="44">
        <v>39422027</v>
      </c>
      <c r="H12" s="45">
        <v>41839611</v>
      </c>
      <c r="I12" s="22">
        <f t="shared" si="0"/>
        <v>12.33447003534014</v>
      </c>
      <c r="J12" s="23">
        <f t="shared" si="1"/>
        <v>8.31201518998399</v>
      </c>
      <c r="K12" s="2"/>
    </row>
    <row r="13" spans="1:11" ht="12.75">
      <c r="A13" s="5"/>
      <c r="B13" s="21" t="s">
        <v>22</v>
      </c>
      <c r="C13" s="43">
        <v>10352000</v>
      </c>
      <c r="D13" s="43">
        <v>10352000</v>
      </c>
      <c r="E13" s="43">
        <v>12968999</v>
      </c>
      <c r="F13" s="43">
        <v>11400000</v>
      </c>
      <c r="G13" s="44">
        <v>12540000</v>
      </c>
      <c r="H13" s="45">
        <v>13217600</v>
      </c>
      <c r="I13" s="22">
        <f t="shared" si="0"/>
        <v>-12.098073259162101</v>
      </c>
      <c r="J13" s="23">
        <f t="shared" si="1"/>
        <v>0.6349223934993597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1700000</v>
      </c>
      <c r="D15" s="43">
        <v>1700000</v>
      </c>
      <c r="E15" s="43">
        <v>921714</v>
      </c>
      <c r="F15" s="43">
        <v>0</v>
      </c>
      <c r="G15" s="44">
        <v>0</v>
      </c>
      <c r="H15" s="45">
        <v>0</v>
      </c>
      <c r="I15" s="22">
        <f t="shared" si="0"/>
        <v>-100</v>
      </c>
      <c r="J15" s="23">
        <f t="shared" si="1"/>
        <v>-100</v>
      </c>
      <c r="K15" s="2"/>
    </row>
    <row r="16" spans="1:11" ht="12.75">
      <c r="A16" s="5"/>
      <c r="B16" s="21" t="s">
        <v>24</v>
      </c>
      <c r="C16" s="43">
        <v>40738191</v>
      </c>
      <c r="D16" s="43">
        <v>45520003</v>
      </c>
      <c r="E16" s="43">
        <v>45657214</v>
      </c>
      <c r="F16" s="43">
        <v>53958100</v>
      </c>
      <c r="G16" s="44">
        <v>57259440</v>
      </c>
      <c r="H16" s="45">
        <v>53169835</v>
      </c>
      <c r="I16" s="29">
        <f t="shared" si="0"/>
        <v>18.180885938419287</v>
      </c>
      <c r="J16" s="30">
        <f t="shared" si="1"/>
        <v>5.208776089652112</v>
      </c>
      <c r="K16" s="2"/>
    </row>
    <row r="17" spans="1:11" ht="12.75">
      <c r="A17" s="5"/>
      <c r="B17" s="24" t="s">
        <v>25</v>
      </c>
      <c r="C17" s="46">
        <v>87472767</v>
      </c>
      <c r="D17" s="46">
        <v>91819639</v>
      </c>
      <c r="E17" s="46">
        <v>92475349</v>
      </c>
      <c r="F17" s="46">
        <v>102346945</v>
      </c>
      <c r="G17" s="47">
        <v>109221467</v>
      </c>
      <c r="H17" s="48">
        <v>108227046</v>
      </c>
      <c r="I17" s="25">
        <f t="shared" si="0"/>
        <v>10.674840491815818</v>
      </c>
      <c r="J17" s="26">
        <f t="shared" si="1"/>
        <v>5.382850571935527</v>
      </c>
      <c r="K17" s="2"/>
    </row>
    <row r="18" spans="1:11" ht="23.25" customHeight="1">
      <c r="A18" s="31"/>
      <c r="B18" s="32" t="s">
        <v>26</v>
      </c>
      <c r="C18" s="52">
        <v>2519132</v>
      </c>
      <c r="D18" s="52">
        <v>-973686</v>
      </c>
      <c r="E18" s="52">
        <v>14423178</v>
      </c>
      <c r="F18" s="53">
        <v>5048562</v>
      </c>
      <c r="G18" s="54">
        <v>-943327</v>
      </c>
      <c r="H18" s="55">
        <v>-680590</v>
      </c>
      <c r="I18" s="33">
        <f t="shared" si="0"/>
        <v>-64.99688210185023</v>
      </c>
      <c r="J18" s="34">
        <f t="shared" si="1"/>
        <v>-136.13612114062275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3915500</v>
      </c>
      <c r="D22" s="43">
        <v>3915500</v>
      </c>
      <c r="E22" s="43">
        <v>334619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20532480</v>
      </c>
      <c r="D23" s="43">
        <v>20532480</v>
      </c>
      <c r="E23" s="43">
        <v>22087859</v>
      </c>
      <c r="F23" s="43">
        <v>21003550</v>
      </c>
      <c r="G23" s="44">
        <v>21705600</v>
      </c>
      <c r="H23" s="45">
        <v>22757250</v>
      </c>
      <c r="I23" s="38">
        <f t="shared" si="0"/>
        <v>-4.909072445636308</v>
      </c>
      <c r="J23" s="23">
        <f t="shared" si="1"/>
        <v>1.0001579754771228</v>
      </c>
      <c r="K23" s="2"/>
    </row>
    <row r="24" spans="1:11" ht="12.75">
      <c r="A24" s="9"/>
      <c r="B24" s="21" t="s">
        <v>31</v>
      </c>
      <c r="C24" s="43"/>
      <c r="D24" s="43"/>
      <c r="E24" s="43">
        <v>2188590</v>
      </c>
      <c r="F24" s="43">
        <v>5517450</v>
      </c>
      <c r="G24" s="44">
        <v>1264400</v>
      </c>
      <c r="H24" s="45">
        <v>1912750</v>
      </c>
      <c r="I24" s="38">
        <f t="shared" si="0"/>
        <v>152.10066755308213</v>
      </c>
      <c r="J24" s="23">
        <f t="shared" si="1"/>
        <v>-4.391185462914072</v>
      </c>
      <c r="K24" s="2"/>
    </row>
    <row r="25" spans="1:11" ht="12.75">
      <c r="A25" s="9"/>
      <c r="B25" s="24" t="s">
        <v>32</v>
      </c>
      <c r="C25" s="46">
        <v>24447980</v>
      </c>
      <c r="D25" s="46">
        <v>24447980</v>
      </c>
      <c r="E25" s="46">
        <v>24611068</v>
      </c>
      <c r="F25" s="46">
        <v>26521000</v>
      </c>
      <c r="G25" s="47">
        <v>22970000</v>
      </c>
      <c r="H25" s="48">
        <v>24670000</v>
      </c>
      <c r="I25" s="25">
        <f t="shared" si="0"/>
        <v>7.760459643604256</v>
      </c>
      <c r="J25" s="26">
        <f t="shared" si="1"/>
        <v>0.07975412292864359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984500</v>
      </c>
      <c r="D28" s="43">
        <v>984500</v>
      </c>
      <c r="E28" s="43">
        <v>5405716</v>
      </c>
      <c r="F28" s="43">
        <v>0</v>
      </c>
      <c r="G28" s="44">
        <v>0</v>
      </c>
      <c r="H28" s="45">
        <v>12000000</v>
      </c>
      <c r="I28" s="38">
        <f t="shared" si="0"/>
        <v>-100</v>
      </c>
      <c r="J28" s="23">
        <f t="shared" si="1"/>
        <v>30.44957650567728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7437520</v>
      </c>
      <c r="D30" s="43">
        <v>7437520</v>
      </c>
      <c r="E30" s="43">
        <v>2787258</v>
      </c>
      <c r="F30" s="43">
        <v>18250000</v>
      </c>
      <c r="G30" s="44">
        <v>17500000</v>
      </c>
      <c r="H30" s="45">
        <v>0</v>
      </c>
      <c r="I30" s="38">
        <f t="shared" si="0"/>
        <v>554.7653643832039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16025960</v>
      </c>
      <c r="D31" s="43">
        <v>16025960</v>
      </c>
      <c r="E31" s="43">
        <v>16418094</v>
      </c>
      <c r="F31" s="43">
        <v>8271000</v>
      </c>
      <c r="G31" s="44">
        <v>5470000</v>
      </c>
      <c r="H31" s="45">
        <v>12670000</v>
      </c>
      <c r="I31" s="38">
        <f t="shared" si="0"/>
        <v>-49.62265412781775</v>
      </c>
      <c r="J31" s="23">
        <f t="shared" si="1"/>
        <v>-8.275653622674472</v>
      </c>
      <c r="K31" s="2"/>
    </row>
    <row r="32" spans="1:11" ht="13.5" thickBot="1">
      <c r="A32" s="9"/>
      <c r="B32" s="39" t="s">
        <v>38</v>
      </c>
      <c r="C32" s="59">
        <v>24447980</v>
      </c>
      <c r="D32" s="59">
        <v>24447980</v>
      </c>
      <c r="E32" s="59">
        <v>24611068</v>
      </c>
      <c r="F32" s="59">
        <v>26521000</v>
      </c>
      <c r="G32" s="60">
        <v>22970000</v>
      </c>
      <c r="H32" s="61">
        <v>24670000</v>
      </c>
      <c r="I32" s="40">
        <f t="shared" si="0"/>
        <v>7.760459643604256</v>
      </c>
      <c r="J32" s="41">
        <f t="shared" si="1"/>
        <v>0.07975412292864359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6355008</v>
      </c>
      <c r="D7" s="43">
        <v>6355008</v>
      </c>
      <c r="E7" s="43">
        <v>8657314</v>
      </c>
      <c r="F7" s="43">
        <v>6660048</v>
      </c>
      <c r="G7" s="44">
        <v>7052991</v>
      </c>
      <c r="H7" s="45">
        <v>7447959</v>
      </c>
      <c r="I7" s="22">
        <f>IF($E7=0,0,(($F7/$E7)-1)*100)</f>
        <v>-23.070273297237453</v>
      </c>
      <c r="J7" s="23">
        <f>IF($E7=0,0,((($H7/$E7)^(1/3))-1)*100)</f>
        <v>-4.891783904282521</v>
      </c>
      <c r="K7" s="2"/>
    </row>
    <row r="8" spans="1:11" ht="12.75">
      <c r="A8" s="5"/>
      <c r="B8" s="21" t="s">
        <v>17</v>
      </c>
      <c r="C8" s="43">
        <v>16671117</v>
      </c>
      <c r="D8" s="43">
        <v>19999425</v>
      </c>
      <c r="E8" s="43">
        <v>12938346</v>
      </c>
      <c r="F8" s="43">
        <v>21091952</v>
      </c>
      <c r="G8" s="44">
        <v>22336377</v>
      </c>
      <c r="H8" s="45">
        <v>23587213</v>
      </c>
      <c r="I8" s="22">
        <f>IF($E8=0,0,(($F8/$E8)-1)*100)</f>
        <v>63.01892065647341</v>
      </c>
      <c r="J8" s="23">
        <f>IF($E8=0,0,((($H8/$E8)^(1/3))-1)*100)</f>
        <v>22.16101223010547</v>
      </c>
      <c r="K8" s="2"/>
    </row>
    <row r="9" spans="1:11" ht="12.75">
      <c r="A9" s="5"/>
      <c r="B9" s="21" t="s">
        <v>18</v>
      </c>
      <c r="C9" s="43">
        <v>253660094</v>
      </c>
      <c r="D9" s="43">
        <v>206964299</v>
      </c>
      <c r="E9" s="43">
        <v>25551054</v>
      </c>
      <c r="F9" s="43">
        <v>233922978</v>
      </c>
      <c r="G9" s="44">
        <v>234952528</v>
      </c>
      <c r="H9" s="45">
        <v>232156419</v>
      </c>
      <c r="I9" s="22">
        <f aca="true" t="shared" si="0" ref="I9:I32">IF($E9=0,0,(($F9/$E9)-1)*100)</f>
        <v>815.5120489354372</v>
      </c>
      <c r="J9" s="23">
        <f aca="true" t="shared" si="1" ref="J9:J32">IF($E9=0,0,((($H9/$E9)^(1/3))-1)*100)</f>
        <v>108.66869121147813</v>
      </c>
      <c r="K9" s="2"/>
    </row>
    <row r="10" spans="1:11" ht="12.75">
      <c r="A10" s="9"/>
      <c r="B10" s="24" t="s">
        <v>19</v>
      </c>
      <c r="C10" s="46">
        <v>276686219</v>
      </c>
      <c r="D10" s="46">
        <v>233318732</v>
      </c>
      <c r="E10" s="46">
        <v>47146714</v>
      </c>
      <c r="F10" s="46">
        <v>261674978</v>
      </c>
      <c r="G10" s="47">
        <v>264341896</v>
      </c>
      <c r="H10" s="48">
        <v>263191591</v>
      </c>
      <c r="I10" s="25">
        <f t="shared" si="0"/>
        <v>455.0227275648521</v>
      </c>
      <c r="J10" s="26">
        <f t="shared" si="1"/>
        <v>77.39451747920604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64346274</v>
      </c>
      <c r="D12" s="43">
        <v>62283270</v>
      </c>
      <c r="E12" s="43">
        <v>57323222</v>
      </c>
      <c r="F12" s="43">
        <v>65065494</v>
      </c>
      <c r="G12" s="44">
        <v>69067023</v>
      </c>
      <c r="H12" s="45">
        <v>73107444</v>
      </c>
      <c r="I12" s="22">
        <f t="shared" si="0"/>
        <v>13.50634477594439</v>
      </c>
      <c r="J12" s="23">
        <f t="shared" si="1"/>
        <v>8.445200423538557</v>
      </c>
      <c r="K12" s="2"/>
    </row>
    <row r="13" spans="1:11" ht="12.75">
      <c r="A13" s="5"/>
      <c r="B13" s="21" t="s">
        <v>22</v>
      </c>
      <c r="C13" s="43">
        <v>6010920</v>
      </c>
      <c r="D13" s="43">
        <v>6010920</v>
      </c>
      <c r="E13" s="43"/>
      <c r="F13" s="43">
        <v>5229158</v>
      </c>
      <c r="G13" s="44">
        <v>5537679</v>
      </c>
      <c r="H13" s="45">
        <v>5847788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13484073</v>
      </c>
      <c r="D15" s="43">
        <v>11483727</v>
      </c>
      <c r="E15" s="43">
        <v>8476097</v>
      </c>
      <c r="F15" s="43">
        <v>12884742</v>
      </c>
      <c r="G15" s="44">
        <v>14456680</v>
      </c>
      <c r="H15" s="45">
        <v>16220395</v>
      </c>
      <c r="I15" s="22">
        <f t="shared" si="0"/>
        <v>52.0126775330674</v>
      </c>
      <c r="J15" s="23">
        <f t="shared" si="1"/>
        <v>24.15241427440098</v>
      </c>
      <c r="K15" s="2"/>
    </row>
    <row r="16" spans="1:11" ht="12.75">
      <c r="A16" s="5"/>
      <c r="B16" s="21" t="s">
        <v>24</v>
      </c>
      <c r="C16" s="43">
        <v>80309481</v>
      </c>
      <c r="D16" s="43">
        <v>79311937</v>
      </c>
      <c r="E16" s="43">
        <v>79793459</v>
      </c>
      <c r="F16" s="43">
        <v>98836075</v>
      </c>
      <c r="G16" s="44">
        <v>94018131</v>
      </c>
      <c r="H16" s="45">
        <v>99510489</v>
      </c>
      <c r="I16" s="29">
        <f t="shared" si="0"/>
        <v>23.86488346118696</v>
      </c>
      <c r="J16" s="30">
        <f t="shared" si="1"/>
        <v>7.6383890863256365</v>
      </c>
      <c r="K16" s="2"/>
    </row>
    <row r="17" spans="1:11" ht="12.75">
      <c r="A17" s="5"/>
      <c r="B17" s="24" t="s">
        <v>25</v>
      </c>
      <c r="C17" s="46">
        <v>164150748</v>
      </c>
      <c r="D17" s="46">
        <v>159089854</v>
      </c>
      <c r="E17" s="46">
        <v>145592778</v>
      </c>
      <c r="F17" s="46">
        <v>182015469</v>
      </c>
      <c r="G17" s="47">
        <v>183079513</v>
      </c>
      <c r="H17" s="48">
        <v>194686116</v>
      </c>
      <c r="I17" s="25">
        <f t="shared" si="0"/>
        <v>25.016825353796058</v>
      </c>
      <c r="J17" s="26">
        <f t="shared" si="1"/>
        <v>10.17043124855046</v>
      </c>
      <c r="K17" s="2"/>
    </row>
    <row r="18" spans="1:11" ht="23.25" customHeight="1">
      <c r="A18" s="31"/>
      <c r="B18" s="32" t="s">
        <v>26</v>
      </c>
      <c r="C18" s="52">
        <v>112535471</v>
      </c>
      <c r="D18" s="52">
        <v>74228878</v>
      </c>
      <c r="E18" s="52">
        <v>-98446064</v>
      </c>
      <c r="F18" s="53">
        <v>79659509</v>
      </c>
      <c r="G18" s="54">
        <v>81262383</v>
      </c>
      <c r="H18" s="55">
        <v>68505475</v>
      </c>
      <c r="I18" s="33">
        <f t="shared" si="0"/>
        <v>-180.91690593135343</v>
      </c>
      <c r="J18" s="34">
        <f t="shared" si="1"/>
        <v>-188.61535363137688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53440000</v>
      </c>
      <c r="D23" s="43">
        <v>67756357</v>
      </c>
      <c r="E23" s="43">
        <v>43440591</v>
      </c>
      <c r="F23" s="43">
        <v>55692000</v>
      </c>
      <c r="G23" s="44">
        <v>57880000</v>
      </c>
      <c r="H23" s="45">
        <v>61159000</v>
      </c>
      <c r="I23" s="38">
        <f t="shared" si="0"/>
        <v>28.20267569564143</v>
      </c>
      <c r="J23" s="23">
        <f t="shared" si="1"/>
        <v>12.078303933980772</v>
      </c>
      <c r="K23" s="2"/>
    </row>
    <row r="24" spans="1:11" ht="12.75">
      <c r="A24" s="9"/>
      <c r="B24" s="21" t="s">
        <v>31</v>
      </c>
      <c r="C24" s="43">
        <v>112535472</v>
      </c>
      <c r="D24" s="43">
        <v>186338127</v>
      </c>
      <c r="E24" s="43">
        <v>69584083</v>
      </c>
      <c r="F24" s="43">
        <v>113358607</v>
      </c>
      <c r="G24" s="44">
        <v>81262482</v>
      </c>
      <c r="H24" s="45">
        <v>68505467</v>
      </c>
      <c r="I24" s="38">
        <f t="shared" si="0"/>
        <v>62.90881781110775</v>
      </c>
      <c r="J24" s="23">
        <f t="shared" si="1"/>
        <v>-0.5193896948392229</v>
      </c>
      <c r="K24" s="2"/>
    </row>
    <row r="25" spans="1:11" ht="12.75">
      <c r="A25" s="9"/>
      <c r="B25" s="24" t="s">
        <v>32</v>
      </c>
      <c r="C25" s="46">
        <v>165975472</v>
      </c>
      <c r="D25" s="46">
        <v>254094484</v>
      </c>
      <c r="E25" s="46">
        <v>113024674</v>
      </c>
      <c r="F25" s="46">
        <v>169050607</v>
      </c>
      <c r="G25" s="47">
        <v>139142482</v>
      </c>
      <c r="H25" s="48">
        <v>129664467</v>
      </c>
      <c r="I25" s="25">
        <f t="shared" si="0"/>
        <v>49.569647951384496</v>
      </c>
      <c r="J25" s="26">
        <f t="shared" si="1"/>
        <v>4.684545545600893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12166472</v>
      </c>
      <c r="D28" s="43">
        <v>14322472</v>
      </c>
      <c r="E28" s="43">
        <v>3394971</v>
      </c>
      <c r="F28" s="43">
        <v>2140000</v>
      </c>
      <c r="G28" s="44">
        <v>5000000</v>
      </c>
      <c r="H28" s="45">
        <v>17000000</v>
      </c>
      <c r="I28" s="38">
        <f t="shared" si="0"/>
        <v>-36.965588218573885</v>
      </c>
      <c r="J28" s="23">
        <f t="shared" si="1"/>
        <v>71.08198641820039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97165000</v>
      </c>
      <c r="D30" s="43">
        <v>160645006</v>
      </c>
      <c r="E30" s="43">
        <v>69767651</v>
      </c>
      <c r="F30" s="43">
        <v>103525901</v>
      </c>
      <c r="G30" s="44">
        <v>35131118</v>
      </c>
      <c r="H30" s="45">
        <v>54134770</v>
      </c>
      <c r="I30" s="38">
        <f t="shared" si="0"/>
        <v>48.38667995286239</v>
      </c>
      <c r="J30" s="23">
        <f t="shared" si="1"/>
        <v>-8.10876995457953</v>
      </c>
      <c r="K30" s="2"/>
    </row>
    <row r="31" spans="1:11" ht="12.75">
      <c r="A31" s="9"/>
      <c r="B31" s="21" t="s">
        <v>31</v>
      </c>
      <c r="C31" s="43">
        <v>56644000</v>
      </c>
      <c r="D31" s="43">
        <v>79127006</v>
      </c>
      <c r="E31" s="43">
        <v>39862052</v>
      </c>
      <c r="F31" s="43">
        <v>63384706</v>
      </c>
      <c r="G31" s="44">
        <v>99011364</v>
      </c>
      <c r="H31" s="45">
        <v>58529697</v>
      </c>
      <c r="I31" s="38">
        <f t="shared" si="0"/>
        <v>59.01014328113365</v>
      </c>
      <c r="J31" s="23">
        <f t="shared" si="1"/>
        <v>13.65944773401151</v>
      </c>
      <c r="K31" s="2"/>
    </row>
    <row r="32" spans="1:11" ht="13.5" thickBot="1">
      <c r="A32" s="9"/>
      <c r="B32" s="39" t="s">
        <v>38</v>
      </c>
      <c r="C32" s="59">
        <v>165975472</v>
      </c>
      <c r="D32" s="59">
        <v>254094484</v>
      </c>
      <c r="E32" s="59">
        <v>113024674</v>
      </c>
      <c r="F32" s="59">
        <v>169050607</v>
      </c>
      <c r="G32" s="60">
        <v>139142482</v>
      </c>
      <c r="H32" s="61">
        <v>129664467</v>
      </c>
      <c r="I32" s="40">
        <f t="shared" si="0"/>
        <v>49.569647951384496</v>
      </c>
      <c r="J32" s="41">
        <f t="shared" si="1"/>
        <v>4.684545545600893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>
        <v>58820000</v>
      </c>
      <c r="E7" s="43">
        <v>77931710</v>
      </c>
      <c r="F7" s="43">
        <v>73700000</v>
      </c>
      <c r="G7" s="44">
        <v>77828000</v>
      </c>
      <c r="H7" s="45">
        <v>84634500</v>
      </c>
      <c r="I7" s="22">
        <f>IF($E7=0,0,(($F7/$E7)-1)*100)</f>
        <v>-5.430023285771613</v>
      </c>
      <c r="J7" s="23">
        <f>IF($E7=0,0,((($H7/$E7)^(1/3))-1)*100)</f>
        <v>2.7884717436244655</v>
      </c>
      <c r="K7" s="2"/>
    </row>
    <row r="8" spans="1:11" ht="12.75">
      <c r="A8" s="5"/>
      <c r="B8" s="21" t="s">
        <v>17</v>
      </c>
      <c r="C8" s="43"/>
      <c r="D8" s="43">
        <v>5160000</v>
      </c>
      <c r="E8" s="43">
        <v>7682026</v>
      </c>
      <c r="F8" s="43">
        <v>9600000</v>
      </c>
      <c r="G8" s="44">
        <v>10320000</v>
      </c>
      <c r="H8" s="45">
        <v>18060000</v>
      </c>
      <c r="I8" s="22">
        <f>IF($E8=0,0,(($F8/$E8)-1)*100)</f>
        <v>24.967033436231546</v>
      </c>
      <c r="J8" s="23">
        <f>IF($E8=0,0,((($H8/$E8)^(1/3))-1)*100)</f>
        <v>32.968057539406836</v>
      </c>
      <c r="K8" s="2"/>
    </row>
    <row r="9" spans="1:11" ht="12.75">
      <c r="A9" s="5"/>
      <c r="B9" s="21" t="s">
        <v>18</v>
      </c>
      <c r="C9" s="43"/>
      <c r="D9" s="43">
        <v>338987500</v>
      </c>
      <c r="E9" s="43">
        <v>283700988</v>
      </c>
      <c r="F9" s="43">
        <v>438076000</v>
      </c>
      <c r="G9" s="44">
        <v>261885362</v>
      </c>
      <c r="H9" s="45">
        <v>274850630</v>
      </c>
      <c r="I9" s="22">
        <f aca="true" t="shared" si="0" ref="I9:I32">IF($E9=0,0,(($F9/$E9)-1)*100)</f>
        <v>54.41468959565272</v>
      </c>
      <c r="J9" s="23">
        <f aca="true" t="shared" si="1" ref="J9:J32">IF($E9=0,0,((($H9/$E9)^(1/3))-1)*100)</f>
        <v>-1.0508739251391952</v>
      </c>
      <c r="K9" s="2"/>
    </row>
    <row r="10" spans="1:11" ht="12.75">
      <c r="A10" s="9"/>
      <c r="B10" s="24" t="s">
        <v>19</v>
      </c>
      <c r="C10" s="46"/>
      <c r="D10" s="46">
        <v>402967500</v>
      </c>
      <c r="E10" s="46">
        <v>369314724</v>
      </c>
      <c r="F10" s="46">
        <v>521376000</v>
      </c>
      <c r="G10" s="47">
        <v>350033362</v>
      </c>
      <c r="H10" s="48">
        <v>377545130</v>
      </c>
      <c r="I10" s="25">
        <f t="shared" si="0"/>
        <v>41.17390023150011</v>
      </c>
      <c r="J10" s="26">
        <f t="shared" si="1"/>
        <v>0.737402860109504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/>
      <c r="D12" s="43">
        <v>105646399</v>
      </c>
      <c r="E12" s="43">
        <v>67981310</v>
      </c>
      <c r="F12" s="43">
        <v>112203181</v>
      </c>
      <c r="G12" s="44">
        <v>120618362</v>
      </c>
      <c r="H12" s="45">
        <v>211082175</v>
      </c>
      <c r="I12" s="22">
        <f t="shared" si="0"/>
        <v>65.05004243077988</v>
      </c>
      <c r="J12" s="23">
        <f t="shared" si="1"/>
        <v>45.88837172551485</v>
      </c>
      <c r="K12" s="2"/>
    </row>
    <row r="13" spans="1:11" ht="12.75">
      <c r="A13" s="5"/>
      <c r="B13" s="21" t="s">
        <v>22</v>
      </c>
      <c r="C13" s="43"/>
      <c r="D13" s="43">
        <v>2700000</v>
      </c>
      <c r="E13" s="43"/>
      <c r="F13" s="43">
        <v>2700000</v>
      </c>
      <c r="G13" s="44">
        <v>967500</v>
      </c>
      <c r="H13" s="45">
        <v>1693125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/>
      <c r="D16" s="43">
        <v>110171088</v>
      </c>
      <c r="E16" s="43">
        <v>208593697</v>
      </c>
      <c r="F16" s="43">
        <v>413618476</v>
      </c>
      <c r="G16" s="44">
        <v>175642718</v>
      </c>
      <c r="H16" s="45">
        <v>222979543</v>
      </c>
      <c r="I16" s="29">
        <f t="shared" si="0"/>
        <v>98.28905760273284</v>
      </c>
      <c r="J16" s="30">
        <f t="shared" si="1"/>
        <v>2.2479508840227203</v>
      </c>
      <c r="K16" s="2"/>
    </row>
    <row r="17" spans="1:11" ht="12.75">
      <c r="A17" s="5"/>
      <c r="B17" s="24" t="s">
        <v>25</v>
      </c>
      <c r="C17" s="46"/>
      <c r="D17" s="46">
        <v>218517487</v>
      </c>
      <c r="E17" s="46">
        <v>276575007</v>
      </c>
      <c r="F17" s="46">
        <v>528521657</v>
      </c>
      <c r="G17" s="47">
        <v>297228580</v>
      </c>
      <c r="H17" s="48">
        <v>435754843</v>
      </c>
      <c r="I17" s="25">
        <f t="shared" si="0"/>
        <v>91.09523406791418</v>
      </c>
      <c r="J17" s="26">
        <f t="shared" si="1"/>
        <v>16.361621230429947</v>
      </c>
      <c r="K17" s="2"/>
    </row>
    <row r="18" spans="1:11" ht="23.25" customHeight="1">
      <c r="A18" s="31"/>
      <c r="B18" s="32" t="s">
        <v>26</v>
      </c>
      <c r="C18" s="52"/>
      <c r="D18" s="52">
        <v>184450013</v>
      </c>
      <c r="E18" s="52">
        <v>92739717</v>
      </c>
      <c r="F18" s="53">
        <v>-7145657</v>
      </c>
      <c r="G18" s="54">
        <v>52804782</v>
      </c>
      <c r="H18" s="55">
        <v>-58209713</v>
      </c>
      <c r="I18" s="33">
        <f t="shared" si="0"/>
        <v>-107.70506664366897</v>
      </c>
      <c r="J18" s="34">
        <f t="shared" si="1"/>
        <v>-185.62026425924083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80000000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>
        <v>104450000</v>
      </c>
      <c r="E23" s="43">
        <v>45406392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/>
      <c r="D24" s="43"/>
      <c r="E24" s="43">
        <v>3553783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/>
      <c r="D25" s="46">
        <v>184450000</v>
      </c>
      <c r="E25" s="46">
        <v>48960175</v>
      </c>
      <c r="F25" s="46">
        <v>0</v>
      </c>
      <c r="G25" s="47">
        <v>0</v>
      </c>
      <c r="H25" s="48">
        <v>0</v>
      </c>
      <c r="I25" s="25">
        <f t="shared" si="0"/>
        <v>-100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184450000</v>
      </c>
      <c r="E30" s="43">
        <v>48960175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/>
      <c r="D31" s="43"/>
      <c r="E31" s="43"/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/>
      <c r="D32" s="59">
        <v>184450000</v>
      </c>
      <c r="E32" s="59">
        <v>48960175</v>
      </c>
      <c r="F32" s="59">
        <v>0</v>
      </c>
      <c r="G32" s="60">
        <v>0</v>
      </c>
      <c r="H32" s="61">
        <v>0</v>
      </c>
      <c r="I32" s="40">
        <f t="shared" si="0"/>
        <v>-100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41130000</v>
      </c>
      <c r="D8" s="43">
        <v>41130352</v>
      </c>
      <c r="E8" s="43">
        <v>38212041</v>
      </c>
      <c r="F8" s="43">
        <v>48510000</v>
      </c>
      <c r="G8" s="44">
        <v>51372000</v>
      </c>
      <c r="H8" s="45">
        <v>54249000</v>
      </c>
      <c r="I8" s="22">
        <f>IF($E8=0,0,(($F8/$E8)-1)*100)</f>
        <v>26.949513112895485</v>
      </c>
      <c r="J8" s="23">
        <f>IF($E8=0,0,((($H8/$E8)^(1/3))-1)*100)</f>
        <v>12.390732226087664</v>
      </c>
      <c r="K8" s="2"/>
    </row>
    <row r="9" spans="1:11" ht="12.75">
      <c r="A9" s="5"/>
      <c r="B9" s="21" t="s">
        <v>18</v>
      </c>
      <c r="C9" s="43">
        <v>635453000</v>
      </c>
      <c r="D9" s="43">
        <v>736764600</v>
      </c>
      <c r="E9" s="43">
        <v>634074343</v>
      </c>
      <c r="F9" s="43">
        <v>636808000</v>
      </c>
      <c r="G9" s="44">
        <v>666003000</v>
      </c>
      <c r="H9" s="45">
        <v>696634000</v>
      </c>
      <c r="I9" s="22">
        <f aca="true" t="shared" si="0" ref="I9:I32">IF($E9=0,0,(($F9/$E9)-1)*100)</f>
        <v>0.4311256290652432</v>
      </c>
      <c r="J9" s="23">
        <f aca="true" t="shared" si="1" ref="J9:J32">IF($E9=0,0,((($H9/$E9)^(1/3))-1)*100)</f>
        <v>3.1861706215511543</v>
      </c>
      <c r="K9" s="2"/>
    </row>
    <row r="10" spans="1:11" ht="12.75">
      <c r="A10" s="9"/>
      <c r="B10" s="24" t="s">
        <v>19</v>
      </c>
      <c r="C10" s="46">
        <v>676583000</v>
      </c>
      <c r="D10" s="46">
        <v>777894952</v>
      </c>
      <c r="E10" s="46">
        <v>672286384</v>
      </c>
      <c r="F10" s="46">
        <v>685318000</v>
      </c>
      <c r="G10" s="47">
        <v>717375000</v>
      </c>
      <c r="H10" s="48">
        <v>750883000</v>
      </c>
      <c r="I10" s="25">
        <f t="shared" si="0"/>
        <v>1.9384024889012252</v>
      </c>
      <c r="J10" s="26">
        <f t="shared" si="1"/>
        <v>3.754271529917741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241759900</v>
      </c>
      <c r="D12" s="43">
        <v>252448000</v>
      </c>
      <c r="E12" s="43">
        <v>266355595</v>
      </c>
      <c r="F12" s="43">
        <v>297433000</v>
      </c>
      <c r="G12" s="44">
        <v>309235000</v>
      </c>
      <c r="H12" s="45">
        <v>323614000</v>
      </c>
      <c r="I12" s="22">
        <f t="shared" si="0"/>
        <v>11.66763739278689</v>
      </c>
      <c r="J12" s="23">
        <f t="shared" si="1"/>
        <v>6.705914589040551</v>
      </c>
      <c r="K12" s="2"/>
    </row>
    <row r="13" spans="1:11" ht="12.75">
      <c r="A13" s="5"/>
      <c r="B13" s="21" t="s">
        <v>22</v>
      </c>
      <c r="C13" s="43">
        <v>9420300</v>
      </c>
      <c r="D13" s="43">
        <v>4420000</v>
      </c>
      <c r="E13" s="43"/>
      <c r="F13" s="43">
        <v>9872000</v>
      </c>
      <c r="G13" s="44">
        <v>10454448</v>
      </c>
      <c r="H13" s="45">
        <v>11039897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108000300</v>
      </c>
      <c r="D15" s="43">
        <v>110000000</v>
      </c>
      <c r="E15" s="43">
        <v>97349063</v>
      </c>
      <c r="F15" s="43">
        <v>116935000</v>
      </c>
      <c r="G15" s="44">
        <v>122372478</v>
      </c>
      <c r="H15" s="45">
        <v>128062798</v>
      </c>
      <c r="I15" s="22">
        <f t="shared" si="0"/>
        <v>20.119286612958987</v>
      </c>
      <c r="J15" s="23">
        <f t="shared" si="1"/>
        <v>9.571364556383477</v>
      </c>
      <c r="K15" s="2"/>
    </row>
    <row r="16" spans="1:11" ht="12.75">
      <c r="A16" s="5"/>
      <c r="B16" s="21" t="s">
        <v>24</v>
      </c>
      <c r="C16" s="43">
        <v>379967588</v>
      </c>
      <c r="D16" s="43">
        <v>457482806</v>
      </c>
      <c r="E16" s="43">
        <v>299794566</v>
      </c>
      <c r="F16" s="43">
        <v>283285747</v>
      </c>
      <c r="G16" s="44">
        <v>294655513</v>
      </c>
      <c r="H16" s="45">
        <v>286627954</v>
      </c>
      <c r="I16" s="29">
        <f t="shared" si="0"/>
        <v>-5.506710551918415</v>
      </c>
      <c r="J16" s="30">
        <f t="shared" si="1"/>
        <v>-1.4859298915917418</v>
      </c>
      <c r="K16" s="2"/>
    </row>
    <row r="17" spans="1:11" ht="12.75">
      <c r="A17" s="5"/>
      <c r="B17" s="24" t="s">
        <v>25</v>
      </c>
      <c r="C17" s="46">
        <v>739148088</v>
      </c>
      <c r="D17" s="46">
        <v>824350806</v>
      </c>
      <c r="E17" s="46">
        <v>663499224</v>
      </c>
      <c r="F17" s="46">
        <v>707525747</v>
      </c>
      <c r="G17" s="47">
        <v>736717439</v>
      </c>
      <c r="H17" s="48">
        <v>749344649</v>
      </c>
      <c r="I17" s="25">
        <f t="shared" si="0"/>
        <v>6.635504821630356</v>
      </c>
      <c r="J17" s="26">
        <f t="shared" si="1"/>
        <v>4.139078495388371</v>
      </c>
      <c r="K17" s="2"/>
    </row>
    <row r="18" spans="1:11" ht="23.25" customHeight="1">
      <c r="A18" s="31"/>
      <c r="B18" s="32" t="s">
        <v>26</v>
      </c>
      <c r="C18" s="52">
        <v>-62565088</v>
      </c>
      <c r="D18" s="52">
        <v>-46455854</v>
      </c>
      <c r="E18" s="52">
        <v>8787160</v>
      </c>
      <c r="F18" s="53">
        <v>-22207747</v>
      </c>
      <c r="G18" s="54">
        <v>-19342439</v>
      </c>
      <c r="H18" s="55">
        <v>1538351</v>
      </c>
      <c r="I18" s="33">
        <f t="shared" si="0"/>
        <v>-352.72951670391797</v>
      </c>
      <c r="J18" s="34">
        <f t="shared" si="1"/>
        <v>-44.05830325647605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719345000</v>
      </c>
      <c r="D23" s="43">
        <v>678432000</v>
      </c>
      <c r="E23" s="43">
        <v>178905362</v>
      </c>
      <c r="F23" s="43">
        <v>1046466000</v>
      </c>
      <c r="G23" s="44">
        <v>971948300</v>
      </c>
      <c r="H23" s="45">
        <v>991628000</v>
      </c>
      <c r="I23" s="38">
        <f t="shared" si="0"/>
        <v>484.9271303562159</v>
      </c>
      <c r="J23" s="23">
        <f t="shared" si="1"/>
        <v>76.97359563941708</v>
      </c>
      <c r="K23" s="2"/>
    </row>
    <row r="24" spans="1:11" ht="12.75">
      <c r="A24" s="9"/>
      <c r="B24" s="21" t="s">
        <v>31</v>
      </c>
      <c r="C24" s="43">
        <v>238407000</v>
      </c>
      <c r="D24" s="43"/>
      <c r="E24" s="43"/>
      <c r="F24" s="43">
        <v>31000000</v>
      </c>
      <c r="G24" s="44">
        <v>45000200</v>
      </c>
      <c r="H24" s="45">
        <v>48000000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957752000</v>
      </c>
      <c r="D25" s="46">
        <v>678432000</v>
      </c>
      <c r="E25" s="46">
        <v>178905362</v>
      </c>
      <c r="F25" s="46">
        <v>1077466000</v>
      </c>
      <c r="G25" s="47">
        <v>1016948500</v>
      </c>
      <c r="H25" s="48">
        <v>1039628000</v>
      </c>
      <c r="I25" s="25">
        <f t="shared" si="0"/>
        <v>502.2547272786603</v>
      </c>
      <c r="J25" s="26">
        <f t="shared" si="1"/>
        <v>79.78420619719411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946652000</v>
      </c>
      <c r="D27" s="43">
        <v>673949000</v>
      </c>
      <c r="E27" s="43">
        <v>178391362</v>
      </c>
      <c r="F27" s="43">
        <v>1046466000</v>
      </c>
      <c r="G27" s="44">
        <v>989088300</v>
      </c>
      <c r="H27" s="45">
        <v>1004528000</v>
      </c>
      <c r="I27" s="38">
        <f t="shared" si="0"/>
        <v>486.6124840730797</v>
      </c>
      <c r="J27" s="23">
        <f t="shared" si="1"/>
        <v>77.90824482948975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11100000</v>
      </c>
      <c r="D31" s="43">
        <v>4483000</v>
      </c>
      <c r="E31" s="43">
        <v>514000</v>
      </c>
      <c r="F31" s="43">
        <v>31000000</v>
      </c>
      <c r="G31" s="44">
        <v>27860200</v>
      </c>
      <c r="H31" s="45">
        <v>35100000</v>
      </c>
      <c r="I31" s="38">
        <f t="shared" si="0"/>
        <v>5931.128404669261</v>
      </c>
      <c r="J31" s="23">
        <f t="shared" si="1"/>
        <v>308.7408080418879</v>
      </c>
      <c r="K31" s="2"/>
    </row>
    <row r="32" spans="1:11" ht="13.5" thickBot="1">
      <c r="A32" s="9"/>
      <c r="B32" s="39" t="s">
        <v>38</v>
      </c>
      <c r="C32" s="59">
        <v>957752000</v>
      </c>
      <c r="D32" s="59">
        <v>678432000</v>
      </c>
      <c r="E32" s="59">
        <v>178905362</v>
      </c>
      <c r="F32" s="59">
        <v>1077466000</v>
      </c>
      <c r="G32" s="60">
        <v>1016948500</v>
      </c>
      <c r="H32" s="61">
        <v>1039628000</v>
      </c>
      <c r="I32" s="40">
        <f t="shared" si="0"/>
        <v>502.2547272786603</v>
      </c>
      <c r="J32" s="41">
        <f t="shared" si="1"/>
        <v>79.78420619719411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68500000</v>
      </c>
      <c r="D7" s="43">
        <v>68500000</v>
      </c>
      <c r="E7" s="43">
        <v>79393513</v>
      </c>
      <c r="F7" s="43">
        <v>66583274</v>
      </c>
      <c r="G7" s="44">
        <v>70245354</v>
      </c>
      <c r="H7" s="45">
        <v>73968358</v>
      </c>
      <c r="I7" s="22">
        <f>IF($E7=0,0,(($F7/$E7)-1)*100)</f>
        <v>-16.13512051041248</v>
      </c>
      <c r="J7" s="23">
        <f>IF($E7=0,0,((($H7/$E7)^(1/3))-1)*100)</f>
        <v>-2.3316944918387317</v>
      </c>
      <c r="K7" s="2"/>
    </row>
    <row r="8" spans="1:11" ht="12.75">
      <c r="A8" s="5"/>
      <c r="B8" s="21" t="s">
        <v>17</v>
      </c>
      <c r="C8" s="43">
        <v>429176643</v>
      </c>
      <c r="D8" s="43">
        <v>429176643</v>
      </c>
      <c r="E8" s="43">
        <v>415036845</v>
      </c>
      <c r="F8" s="43">
        <v>483425954</v>
      </c>
      <c r="G8" s="44">
        <v>510014381</v>
      </c>
      <c r="H8" s="45">
        <v>537045144</v>
      </c>
      <c r="I8" s="22">
        <f>IF($E8=0,0,(($F8/$E8)-1)*100)</f>
        <v>16.477840419204238</v>
      </c>
      <c r="J8" s="23">
        <f>IF($E8=0,0,((($H8/$E8)^(1/3))-1)*100)</f>
        <v>8.970275025741238</v>
      </c>
      <c r="K8" s="2"/>
    </row>
    <row r="9" spans="1:11" ht="12.75">
      <c r="A9" s="5"/>
      <c r="B9" s="21" t="s">
        <v>18</v>
      </c>
      <c r="C9" s="43">
        <v>326691128</v>
      </c>
      <c r="D9" s="43">
        <v>358600224</v>
      </c>
      <c r="E9" s="43">
        <v>324427463</v>
      </c>
      <c r="F9" s="43">
        <v>403184127</v>
      </c>
      <c r="G9" s="44">
        <v>400732087</v>
      </c>
      <c r="H9" s="45">
        <v>409384878</v>
      </c>
      <c r="I9" s="22">
        <f aca="true" t="shared" si="0" ref="I9:I32">IF($E9=0,0,(($F9/$E9)-1)*100)</f>
        <v>24.275584832348173</v>
      </c>
      <c r="J9" s="23">
        <f aca="true" t="shared" si="1" ref="J9:J32">IF($E9=0,0,((($H9/$E9)^(1/3))-1)*100)</f>
        <v>8.061600445026373</v>
      </c>
      <c r="K9" s="2"/>
    </row>
    <row r="10" spans="1:11" ht="12.75">
      <c r="A10" s="9"/>
      <c r="B10" s="24" t="s">
        <v>19</v>
      </c>
      <c r="C10" s="46">
        <v>824367771</v>
      </c>
      <c r="D10" s="46">
        <v>856276867</v>
      </c>
      <c r="E10" s="46">
        <v>818857821</v>
      </c>
      <c r="F10" s="46">
        <v>953193355</v>
      </c>
      <c r="G10" s="47">
        <v>980991822</v>
      </c>
      <c r="H10" s="48">
        <v>1020398380</v>
      </c>
      <c r="I10" s="25">
        <f t="shared" si="0"/>
        <v>16.405233064263534</v>
      </c>
      <c r="J10" s="26">
        <f t="shared" si="1"/>
        <v>7.610277918642039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251231012</v>
      </c>
      <c r="D12" s="43">
        <v>251231012</v>
      </c>
      <c r="E12" s="43">
        <v>229144590</v>
      </c>
      <c r="F12" s="43">
        <v>273288236</v>
      </c>
      <c r="G12" s="44">
        <v>288373390</v>
      </c>
      <c r="H12" s="45">
        <v>303722934</v>
      </c>
      <c r="I12" s="22">
        <f t="shared" si="0"/>
        <v>19.264537731394825</v>
      </c>
      <c r="J12" s="23">
        <f t="shared" si="1"/>
        <v>9.847284698917713</v>
      </c>
      <c r="K12" s="2"/>
    </row>
    <row r="13" spans="1:11" ht="12.75">
      <c r="A13" s="5"/>
      <c r="B13" s="21" t="s">
        <v>22</v>
      </c>
      <c r="C13" s="43">
        <v>16483459</v>
      </c>
      <c r="D13" s="43">
        <v>16483459</v>
      </c>
      <c r="E13" s="43"/>
      <c r="F13" s="43">
        <v>20583459</v>
      </c>
      <c r="G13" s="44">
        <v>21715549</v>
      </c>
      <c r="H13" s="45">
        <v>22866473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268820574</v>
      </c>
      <c r="D15" s="43">
        <v>268820574</v>
      </c>
      <c r="E15" s="43">
        <v>241064010</v>
      </c>
      <c r="F15" s="43">
        <v>307100624</v>
      </c>
      <c r="G15" s="44">
        <v>323991158</v>
      </c>
      <c r="H15" s="45">
        <v>341162690</v>
      </c>
      <c r="I15" s="22">
        <f t="shared" si="0"/>
        <v>27.393808806217066</v>
      </c>
      <c r="J15" s="23">
        <f t="shared" si="1"/>
        <v>12.273273277728869</v>
      </c>
      <c r="K15" s="2"/>
    </row>
    <row r="16" spans="1:11" ht="12.75">
      <c r="A16" s="5"/>
      <c r="B16" s="21" t="s">
        <v>24</v>
      </c>
      <c r="C16" s="43">
        <v>314479304</v>
      </c>
      <c r="D16" s="43">
        <v>326388130</v>
      </c>
      <c r="E16" s="43">
        <v>223667664</v>
      </c>
      <c r="F16" s="43">
        <v>364260272</v>
      </c>
      <c r="G16" s="44">
        <v>372316466</v>
      </c>
      <c r="H16" s="45">
        <v>396017190</v>
      </c>
      <c r="I16" s="29">
        <f t="shared" si="0"/>
        <v>62.85781569212436</v>
      </c>
      <c r="J16" s="30">
        <f t="shared" si="1"/>
        <v>20.977223219108467</v>
      </c>
      <c r="K16" s="2"/>
    </row>
    <row r="17" spans="1:11" ht="12.75">
      <c r="A17" s="5"/>
      <c r="B17" s="24" t="s">
        <v>25</v>
      </c>
      <c r="C17" s="46">
        <v>851014349</v>
      </c>
      <c r="D17" s="46">
        <v>862923175</v>
      </c>
      <c r="E17" s="46">
        <v>693876264</v>
      </c>
      <c r="F17" s="46">
        <v>965232591</v>
      </c>
      <c r="G17" s="47">
        <v>1006396563</v>
      </c>
      <c r="H17" s="48">
        <v>1063769287</v>
      </c>
      <c r="I17" s="25">
        <f t="shared" si="0"/>
        <v>39.107307898919565</v>
      </c>
      <c r="J17" s="26">
        <f t="shared" si="1"/>
        <v>15.306858107282672</v>
      </c>
      <c r="K17" s="2"/>
    </row>
    <row r="18" spans="1:11" ht="23.25" customHeight="1">
      <c r="A18" s="31"/>
      <c r="B18" s="32" t="s">
        <v>26</v>
      </c>
      <c r="C18" s="52">
        <v>-26646578</v>
      </c>
      <c r="D18" s="52">
        <v>-6646308</v>
      </c>
      <c r="E18" s="52">
        <v>124981557</v>
      </c>
      <c r="F18" s="53">
        <v>-12039236</v>
      </c>
      <c r="G18" s="54">
        <v>-25404741</v>
      </c>
      <c r="H18" s="55">
        <v>-43370907</v>
      </c>
      <c r="I18" s="33">
        <f t="shared" si="0"/>
        <v>-109.632810063328</v>
      </c>
      <c r="J18" s="34">
        <f t="shared" si="1"/>
        <v>-170.2723037375277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108744450</v>
      </c>
      <c r="D23" s="43">
        <v>170578502</v>
      </c>
      <c r="E23" s="43">
        <v>77932558</v>
      </c>
      <c r="F23" s="43">
        <v>91631451</v>
      </c>
      <c r="G23" s="44">
        <v>95165450</v>
      </c>
      <c r="H23" s="45">
        <v>100461700</v>
      </c>
      <c r="I23" s="38">
        <f t="shared" si="0"/>
        <v>17.577881891160295</v>
      </c>
      <c r="J23" s="23">
        <f t="shared" si="1"/>
        <v>8.832982401165857</v>
      </c>
      <c r="K23" s="2"/>
    </row>
    <row r="24" spans="1:11" ht="12.75">
      <c r="A24" s="9"/>
      <c r="B24" s="21" t="s">
        <v>31</v>
      </c>
      <c r="C24" s="43">
        <v>62184520</v>
      </c>
      <c r="D24" s="43">
        <v>62184520</v>
      </c>
      <c r="E24" s="43">
        <v>48179761</v>
      </c>
      <c r="F24" s="43">
        <v>53053028</v>
      </c>
      <c r="G24" s="44">
        <v>44673460</v>
      </c>
      <c r="H24" s="45">
        <v>46531904</v>
      </c>
      <c r="I24" s="38">
        <f t="shared" si="0"/>
        <v>10.11475959791499</v>
      </c>
      <c r="J24" s="23">
        <f t="shared" si="1"/>
        <v>-1.1533260040135551</v>
      </c>
      <c r="K24" s="2"/>
    </row>
    <row r="25" spans="1:11" ht="12.75">
      <c r="A25" s="9"/>
      <c r="B25" s="24" t="s">
        <v>32</v>
      </c>
      <c r="C25" s="46">
        <v>170928970</v>
      </c>
      <c r="D25" s="46">
        <v>232763022</v>
      </c>
      <c r="E25" s="46">
        <v>126112319</v>
      </c>
      <c r="F25" s="46">
        <v>144684479</v>
      </c>
      <c r="G25" s="47">
        <v>139838910</v>
      </c>
      <c r="H25" s="48">
        <v>146993604</v>
      </c>
      <c r="I25" s="25">
        <f t="shared" si="0"/>
        <v>14.726681855719415</v>
      </c>
      <c r="J25" s="26">
        <f t="shared" si="1"/>
        <v>5.239871416761632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33330000</v>
      </c>
      <c r="D28" s="43">
        <v>25454740</v>
      </c>
      <c r="E28" s="43">
        <v>13270742</v>
      </c>
      <c r="F28" s="43">
        <v>28617314</v>
      </c>
      <c r="G28" s="44">
        <v>25434230</v>
      </c>
      <c r="H28" s="45">
        <v>26263452</v>
      </c>
      <c r="I28" s="38">
        <f t="shared" si="0"/>
        <v>115.64215474914667</v>
      </c>
      <c r="J28" s="23">
        <f t="shared" si="1"/>
        <v>25.550621628577108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82766420</v>
      </c>
      <c r="D30" s="43">
        <v>126078546</v>
      </c>
      <c r="E30" s="43">
        <v>105229520</v>
      </c>
      <c r="F30" s="43">
        <v>104438765</v>
      </c>
      <c r="G30" s="44">
        <v>112499680</v>
      </c>
      <c r="H30" s="45">
        <v>111443404</v>
      </c>
      <c r="I30" s="38">
        <f t="shared" si="0"/>
        <v>-0.7514573857221762</v>
      </c>
      <c r="J30" s="23">
        <f t="shared" si="1"/>
        <v>1.9308376542592098</v>
      </c>
      <c r="K30" s="2"/>
    </row>
    <row r="31" spans="1:11" ht="12.75">
      <c r="A31" s="9"/>
      <c r="B31" s="21" t="s">
        <v>31</v>
      </c>
      <c r="C31" s="43">
        <v>54832550</v>
      </c>
      <c r="D31" s="43">
        <v>81229736</v>
      </c>
      <c r="E31" s="43">
        <v>7612057</v>
      </c>
      <c r="F31" s="43">
        <v>11628400</v>
      </c>
      <c r="G31" s="44">
        <v>1905000</v>
      </c>
      <c r="H31" s="45">
        <v>9286748</v>
      </c>
      <c r="I31" s="38">
        <f t="shared" si="0"/>
        <v>52.76291283683241</v>
      </c>
      <c r="J31" s="23">
        <f t="shared" si="1"/>
        <v>6.853120521732459</v>
      </c>
      <c r="K31" s="2"/>
    </row>
    <row r="32" spans="1:11" ht="13.5" thickBot="1">
      <c r="A32" s="9"/>
      <c r="B32" s="39" t="s">
        <v>38</v>
      </c>
      <c r="C32" s="59">
        <v>170928970</v>
      </c>
      <c r="D32" s="59">
        <v>232763022</v>
      </c>
      <c r="E32" s="59">
        <v>126112319</v>
      </c>
      <c r="F32" s="59">
        <v>144684479</v>
      </c>
      <c r="G32" s="60">
        <v>139838910</v>
      </c>
      <c r="H32" s="61">
        <v>146993604</v>
      </c>
      <c r="I32" s="40">
        <f t="shared" si="0"/>
        <v>14.726681855719415</v>
      </c>
      <c r="J32" s="41">
        <f t="shared" si="1"/>
        <v>5.239871416761632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70633500</v>
      </c>
      <c r="D7" s="43">
        <v>70633500</v>
      </c>
      <c r="E7" s="43">
        <v>65593647</v>
      </c>
      <c r="F7" s="43">
        <v>124588976</v>
      </c>
      <c r="G7" s="44">
        <v>130569247</v>
      </c>
      <c r="H7" s="45">
        <v>138272832</v>
      </c>
      <c r="I7" s="22">
        <f>IF($E7=0,0,(($F7/$E7)-1)*100)</f>
        <v>89.94061421832514</v>
      </c>
      <c r="J7" s="23">
        <f>IF($E7=0,0,((($H7/$E7)^(1/3))-1)*100)</f>
        <v>28.22076386847654</v>
      </c>
      <c r="K7" s="2"/>
    </row>
    <row r="8" spans="1:11" ht="12.75">
      <c r="A8" s="5"/>
      <c r="B8" s="21" t="s">
        <v>17</v>
      </c>
      <c r="C8" s="43">
        <v>106663766</v>
      </c>
      <c r="D8" s="43">
        <v>106663766</v>
      </c>
      <c r="E8" s="43">
        <v>100454380</v>
      </c>
      <c r="F8" s="43">
        <v>117636937</v>
      </c>
      <c r="G8" s="44">
        <v>123283510</v>
      </c>
      <c r="H8" s="45">
        <v>130557238</v>
      </c>
      <c r="I8" s="22">
        <f>IF($E8=0,0,(($F8/$E8)-1)*100)</f>
        <v>17.104836045974302</v>
      </c>
      <c r="J8" s="23">
        <f>IF($E8=0,0,((($H8/$E8)^(1/3))-1)*100)</f>
        <v>9.129967386995187</v>
      </c>
      <c r="K8" s="2"/>
    </row>
    <row r="9" spans="1:11" ht="12.75">
      <c r="A9" s="5"/>
      <c r="B9" s="21" t="s">
        <v>18</v>
      </c>
      <c r="C9" s="43">
        <v>178954047</v>
      </c>
      <c r="D9" s="43">
        <v>178954048</v>
      </c>
      <c r="E9" s="43">
        <v>180443315</v>
      </c>
      <c r="F9" s="43">
        <v>200838952</v>
      </c>
      <c r="G9" s="44">
        <v>204114352</v>
      </c>
      <c r="H9" s="45">
        <v>205936091</v>
      </c>
      <c r="I9" s="22">
        <f aca="true" t="shared" si="0" ref="I9:I32">IF($E9=0,0,(($F9/$E9)-1)*100)</f>
        <v>11.303071549090093</v>
      </c>
      <c r="J9" s="23">
        <f aca="true" t="shared" si="1" ref="J9:J32">IF($E9=0,0,((($H9/$E9)^(1/3))-1)*100)</f>
        <v>4.50343261706414</v>
      </c>
      <c r="K9" s="2"/>
    </row>
    <row r="10" spans="1:11" ht="12.75">
      <c r="A10" s="9"/>
      <c r="B10" s="24" t="s">
        <v>19</v>
      </c>
      <c r="C10" s="46">
        <v>356251313</v>
      </c>
      <c r="D10" s="46">
        <v>356251314</v>
      </c>
      <c r="E10" s="46">
        <v>346491342</v>
      </c>
      <c r="F10" s="46">
        <v>443064865</v>
      </c>
      <c r="G10" s="47">
        <v>457967109</v>
      </c>
      <c r="H10" s="48">
        <v>474766161</v>
      </c>
      <c r="I10" s="25">
        <f t="shared" si="0"/>
        <v>27.871843043050703</v>
      </c>
      <c r="J10" s="26">
        <f t="shared" si="1"/>
        <v>11.06974888247847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118379190</v>
      </c>
      <c r="D12" s="43">
        <v>117521635</v>
      </c>
      <c r="E12" s="43">
        <v>103967906</v>
      </c>
      <c r="F12" s="43">
        <v>122692586</v>
      </c>
      <c r="G12" s="44">
        <v>128397790</v>
      </c>
      <c r="H12" s="45">
        <v>134689284</v>
      </c>
      <c r="I12" s="22">
        <f t="shared" si="0"/>
        <v>18.010057834578298</v>
      </c>
      <c r="J12" s="23">
        <f t="shared" si="1"/>
        <v>9.012905695461605</v>
      </c>
      <c r="K12" s="2"/>
    </row>
    <row r="13" spans="1:11" ht="12.75">
      <c r="A13" s="5"/>
      <c r="B13" s="21" t="s">
        <v>22</v>
      </c>
      <c r="C13" s="43">
        <v>31558321</v>
      </c>
      <c r="D13" s="43">
        <v>31558321</v>
      </c>
      <c r="E13" s="43">
        <v>137276</v>
      </c>
      <c r="F13" s="43">
        <v>33325587</v>
      </c>
      <c r="G13" s="44">
        <v>34925215</v>
      </c>
      <c r="H13" s="45">
        <v>36985803</v>
      </c>
      <c r="I13" s="22">
        <f t="shared" si="0"/>
        <v>24176.338908476355</v>
      </c>
      <c r="J13" s="23">
        <f t="shared" si="1"/>
        <v>545.8725275192689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82573300</v>
      </c>
      <c r="D15" s="43">
        <v>82573300</v>
      </c>
      <c r="E15" s="43">
        <v>56565836</v>
      </c>
      <c r="F15" s="43">
        <v>94331738</v>
      </c>
      <c r="G15" s="44">
        <v>95000000</v>
      </c>
      <c r="H15" s="45">
        <v>96000000</v>
      </c>
      <c r="I15" s="22">
        <f t="shared" si="0"/>
        <v>66.76450782058627</v>
      </c>
      <c r="J15" s="23">
        <f t="shared" si="1"/>
        <v>19.2812937710231</v>
      </c>
      <c r="K15" s="2"/>
    </row>
    <row r="16" spans="1:11" ht="12.75">
      <c r="A16" s="5"/>
      <c r="B16" s="21" t="s">
        <v>24</v>
      </c>
      <c r="C16" s="43">
        <v>206307820</v>
      </c>
      <c r="D16" s="43">
        <v>215524255</v>
      </c>
      <c r="E16" s="43">
        <v>113610391</v>
      </c>
      <c r="F16" s="43">
        <v>219641953</v>
      </c>
      <c r="G16" s="44">
        <v>230290493</v>
      </c>
      <c r="H16" s="45">
        <v>243832213</v>
      </c>
      <c r="I16" s="29">
        <f t="shared" si="0"/>
        <v>93.3291057857551</v>
      </c>
      <c r="J16" s="30">
        <f t="shared" si="1"/>
        <v>28.99048487310978</v>
      </c>
      <c r="K16" s="2"/>
    </row>
    <row r="17" spans="1:11" ht="12.75">
      <c r="A17" s="5"/>
      <c r="B17" s="24" t="s">
        <v>25</v>
      </c>
      <c r="C17" s="46">
        <v>438818631</v>
      </c>
      <c r="D17" s="46">
        <v>447177511</v>
      </c>
      <c r="E17" s="46">
        <v>274281409</v>
      </c>
      <c r="F17" s="46">
        <v>469991864</v>
      </c>
      <c r="G17" s="47">
        <v>488613498</v>
      </c>
      <c r="H17" s="48">
        <v>511507300</v>
      </c>
      <c r="I17" s="25">
        <f t="shared" si="0"/>
        <v>71.35389004801269</v>
      </c>
      <c r="J17" s="26">
        <f t="shared" si="1"/>
        <v>23.088785934363855</v>
      </c>
      <c r="K17" s="2"/>
    </row>
    <row r="18" spans="1:11" ht="23.25" customHeight="1">
      <c r="A18" s="31"/>
      <c r="B18" s="32" t="s">
        <v>26</v>
      </c>
      <c r="C18" s="52">
        <v>-82567318</v>
      </c>
      <c r="D18" s="52">
        <v>-90926197</v>
      </c>
      <c r="E18" s="52">
        <v>72209933</v>
      </c>
      <c r="F18" s="53">
        <v>-26926999</v>
      </c>
      <c r="G18" s="54">
        <v>-30646389</v>
      </c>
      <c r="H18" s="55">
        <v>-36741139</v>
      </c>
      <c r="I18" s="33">
        <f t="shared" si="0"/>
        <v>-137.2898822659204</v>
      </c>
      <c r="J18" s="34">
        <f t="shared" si="1"/>
        <v>-179.8335100776606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37278650</v>
      </c>
      <c r="D23" s="43">
        <v>37278650</v>
      </c>
      <c r="E23" s="43">
        <v>34336601</v>
      </c>
      <c r="F23" s="43">
        <v>36492000</v>
      </c>
      <c r="G23" s="44">
        <v>37560000</v>
      </c>
      <c r="H23" s="45">
        <v>42159000</v>
      </c>
      <c r="I23" s="38">
        <f t="shared" si="0"/>
        <v>6.27726372799684</v>
      </c>
      <c r="J23" s="23">
        <f t="shared" si="1"/>
        <v>7.080650227590257</v>
      </c>
      <c r="K23" s="2"/>
    </row>
    <row r="24" spans="1:11" ht="12.75">
      <c r="A24" s="9"/>
      <c r="B24" s="21" t="s">
        <v>31</v>
      </c>
      <c r="C24" s="43">
        <v>23900000</v>
      </c>
      <c r="D24" s="43">
        <v>17000000</v>
      </c>
      <c r="E24" s="43">
        <v>6427301</v>
      </c>
      <c r="F24" s="43">
        <v>17300000</v>
      </c>
      <c r="G24" s="44">
        <v>17300000</v>
      </c>
      <c r="H24" s="45">
        <v>17300000</v>
      </c>
      <c r="I24" s="38">
        <f t="shared" si="0"/>
        <v>169.16430395900238</v>
      </c>
      <c r="J24" s="23">
        <f t="shared" si="1"/>
        <v>39.1038514409914</v>
      </c>
      <c r="K24" s="2"/>
    </row>
    <row r="25" spans="1:11" ht="12.75">
      <c r="A25" s="9"/>
      <c r="B25" s="24" t="s">
        <v>32</v>
      </c>
      <c r="C25" s="46">
        <v>61178650</v>
      </c>
      <c r="D25" s="46">
        <v>54278650</v>
      </c>
      <c r="E25" s="46">
        <v>40763902</v>
      </c>
      <c r="F25" s="46">
        <v>53792000</v>
      </c>
      <c r="G25" s="47">
        <v>54860000</v>
      </c>
      <c r="H25" s="48">
        <v>59459000</v>
      </c>
      <c r="I25" s="25">
        <f t="shared" si="0"/>
        <v>31.959889413923136</v>
      </c>
      <c r="J25" s="26">
        <f t="shared" si="1"/>
        <v>13.408938109362012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27800000</v>
      </c>
      <c r="D28" s="43">
        <v>24300000</v>
      </c>
      <c r="E28" s="43">
        <v>15422618</v>
      </c>
      <c r="F28" s="43">
        <v>12600000</v>
      </c>
      <c r="G28" s="44">
        <v>12600000</v>
      </c>
      <c r="H28" s="45">
        <v>15600000</v>
      </c>
      <c r="I28" s="38">
        <f t="shared" si="0"/>
        <v>-18.3018084218905</v>
      </c>
      <c r="J28" s="23">
        <f t="shared" si="1"/>
        <v>0.38192016423064246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22778650</v>
      </c>
      <c r="D30" s="43">
        <v>18478650</v>
      </c>
      <c r="E30" s="43">
        <v>22298818</v>
      </c>
      <c r="F30" s="43">
        <v>23992000</v>
      </c>
      <c r="G30" s="44">
        <v>25060000</v>
      </c>
      <c r="H30" s="45">
        <v>26659000</v>
      </c>
      <c r="I30" s="38">
        <f t="shared" si="0"/>
        <v>7.5931468654526935</v>
      </c>
      <c r="J30" s="23">
        <f t="shared" si="1"/>
        <v>6.133870869980229</v>
      </c>
      <c r="K30" s="2"/>
    </row>
    <row r="31" spans="1:11" ht="12.75">
      <c r="A31" s="9"/>
      <c r="B31" s="21" t="s">
        <v>31</v>
      </c>
      <c r="C31" s="43">
        <v>10600000</v>
      </c>
      <c r="D31" s="43">
        <v>11500000</v>
      </c>
      <c r="E31" s="43">
        <v>3042466</v>
      </c>
      <c r="F31" s="43">
        <v>17200000</v>
      </c>
      <c r="G31" s="44">
        <v>17200000</v>
      </c>
      <c r="H31" s="45">
        <v>17200000</v>
      </c>
      <c r="I31" s="38">
        <f t="shared" si="0"/>
        <v>465.3308861956058</v>
      </c>
      <c r="J31" s="23">
        <f t="shared" si="1"/>
        <v>78.14251161213741</v>
      </c>
      <c r="K31" s="2"/>
    </row>
    <row r="32" spans="1:11" ht="13.5" thickBot="1">
      <c r="A32" s="9"/>
      <c r="B32" s="39" t="s">
        <v>38</v>
      </c>
      <c r="C32" s="59">
        <v>61178650</v>
      </c>
      <c r="D32" s="59">
        <v>54278650</v>
      </c>
      <c r="E32" s="59">
        <v>40763902</v>
      </c>
      <c r="F32" s="59">
        <v>53792000</v>
      </c>
      <c r="G32" s="60">
        <v>54860000</v>
      </c>
      <c r="H32" s="61">
        <v>59459000</v>
      </c>
      <c r="I32" s="40">
        <f t="shared" si="0"/>
        <v>31.959889413923136</v>
      </c>
      <c r="J32" s="41">
        <f t="shared" si="1"/>
        <v>13.408938109362012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13393944</v>
      </c>
      <c r="D7" s="43">
        <v>13393944</v>
      </c>
      <c r="E7" s="43">
        <v>24283189</v>
      </c>
      <c r="F7" s="43">
        <v>18922165</v>
      </c>
      <c r="G7" s="44">
        <v>20038573</v>
      </c>
      <c r="H7" s="45">
        <v>21240887</v>
      </c>
      <c r="I7" s="22">
        <f>IF($E7=0,0,(($F7/$E7)-1)*100)</f>
        <v>-22.07710033472128</v>
      </c>
      <c r="J7" s="23">
        <f>IF($E7=0,0,((($H7/$E7)^(1/3))-1)*100)</f>
        <v>-4.363800457600209</v>
      </c>
      <c r="K7" s="2"/>
    </row>
    <row r="8" spans="1:11" ht="12.75">
      <c r="A8" s="5"/>
      <c r="B8" s="21" t="s">
        <v>17</v>
      </c>
      <c r="C8" s="43">
        <v>2655000</v>
      </c>
      <c r="D8" s="43">
        <v>2655000</v>
      </c>
      <c r="E8" s="43">
        <v>2453352</v>
      </c>
      <c r="F8" s="43">
        <v>2175612</v>
      </c>
      <c r="G8" s="44">
        <v>2303973</v>
      </c>
      <c r="H8" s="45">
        <v>2439908</v>
      </c>
      <c r="I8" s="22">
        <f>IF($E8=0,0,(($F8/$E8)-1)*100)</f>
        <v>-11.320837776234317</v>
      </c>
      <c r="J8" s="23">
        <f>IF($E8=0,0,((($H8/$E8)^(1/3))-1)*100)</f>
        <v>-0.18299632594382942</v>
      </c>
      <c r="K8" s="2"/>
    </row>
    <row r="9" spans="1:11" ht="12.75">
      <c r="A9" s="5"/>
      <c r="B9" s="21" t="s">
        <v>18</v>
      </c>
      <c r="C9" s="43">
        <v>86117871</v>
      </c>
      <c r="D9" s="43">
        <v>86117871</v>
      </c>
      <c r="E9" s="43">
        <v>105009355</v>
      </c>
      <c r="F9" s="43">
        <v>110867250</v>
      </c>
      <c r="G9" s="44">
        <v>106904077</v>
      </c>
      <c r="H9" s="45">
        <v>106142146</v>
      </c>
      <c r="I9" s="22">
        <f aca="true" t="shared" si="0" ref="I9:I32">IF($E9=0,0,(($F9/$E9)-1)*100)</f>
        <v>5.57845060566271</v>
      </c>
      <c r="J9" s="23">
        <f aca="true" t="shared" si="1" ref="J9:J32">IF($E9=0,0,((($H9/$E9)^(1/3))-1)*100)</f>
        <v>0.35829883940030616</v>
      </c>
      <c r="K9" s="2"/>
    </row>
    <row r="10" spans="1:11" ht="12.75">
      <c r="A10" s="9"/>
      <c r="B10" s="24" t="s">
        <v>19</v>
      </c>
      <c r="C10" s="46">
        <v>102166815</v>
      </c>
      <c r="D10" s="46">
        <v>102166815</v>
      </c>
      <c r="E10" s="46">
        <v>131745896</v>
      </c>
      <c r="F10" s="46">
        <v>131965027</v>
      </c>
      <c r="G10" s="47">
        <v>129246623</v>
      </c>
      <c r="H10" s="48">
        <v>129822941</v>
      </c>
      <c r="I10" s="25">
        <f t="shared" si="0"/>
        <v>0.1663285207760934</v>
      </c>
      <c r="J10" s="26">
        <f t="shared" si="1"/>
        <v>-0.4889177948296908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43045251</v>
      </c>
      <c r="D12" s="43">
        <v>43045251</v>
      </c>
      <c r="E12" s="43">
        <v>32759735</v>
      </c>
      <c r="F12" s="43">
        <v>47479446</v>
      </c>
      <c r="G12" s="44">
        <v>50280733</v>
      </c>
      <c r="H12" s="45">
        <v>53096615</v>
      </c>
      <c r="I12" s="22">
        <f t="shared" si="0"/>
        <v>44.932326223029584</v>
      </c>
      <c r="J12" s="23">
        <f t="shared" si="1"/>
        <v>17.46509068701485</v>
      </c>
      <c r="K12" s="2"/>
    </row>
    <row r="13" spans="1:11" ht="12.75">
      <c r="A13" s="5"/>
      <c r="B13" s="21" t="s">
        <v>22</v>
      </c>
      <c r="C13" s="43">
        <v>3700000</v>
      </c>
      <c r="D13" s="43">
        <v>3700000</v>
      </c>
      <c r="E13" s="43"/>
      <c r="F13" s="43">
        <v>3700000</v>
      </c>
      <c r="G13" s="44">
        <v>3918300</v>
      </c>
      <c r="H13" s="45">
        <v>4137725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900000</v>
      </c>
      <c r="D15" s="43">
        <v>900000</v>
      </c>
      <c r="E15" s="43">
        <v>701143</v>
      </c>
      <c r="F15" s="43">
        <v>0</v>
      </c>
      <c r="G15" s="44">
        <v>0</v>
      </c>
      <c r="H15" s="45">
        <v>0</v>
      </c>
      <c r="I15" s="22">
        <f t="shared" si="0"/>
        <v>-100</v>
      </c>
      <c r="J15" s="23">
        <f t="shared" si="1"/>
        <v>-100</v>
      </c>
      <c r="K15" s="2"/>
    </row>
    <row r="16" spans="1:11" ht="12.75">
      <c r="A16" s="5"/>
      <c r="B16" s="21" t="s">
        <v>24</v>
      </c>
      <c r="C16" s="43">
        <v>85061364</v>
      </c>
      <c r="D16" s="43">
        <v>85061364</v>
      </c>
      <c r="E16" s="43">
        <v>35861087</v>
      </c>
      <c r="F16" s="43">
        <v>86491889</v>
      </c>
      <c r="G16" s="44">
        <v>91807234</v>
      </c>
      <c r="H16" s="45">
        <v>96997617</v>
      </c>
      <c r="I16" s="29">
        <f t="shared" si="0"/>
        <v>141.1859099530363</v>
      </c>
      <c r="J16" s="30">
        <f t="shared" si="1"/>
        <v>39.33039610348197</v>
      </c>
      <c r="K16" s="2"/>
    </row>
    <row r="17" spans="1:11" ht="12.75">
      <c r="A17" s="5"/>
      <c r="B17" s="24" t="s">
        <v>25</v>
      </c>
      <c r="C17" s="46">
        <v>132706615</v>
      </c>
      <c r="D17" s="46">
        <v>132706615</v>
      </c>
      <c r="E17" s="46">
        <v>69321965</v>
      </c>
      <c r="F17" s="46">
        <v>137671335</v>
      </c>
      <c r="G17" s="47">
        <v>146006267</v>
      </c>
      <c r="H17" s="48">
        <v>154231957</v>
      </c>
      <c r="I17" s="25">
        <f t="shared" si="0"/>
        <v>98.59698870336409</v>
      </c>
      <c r="J17" s="26">
        <f t="shared" si="1"/>
        <v>30.54728218539222</v>
      </c>
      <c r="K17" s="2"/>
    </row>
    <row r="18" spans="1:11" ht="23.25" customHeight="1">
      <c r="A18" s="31"/>
      <c r="B18" s="32" t="s">
        <v>26</v>
      </c>
      <c r="C18" s="52">
        <v>-30539800</v>
      </c>
      <c r="D18" s="52">
        <v>-30539800</v>
      </c>
      <c r="E18" s="52">
        <v>62423931</v>
      </c>
      <c r="F18" s="53">
        <v>-5706308</v>
      </c>
      <c r="G18" s="54">
        <v>-16759644</v>
      </c>
      <c r="H18" s="55">
        <v>-24409016</v>
      </c>
      <c r="I18" s="33">
        <f t="shared" si="0"/>
        <v>-109.14121861373967</v>
      </c>
      <c r="J18" s="34">
        <f t="shared" si="1"/>
        <v>-173.12508536332288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14956000</v>
      </c>
      <c r="D22" s="43">
        <v>14956000</v>
      </c>
      <c r="E22" s="43">
        <v>5860852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34633000</v>
      </c>
      <c r="D23" s="43">
        <v>34633000</v>
      </c>
      <c r="E23" s="43">
        <v>35331386</v>
      </c>
      <c r="F23" s="43">
        <v>64861694</v>
      </c>
      <c r="G23" s="44">
        <v>52451383</v>
      </c>
      <c r="H23" s="45">
        <v>44709732</v>
      </c>
      <c r="I23" s="38">
        <f t="shared" si="0"/>
        <v>83.58094981046031</v>
      </c>
      <c r="J23" s="23">
        <f t="shared" si="1"/>
        <v>8.163433283842503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49589000</v>
      </c>
      <c r="D25" s="46">
        <v>49589000</v>
      </c>
      <c r="E25" s="46">
        <v>41192238</v>
      </c>
      <c r="F25" s="46">
        <v>64861694</v>
      </c>
      <c r="G25" s="47">
        <v>52451383</v>
      </c>
      <c r="H25" s="48">
        <v>44709732</v>
      </c>
      <c r="I25" s="25">
        <f t="shared" si="0"/>
        <v>57.4609614558937</v>
      </c>
      <c r="J25" s="26">
        <f t="shared" si="1"/>
        <v>2.7690226122214945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7185000</v>
      </c>
      <c r="G28" s="44">
        <v>195915</v>
      </c>
      <c r="H28" s="45">
        <v>206886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25929000</v>
      </c>
      <c r="D30" s="43">
        <v>25929000</v>
      </c>
      <c r="E30" s="43">
        <v>27083465</v>
      </c>
      <c r="F30" s="43">
        <v>30097101</v>
      </c>
      <c r="G30" s="44">
        <v>20334916</v>
      </c>
      <c r="H30" s="45">
        <v>7711377</v>
      </c>
      <c r="I30" s="38">
        <f t="shared" si="0"/>
        <v>11.127217289220571</v>
      </c>
      <c r="J30" s="23">
        <f t="shared" si="1"/>
        <v>-34.212623182454735</v>
      </c>
      <c r="K30" s="2"/>
    </row>
    <row r="31" spans="1:11" ht="12.75">
      <c r="A31" s="9"/>
      <c r="B31" s="21" t="s">
        <v>31</v>
      </c>
      <c r="C31" s="43">
        <v>23660000</v>
      </c>
      <c r="D31" s="43">
        <v>23660000</v>
      </c>
      <c r="E31" s="43">
        <v>14108773</v>
      </c>
      <c r="F31" s="43">
        <v>27579593</v>
      </c>
      <c r="G31" s="44">
        <v>31920552</v>
      </c>
      <c r="H31" s="45">
        <v>36791469</v>
      </c>
      <c r="I31" s="38">
        <f t="shared" si="0"/>
        <v>95.47832401867973</v>
      </c>
      <c r="J31" s="23">
        <f t="shared" si="1"/>
        <v>37.64252389773131</v>
      </c>
      <c r="K31" s="2"/>
    </row>
    <row r="32" spans="1:11" ht="13.5" thickBot="1">
      <c r="A32" s="9"/>
      <c r="B32" s="39" t="s">
        <v>38</v>
      </c>
      <c r="C32" s="59">
        <v>49589000</v>
      </c>
      <c r="D32" s="59">
        <v>49589000</v>
      </c>
      <c r="E32" s="59">
        <v>41192238</v>
      </c>
      <c r="F32" s="59">
        <v>64861694</v>
      </c>
      <c r="G32" s="60">
        <v>52451383</v>
      </c>
      <c r="H32" s="61">
        <v>44709732</v>
      </c>
      <c r="I32" s="40">
        <f t="shared" si="0"/>
        <v>57.4609614558937</v>
      </c>
      <c r="J32" s="41">
        <f t="shared" si="1"/>
        <v>2.7690226122214945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310694343</v>
      </c>
      <c r="D8" s="43">
        <v>198862051</v>
      </c>
      <c r="E8" s="43">
        <v>109855354</v>
      </c>
      <c r="F8" s="43">
        <v>131968566</v>
      </c>
      <c r="G8" s="44">
        <v>108478943</v>
      </c>
      <c r="H8" s="45">
        <v>114497164</v>
      </c>
      <c r="I8" s="22">
        <f>IF($E8=0,0,(($F8/$E8)-1)*100)</f>
        <v>20.12938941510307</v>
      </c>
      <c r="J8" s="23">
        <f>IF($E8=0,0,((($H8/$E8)^(1/3))-1)*100)</f>
        <v>1.3890764888857543</v>
      </c>
      <c r="K8" s="2"/>
    </row>
    <row r="9" spans="1:11" ht="12.75">
      <c r="A9" s="5"/>
      <c r="B9" s="21" t="s">
        <v>18</v>
      </c>
      <c r="C9" s="43">
        <v>628080030</v>
      </c>
      <c r="D9" s="43">
        <v>470788200</v>
      </c>
      <c r="E9" s="43">
        <v>571929996</v>
      </c>
      <c r="F9" s="43">
        <v>722408811</v>
      </c>
      <c r="G9" s="44">
        <v>779470141</v>
      </c>
      <c r="H9" s="45">
        <v>846042290</v>
      </c>
      <c r="I9" s="22">
        <f aca="true" t="shared" si="0" ref="I9:I32">IF($E9=0,0,(($F9/$E9)-1)*100)</f>
        <v>26.310705165392314</v>
      </c>
      <c r="J9" s="23">
        <f aca="true" t="shared" si="1" ref="J9:J32">IF($E9=0,0,((($H9/$E9)^(1/3))-1)*100)</f>
        <v>13.941797344345863</v>
      </c>
      <c r="K9" s="2"/>
    </row>
    <row r="10" spans="1:11" ht="12.75">
      <c r="A10" s="9"/>
      <c r="B10" s="24" t="s">
        <v>19</v>
      </c>
      <c r="C10" s="46">
        <v>938774373</v>
      </c>
      <c r="D10" s="46">
        <v>669650251</v>
      </c>
      <c r="E10" s="46">
        <v>681785350</v>
      </c>
      <c r="F10" s="46">
        <v>854377377</v>
      </c>
      <c r="G10" s="47">
        <v>887949084</v>
      </c>
      <c r="H10" s="48">
        <v>960539454</v>
      </c>
      <c r="I10" s="25">
        <f t="shared" si="0"/>
        <v>25.314716281304662</v>
      </c>
      <c r="J10" s="26">
        <f t="shared" si="1"/>
        <v>12.10436276968676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348597565</v>
      </c>
      <c r="D12" s="43">
        <v>263567320</v>
      </c>
      <c r="E12" s="43">
        <v>222245320</v>
      </c>
      <c r="F12" s="43">
        <v>369598972</v>
      </c>
      <c r="G12" s="44">
        <v>391669929</v>
      </c>
      <c r="H12" s="45">
        <v>412253168</v>
      </c>
      <c r="I12" s="22">
        <f t="shared" si="0"/>
        <v>66.30225194393296</v>
      </c>
      <c r="J12" s="23">
        <f t="shared" si="1"/>
        <v>22.869415532919835</v>
      </c>
      <c r="K12" s="2"/>
    </row>
    <row r="13" spans="1:11" ht="12.75">
      <c r="A13" s="5"/>
      <c r="B13" s="21" t="s">
        <v>22</v>
      </c>
      <c r="C13" s="43">
        <v>19856107</v>
      </c>
      <c r="D13" s="43">
        <v>15756107</v>
      </c>
      <c r="E13" s="43"/>
      <c r="F13" s="43">
        <v>12399835</v>
      </c>
      <c r="G13" s="44">
        <v>13118252</v>
      </c>
      <c r="H13" s="45">
        <v>25572822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143580645</v>
      </c>
      <c r="D15" s="43">
        <v>85066653</v>
      </c>
      <c r="E15" s="43">
        <v>49577834</v>
      </c>
      <c r="F15" s="43">
        <v>193190801</v>
      </c>
      <c r="G15" s="44">
        <v>209751150</v>
      </c>
      <c r="H15" s="45">
        <v>220238708</v>
      </c>
      <c r="I15" s="22">
        <f t="shared" si="0"/>
        <v>289.6717250697156</v>
      </c>
      <c r="J15" s="23">
        <f t="shared" si="1"/>
        <v>64.38746584945048</v>
      </c>
      <c r="K15" s="2"/>
    </row>
    <row r="16" spans="1:11" ht="12.75">
      <c r="A16" s="5"/>
      <c r="B16" s="21" t="s">
        <v>24</v>
      </c>
      <c r="C16" s="43">
        <v>382241428</v>
      </c>
      <c r="D16" s="43">
        <v>437757269</v>
      </c>
      <c r="E16" s="43">
        <v>160026410</v>
      </c>
      <c r="F16" s="43">
        <v>435088822</v>
      </c>
      <c r="G16" s="44">
        <v>514809925</v>
      </c>
      <c r="H16" s="45">
        <v>542521163</v>
      </c>
      <c r="I16" s="29">
        <f t="shared" si="0"/>
        <v>171.8856356272693</v>
      </c>
      <c r="J16" s="30">
        <f t="shared" si="1"/>
        <v>50.224813620153164</v>
      </c>
      <c r="K16" s="2"/>
    </row>
    <row r="17" spans="1:11" ht="12.75">
      <c r="A17" s="5"/>
      <c r="B17" s="24" t="s">
        <v>25</v>
      </c>
      <c r="C17" s="46">
        <v>894275745</v>
      </c>
      <c r="D17" s="46">
        <v>802147349</v>
      </c>
      <c r="E17" s="46">
        <v>431849564</v>
      </c>
      <c r="F17" s="46">
        <v>1010278430</v>
      </c>
      <c r="G17" s="47">
        <v>1129349256</v>
      </c>
      <c r="H17" s="48">
        <v>1200585861</v>
      </c>
      <c r="I17" s="25">
        <f t="shared" si="0"/>
        <v>133.94221372885303</v>
      </c>
      <c r="J17" s="26">
        <f t="shared" si="1"/>
        <v>40.61130740614656</v>
      </c>
      <c r="K17" s="2"/>
    </row>
    <row r="18" spans="1:11" ht="23.25" customHeight="1">
      <c r="A18" s="31"/>
      <c r="B18" s="32" t="s">
        <v>26</v>
      </c>
      <c r="C18" s="52">
        <v>44498628</v>
      </c>
      <c r="D18" s="52">
        <v>-132497098</v>
      </c>
      <c r="E18" s="52">
        <v>249935786</v>
      </c>
      <c r="F18" s="53">
        <v>-155901053</v>
      </c>
      <c r="G18" s="54">
        <v>-241400172</v>
      </c>
      <c r="H18" s="55">
        <v>-240046407</v>
      </c>
      <c r="I18" s="33">
        <f t="shared" si="0"/>
        <v>-162.37644296363388</v>
      </c>
      <c r="J18" s="34">
        <f t="shared" si="1"/>
        <v>-198.66328901182064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597086000</v>
      </c>
      <c r="D23" s="43">
        <v>597086000</v>
      </c>
      <c r="E23" s="43">
        <v>61035637</v>
      </c>
      <c r="F23" s="43">
        <v>512345719</v>
      </c>
      <c r="G23" s="44">
        <v>592200000</v>
      </c>
      <c r="H23" s="45">
        <v>8350000</v>
      </c>
      <c r="I23" s="38">
        <f t="shared" si="0"/>
        <v>739.4206142224746</v>
      </c>
      <c r="J23" s="23">
        <f t="shared" si="1"/>
        <v>-48.47306245533436</v>
      </c>
      <c r="K23" s="2"/>
    </row>
    <row r="24" spans="1:11" ht="12.75">
      <c r="A24" s="9"/>
      <c r="B24" s="21" t="s">
        <v>31</v>
      </c>
      <c r="C24" s="43">
        <v>77880000</v>
      </c>
      <c r="D24" s="43">
        <v>77880000</v>
      </c>
      <c r="E24" s="43">
        <v>2607199</v>
      </c>
      <c r="F24" s="43">
        <v>15910000</v>
      </c>
      <c r="G24" s="44">
        <v>20135500</v>
      </c>
      <c r="H24" s="45">
        <v>19711025</v>
      </c>
      <c r="I24" s="38">
        <f t="shared" si="0"/>
        <v>510.23343442522037</v>
      </c>
      <c r="J24" s="23">
        <f t="shared" si="1"/>
        <v>96.26597192367416</v>
      </c>
      <c r="K24" s="2"/>
    </row>
    <row r="25" spans="1:11" ht="12.75">
      <c r="A25" s="9"/>
      <c r="B25" s="24" t="s">
        <v>32</v>
      </c>
      <c r="C25" s="46">
        <v>674966000</v>
      </c>
      <c r="D25" s="46">
        <v>674966000</v>
      </c>
      <c r="E25" s="46">
        <v>63642836</v>
      </c>
      <c r="F25" s="46">
        <v>528255719</v>
      </c>
      <c r="G25" s="47">
        <v>612335500</v>
      </c>
      <c r="H25" s="48">
        <v>28061025</v>
      </c>
      <c r="I25" s="25">
        <f t="shared" si="0"/>
        <v>730.0317085178291</v>
      </c>
      <c r="J25" s="26">
        <f t="shared" si="1"/>
        <v>-23.888315201367416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484231000</v>
      </c>
      <c r="D27" s="43">
        <v>484231000</v>
      </c>
      <c r="E27" s="43">
        <v>60993927</v>
      </c>
      <c r="F27" s="43">
        <v>512345719</v>
      </c>
      <c r="G27" s="44">
        <v>592200000</v>
      </c>
      <c r="H27" s="45">
        <v>8350000</v>
      </c>
      <c r="I27" s="38">
        <f t="shared" si="0"/>
        <v>739.9946424174327</v>
      </c>
      <c r="J27" s="23">
        <f t="shared" si="1"/>
        <v>-48.46131976248302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190735000</v>
      </c>
      <c r="D31" s="43">
        <v>190735000</v>
      </c>
      <c r="E31" s="43">
        <v>2648909</v>
      </c>
      <c r="F31" s="43">
        <v>15910000</v>
      </c>
      <c r="G31" s="44">
        <v>20135500</v>
      </c>
      <c r="H31" s="45">
        <v>19711025</v>
      </c>
      <c r="I31" s="38">
        <f t="shared" si="0"/>
        <v>500.62463451934366</v>
      </c>
      <c r="J31" s="23">
        <f t="shared" si="1"/>
        <v>95.23037566436597</v>
      </c>
      <c r="K31" s="2"/>
    </row>
    <row r="32" spans="1:11" ht="13.5" thickBot="1">
      <c r="A32" s="9"/>
      <c r="B32" s="39" t="s">
        <v>38</v>
      </c>
      <c r="C32" s="59">
        <v>674966000</v>
      </c>
      <c r="D32" s="59">
        <v>674966000</v>
      </c>
      <c r="E32" s="59">
        <v>63642836</v>
      </c>
      <c r="F32" s="59">
        <v>528255719</v>
      </c>
      <c r="G32" s="60">
        <v>612335500</v>
      </c>
      <c r="H32" s="61">
        <v>28061025</v>
      </c>
      <c r="I32" s="40">
        <f t="shared" si="0"/>
        <v>730.0317085178291</v>
      </c>
      <c r="J32" s="41">
        <f t="shared" si="1"/>
        <v>-23.888315201367416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11985000</v>
      </c>
      <c r="D7" s="43">
        <v>14039000</v>
      </c>
      <c r="E7" s="43">
        <v>22534461</v>
      </c>
      <c r="F7" s="43">
        <v>15163000</v>
      </c>
      <c r="G7" s="44">
        <v>15997000</v>
      </c>
      <c r="H7" s="45">
        <v>16845000</v>
      </c>
      <c r="I7" s="22">
        <f>IF($E7=0,0,(($F7/$E7)-1)*100)</f>
        <v>-32.71194727044947</v>
      </c>
      <c r="J7" s="23">
        <f>IF($E7=0,0,((($H7/$E7)^(1/3))-1)*100)</f>
        <v>-9.244153155770174</v>
      </c>
      <c r="K7" s="2"/>
    </row>
    <row r="8" spans="1:11" ht="12.75">
      <c r="A8" s="5"/>
      <c r="B8" s="21" t="s">
        <v>17</v>
      </c>
      <c r="C8" s="43">
        <v>94546000</v>
      </c>
      <c r="D8" s="43">
        <v>98677000</v>
      </c>
      <c r="E8" s="43">
        <v>91280832</v>
      </c>
      <c r="F8" s="43">
        <v>109910000</v>
      </c>
      <c r="G8" s="44">
        <v>115956000</v>
      </c>
      <c r="H8" s="45">
        <v>122101000</v>
      </c>
      <c r="I8" s="22">
        <f>IF($E8=0,0,(($F8/$E8)-1)*100)</f>
        <v>20.408630806520268</v>
      </c>
      <c r="J8" s="23">
        <f>IF($E8=0,0,((($H8/$E8)^(1/3))-1)*100)</f>
        <v>10.182649221732532</v>
      </c>
      <c r="K8" s="2"/>
    </row>
    <row r="9" spans="1:11" ht="12.75">
      <c r="A9" s="5"/>
      <c r="B9" s="21" t="s">
        <v>18</v>
      </c>
      <c r="C9" s="43">
        <v>80697000</v>
      </c>
      <c r="D9" s="43">
        <v>96519497</v>
      </c>
      <c r="E9" s="43">
        <v>157410545</v>
      </c>
      <c r="F9" s="43">
        <v>103570000</v>
      </c>
      <c r="G9" s="44">
        <v>109266000</v>
      </c>
      <c r="H9" s="45">
        <v>115057000</v>
      </c>
      <c r="I9" s="22">
        <f aca="true" t="shared" si="0" ref="I9:I32">IF($E9=0,0,(($F9/$E9)-1)*100)</f>
        <v>-34.20389974509014</v>
      </c>
      <c r="J9" s="23">
        <f aca="true" t="shared" si="1" ref="J9:J32">IF($E9=0,0,((($H9/$E9)^(1/3))-1)*100)</f>
        <v>-9.92040854563312</v>
      </c>
      <c r="K9" s="2"/>
    </row>
    <row r="10" spans="1:11" ht="12.75">
      <c r="A10" s="9"/>
      <c r="B10" s="24" t="s">
        <v>19</v>
      </c>
      <c r="C10" s="46">
        <v>187228000</v>
      </c>
      <c r="D10" s="46">
        <v>209235497</v>
      </c>
      <c r="E10" s="46">
        <v>271225838</v>
      </c>
      <c r="F10" s="46">
        <v>228643000</v>
      </c>
      <c r="G10" s="47">
        <v>241219000</v>
      </c>
      <c r="H10" s="48">
        <v>254003000</v>
      </c>
      <c r="I10" s="25">
        <f t="shared" si="0"/>
        <v>-15.700140633356618</v>
      </c>
      <c r="J10" s="26">
        <f t="shared" si="1"/>
        <v>-2.1631198261766627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81279000</v>
      </c>
      <c r="D12" s="43">
        <v>86452000</v>
      </c>
      <c r="E12" s="43">
        <v>92652587</v>
      </c>
      <c r="F12" s="43">
        <v>100564000</v>
      </c>
      <c r="G12" s="44">
        <v>106095000</v>
      </c>
      <c r="H12" s="45">
        <v>111718000</v>
      </c>
      <c r="I12" s="22">
        <f t="shared" si="0"/>
        <v>8.538793417608503</v>
      </c>
      <c r="J12" s="23">
        <f t="shared" si="1"/>
        <v>6.435997364475221</v>
      </c>
      <c r="K12" s="2"/>
    </row>
    <row r="13" spans="1:11" ht="12.75">
      <c r="A13" s="5"/>
      <c r="B13" s="21" t="s">
        <v>22</v>
      </c>
      <c r="C13" s="43">
        <v>500000</v>
      </c>
      <c r="D13" s="43">
        <v>500000</v>
      </c>
      <c r="E13" s="43"/>
      <c r="F13" s="43">
        <v>529000</v>
      </c>
      <c r="G13" s="44">
        <v>558000</v>
      </c>
      <c r="H13" s="45">
        <v>588000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36479568</v>
      </c>
      <c r="D15" s="43">
        <v>48841000</v>
      </c>
      <c r="E15" s="43">
        <v>43761223</v>
      </c>
      <c r="F15" s="43">
        <v>54827000</v>
      </c>
      <c r="G15" s="44">
        <v>57842000</v>
      </c>
      <c r="H15" s="45">
        <v>60908000</v>
      </c>
      <c r="I15" s="22">
        <f t="shared" si="0"/>
        <v>25.28671787806296</v>
      </c>
      <c r="J15" s="23">
        <f t="shared" si="1"/>
        <v>11.65074606504055</v>
      </c>
      <c r="K15" s="2"/>
    </row>
    <row r="16" spans="1:11" ht="12.75">
      <c r="A16" s="5"/>
      <c r="B16" s="21" t="s">
        <v>24</v>
      </c>
      <c r="C16" s="43">
        <v>77405100</v>
      </c>
      <c r="D16" s="43">
        <v>88382872</v>
      </c>
      <c r="E16" s="43">
        <v>111602322</v>
      </c>
      <c r="F16" s="43">
        <v>70115000</v>
      </c>
      <c r="G16" s="44">
        <v>73990000</v>
      </c>
      <c r="H16" s="45">
        <v>77911000</v>
      </c>
      <c r="I16" s="29">
        <f t="shared" si="0"/>
        <v>-37.17424624910583</v>
      </c>
      <c r="J16" s="30">
        <f t="shared" si="1"/>
        <v>-11.289468218397625</v>
      </c>
      <c r="K16" s="2"/>
    </row>
    <row r="17" spans="1:11" ht="12.75">
      <c r="A17" s="5"/>
      <c r="B17" s="24" t="s">
        <v>25</v>
      </c>
      <c r="C17" s="46">
        <v>195663668</v>
      </c>
      <c r="D17" s="46">
        <v>224175872</v>
      </c>
      <c r="E17" s="46">
        <v>248016132</v>
      </c>
      <c r="F17" s="46">
        <v>226035000</v>
      </c>
      <c r="G17" s="47">
        <v>238485000</v>
      </c>
      <c r="H17" s="48">
        <v>251125000</v>
      </c>
      <c r="I17" s="25">
        <f t="shared" si="0"/>
        <v>-8.862783167669107</v>
      </c>
      <c r="J17" s="26">
        <f t="shared" si="1"/>
        <v>0.4160976489556045</v>
      </c>
      <c r="K17" s="2"/>
    </row>
    <row r="18" spans="1:11" ht="23.25" customHeight="1">
      <c r="A18" s="31"/>
      <c r="B18" s="32" t="s">
        <v>26</v>
      </c>
      <c r="C18" s="52">
        <v>-8435668</v>
      </c>
      <c r="D18" s="52">
        <v>-14940375</v>
      </c>
      <c r="E18" s="52">
        <v>23209706</v>
      </c>
      <c r="F18" s="53">
        <v>2608000</v>
      </c>
      <c r="G18" s="54">
        <v>2734000</v>
      </c>
      <c r="H18" s="55">
        <v>2878000</v>
      </c>
      <c r="I18" s="33">
        <f t="shared" si="0"/>
        <v>-88.7633216896414</v>
      </c>
      <c r="J18" s="34">
        <f t="shared" si="1"/>
        <v>-50.13371094623247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18943000</v>
      </c>
      <c r="D23" s="43">
        <v>18943000</v>
      </c>
      <c r="E23" s="43">
        <v>8854707</v>
      </c>
      <c r="F23" s="43">
        <v>19656000</v>
      </c>
      <c r="G23" s="44">
        <v>20288000</v>
      </c>
      <c r="H23" s="45">
        <v>21236000</v>
      </c>
      <c r="I23" s="38">
        <f t="shared" si="0"/>
        <v>121.98362972371646</v>
      </c>
      <c r="J23" s="23">
        <f t="shared" si="1"/>
        <v>33.85445820502832</v>
      </c>
      <c r="K23" s="2"/>
    </row>
    <row r="24" spans="1:11" ht="12.75">
      <c r="A24" s="9"/>
      <c r="B24" s="21" t="s">
        <v>31</v>
      </c>
      <c r="C24" s="43">
        <v>10507000</v>
      </c>
      <c r="D24" s="43">
        <v>10507000</v>
      </c>
      <c r="E24" s="43"/>
      <c r="F24" s="43">
        <v>9637000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29450000</v>
      </c>
      <c r="D25" s="46">
        <v>29450000</v>
      </c>
      <c r="E25" s="46">
        <v>8854707</v>
      </c>
      <c r="F25" s="46">
        <v>29293000</v>
      </c>
      <c r="G25" s="47">
        <v>20288000</v>
      </c>
      <c r="H25" s="48">
        <v>21236000</v>
      </c>
      <c r="I25" s="25">
        <f t="shared" si="0"/>
        <v>230.81839975055075</v>
      </c>
      <c r="J25" s="26">
        <f t="shared" si="1"/>
        <v>33.85445820502832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>
        <v>1500000</v>
      </c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6000000</v>
      </c>
      <c r="D30" s="43">
        <v>8622000</v>
      </c>
      <c r="E30" s="43">
        <v>4106536</v>
      </c>
      <c r="F30" s="43">
        <v>5154000</v>
      </c>
      <c r="G30" s="44">
        <v>0</v>
      </c>
      <c r="H30" s="45">
        <v>0</v>
      </c>
      <c r="I30" s="38">
        <f t="shared" si="0"/>
        <v>25.507240165433842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23450000</v>
      </c>
      <c r="D31" s="43">
        <v>19328000</v>
      </c>
      <c r="E31" s="43">
        <v>4748171</v>
      </c>
      <c r="F31" s="43">
        <v>24139000</v>
      </c>
      <c r="G31" s="44">
        <v>20288000</v>
      </c>
      <c r="H31" s="45">
        <v>21236000</v>
      </c>
      <c r="I31" s="38">
        <f t="shared" si="0"/>
        <v>408.38522875439827</v>
      </c>
      <c r="J31" s="23">
        <f t="shared" si="1"/>
        <v>64.75886385843863</v>
      </c>
      <c r="K31" s="2"/>
    </row>
    <row r="32" spans="1:11" ht="13.5" thickBot="1">
      <c r="A32" s="9"/>
      <c r="B32" s="39" t="s">
        <v>38</v>
      </c>
      <c r="C32" s="59">
        <v>29450000</v>
      </c>
      <c r="D32" s="59">
        <v>29450000</v>
      </c>
      <c r="E32" s="59">
        <v>8854707</v>
      </c>
      <c r="F32" s="59">
        <v>29293000</v>
      </c>
      <c r="G32" s="60">
        <v>20288000</v>
      </c>
      <c r="H32" s="61">
        <v>21236000</v>
      </c>
      <c r="I32" s="40">
        <f t="shared" si="0"/>
        <v>230.81839975055075</v>
      </c>
      <c r="J32" s="41">
        <f t="shared" si="1"/>
        <v>33.85445820502832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2150000</v>
      </c>
      <c r="D7" s="43">
        <v>1910388</v>
      </c>
      <c r="E7" s="43">
        <v>1610947</v>
      </c>
      <c r="F7" s="43">
        <v>2150000</v>
      </c>
      <c r="G7" s="44">
        <v>2150000</v>
      </c>
      <c r="H7" s="45">
        <v>2150000</v>
      </c>
      <c r="I7" s="22">
        <f>IF($E7=0,0,(($F7/$E7)-1)*100)</f>
        <v>33.46187056433265</v>
      </c>
      <c r="J7" s="23">
        <f>IF($E7=0,0,((($H7/$E7)^(1/3))-1)*100)</f>
        <v>10.099598652647046</v>
      </c>
      <c r="K7" s="2"/>
    </row>
    <row r="8" spans="1:11" ht="12.75">
      <c r="A8" s="5"/>
      <c r="B8" s="21" t="s">
        <v>17</v>
      </c>
      <c r="C8" s="43">
        <v>943246</v>
      </c>
      <c r="D8" s="43">
        <v>1224260</v>
      </c>
      <c r="E8" s="43">
        <v>1234526</v>
      </c>
      <c r="F8" s="43">
        <v>1283024</v>
      </c>
      <c r="G8" s="44">
        <v>1358723</v>
      </c>
      <c r="H8" s="45">
        <v>1434811</v>
      </c>
      <c r="I8" s="22">
        <f>IF($E8=0,0,(($F8/$E8)-1)*100)</f>
        <v>3.9284713323170184</v>
      </c>
      <c r="J8" s="23">
        <f>IF($E8=0,0,((($H8/$E8)^(1/3))-1)*100)</f>
        <v>5.1392364855910255</v>
      </c>
      <c r="K8" s="2"/>
    </row>
    <row r="9" spans="1:11" ht="12.75">
      <c r="A9" s="5"/>
      <c r="B9" s="21" t="s">
        <v>18</v>
      </c>
      <c r="C9" s="43">
        <v>79002352</v>
      </c>
      <c r="D9" s="43">
        <v>104644900</v>
      </c>
      <c r="E9" s="43">
        <v>75181075</v>
      </c>
      <c r="F9" s="43">
        <v>101677426</v>
      </c>
      <c r="G9" s="44">
        <v>102991199</v>
      </c>
      <c r="H9" s="45">
        <v>102827567</v>
      </c>
      <c r="I9" s="22">
        <f aca="true" t="shared" si="0" ref="I9:I32">IF($E9=0,0,(($F9/$E9)-1)*100)</f>
        <v>35.24337873593852</v>
      </c>
      <c r="J9" s="23">
        <f aca="true" t="shared" si="1" ref="J9:J32">IF($E9=0,0,((($H9/$E9)^(1/3))-1)*100)</f>
        <v>11.002734168230944</v>
      </c>
      <c r="K9" s="2"/>
    </row>
    <row r="10" spans="1:11" ht="12.75">
      <c r="A10" s="9"/>
      <c r="B10" s="24" t="s">
        <v>19</v>
      </c>
      <c r="C10" s="46">
        <v>82095598</v>
      </c>
      <c r="D10" s="46">
        <v>107779548</v>
      </c>
      <c r="E10" s="46">
        <v>78026548</v>
      </c>
      <c r="F10" s="46">
        <v>105110450</v>
      </c>
      <c r="G10" s="47">
        <v>106499922</v>
      </c>
      <c r="H10" s="48">
        <v>106412378</v>
      </c>
      <c r="I10" s="25">
        <f t="shared" si="0"/>
        <v>34.711137035051195</v>
      </c>
      <c r="J10" s="26">
        <f t="shared" si="1"/>
        <v>10.896179629858892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35972248</v>
      </c>
      <c r="D12" s="43">
        <v>34157060</v>
      </c>
      <c r="E12" s="43">
        <v>22896059</v>
      </c>
      <c r="F12" s="43">
        <v>45825636</v>
      </c>
      <c r="G12" s="44">
        <v>39584529</v>
      </c>
      <c r="H12" s="45">
        <v>41425210</v>
      </c>
      <c r="I12" s="22">
        <f t="shared" si="0"/>
        <v>100.14639200571591</v>
      </c>
      <c r="J12" s="23">
        <f t="shared" si="1"/>
        <v>21.85256093913508</v>
      </c>
      <c r="K12" s="2"/>
    </row>
    <row r="13" spans="1:11" ht="12.75">
      <c r="A13" s="5"/>
      <c r="B13" s="21" t="s">
        <v>22</v>
      </c>
      <c r="C13" s="43">
        <v>2112000</v>
      </c>
      <c r="D13" s="43">
        <v>2112000</v>
      </c>
      <c r="E13" s="43"/>
      <c r="F13" s="43">
        <v>2234496</v>
      </c>
      <c r="G13" s="44">
        <v>2357393</v>
      </c>
      <c r="H13" s="45">
        <v>2482335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>
        <v>2274000</v>
      </c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33299349</v>
      </c>
      <c r="D16" s="43">
        <v>32076556</v>
      </c>
      <c r="E16" s="43">
        <v>51932696</v>
      </c>
      <c r="F16" s="43">
        <v>42776925</v>
      </c>
      <c r="G16" s="44">
        <v>45195414</v>
      </c>
      <c r="H16" s="45">
        <v>47653992</v>
      </c>
      <c r="I16" s="29">
        <f t="shared" si="0"/>
        <v>-17.63007065914699</v>
      </c>
      <c r="J16" s="30">
        <f t="shared" si="1"/>
        <v>-2.82539001640445</v>
      </c>
      <c r="K16" s="2"/>
    </row>
    <row r="17" spans="1:11" ht="12.75">
      <c r="A17" s="5"/>
      <c r="B17" s="24" t="s">
        <v>25</v>
      </c>
      <c r="C17" s="46">
        <v>71383597</v>
      </c>
      <c r="D17" s="46">
        <v>70619616</v>
      </c>
      <c r="E17" s="46">
        <v>74828755</v>
      </c>
      <c r="F17" s="46">
        <v>90837057</v>
      </c>
      <c r="G17" s="47">
        <v>87137336</v>
      </c>
      <c r="H17" s="48">
        <v>91561537</v>
      </c>
      <c r="I17" s="25">
        <f t="shared" si="0"/>
        <v>21.393249159363936</v>
      </c>
      <c r="J17" s="26">
        <f t="shared" si="1"/>
        <v>6.958388662997339</v>
      </c>
      <c r="K17" s="2"/>
    </row>
    <row r="18" spans="1:11" ht="23.25" customHeight="1">
      <c r="A18" s="31"/>
      <c r="B18" s="32" t="s">
        <v>26</v>
      </c>
      <c r="C18" s="52">
        <v>10712001</v>
      </c>
      <c r="D18" s="52">
        <v>37159932</v>
      </c>
      <c r="E18" s="52">
        <v>3197793</v>
      </c>
      <c r="F18" s="53">
        <v>14273393</v>
      </c>
      <c r="G18" s="54">
        <v>19362586</v>
      </c>
      <c r="H18" s="55">
        <v>14850841</v>
      </c>
      <c r="I18" s="33">
        <f t="shared" si="0"/>
        <v>346.3513742134028</v>
      </c>
      <c r="J18" s="34">
        <f t="shared" si="1"/>
        <v>66.84002014637325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22855100</v>
      </c>
      <c r="D23" s="43">
        <v>24858000</v>
      </c>
      <c r="E23" s="43">
        <v>18907195</v>
      </c>
      <c r="F23" s="43">
        <v>24059797</v>
      </c>
      <c r="G23" s="44">
        <v>24926000</v>
      </c>
      <c r="H23" s="45">
        <v>24629700</v>
      </c>
      <c r="I23" s="38">
        <f t="shared" si="0"/>
        <v>27.25206991306748</v>
      </c>
      <c r="J23" s="23">
        <f t="shared" si="1"/>
        <v>9.21375505647022</v>
      </c>
      <c r="K23" s="2"/>
    </row>
    <row r="24" spans="1:11" ht="12.75">
      <c r="A24" s="9"/>
      <c r="B24" s="21" t="s">
        <v>31</v>
      </c>
      <c r="C24" s="43">
        <v>10712000</v>
      </c>
      <c r="D24" s="43">
        <v>9728345</v>
      </c>
      <c r="E24" s="43">
        <v>15674</v>
      </c>
      <c r="F24" s="43">
        <v>8017000</v>
      </c>
      <c r="G24" s="44">
        <v>7970000</v>
      </c>
      <c r="H24" s="45">
        <v>12400000</v>
      </c>
      <c r="I24" s="38">
        <f t="shared" si="0"/>
        <v>51048.39862192165</v>
      </c>
      <c r="J24" s="23">
        <f t="shared" si="1"/>
        <v>824.8698334128367</v>
      </c>
      <c r="K24" s="2"/>
    </row>
    <row r="25" spans="1:11" ht="12.75">
      <c r="A25" s="9"/>
      <c r="B25" s="24" t="s">
        <v>32</v>
      </c>
      <c r="C25" s="46">
        <v>33567100</v>
      </c>
      <c r="D25" s="46">
        <v>34586345</v>
      </c>
      <c r="E25" s="46">
        <v>18922869</v>
      </c>
      <c r="F25" s="46">
        <v>32076797</v>
      </c>
      <c r="G25" s="47">
        <v>32896000</v>
      </c>
      <c r="H25" s="48">
        <v>37029700</v>
      </c>
      <c r="I25" s="25">
        <f t="shared" si="0"/>
        <v>69.51339144185799</v>
      </c>
      <c r="J25" s="26">
        <f t="shared" si="1"/>
        <v>25.079960930983837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19255100</v>
      </c>
      <c r="D30" s="43">
        <v>24003002</v>
      </c>
      <c r="E30" s="43">
        <v>18857250</v>
      </c>
      <c r="F30" s="43">
        <v>15562100</v>
      </c>
      <c r="G30" s="44">
        <v>14921000</v>
      </c>
      <c r="H30" s="45">
        <v>0</v>
      </c>
      <c r="I30" s="38">
        <f t="shared" si="0"/>
        <v>-17.474181017910883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14312000</v>
      </c>
      <c r="D31" s="43">
        <v>10583343</v>
      </c>
      <c r="E31" s="43">
        <v>65619</v>
      </c>
      <c r="F31" s="43">
        <v>16514697</v>
      </c>
      <c r="G31" s="44">
        <v>17975000</v>
      </c>
      <c r="H31" s="45">
        <v>37029700</v>
      </c>
      <c r="I31" s="38">
        <f t="shared" si="0"/>
        <v>25067.55360490102</v>
      </c>
      <c r="J31" s="23">
        <f t="shared" si="1"/>
        <v>726.3680709237292</v>
      </c>
      <c r="K31" s="2"/>
    </row>
    <row r="32" spans="1:11" ht="13.5" thickBot="1">
      <c r="A32" s="9"/>
      <c r="B32" s="39" t="s">
        <v>38</v>
      </c>
      <c r="C32" s="59">
        <v>33567100</v>
      </c>
      <c r="D32" s="59">
        <v>34586345</v>
      </c>
      <c r="E32" s="59">
        <v>18922869</v>
      </c>
      <c r="F32" s="59">
        <v>32076797</v>
      </c>
      <c r="G32" s="60">
        <v>32896000</v>
      </c>
      <c r="H32" s="61">
        <v>37029700</v>
      </c>
      <c r="I32" s="40">
        <f t="shared" si="0"/>
        <v>69.51339144185799</v>
      </c>
      <c r="J32" s="41">
        <f t="shared" si="1"/>
        <v>25.079960930983837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2015-11-05T15:50:42Z</cp:lastPrinted>
  <dcterms:created xsi:type="dcterms:W3CDTF">2015-11-05T11:18:17Z</dcterms:created>
  <dcterms:modified xsi:type="dcterms:W3CDTF">2015-11-05T15:50:53Z</dcterms:modified>
  <cp:category/>
  <cp:version/>
  <cp:contentType/>
  <cp:contentStatus/>
</cp:coreProperties>
</file>