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'DC30'!$A$1:$K$33</definedName>
    <definedName name="_xlnm.Print_Area" localSheetId="15">'DC31'!$A$1:$K$33</definedName>
    <definedName name="_xlnm.Print_Area" localSheetId="21">'DC32'!$A$1:$K$33</definedName>
    <definedName name="_xlnm.Print_Area" localSheetId="1">'MP301'!$A$1:$K$33</definedName>
    <definedName name="_xlnm.Print_Area" localSheetId="2">'MP302'!$A$1:$K$33</definedName>
    <definedName name="_xlnm.Print_Area" localSheetId="3">'MP303'!$A$1:$K$33</definedName>
    <definedName name="_xlnm.Print_Area" localSheetId="4">'MP304'!$A$1:$K$33</definedName>
    <definedName name="_xlnm.Print_Area" localSheetId="5">'MP305'!$A$1:$K$33</definedName>
    <definedName name="_xlnm.Print_Area" localSheetId="6">'MP306'!$A$1:$K$33</definedName>
    <definedName name="_xlnm.Print_Area" localSheetId="7">'MP307'!$A$1:$K$33</definedName>
    <definedName name="_xlnm.Print_Area" localSheetId="9">'MP311'!$A$1:$K$33</definedName>
    <definedName name="_xlnm.Print_Area" localSheetId="10">'MP312'!$A$1:$K$33</definedName>
    <definedName name="_xlnm.Print_Area" localSheetId="11">'MP313'!$A$1:$K$33</definedName>
    <definedName name="_xlnm.Print_Area" localSheetId="12">'MP314'!$A$1:$K$33</definedName>
    <definedName name="_xlnm.Print_Area" localSheetId="13">'MP315'!$A$1:$K$33</definedName>
    <definedName name="_xlnm.Print_Area" localSheetId="14">'MP316'!$A$1:$K$33</definedName>
    <definedName name="_xlnm.Print_Area" localSheetId="16">'MP321'!$A$1:$K$33</definedName>
    <definedName name="_xlnm.Print_Area" localSheetId="17">'MP322'!$A$1:$K$33</definedName>
    <definedName name="_xlnm.Print_Area" localSheetId="18">'MP323'!$A$1:$K$33</definedName>
    <definedName name="_xlnm.Print_Area" localSheetId="19">'MP324'!$A$1:$K$33</definedName>
    <definedName name="_xlnm.Print_Area" localSheetId="20">'MP325'!$A$1:$K$33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<sst xmlns="http://schemas.openxmlformats.org/spreadsheetml/2006/main" count="902" uniqueCount="61">
  <si>
    <t>Mpumalanga: Albert Luthuli(MP301)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</si>
  <si>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</si>
  <si>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</si>
  <si>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</si>
  <si>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</si>
  <si>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</si>
  <si>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</si>
  <si>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</si>
  <si>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</si>
  <si>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</si>
  <si>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</si>
  <si>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</si>
  <si>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</si>
  <si>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</si>
  <si>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</si>
  <si>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</si>
  <si>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</si>
  <si>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</si>
  <si>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</si>
  <si>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</si>
  <si>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</si>
  <si>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</si>
  <si>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</si>
  <si>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</si>
  <si>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</si>
  <si>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</si>
  <si>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</si>
  <si>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</si>
  <si>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</si>
  <si>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</si>
  <si>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</si>
  <si>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</si>
  <si>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</si>
  <si>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</si>
  <si>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</si>
  <si>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</si>
  <si>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</si>
  <si>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</si>
  <si>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</si>
  <si>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</si>
  <si>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</si>
  <si>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</si>
  <si>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</si>
  <si>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</si>
  <si>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</si>
  <si>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</si>
  <si>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</si>
  <si>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</si>
  <si>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</si>
  <si>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</si>
  <si>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</si>
  <si>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 Hani(MP315)</t>
  </si>
  <si>
    <t>Mpumalanga: Dr J.S. Moroka(MP316)</t>
  </si>
  <si>
    <t>Mpumalanga: Nkangala(DC31)</t>
  </si>
  <si>
    <t>Mpumalanga: Thaba Chweu(MP321)</t>
  </si>
  <si>
    <t>Mpumalanga: Mbombela(MP322)</t>
  </si>
  <si>
    <t>Mpumalanga: Umjindi(MP323)</t>
  </si>
  <si>
    <t>Mpumalanga: Nkomazi(MP324)</t>
  </si>
  <si>
    <t>Mpumalanga: Bushbuckridge(MP325)</t>
  </si>
  <si>
    <t>Mpumalanga: Ehlanzeni(DC32)</t>
  </si>
  <si>
    <t>AGGREGATED INFORMATION FOR MPUMALANGA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</si>
</sst>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1673888698</v>
      </c>
      <c r="D7" s="43">
        <v>1863520953</v>
      </c>
      <c r="E7" s="43">
        <v>2077556600</v>
      </c>
      <c r="F7" s="43">
        <v>2040082584</v>
      </c>
      <c r="G7" s="44">
        <v>2184509259</v>
      </c>
      <c r="H7" s="45">
        <v>2361131217</v>
      </c>
      <c r="I7" s="22">
        <f>IF($E7=0,0,(($F7/$E7)-1)*100)</f>
        <v>-1.8037542755754532</v>
      </c>
      <c r="J7" s="23">
        <f>IF($E7=0,0,((($H7/$E7)^(1/3))-1)*100)</f>
        <v>4.357200369453396</v>
      </c>
      <c r="K7" s="2"/>
    </row>
    <row r="8" spans="1:11" ht="12.75">
      <c r="A8" s="5"/>
      <c r="B8" s="21" t="s">
        <v>17</v>
      </c>
      <c r="C8" s="43">
        <v>5245098543</v>
      </c>
      <c r="D8" s="43">
        <v>5221045820</v>
      </c>
      <c r="E8" s="43">
        <v>5165209161</v>
      </c>
      <c r="F8" s="43">
        <v>6498282381</v>
      </c>
      <c r="G8" s="44">
        <v>7168193021</v>
      </c>
      <c r="H8" s="45">
        <v>8026495090</v>
      </c>
      <c r="I8" s="22">
        <f>IF($E8=0,0,(($F8/$E8)-1)*100)</f>
        <v>25.80869773997523</v>
      </c>
      <c r="J8" s="23">
        <f>IF($E8=0,0,((($H8/$E8)^(1/3))-1)*100)</f>
        <v>15.82776524603069</v>
      </c>
      <c r="K8" s="2"/>
    </row>
    <row r="9" spans="1:11" ht="12.75">
      <c r="A9" s="5"/>
      <c r="B9" s="21" t="s">
        <v>18</v>
      </c>
      <c r="C9" s="43">
        <v>5406985541</v>
      </c>
      <c r="D9" s="43">
        <v>5234789293</v>
      </c>
      <c r="E9" s="43">
        <v>4973182454</v>
      </c>
      <c r="F9" s="43">
        <v>6251635390</v>
      </c>
      <c r="G9" s="44">
        <v>6540019122</v>
      </c>
      <c r="H9" s="45">
        <v>6930212404</v>
      </c>
      <c r="I9" s="22">
        <f aca="true" t="shared" si="0" ref="I9:I32">IF($E9=0,0,(($F9/$E9)-1)*100)</f>
        <v>25.70693811910565</v>
      </c>
      <c r="J9" s="23">
        <f aca="true" t="shared" si="1" ref="J9:J32">IF($E9=0,0,((($H9/$E9)^(1/3))-1)*100)</f>
        <v>11.695939198684346</v>
      </c>
      <c r="K9" s="2"/>
    </row>
    <row r="10" spans="1:11" ht="12.75">
      <c r="A10" s="9"/>
      <c r="B10" s="24" t="s">
        <v>19</v>
      </c>
      <c r="C10" s="46">
        <v>12325972782</v>
      </c>
      <c r="D10" s="46">
        <v>12319356066</v>
      </c>
      <c r="E10" s="46">
        <v>12215948215</v>
      </c>
      <c r="F10" s="46">
        <v>14790000355</v>
      </c>
      <c r="G10" s="47">
        <v>15892721402</v>
      </c>
      <c r="H10" s="48">
        <v>17317838711</v>
      </c>
      <c r="I10" s="25">
        <f t="shared" si="0"/>
        <v>21.071243056182198</v>
      </c>
      <c r="J10" s="26">
        <f t="shared" si="1"/>
        <v>12.336831212853028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3534238567</v>
      </c>
      <c r="D12" s="43">
        <v>3583434883</v>
      </c>
      <c r="E12" s="43">
        <v>3574308687</v>
      </c>
      <c r="F12" s="43">
        <v>4050608494</v>
      </c>
      <c r="G12" s="44">
        <v>4359193196</v>
      </c>
      <c r="H12" s="45">
        <v>4747155384</v>
      </c>
      <c r="I12" s="22">
        <f t="shared" si="0"/>
        <v>13.325648361942942</v>
      </c>
      <c r="J12" s="23">
        <f t="shared" si="1"/>
        <v>9.920947569047978</v>
      </c>
      <c r="K12" s="2"/>
    </row>
    <row r="13" spans="1:11" ht="12.75">
      <c r="A13" s="5"/>
      <c r="B13" s="21" t="s">
        <v>22</v>
      </c>
      <c r="C13" s="43">
        <v>888065963</v>
      </c>
      <c r="D13" s="43">
        <v>979612184</v>
      </c>
      <c r="E13" s="43">
        <v>281914805</v>
      </c>
      <c r="F13" s="43">
        <v>1163239259</v>
      </c>
      <c r="G13" s="44">
        <v>1206197788</v>
      </c>
      <c r="H13" s="45">
        <v>1264268344</v>
      </c>
      <c r="I13" s="22">
        <f t="shared" si="0"/>
        <v>312.6208479898741</v>
      </c>
      <c r="J13" s="23">
        <f t="shared" si="1"/>
        <v>64.90751980637836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3241998131</v>
      </c>
      <c r="D15" s="43">
        <v>3196302742</v>
      </c>
      <c r="E15" s="43">
        <v>2882363493</v>
      </c>
      <c r="F15" s="43">
        <v>3906104253</v>
      </c>
      <c r="G15" s="44">
        <v>4314922661</v>
      </c>
      <c r="H15" s="45">
        <v>4895442591</v>
      </c>
      <c r="I15" s="22">
        <f t="shared" si="0"/>
        <v>35.51740654800195</v>
      </c>
      <c r="J15" s="23">
        <f t="shared" si="1"/>
        <v>19.311160823060945</v>
      </c>
      <c r="K15" s="2"/>
    </row>
    <row r="16" spans="1:11" ht="12.75">
      <c r="A16" s="5"/>
      <c r="B16" s="21" t="s">
        <v>24</v>
      </c>
      <c r="C16" s="43">
        <v>6238782493</v>
      </c>
      <c r="D16" s="43">
        <v>5720364958</v>
      </c>
      <c r="E16" s="43">
        <v>4365458323</v>
      </c>
      <c r="F16" s="43">
        <v>6319994644</v>
      </c>
      <c r="G16" s="44">
        <v>6648732052</v>
      </c>
      <c r="H16" s="45">
        <v>6927302374</v>
      </c>
      <c r="I16" s="29">
        <f t="shared" si="0"/>
        <v>44.772763278995576</v>
      </c>
      <c r="J16" s="30">
        <f t="shared" si="1"/>
        <v>16.639262816467458</v>
      </c>
      <c r="K16" s="2"/>
    </row>
    <row r="17" spans="1:11" ht="12.75">
      <c r="A17" s="5"/>
      <c r="B17" s="24" t="s">
        <v>25</v>
      </c>
      <c r="C17" s="46">
        <v>13903085154</v>
      </c>
      <c r="D17" s="46">
        <v>13479714767</v>
      </c>
      <c r="E17" s="46">
        <v>11104045308</v>
      </c>
      <c r="F17" s="46">
        <v>15439946650</v>
      </c>
      <c r="G17" s="47">
        <v>16529045697</v>
      </c>
      <c r="H17" s="48">
        <v>17834168693</v>
      </c>
      <c r="I17" s="25">
        <f t="shared" si="0"/>
        <v>39.04794353528227</v>
      </c>
      <c r="J17" s="26">
        <f t="shared" si="1"/>
        <v>17.109074383765034</v>
      </c>
      <c r="K17" s="2"/>
    </row>
    <row r="18" spans="1:11" ht="23.25" customHeight="1">
      <c r="A18" s="31"/>
      <c r="B18" s="32" t="s">
        <v>26</v>
      </c>
      <c r="C18" s="52">
        <v>-1577112372</v>
      </c>
      <c r="D18" s="52">
        <v>-1160358701</v>
      </c>
      <c r="E18" s="52">
        <v>1111902907</v>
      </c>
      <c r="F18" s="53">
        <v>-649946295</v>
      </c>
      <c r="G18" s="54">
        <v>-636324295</v>
      </c>
      <c r="H18" s="55">
        <v>-516329982</v>
      </c>
      <c r="I18" s="33">
        <f t="shared" si="0"/>
        <v>-158.4535116248239</v>
      </c>
      <c r="J18" s="34">
        <f t="shared" si="1"/>
        <v>-177.43788676863156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118286489</v>
      </c>
      <c r="D21" s="43">
        <v>236281549</v>
      </c>
      <c r="E21" s="43">
        <v>114121548</v>
      </c>
      <c r="F21" s="43">
        <v>140756000</v>
      </c>
      <c r="G21" s="44">
        <v>114770000</v>
      </c>
      <c r="H21" s="45">
        <v>101000000</v>
      </c>
      <c r="I21" s="38">
        <f t="shared" si="0"/>
        <v>23.338670449861066</v>
      </c>
      <c r="J21" s="23">
        <f t="shared" si="1"/>
        <v>-3.989682342232914</v>
      </c>
      <c r="K21" s="2"/>
    </row>
    <row r="22" spans="1:11" ht="12.75">
      <c r="A22" s="9"/>
      <c r="B22" s="21" t="s">
        <v>29</v>
      </c>
      <c r="C22" s="43">
        <v>236408072</v>
      </c>
      <c r="D22" s="43">
        <v>304015565</v>
      </c>
      <c r="E22" s="43">
        <v>134456099</v>
      </c>
      <c r="F22" s="43">
        <v>272765891</v>
      </c>
      <c r="G22" s="44">
        <v>240717301</v>
      </c>
      <c r="H22" s="45">
        <v>264199017</v>
      </c>
      <c r="I22" s="38">
        <f t="shared" si="0"/>
        <v>102.86613476715547</v>
      </c>
      <c r="J22" s="23">
        <f t="shared" si="1"/>
        <v>25.251681083805156</v>
      </c>
      <c r="K22" s="2"/>
    </row>
    <row r="23" spans="1:11" ht="12.75">
      <c r="A23" s="9"/>
      <c r="B23" s="21" t="s">
        <v>30</v>
      </c>
      <c r="C23" s="43">
        <v>2216961119</v>
      </c>
      <c r="D23" s="43">
        <v>2361933672</v>
      </c>
      <c r="E23" s="43">
        <v>1805892143</v>
      </c>
      <c r="F23" s="43">
        <v>2515312379</v>
      </c>
      <c r="G23" s="44">
        <v>2713555002</v>
      </c>
      <c r="H23" s="45">
        <v>2214555088</v>
      </c>
      <c r="I23" s="38">
        <f t="shared" si="0"/>
        <v>39.28364375191813</v>
      </c>
      <c r="J23" s="23">
        <f t="shared" si="1"/>
        <v>7.036416261354783</v>
      </c>
      <c r="K23" s="2"/>
    </row>
    <row r="24" spans="1:11" ht="12.75">
      <c r="A24" s="9"/>
      <c r="B24" s="21" t="s">
        <v>31</v>
      </c>
      <c r="C24" s="43">
        <v>117683060</v>
      </c>
      <c r="D24" s="43">
        <v>78581546</v>
      </c>
      <c r="E24" s="43">
        <v>49049011</v>
      </c>
      <c r="F24" s="43">
        <v>125796677</v>
      </c>
      <c r="G24" s="44">
        <v>76149136</v>
      </c>
      <c r="H24" s="45">
        <v>73078972</v>
      </c>
      <c r="I24" s="38">
        <f t="shared" si="0"/>
        <v>156.47138328640304</v>
      </c>
      <c r="J24" s="23">
        <f t="shared" si="1"/>
        <v>14.214363769638405</v>
      </c>
      <c r="K24" s="2"/>
    </row>
    <row r="25" spans="1:11" ht="12.75">
      <c r="A25" s="9"/>
      <c r="B25" s="24" t="s">
        <v>32</v>
      </c>
      <c r="C25" s="46">
        <v>2689338740</v>
      </c>
      <c r="D25" s="46">
        <v>2980812332</v>
      </c>
      <c r="E25" s="46">
        <v>2103518801</v>
      </c>
      <c r="F25" s="46">
        <v>3054630947</v>
      </c>
      <c r="G25" s="47">
        <v>3145191439</v>
      </c>
      <c r="H25" s="48">
        <v>2652833077</v>
      </c>
      <c r="I25" s="25">
        <f t="shared" si="0"/>
        <v>45.215290947142805</v>
      </c>
      <c r="J25" s="26">
        <f t="shared" si="1"/>
        <v>8.040812601261216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1342280605</v>
      </c>
      <c r="D27" s="43">
        <v>1423843082</v>
      </c>
      <c r="E27" s="43">
        <v>1005820065</v>
      </c>
      <c r="F27" s="43">
        <v>1827271408</v>
      </c>
      <c r="G27" s="44">
        <v>1999036016</v>
      </c>
      <c r="H27" s="45">
        <v>1635227644</v>
      </c>
      <c r="I27" s="38">
        <f t="shared" si="0"/>
        <v>81.66981069322772</v>
      </c>
      <c r="J27" s="23">
        <f t="shared" si="1"/>
        <v>17.58519447198166</v>
      </c>
      <c r="K27" s="2"/>
    </row>
    <row r="28" spans="1:11" ht="12.75">
      <c r="A28" s="9"/>
      <c r="B28" s="21" t="s">
        <v>35</v>
      </c>
      <c r="C28" s="43">
        <v>216419360</v>
      </c>
      <c r="D28" s="43">
        <v>262853224</v>
      </c>
      <c r="E28" s="43">
        <v>104185295</v>
      </c>
      <c r="F28" s="43">
        <v>324791421</v>
      </c>
      <c r="G28" s="44">
        <v>225882306</v>
      </c>
      <c r="H28" s="45">
        <v>226680996</v>
      </c>
      <c r="I28" s="38">
        <f t="shared" si="0"/>
        <v>211.74401435442496</v>
      </c>
      <c r="J28" s="23">
        <f t="shared" si="1"/>
        <v>29.579478809986437</v>
      </c>
      <c r="K28" s="2"/>
    </row>
    <row r="29" spans="1:11" ht="12.75">
      <c r="A29" s="9"/>
      <c r="B29" s="21" t="s">
        <v>36</v>
      </c>
      <c r="C29" s="43"/>
      <c r="D29" s="43">
        <v>34610000</v>
      </c>
      <c r="E29" s="43">
        <v>17146785</v>
      </c>
      <c r="F29" s="43">
        <v>35100000</v>
      </c>
      <c r="G29" s="44">
        <v>12000000</v>
      </c>
      <c r="H29" s="45">
        <v>6000000</v>
      </c>
      <c r="I29" s="38">
        <f t="shared" si="0"/>
        <v>104.70309740280759</v>
      </c>
      <c r="J29" s="23">
        <f t="shared" si="1"/>
        <v>-29.532394231746494</v>
      </c>
      <c r="K29" s="2"/>
    </row>
    <row r="30" spans="1:11" ht="12.75">
      <c r="A30" s="9"/>
      <c r="B30" s="21" t="s">
        <v>37</v>
      </c>
      <c r="C30" s="43">
        <v>703422655</v>
      </c>
      <c r="D30" s="43">
        <v>795552201</v>
      </c>
      <c r="E30" s="43">
        <v>596888691</v>
      </c>
      <c r="F30" s="43">
        <v>436644600</v>
      </c>
      <c r="G30" s="44">
        <v>431069633</v>
      </c>
      <c r="H30" s="45">
        <v>412224133</v>
      </c>
      <c r="I30" s="38">
        <f t="shared" si="0"/>
        <v>-26.846561748646025</v>
      </c>
      <c r="J30" s="23">
        <f t="shared" si="1"/>
        <v>-11.607919877825823</v>
      </c>
      <c r="K30" s="2"/>
    </row>
    <row r="31" spans="1:11" ht="12.75">
      <c r="A31" s="9"/>
      <c r="B31" s="21" t="s">
        <v>31</v>
      </c>
      <c r="C31" s="43">
        <v>427216120</v>
      </c>
      <c r="D31" s="43">
        <v>463953825</v>
      </c>
      <c r="E31" s="43">
        <v>379477964</v>
      </c>
      <c r="F31" s="43">
        <v>430823518</v>
      </c>
      <c r="G31" s="44">
        <v>477203490</v>
      </c>
      <c r="H31" s="45">
        <v>372700304</v>
      </c>
      <c r="I31" s="38">
        <f t="shared" si="0"/>
        <v>13.530575915074738</v>
      </c>
      <c r="J31" s="23">
        <f t="shared" si="1"/>
        <v>-0.5989294609611617</v>
      </c>
      <c r="K31" s="2"/>
    </row>
    <row r="32" spans="1:11" ht="13.5" thickBot="1">
      <c r="A32" s="9"/>
      <c r="B32" s="39" t="s">
        <v>38</v>
      </c>
      <c r="C32" s="59">
        <v>2689338740</v>
      </c>
      <c r="D32" s="59">
        <v>2980812332</v>
      </c>
      <c r="E32" s="59">
        <v>2103518800</v>
      </c>
      <c r="F32" s="59">
        <v>3054630947</v>
      </c>
      <c r="G32" s="60">
        <v>3145191445</v>
      </c>
      <c r="H32" s="61">
        <v>2652833077</v>
      </c>
      <c r="I32" s="40">
        <f t="shared" si="0"/>
        <v>45.215291016177275</v>
      </c>
      <c r="J32" s="41">
        <f t="shared" si="1"/>
        <v>8.040812618381876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>
        <v>52923302</v>
      </c>
      <c r="F7" s="43">
        <v>39316500</v>
      </c>
      <c r="G7" s="44">
        <v>55828000</v>
      </c>
      <c r="H7" s="45">
        <v>90999000</v>
      </c>
      <c r="I7" s="22">
        <f>IF($E7=0,0,(($F7/$E7)-1)*100)</f>
        <v>-25.710417690868947</v>
      </c>
      <c r="J7" s="23">
        <f>IF($E7=0,0,((($H7/$E7)^(1/3))-1)*100)</f>
        <v>19.801768460558343</v>
      </c>
      <c r="K7" s="2"/>
    </row>
    <row r="8" spans="1:11" ht="12.75">
      <c r="A8" s="5"/>
      <c r="B8" s="21" t="s">
        <v>17</v>
      </c>
      <c r="C8" s="43"/>
      <c r="D8" s="43"/>
      <c r="E8" s="43">
        <v>188179566</v>
      </c>
      <c r="F8" s="43">
        <v>200680000</v>
      </c>
      <c r="G8" s="44">
        <v>236461500</v>
      </c>
      <c r="H8" s="45">
        <v>385432000</v>
      </c>
      <c r="I8" s="22">
        <f>IF($E8=0,0,(($F8/$E8)-1)*100)</f>
        <v>6.642822207380372</v>
      </c>
      <c r="J8" s="23">
        <f>IF($E8=0,0,((($H8/$E8)^(1/3))-1)*100)</f>
        <v>26.996504858488237</v>
      </c>
      <c r="K8" s="2"/>
    </row>
    <row r="9" spans="1:11" ht="12.75">
      <c r="A9" s="5"/>
      <c r="B9" s="21" t="s">
        <v>18</v>
      </c>
      <c r="C9" s="43"/>
      <c r="D9" s="43"/>
      <c r="E9" s="43">
        <v>86793116</v>
      </c>
      <c r="F9" s="43">
        <v>124649036</v>
      </c>
      <c r="G9" s="44">
        <v>132751473</v>
      </c>
      <c r="H9" s="45">
        <v>216385711</v>
      </c>
      <c r="I9" s="22">
        <f aca="true" t="shared" si="0" ref="I9:I32">IF($E9=0,0,(($F9/$E9)-1)*100)</f>
        <v>43.61627021202925</v>
      </c>
      <c r="J9" s="23">
        <f aca="true" t="shared" si="1" ref="J9:J32">IF($E9=0,0,((($H9/$E9)^(1/3))-1)*100)</f>
        <v>35.596277197088135</v>
      </c>
      <c r="K9" s="2"/>
    </row>
    <row r="10" spans="1:11" ht="12.75">
      <c r="A10" s="9"/>
      <c r="B10" s="24" t="s">
        <v>19</v>
      </c>
      <c r="C10" s="46"/>
      <c r="D10" s="46"/>
      <c r="E10" s="46">
        <v>327895984</v>
      </c>
      <c r="F10" s="46">
        <v>364645536</v>
      </c>
      <c r="G10" s="47">
        <v>425040973</v>
      </c>
      <c r="H10" s="48">
        <v>692816711</v>
      </c>
      <c r="I10" s="25">
        <f t="shared" si="0"/>
        <v>11.207685910541688</v>
      </c>
      <c r="J10" s="26">
        <f t="shared" si="1"/>
        <v>28.319921613026654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/>
      <c r="D12" s="43"/>
      <c r="E12" s="43">
        <v>91713536</v>
      </c>
      <c r="F12" s="43">
        <v>117876000</v>
      </c>
      <c r="G12" s="44">
        <v>125537000</v>
      </c>
      <c r="H12" s="45">
        <v>204627000</v>
      </c>
      <c r="I12" s="22">
        <f t="shared" si="0"/>
        <v>28.526284277164926</v>
      </c>
      <c r="J12" s="23">
        <f t="shared" si="1"/>
        <v>30.67018313130312</v>
      </c>
      <c r="K12" s="2"/>
    </row>
    <row r="13" spans="1:11" ht="12.75">
      <c r="A13" s="5"/>
      <c r="B13" s="21" t="s">
        <v>22</v>
      </c>
      <c r="C13" s="43"/>
      <c r="D13" s="43"/>
      <c r="E13" s="43">
        <v>18634391</v>
      </c>
      <c r="F13" s="43">
        <v>35210000</v>
      </c>
      <c r="G13" s="44">
        <v>37498650</v>
      </c>
      <c r="H13" s="45">
        <v>61122800</v>
      </c>
      <c r="I13" s="22">
        <f t="shared" si="0"/>
        <v>88.95170762489634</v>
      </c>
      <c r="J13" s="23">
        <f t="shared" si="1"/>
        <v>48.58079540848814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>
        <v>92381817</v>
      </c>
      <c r="F15" s="43">
        <v>132082000</v>
      </c>
      <c r="G15" s="44">
        <v>140668000</v>
      </c>
      <c r="H15" s="45">
        <v>229288000</v>
      </c>
      <c r="I15" s="22">
        <f t="shared" si="0"/>
        <v>42.974022691067006</v>
      </c>
      <c r="J15" s="23">
        <f t="shared" si="1"/>
        <v>35.39364349236087</v>
      </c>
      <c r="K15" s="2"/>
    </row>
    <row r="16" spans="1:11" ht="12.75">
      <c r="A16" s="5"/>
      <c r="B16" s="21" t="s">
        <v>24</v>
      </c>
      <c r="C16" s="43"/>
      <c r="D16" s="43"/>
      <c r="E16" s="43">
        <v>71838786</v>
      </c>
      <c r="F16" s="43">
        <v>102594696</v>
      </c>
      <c r="G16" s="44">
        <v>109263506</v>
      </c>
      <c r="H16" s="45">
        <v>178099345</v>
      </c>
      <c r="I16" s="29">
        <f t="shared" si="0"/>
        <v>42.81240220289915</v>
      </c>
      <c r="J16" s="30">
        <f t="shared" si="1"/>
        <v>35.3425783843863</v>
      </c>
      <c r="K16" s="2"/>
    </row>
    <row r="17" spans="1:11" ht="12.75">
      <c r="A17" s="5"/>
      <c r="B17" s="24" t="s">
        <v>25</v>
      </c>
      <c r="C17" s="46"/>
      <c r="D17" s="46"/>
      <c r="E17" s="46">
        <v>274568530</v>
      </c>
      <c r="F17" s="46">
        <v>387762696</v>
      </c>
      <c r="G17" s="47">
        <v>412967156</v>
      </c>
      <c r="H17" s="48">
        <v>673137145</v>
      </c>
      <c r="I17" s="25">
        <f t="shared" si="0"/>
        <v>41.226198064286535</v>
      </c>
      <c r="J17" s="26">
        <f t="shared" si="1"/>
        <v>34.83964463496865</v>
      </c>
      <c r="K17" s="2"/>
    </row>
    <row r="18" spans="1:11" ht="23.25" customHeight="1">
      <c r="A18" s="31"/>
      <c r="B18" s="32" t="s">
        <v>26</v>
      </c>
      <c r="C18" s="52"/>
      <c r="D18" s="52"/>
      <c r="E18" s="52">
        <v>53327454</v>
      </c>
      <c r="F18" s="53">
        <v>-23117160</v>
      </c>
      <c r="G18" s="54">
        <v>12073817</v>
      </c>
      <c r="H18" s="55">
        <v>19679566</v>
      </c>
      <c r="I18" s="33">
        <f t="shared" si="0"/>
        <v>-143.34945373540614</v>
      </c>
      <c r="J18" s="34">
        <f t="shared" si="1"/>
        <v>-28.272082456756266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45585000</v>
      </c>
      <c r="D23" s="43">
        <v>45585000</v>
      </c>
      <c r="E23" s="43">
        <v>1230683</v>
      </c>
      <c r="F23" s="43">
        <v>45903013</v>
      </c>
      <c r="G23" s="44">
        <v>36416000</v>
      </c>
      <c r="H23" s="45">
        <v>35848000</v>
      </c>
      <c r="I23" s="38">
        <f t="shared" si="0"/>
        <v>3629.8811310467445</v>
      </c>
      <c r="J23" s="23">
        <f t="shared" si="1"/>
        <v>207.68494241665474</v>
      </c>
      <c r="K23" s="2"/>
    </row>
    <row r="24" spans="1:11" ht="12.75">
      <c r="A24" s="9"/>
      <c r="B24" s="21" t="s">
        <v>31</v>
      </c>
      <c r="C24" s="43">
        <v>5518000</v>
      </c>
      <c r="D24" s="43">
        <v>5518000</v>
      </c>
      <c r="E24" s="43">
        <v>452315</v>
      </c>
      <c r="F24" s="43">
        <v>11329991</v>
      </c>
      <c r="G24" s="44">
        <v>16750000</v>
      </c>
      <c r="H24" s="45">
        <v>16800000</v>
      </c>
      <c r="I24" s="38">
        <f t="shared" si="0"/>
        <v>2404.8895128395034</v>
      </c>
      <c r="J24" s="23">
        <f t="shared" si="1"/>
        <v>233.6486949354232</v>
      </c>
      <c r="K24" s="2"/>
    </row>
    <row r="25" spans="1:11" ht="12.75">
      <c r="A25" s="9"/>
      <c r="B25" s="24" t="s">
        <v>32</v>
      </c>
      <c r="C25" s="46">
        <v>51103000</v>
      </c>
      <c r="D25" s="46">
        <v>51103000</v>
      </c>
      <c r="E25" s="46">
        <v>1682998</v>
      </c>
      <c r="F25" s="46">
        <v>57233004</v>
      </c>
      <c r="G25" s="47">
        <v>53166000</v>
      </c>
      <c r="H25" s="48">
        <v>52648000</v>
      </c>
      <c r="I25" s="25">
        <f t="shared" si="0"/>
        <v>3300.657873627895</v>
      </c>
      <c r="J25" s="26">
        <f t="shared" si="1"/>
        <v>215.08864987962036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11500000</v>
      </c>
      <c r="D27" s="43">
        <v>11500000</v>
      </c>
      <c r="E27" s="43">
        <v>193601</v>
      </c>
      <c r="F27" s="43">
        <v>12433800</v>
      </c>
      <c r="G27" s="44">
        <v>12716000</v>
      </c>
      <c r="H27" s="45">
        <v>15473000</v>
      </c>
      <c r="I27" s="38">
        <f t="shared" si="0"/>
        <v>6322.384181899886</v>
      </c>
      <c r="J27" s="23">
        <f t="shared" si="1"/>
        <v>330.74704795278274</v>
      </c>
      <c r="K27" s="2"/>
    </row>
    <row r="28" spans="1:11" ht="12.75">
      <c r="A28" s="9"/>
      <c r="B28" s="21" t="s">
        <v>35</v>
      </c>
      <c r="C28" s="43">
        <v>11806900</v>
      </c>
      <c r="D28" s="43">
        <v>11806900</v>
      </c>
      <c r="E28" s="43">
        <v>722163</v>
      </c>
      <c r="F28" s="43">
        <v>30334000</v>
      </c>
      <c r="G28" s="44">
        <v>27830000</v>
      </c>
      <c r="H28" s="45">
        <v>24853000</v>
      </c>
      <c r="I28" s="38">
        <f t="shared" si="0"/>
        <v>4100.4367435052745</v>
      </c>
      <c r="J28" s="23">
        <f t="shared" si="1"/>
        <v>225.27288530677177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6327600</v>
      </c>
      <c r="D30" s="43">
        <v>6327600</v>
      </c>
      <c r="E30" s="43">
        <v>45600</v>
      </c>
      <c r="F30" s="43">
        <v>6607310</v>
      </c>
      <c r="G30" s="44">
        <v>6585000</v>
      </c>
      <c r="H30" s="45">
        <v>5951000</v>
      </c>
      <c r="I30" s="38">
        <f t="shared" si="0"/>
        <v>14389.7149122807</v>
      </c>
      <c r="J30" s="23">
        <f t="shared" si="1"/>
        <v>407.2340146014014</v>
      </c>
      <c r="K30" s="2"/>
    </row>
    <row r="31" spans="1:11" ht="12.75">
      <c r="A31" s="9"/>
      <c r="B31" s="21" t="s">
        <v>31</v>
      </c>
      <c r="C31" s="43">
        <v>21468500</v>
      </c>
      <c r="D31" s="43">
        <v>21468500</v>
      </c>
      <c r="E31" s="43">
        <v>721634</v>
      </c>
      <c r="F31" s="43">
        <v>7857894</v>
      </c>
      <c r="G31" s="44">
        <v>6035000</v>
      </c>
      <c r="H31" s="45">
        <v>6371000</v>
      </c>
      <c r="I31" s="38">
        <f t="shared" si="0"/>
        <v>988.902961889268</v>
      </c>
      <c r="J31" s="23">
        <f t="shared" si="1"/>
        <v>106.67924800781465</v>
      </c>
      <c r="K31" s="2"/>
    </row>
    <row r="32" spans="1:11" ht="13.5" thickBot="1">
      <c r="A32" s="9"/>
      <c r="B32" s="39" t="s">
        <v>38</v>
      </c>
      <c r="C32" s="59">
        <v>51103000</v>
      </c>
      <c r="D32" s="59">
        <v>51103000</v>
      </c>
      <c r="E32" s="59">
        <v>1682998</v>
      </c>
      <c r="F32" s="59">
        <v>57233004</v>
      </c>
      <c r="G32" s="60">
        <v>53166000</v>
      </c>
      <c r="H32" s="61">
        <v>52648000</v>
      </c>
      <c r="I32" s="40">
        <f t="shared" si="0"/>
        <v>3300.657873627895</v>
      </c>
      <c r="J32" s="41">
        <f t="shared" si="1"/>
        <v>215.08864987962036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298838276</v>
      </c>
      <c r="D7" s="43">
        <v>293554759</v>
      </c>
      <c r="E7" s="43">
        <v>336186189</v>
      </c>
      <c r="F7" s="43">
        <v>363169576</v>
      </c>
      <c r="G7" s="44">
        <v>392223143</v>
      </c>
      <c r="H7" s="45">
        <v>423600994</v>
      </c>
      <c r="I7" s="22">
        <f>IF($E7=0,0,(($F7/$E7)-1)*100)</f>
        <v>8.02632228297755</v>
      </c>
      <c r="J7" s="23">
        <f>IF($E7=0,0,((($H7/$E7)^(1/3))-1)*100)</f>
        <v>8.008773428652628</v>
      </c>
      <c r="K7" s="2"/>
    </row>
    <row r="8" spans="1:11" ht="12.75">
      <c r="A8" s="5"/>
      <c r="B8" s="21" t="s">
        <v>17</v>
      </c>
      <c r="C8" s="43">
        <v>1304108005</v>
      </c>
      <c r="D8" s="43">
        <v>1280652037</v>
      </c>
      <c r="E8" s="43">
        <v>1207090336</v>
      </c>
      <c r="F8" s="43">
        <v>1871317513</v>
      </c>
      <c r="G8" s="44">
        <v>2081776796</v>
      </c>
      <c r="H8" s="45">
        <v>2315782486</v>
      </c>
      <c r="I8" s="22">
        <f>IF($E8=0,0,(($F8/$E8)-1)*100)</f>
        <v>55.02713071178129</v>
      </c>
      <c r="J8" s="23">
        <f>IF($E8=0,0,((($H8/$E8)^(1/3))-1)*100)</f>
        <v>24.25656130399392</v>
      </c>
      <c r="K8" s="2"/>
    </row>
    <row r="9" spans="1:11" ht="12.75">
      <c r="A9" s="5"/>
      <c r="B9" s="21" t="s">
        <v>18</v>
      </c>
      <c r="C9" s="43">
        <v>318598308</v>
      </c>
      <c r="D9" s="43">
        <v>313452199</v>
      </c>
      <c r="E9" s="43">
        <v>329976405</v>
      </c>
      <c r="F9" s="43">
        <v>392123017</v>
      </c>
      <c r="G9" s="44">
        <v>433398397</v>
      </c>
      <c r="H9" s="45">
        <v>478841353</v>
      </c>
      <c r="I9" s="22">
        <f aca="true" t="shared" si="0" ref="I9:I32">IF($E9=0,0,(($F9/$E9)-1)*100)</f>
        <v>18.833653272875672</v>
      </c>
      <c r="J9" s="23">
        <f aca="true" t="shared" si="1" ref="J9:J32">IF($E9=0,0,((($H9/$E9)^(1/3))-1)*100)</f>
        <v>13.214726266998088</v>
      </c>
      <c r="K9" s="2"/>
    </row>
    <row r="10" spans="1:11" ht="12.75">
      <c r="A10" s="9"/>
      <c r="B10" s="24" t="s">
        <v>19</v>
      </c>
      <c r="C10" s="46">
        <v>1921544589</v>
      </c>
      <c r="D10" s="46">
        <v>1887658995</v>
      </c>
      <c r="E10" s="46">
        <v>1873252930</v>
      </c>
      <c r="F10" s="46">
        <v>2626610106</v>
      </c>
      <c r="G10" s="47">
        <v>2907398336</v>
      </c>
      <c r="H10" s="48">
        <v>3218224833</v>
      </c>
      <c r="I10" s="25">
        <f t="shared" si="0"/>
        <v>40.21652196214636</v>
      </c>
      <c r="J10" s="26">
        <f t="shared" si="1"/>
        <v>19.767776535978676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485267647</v>
      </c>
      <c r="D12" s="43">
        <v>473289010</v>
      </c>
      <c r="E12" s="43">
        <v>465666721</v>
      </c>
      <c r="F12" s="43">
        <v>571167409</v>
      </c>
      <c r="G12" s="44">
        <v>611149129</v>
      </c>
      <c r="H12" s="45">
        <v>653929564</v>
      </c>
      <c r="I12" s="22">
        <f t="shared" si="0"/>
        <v>22.655835867644058</v>
      </c>
      <c r="J12" s="23">
        <f t="shared" si="1"/>
        <v>11.982954977899052</v>
      </c>
      <c r="K12" s="2"/>
    </row>
    <row r="13" spans="1:11" ht="12.75">
      <c r="A13" s="5"/>
      <c r="B13" s="21" t="s">
        <v>22</v>
      </c>
      <c r="C13" s="43">
        <v>213520030</v>
      </c>
      <c r="D13" s="43">
        <v>137427648</v>
      </c>
      <c r="E13" s="43"/>
      <c r="F13" s="43">
        <v>267630980</v>
      </c>
      <c r="G13" s="44">
        <v>250670417</v>
      </c>
      <c r="H13" s="45">
        <v>253386684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738297072</v>
      </c>
      <c r="D15" s="43">
        <v>714289222</v>
      </c>
      <c r="E15" s="43">
        <v>653825327</v>
      </c>
      <c r="F15" s="43">
        <v>894997075</v>
      </c>
      <c r="G15" s="44">
        <v>980212831</v>
      </c>
      <c r="H15" s="45">
        <v>1114485890</v>
      </c>
      <c r="I15" s="22">
        <f t="shared" si="0"/>
        <v>36.8862658023035</v>
      </c>
      <c r="J15" s="23">
        <f t="shared" si="1"/>
        <v>19.454985044085625</v>
      </c>
      <c r="K15" s="2"/>
    </row>
    <row r="16" spans="1:11" ht="12.75">
      <c r="A16" s="5"/>
      <c r="B16" s="21" t="s">
        <v>24</v>
      </c>
      <c r="C16" s="43">
        <v>484459645</v>
      </c>
      <c r="D16" s="43">
        <v>570432229</v>
      </c>
      <c r="E16" s="43">
        <v>398651299</v>
      </c>
      <c r="F16" s="43">
        <v>647993937</v>
      </c>
      <c r="G16" s="44">
        <v>580046060</v>
      </c>
      <c r="H16" s="45">
        <v>591857512</v>
      </c>
      <c r="I16" s="29">
        <f t="shared" si="0"/>
        <v>62.546550989665775</v>
      </c>
      <c r="J16" s="30">
        <f t="shared" si="1"/>
        <v>14.079600996399378</v>
      </c>
      <c r="K16" s="2"/>
    </row>
    <row r="17" spans="1:11" ht="12.75">
      <c r="A17" s="5"/>
      <c r="B17" s="24" t="s">
        <v>25</v>
      </c>
      <c r="C17" s="46">
        <v>1921544394</v>
      </c>
      <c r="D17" s="46">
        <v>1895438109</v>
      </c>
      <c r="E17" s="46">
        <v>1518143347</v>
      </c>
      <c r="F17" s="46">
        <v>2381789401</v>
      </c>
      <c r="G17" s="47">
        <v>2422078437</v>
      </c>
      <c r="H17" s="48">
        <v>2613659650</v>
      </c>
      <c r="I17" s="25">
        <f t="shared" si="0"/>
        <v>56.88830739907724</v>
      </c>
      <c r="J17" s="26">
        <f t="shared" si="1"/>
        <v>19.852036400225547</v>
      </c>
      <c r="K17" s="2"/>
    </row>
    <row r="18" spans="1:11" ht="23.25" customHeight="1">
      <c r="A18" s="31"/>
      <c r="B18" s="32" t="s">
        <v>26</v>
      </c>
      <c r="C18" s="52">
        <v>195</v>
      </c>
      <c r="D18" s="52">
        <v>-7779114</v>
      </c>
      <c r="E18" s="52">
        <v>355109583</v>
      </c>
      <c r="F18" s="53">
        <v>244820705</v>
      </c>
      <c r="G18" s="54">
        <v>485319899</v>
      </c>
      <c r="H18" s="55">
        <v>604565183</v>
      </c>
      <c r="I18" s="33">
        <f t="shared" si="0"/>
        <v>-31.05770254586455</v>
      </c>
      <c r="J18" s="34">
        <f t="shared" si="1"/>
        <v>19.406209860658773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>
        <v>2273258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>
        <v>5057010</v>
      </c>
      <c r="F22" s="43">
        <v>4200000</v>
      </c>
      <c r="G22" s="44">
        <v>0</v>
      </c>
      <c r="H22" s="45">
        <v>0</v>
      </c>
      <c r="I22" s="38">
        <f t="shared" si="0"/>
        <v>-16.946970640754124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159916218</v>
      </c>
      <c r="D23" s="43">
        <v>159916218</v>
      </c>
      <c r="E23" s="43">
        <v>119493266</v>
      </c>
      <c r="F23" s="43">
        <v>198842372</v>
      </c>
      <c r="G23" s="44">
        <v>208852150</v>
      </c>
      <c r="H23" s="45">
        <v>166612800</v>
      </c>
      <c r="I23" s="38">
        <f t="shared" si="0"/>
        <v>66.4046675232728</v>
      </c>
      <c r="J23" s="23">
        <f t="shared" si="1"/>
        <v>11.717611970591069</v>
      </c>
      <c r="K23" s="2"/>
    </row>
    <row r="24" spans="1:11" ht="12.75">
      <c r="A24" s="9"/>
      <c r="B24" s="21" t="s">
        <v>31</v>
      </c>
      <c r="C24" s="43"/>
      <c r="D24" s="43"/>
      <c r="E24" s="43">
        <v>71673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159916218</v>
      </c>
      <c r="D25" s="46">
        <v>159916218</v>
      </c>
      <c r="E25" s="46">
        <v>126895207</v>
      </c>
      <c r="F25" s="46">
        <v>203042372</v>
      </c>
      <c r="G25" s="47">
        <v>208852150</v>
      </c>
      <c r="H25" s="48">
        <v>166612800</v>
      </c>
      <c r="I25" s="25">
        <f t="shared" si="0"/>
        <v>60.00791267080719</v>
      </c>
      <c r="J25" s="26">
        <f t="shared" si="1"/>
        <v>9.501747035293784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93086154</v>
      </c>
      <c r="D27" s="43">
        <v>93086154</v>
      </c>
      <c r="E27" s="43">
        <v>61506154</v>
      </c>
      <c r="F27" s="43">
        <v>137070372</v>
      </c>
      <c r="G27" s="44">
        <v>176428150</v>
      </c>
      <c r="H27" s="45">
        <v>146134800</v>
      </c>
      <c r="I27" s="38">
        <f t="shared" si="0"/>
        <v>122.85635352846155</v>
      </c>
      <c r="J27" s="23">
        <f t="shared" si="1"/>
        <v>33.43764216706471</v>
      </c>
      <c r="K27" s="2"/>
    </row>
    <row r="28" spans="1:11" ht="12.75">
      <c r="A28" s="9"/>
      <c r="B28" s="21" t="s">
        <v>35</v>
      </c>
      <c r="C28" s="43">
        <v>8652000</v>
      </c>
      <c r="D28" s="43">
        <v>8652000</v>
      </c>
      <c r="E28" s="43">
        <v>10671157</v>
      </c>
      <c r="F28" s="43">
        <v>20772000</v>
      </c>
      <c r="G28" s="44">
        <v>14464000</v>
      </c>
      <c r="H28" s="45">
        <v>2518000</v>
      </c>
      <c r="I28" s="38">
        <f t="shared" si="0"/>
        <v>94.65555609387062</v>
      </c>
      <c r="J28" s="23">
        <f t="shared" si="1"/>
        <v>-38.20574907110882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26000000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42125063</v>
      </c>
      <c r="D30" s="43">
        <v>42125063</v>
      </c>
      <c r="E30" s="43">
        <v>42086558</v>
      </c>
      <c r="F30" s="43">
        <v>10000000</v>
      </c>
      <c r="G30" s="44">
        <v>7960000</v>
      </c>
      <c r="H30" s="45">
        <v>7960000</v>
      </c>
      <c r="I30" s="38">
        <f t="shared" si="0"/>
        <v>-76.23944443259056</v>
      </c>
      <c r="J30" s="23">
        <f t="shared" si="1"/>
        <v>-42.59850288229256</v>
      </c>
      <c r="K30" s="2"/>
    </row>
    <row r="31" spans="1:11" ht="12.75">
      <c r="A31" s="9"/>
      <c r="B31" s="21" t="s">
        <v>31</v>
      </c>
      <c r="C31" s="43">
        <v>16053001</v>
      </c>
      <c r="D31" s="43">
        <v>16053001</v>
      </c>
      <c r="E31" s="43">
        <v>12631339</v>
      </c>
      <c r="F31" s="43">
        <v>9200000</v>
      </c>
      <c r="G31" s="44">
        <v>10000000</v>
      </c>
      <c r="H31" s="45">
        <v>10000000</v>
      </c>
      <c r="I31" s="38">
        <f t="shared" si="0"/>
        <v>-27.165283110523752</v>
      </c>
      <c r="J31" s="23">
        <f t="shared" si="1"/>
        <v>-7.491095853190166</v>
      </c>
      <c r="K31" s="2"/>
    </row>
    <row r="32" spans="1:11" ht="13.5" thickBot="1">
      <c r="A32" s="9"/>
      <c r="B32" s="39" t="s">
        <v>38</v>
      </c>
      <c r="C32" s="59">
        <v>159916218</v>
      </c>
      <c r="D32" s="59">
        <v>159916218</v>
      </c>
      <c r="E32" s="59">
        <v>126895208</v>
      </c>
      <c r="F32" s="59">
        <v>203042372</v>
      </c>
      <c r="G32" s="60">
        <v>208852150</v>
      </c>
      <c r="H32" s="61">
        <v>166612800</v>
      </c>
      <c r="I32" s="40">
        <f t="shared" si="0"/>
        <v>60.007911409861904</v>
      </c>
      <c r="J32" s="41">
        <f t="shared" si="1"/>
        <v>9.501746747650275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272882246</v>
      </c>
      <c r="D7" s="43">
        <v>278807712</v>
      </c>
      <c r="E7" s="43">
        <v>282793100</v>
      </c>
      <c r="F7" s="43">
        <v>301305502</v>
      </c>
      <c r="G7" s="44">
        <v>316055776</v>
      </c>
      <c r="H7" s="45">
        <v>326327590</v>
      </c>
      <c r="I7" s="22">
        <f>IF($E7=0,0,(($F7/$E7)-1)*100)</f>
        <v>6.546270754130856</v>
      </c>
      <c r="J7" s="23">
        <f>IF($E7=0,0,((($H7/$E7)^(1/3))-1)*100)</f>
        <v>4.888609563025459</v>
      </c>
      <c r="K7" s="2"/>
    </row>
    <row r="8" spans="1:11" ht="12.75">
      <c r="A8" s="5"/>
      <c r="B8" s="21" t="s">
        <v>17</v>
      </c>
      <c r="C8" s="43">
        <v>688453514</v>
      </c>
      <c r="D8" s="43">
        <v>686977141</v>
      </c>
      <c r="E8" s="43">
        <v>689713572</v>
      </c>
      <c r="F8" s="43">
        <v>766788972</v>
      </c>
      <c r="G8" s="44">
        <v>855753002</v>
      </c>
      <c r="H8" s="45">
        <v>954198527</v>
      </c>
      <c r="I8" s="22">
        <f>IF($E8=0,0,(($F8/$E8)-1)*100)</f>
        <v>11.174986708830481</v>
      </c>
      <c r="J8" s="23">
        <f>IF($E8=0,0,((($H8/$E8)^(1/3))-1)*100)</f>
        <v>11.426885047682278</v>
      </c>
      <c r="K8" s="2"/>
    </row>
    <row r="9" spans="1:11" ht="12.75">
      <c r="A9" s="5"/>
      <c r="B9" s="21" t="s">
        <v>18</v>
      </c>
      <c r="C9" s="43">
        <v>341867693</v>
      </c>
      <c r="D9" s="43">
        <v>248681325</v>
      </c>
      <c r="E9" s="43">
        <v>234627320</v>
      </c>
      <c r="F9" s="43">
        <v>294836333</v>
      </c>
      <c r="G9" s="44">
        <v>313742552</v>
      </c>
      <c r="H9" s="45">
        <v>340023768</v>
      </c>
      <c r="I9" s="22">
        <f aca="true" t="shared" si="0" ref="I9:I32">IF($E9=0,0,(($F9/$E9)-1)*100)</f>
        <v>25.661552542133627</v>
      </c>
      <c r="J9" s="23">
        <f aca="true" t="shared" si="1" ref="J9:J32">IF($E9=0,0,((($H9/$E9)^(1/3))-1)*100)</f>
        <v>13.164505997804877</v>
      </c>
      <c r="K9" s="2"/>
    </row>
    <row r="10" spans="1:11" ht="12.75">
      <c r="A10" s="9"/>
      <c r="B10" s="24" t="s">
        <v>19</v>
      </c>
      <c r="C10" s="46">
        <v>1303203453</v>
      </c>
      <c r="D10" s="46">
        <v>1214466178</v>
      </c>
      <c r="E10" s="46">
        <v>1207133992</v>
      </c>
      <c r="F10" s="46">
        <v>1362930807</v>
      </c>
      <c r="G10" s="47">
        <v>1485551330</v>
      </c>
      <c r="H10" s="48">
        <v>1620549885</v>
      </c>
      <c r="I10" s="25">
        <f t="shared" si="0"/>
        <v>12.90633981252347</v>
      </c>
      <c r="J10" s="26">
        <f t="shared" si="1"/>
        <v>10.315272373078832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344431966</v>
      </c>
      <c r="D12" s="43">
        <v>346292835</v>
      </c>
      <c r="E12" s="43">
        <v>332742132</v>
      </c>
      <c r="F12" s="43">
        <v>385662127</v>
      </c>
      <c r="G12" s="44">
        <v>418250151</v>
      </c>
      <c r="H12" s="45">
        <v>451938355</v>
      </c>
      <c r="I12" s="22">
        <f t="shared" si="0"/>
        <v>15.904206263846387</v>
      </c>
      <c r="J12" s="23">
        <f t="shared" si="1"/>
        <v>10.744916963363838</v>
      </c>
      <c r="K12" s="2"/>
    </row>
    <row r="13" spans="1:11" ht="12.75">
      <c r="A13" s="5"/>
      <c r="B13" s="21" t="s">
        <v>22</v>
      </c>
      <c r="C13" s="43">
        <v>8033795</v>
      </c>
      <c r="D13" s="43">
        <v>16033795</v>
      </c>
      <c r="E13" s="43">
        <v>8033798</v>
      </c>
      <c r="F13" s="43">
        <v>17323239</v>
      </c>
      <c r="G13" s="44">
        <v>18273836</v>
      </c>
      <c r="H13" s="45">
        <v>19052692</v>
      </c>
      <c r="I13" s="22">
        <f t="shared" si="0"/>
        <v>115.6295067413943</v>
      </c>
      <c r="J13" s="23">
        <f t="shared" si="1"/>
        <v>33.35577051387659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340072243</v>
      </c>
      <c r="D15" s="43">
        <v>339072778</v>
      </c>
      <c r="E15" s="43">
        <v>287347229</v>
      </c>
      <c r="F15" s="43">
        <v>380168395</v>
      </c>
      <c r="G15" s="44">
        <v>432457083</v>
      </c>
      <c r="H15" s="45">
        <v>492309937</v>
      </c>
      <c r="I15" s="22">
        <f t="shared" si="0"/>
        <v>32.302787927702624</v>
      </c>
      <c r="J15" s="23">
        <f t="shared" si="1"/>
        <v>19.65858498381847</v>
      </c>
      <c r="K15" s="2"/>
    </row>
    <row r="16" spans="1:11" ht="12.75">
      <c r="A16" s="5"/>
      <c r="B16" s="21" t="s">
        <v>24</v>
      </c>
      <c r="C16" s="43">
        <v>659848167</v>
      </c>
      <c r="D16" s="43">
        <v>587929983</v>
      </c>
      <c r="E16" s="43">
        <v>513276756</v>
      </c>
      <c r="F16" s="43">
        <v>619676341</v>
      </c>
      <c r="G16" s="44">
        <v>650350702</v>
      </c>
      <c r="H16" s="45">
        <v>681075929</v>
      </c>
      <c r="I16" s="29">
        <f t="shared" si="0"/>
        <v>20.72947659449438</v>
      </c>
      <c r="J16" s="30">
        <f t="shared" si="1"/>
        <v>9.887420280845527</v>
      </c>
      <c r="K16" s="2"/>
    </row>
    <row r="17" spans="1:11" ht="12.75">
      <c r="A17" s="5"/>
      <c r="B17" s="24" t="s">
        <v>25</v>
      </c>
      <c r="C17" s="46">
        <v>1352386171</v>
      </c>
      <c r="D17" s="46">
        <v>1289329391</v>
      </c>
      <c r="E17" s="46">
        <v>1141399915</v>
      </c>
      <c r="F17" s="46">
        <v>1402830102</v>
      </c>
      <c r="G17" s="47">
        <v>1519331772</v>
      </c>
      <c r="H17" s="48">
        <v>1644376913</v>
      </c>
      <c r="I17" s="25">
        <f t="shared" si="0"/>
        <v>22.904346107297545</v>
      </c>
      <c r="J17" s="26">
        <f t="shared" si="1"/>
        <v>12.94174970831985</v>
      </c>
      <c r="K17" s="2"/>
    </row>
    <row r="18" spans="1:11" ht="23.25" customHeight="1">
      <c r="A18" s="31"/>
      <c r="B18" s="32" t="s">
        <v>26</v>
      </c>
      <c r="C18" s="52">
        <v>-49182718</v>
      </c>
      <c r="D18" s="52">
        <v>-74863213</v>
      </c>
      <c r="E18" s="52">
        <v>65734077</v>
      </c>
      <c r="F18" s="53">
        <v>-39899295</v>
      </c>
      <c r="G18" s="54">
        <v>-33780442</v>
      </c>
      <c r="H18" s="55">
        <v>-23827028</v>
      </c>
      <c r="I18" s="33">
        <f t="shared" si="0"/>
        <v>-160.6980379446113</v>
      </c>
      <c r="J18" s="34">
        <f t="shared" si="1"/>
        <v>-171.300586456057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77630000</v>
      </c>
      <c r="D21" s="43">
        <v>127786021</v>
      </c>
      <c r="E21" s="43">
        <v>63707578</v>
      </c>
      <c r="F21" s="43">
        <v>97976000</v>
      </c>
      <c r="G21" s="44">
        <v>114770000</v>
      </c>
      <c r="H21" s="45">
        <v>101000000</v>
      </c>
      <c r="I21" s="38">
        <f t="shared" si="0"/>
        <v>53.79018175828314</v>
      </c>
      <c r="J21" s="23">
        <f t="shared" si="1"/>
        <v>16.603099022792488</v>
      </c>
      <c r="K21" s="2"/>
    </row>
    <row r="22" spans="1:11" ht="12.75">
      <c r="A22" s="9"/>
      <c r="B22" s="21" t="s">
        <v>29</v>
      </c>
      <c r="C22" s="43">
        <v>64498500</v>
      </c>
      <c r="D22" s="43">
        <v>80776861</v>
      </c>
      <c r="E22" s="43">
        <v>57948668</v>
      </c>
      <c r="F22" s="43">
        <v>76222520</v>
      </c>
      <c r="G22" s="44">
        <v>78280600</v>
      </c>
      <c r="H22" s="45">
        <v>72659500</v>
      </c>
      <c r="I22" s="38">
        <f t="shared" si="0"/>
        <v>31.534550543940032</v>
      </c>
      <c r="J22" s="23">
        <f t="shared" si="1"/>
        <v>7.8324937951684825</v>
      </c>
      <c r="K22" s="2"/>
    </row>
    <row r="23" spans="1:11" ht="12.75">
      <c r="A23" s="9"/>
      <c r="B23" s="21" t="s">
        <v>30</v>
      </c>
      <c r="C23" s="43">
        <v>45770680</v>
      </c>
      <c r="D23" s="43">
        <v>55671595</v>
      </c>
      <c r="E23" s="43">
        <v>46155149</v>
      </c>
      <c r="F23" s="43">
        <v>62170240</v>
      </c>
      <c r="G23" s="44">
        <v>51954880</v>
      </c>
      <c r="H23" s="45">
        <v>53631360</v>
      </c>
      <c r="I23" s="38">
        <f t="shared" si="0"/>
        <v>34.69838435577361</v>
      </c>
      <c r="J23" s="23">
        <f t="shared" si="1"/>
        <v>5.1315056520039315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187899180</v>
      </c>
      <c r="D25" s="46">
        <v>264234477</v>
      </c>
      <c r="E25" s="46">
        <v>167811395</v>
      </c>
      <c r="F25" s="46">
        <v>236368760</v>
      </c>
      <c r="G25" s="47">
        <v>245005480</v>
      </c>
      <c r="H25" s="48">
        <v>227290860</v>
      </c>
      <c r="I25" s="25">
        <f t="shared" si="0"/>
        <v>40.85381984936125</v>
      </c>
      <c r="J25" s="26">
        <f t="shared" si="1"/>
        <v>10.642040029316856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25684700</v>
      </c>
      <c r="D27" s="43">
        <v>62040356</v>
      </c>
      <c r="E27" s="43">
        <v>30665953</v>
      </c>
      <c r="F27" s="43">
        <v>59802496</v>
      </c>
      <c r="G27" s="44">
        <v>83324181</v>
      </c>
      <c r="H27" s="45">
        <v>56478450</v>
      </c>
      <c r="I27" s="38">
        <f t="shared" si="0"/>
        <v>95.0126774145907</v>
      </c>
      <c r="J27" s="23">
        <f t="shared" si="1"/>
        <v>22.576937862615654</v>
      </c>
      <c r="K27" s="2"/>
    </row>
    <row r="28" spans="1:11" ht="12.75">
      <c r="A28" s="9"/>
      <c r="B28" s="21" t="s">
        <v>35</v>
      </c>
      <c r="C28" s="43">
        <v>45500000</v>
      </c>
      <c r="D28" s="43">
        <v>50671950</v>
      </c>
      <c r="E28" s="43">
        <v>26198293</v>
      </c>
      <c r="F28" s="43">
        <v>62856000</v>
      </c>
      <c r="G28" s="44">
        <v>44650000</v>
      </c>
      <c r="H28" s="45">
        <v>45665000</v>
      </c>
      <c r="I28" s="38">
        <f t="shared" si="0"/>
        <v>139.92402863804907</v>
      </c>
      <c r="J28" s="23">
        <f t="shared" si="1"/>
        <v>20.347430532781207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67868980</v>
      </c>
      <c r="D30" s="43">
        <v>78702775</v>
      </c>
      <c r="E30" s="43">
        <v>67876461</v>
      </c>
      <c r="F30" s="43">
        <v>53560000</v>
      </c>
      <c r="G30" s="44">
        <v>63224699</v>
      </c>
      <c r="H30" s="45">
        <v>69027360</v>
      </c>
      <c r="I30" s="38">
        <f t="shared" si="0"/>
        <v>-21.091937895819292</v>
      </c>
      <c r="J30" s="23">
        <f t="shared" si="1"/>
        <v>0.5620283148643157</v>
      </c>
      <c r="K30" s="2"/>
    </row>
    <row r="31" spans="1:11" ht="12.75">
      <c r="A31" s="9"/>
      <c r="B31" s="21" t="s">
        <v>31</v>
      </c>
      <c r="C31" s="43">
        <v>48845500</v>
      </c>
      <c r="D31" s="43">
        <v>72819396</v>
      </c>
      <c r="E31" s="43">
        <v>43070689</v>
      </c>
      <c r="F31" s="43">
        <v>60150264</v>
      </c>
      <c r="G31" s="44">
        <v>53806600</v>
      </c>
      <c r="H31" s="45">
        <v>56120050</v>
      </c>
      <c r="I31" s="38">
        <f t="shared" si="0"/>
        <v>39.6547522144352</v>
      </c>
      <c r="J31" s="23">
        <f t="shared" si="1"/>
        <v>9.222490893249645</v>
      </c>
      <c r="K31" s="2"/>
    </row>
    <row r="32" spans="1:11" ht="13.5" thickBot="1">
      <c r="A32" s="9"/>
      <c r="B32" s="39" t="s">
        <v>38</v>
      </c>
      <c r="C32" s="59">
        <v>187899180</v>
      </c>
      <c r="D32" s="59">
        <v>264234477</v>
      </c>
      <c r="E32" s="59">
        <v>167811396</v>
      </c>
      <c r="F32" s="59">
        <v>236368760</v>
      </c>
      <c r="G32" s="60">
        <v>245005480</v>
      </c>
      <c r="H32" s="61">
        <v>227290860</v>
      </c>
      <c r="I32" s="40">
        <f t="shared" si="0"/>
        <v>40.853819010003356</v>
      </c>
      <c r="J32" s="41">
        <f t="shared" si="1"/>
        <v>10.64203980954228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62157058</v>
      </c>
      <c r="D7" s="43">
        <v>62157058</v>
      </c>
      <c r="E7" s="43">
        <v>63815877</v>
      </c>
      <c r="F7" s="43">
        <v>60321488</v>
      </c>
      <c r="G7" s="44">
        <v>63940778</v>
      </c>
      <c r="H7" s="45">
        <v>67777224</v>
      </c>
      <c r="I7" s="22">
        <f>IF($E7=0,0,(($F7/$E7)-1)*100)</f>
        <v>-5.475736077402804</v>
      </c>
      <c r="J7" s="23">
        <f>IF($E7=0,0,((($H7/$E7)^(1/3))-1)*100)</f>
        <v>2.0277583921246345</v>
      </c>
      <c r="K7" s="2"/>
    </row>
    <row r="8" spans="1:11" ht="12.75">
      <c r="A8" s="5"/>
      <c r="B8" s="21" t="s">
        <v>17</v>
      </c>
      <c r="C8" s="43">
        <v>73454796</v>
      </c>
      <c r="D8" s="43">
        <v>67554796</v>
      </c>
      <c r="E8" s="43">
        <v>64074586</v>
      </c>
      <c r="F8" s="43">
        <v>73702958</v>
      </c>
      <c r="G8" s="44">
        <v>80475587</v>
      </c>
      <c r="H8" s="45">
        <v>87941327</v>
      </c>
      <c r="I8" s="22">
        <f>IF($E8=0,0,(($F8/$E8)-1)*100)</f>
        <v>15.02681890133477</v>
      </c>
      <c r="J8" s="23">
        <f>IF($E8=0,0,((($H8/$E8)^(1/3))-1)*100)</f>
        <v>11.1311312644631</v>
      </c>
      <c r="K8" s="2"/>
    </row>
    <row r="9" spans="1:11" ht="12.75">
      <c r="A9" s="5"/>
      <c r="B9" s="21" t="s">
        <v>18</v>
      </c>
      <c r="C9" s="43">
        <v>56154524</v>
      </c>
      <c r="D9" s="43">
        <v>55326962</v>
      </c>
      <c r="E9" s="43">
        <v>59518708</v>
      </c>
      <c r="F9" s="43">
        <v>65827008</v>
      </c>
      <c r="G9" s="44">
        <v>66364969</v>
      </c>
      <c r="H9" s="45">
        <v>71046585</v>
      </c>
      <c r="I9" s="22">
        <f aca="true" t="shared" si="0" ref="I9:I32">IF($E9=0,0,(($F9/$E9)-1)*100)</f>
        <v>10.598852381002622</v>
      </c>
      <c r="J9" s="23">
        <f aca="true" t="shared" si="1" ref="J9:J32">IF($E9=0,0,((($H9/$E9)^(1/3))-1)*100)</f>
        <v>6.079118973773157</v>
      </c>
      <c r="K9" s="2"/>
    </row>
    <row r="10" spans="1:11" ht="12.75">
      <c r="A10" s="9"/>
      <c r="B10" s="24" t="s">
        <v>19</v>
      </c>
      <c r="C10" s="46">
        <v>191766378</v>
      </c>
      <c r="D10" s="46">
        <v>185038816</v>
      </c>
      <c r="E10" s="46">
        <v>187409171</v>
      </c>
      <c r="F10" s="46">
        <v>199851454</v>
      </c>
      <c r="G10" s="47">
        <v>210781334</v>
      </c>
      <c r="H10" s="48">
        <v>226765136</v>
      </c>
      <c r="I10" s="25">
        <f t="shared" si="0"/>
        <v>6.639100388529018</v>
      </c>
      <c r="J10" s="26">
        <f t="shared" si="1"/>
        <v>6.56022979964761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78916214</v>
      </c>
      <c r="D12" s="43">
        <v>78916214</v>
      </c>
      <c r="E12" s="43">
        <v>60586210</v>
      </c>
      <c r="F12" s="43">
        <v>82500352</v>
      </c>
      <c r="G12" s="44">
        <v>87016505</v>
      </c>
      <c r="H12" s="45">
        <v>91621034</v>
      </c>
      <c r="I12" s="22">
        <f t="shared" si="0"/>
        <v>36.1701813003322</v>
      </c>
      <c r="J12" s="23">
        <f t="shared" si="1"/>
        <v>14.782003488600548</v>
      </c>
      <c r="K12" s="2"/>
    </row>
    <row r="13" spans="1:11" ht="12.75">
      <c r="A13" s="5"/>
      <c r="B13" s="21" t="s">
        <v>22</v>
      </c>
      <c r="C13" s="43">
        <v>9190200</v>
      </c>
      <c r="D13" s="43">
        <v>9190200</v>
      </c>
      <c r="E13" s="43"/>
      <c r="F13" s="43">
        <v>17709169</v>
      </c>
      <c r="G13" s="44">
        <v>18771719</v>
      </c>
      <c r="H13" s="45">
        <v>19898022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40769696</v>
      </c>
      <c r="D15" s="43">
        <v>40769696</v>
      </c>
      <c r="E15" s="43">
        <v>39397864</v>
      </c>
      <c r="F15" s="43">
        <v>46575300</v>
      </c>
      <c r="G15" s="44">
        <v>53207622</v>
      </c>
      <c r="H15" s="45">
        <v>60784387</v>
      </c>
      <c r="I15" s="22">
        <f t="shared" si="0"/>
        <v>18.217830286433802</v>
      </c>
      <c r="J15" s="23">
        <f t="shared" si="1"/>
        <v>15.550843880093135</v>
      </c>
      <c r="K15" s="2"/>
    </row>
    <row r="16" spans="1:11" ht="12.75">
      <c r="A16" s="5"/>
      <c r="B16" s="21" t="s">
        <v>24</v>
      </c>
      <c r="C16" s="43">
        <v>104447364</v>
      </c>
      <c r="D16" s="43">
        <v>100939602</v>
      </c>
      <c r="E16" s="43">
        <v>37198749</v>
      </c>
      <c r="F16" s="43">
        <v>104857699</v>
      </c>
      <c r="G16" s="44">
        <v>105938789</v>
      </c>
      <c r="H16" s="45">
        <v>108282568</v>
      </c>
      <c r="I16" s="29">
        <f t="shared" si="0"/>
        <v>181.8850144664811</v>
      </c>
      <c r="J16" s="30">
        <f t="shared" si="1"/>
        <v>42.783077171364894</v>
      </c>
      <c r="K16" s="2"/>
    </row>
    <row r="17" spans="1:11" ht="12.75">
      <c r="A17" s="5"/>
      <c r="B17" s="24" t="s">
        <v>25</v>
      </c>
      <c r="C17" s="46">
        <v>233323474</v>
      </c>
      <c r="D17" s="46">
        <v>229815712</v>
      </c>
      <c r="E17" s="46">
        <v>137182823</v>
      </c>
      <c r="F17" s="46">
        <v>251642520</v>
      </c>
      <c r="G17" s="47">
        <v>264934635</v>
      </c>
      <c r="H17" s="48">
        <v>280586011</v>
      </c>
      <c r="I17" s="25">
        <f t="shared" si="0"/>
        <v>83.4358810359224</v>
      </c>
      <c r="J17" s="26">
        <f t="shared" si="1"/>
        <v>26.937154807585408</v>
      </c>
      <c r="K17" s="2"/>
    </row>
    <row r="18" spans="1:11" ht="23.25" customHeight="1">
      <c r="A18" s="31"/>
      <c r="B18" s="32" t="s">
        <v>26</v>
      </c>
      <c r="C18" s="52">
        <v>-41557096</v>
      </c>
      <c r="D18" s="52">
        <v>-44776896</v>
      </c>
      <c r="E18" s="52">
        <v>50226348</v>
      </c>
      <c r="F18" s="53">
        <v>-51791066</v>
      </c>
      <c r="G18" s="54">
        <v>-54153301</v>
      </c>
      <c r="H18" s="55">
        <v>-53820875</v>
      </c>
      <c r="I18" s="33">
        <f t="shared" si="0"/>
        <v>-203.1153330120677</v>
      </c>
      <c r="J18" s="34">
        <f t="shared" si="1"/>
        <v>-202.33080350401949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16370400</v>
      </c>
      <c r="D23" s="43">
        <v>16370400</v>
      </c>
      <c r="E23" s="43">
        <v>16370400</v>
      </c>
      <c r="F23" s="43">
        <v>34767250</v>
      </c>
      <c r="G23" s="44">
        <v>19390700</v>
      </c>
      <c r="H23" s="45">
        <v>21174450</v>
      </c>
      <c r="I23" s="38">
        <f t="shared" si="0"/>
        <v>112.37874456335825</v>
      </c>
      <c r="J23" s="23">
        <f t="shared" si="1"/>
        <v>8.955949338709711</v>
      </c>
      <c r="K23" s="2"/>
    </row>
    <row r="24" spans="1:11" ht="12.75">
      <c r="A24" s="9"/>
      <c r="B24" s="21" t="s">
        <v>31</v>
      </c>
      <c r="C24" s="43">
        <v>897000</v>
      </c>
      <c r="D24" s="43">
        <v>701200</v>
      </c>
      <c r="E24" s="43">
        <v>37710</v>
      </c>
      <c r="F24" s="43">
        <v>1157650</v>
      </c>
      <c r="G24" s="44">
        <v>1180803</v>
      </c>
      <c r="H24" s="45">
        <v>1204417</v>
      </c>
      <c r="I24" s="38">
        <f t="shared" si="0"/>
        <v>2969.8753646247683</v>
      </c>
      <c r="J24" s="23">
        <f t="shared" si="1"/>
        <v>217.27811364904315</v>
      </c>
      <c r="K24" s="2"/>
    </row>
    <row r="25" spans="1:11" ht="12.75">
      <c r="A25" s="9"/>
      <c r="B25" s="24" t="s">
        <v>32</v>
      </c>
      <c r="C25" s="46">
        <v>17267400</v>
      </c>
      <c r="D25" s="46">
        <v>17071600</v>
      </c>
      <c r="E25" s="46">
        <v>16408110</v>
      </c>
      <c r="F25" s="46">
        <v>35924900</v>
      </c>
      <c r="G25" s="47">
        <v>20571503</v>
      </c>
      <c r="H25" s="48">
        <v>22378867</v>
      </c>
      <c r="I25" s="25">
        <f t="shared" si="0"/>
        <v>118.94599682717875</v>
      </c>
      <c r="J25" s="26">
        <f t="shared" si="1"/>
        <v>10.89871453392972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11470400</v>
      </c>
      <c r="D27" s="43"/>
      <c r="E27" s="43"/>
      <c r="F27" s="43">
        <v>20852728</v>
      </c>
      <c r="G27" s="44">
        <v>10798700</v>
      </c>
      <c r="H27" s="45">
        <v>10218292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400000</v>
      </c>
      <c r="D28" s="43"/>
      <c r="E28" s="43"/>
      <c r="F28" s="43">
        <v>200000</v>
      </c>
      <c r="G28" s="44">
        <v>2204000</v>
      </c>
      <c r="H28" s="45">
        <v>6208080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16370400</v>
      </c>
      <c r="E30" s="43">
        <v>16370400</v>
      </c>
      <c r="F30" s="43">
        <v>9000000</v>
      </c>
      <c r="G30" s="44">
        <v>0</v>
      </c>
      <c r="H30" s="45">
        <v>0</v>
      </c>
      <c r="I30" s="38">
        <f t="shared" si="0"/>
        <v>-45.02272394077115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5397000</v>
      </c>
      <c r="D31" s="43">
        <v>701200</v>
      </c>
      <c r="E31" s="43">
        <v>37710</v>
      </c>
      <c r="F31" s="43">
        <v>5872172</v>
      </c>
      <c r="G31" s="44">
        <v>7568803</v>
      </c>
      <c r="H31" s="45">
        <v>5952495</v>
      </c>
      <c r="I31" s="38">
        <f t="shared" si="0"/>
        <v>15471.922566958367</v>
      </c>
      <c r="J31" s="23">
        <f t="shared" si="1"/>
        <v>440.4400211305194</v>
      </c>
      <c r="K31" s="2"/>
    </row>
    <row r="32" spans="1:11" ht="13.5" thickBot="1">
      <c r="A32" s="9"/>
      <c r="B32" s="39" t="s">
        <v>38</v>
      </c>
      <c r="C32" s="59">
        <v>17267400</v>
      </c>
      <c r="D32" s="59">
        <v>17071600</v>
      </c>
      <c r="E32" s="59">
        <v>16408110</v>
      </c>
      <c r="F32" s="59">
        <v>35924900</v>
      </c>
      <c r="G32" s="60">
        <v>20571503</v>
      </c>
      <c r="H32" s="61">
        <v>22378867</v>
      </c>
      <c r="I32" s="40">
        <f t="shared" si="0"/>
        <v>118.94599682717875</v>
      </c>
      <c r="J32" s="41">
        <f t="shared" si="1"/>
        <v>10.89871453392972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6656525</v>
      </c>
      <c r="D7" s="43">
        <v>22086221</v>
      </c>
      <c r="E7" s="43">
        <v>173417563</v>
      </c>
      <c r="F7" s="43">
        <v>57411199</v>
      </c>
      <c r="G7" s="44">
        <v>60798459</v>
      </c>
      <c r="H7" s="45">
        <v>64203173</v>
      </c>
      <c r="I7" s="22">
        <f>IF($E7=0,0,(($F7/$E7)-1)*100)</f>
        <v>-66.89424184792632</v>
      </c>
      <c r="J7" s="23">
        <f>IF($E7=0,0,((($H7/$E7)^(1/3))-1)*100)</f>
        <v>-28.19503563164365</v>
      </c>
      <c r="K7" s="2"/>
    </row>
    <row r="8" spans="1:11" ht="12.75">
      <c r="A8" s="5"/>
      <c r="B8" s="21" t="s">
        <v>17</v>
      </c>
      <c r="C8" s="43">
        <v>44650459</v>
      </c>
      <c r="D8" s="43">
        <v>53773715</v>
      </c>
      <c r="E8" s="43">
        <v>56769666</v>
      </c>
      <c r="F8" s="43">
        <v>59265440</v>
      </c>
      <c r="G8" s="44">
        <v>62762102</v>
      </c>
      <c r="H8" s="45">
        <v>66276779</v>
      </c>
      <c r="I8" s="22">
        <f>IF($E8=0,0,(($F8/$E8)-1)*100)</f>
        <v>4.396316159408098</v>
      </c>
      <c r="J8" s="23">
        <f>IF($E8=0,0,((($H8/$E8)^(1/3))-1)*100)</f>
        <v>5.296762470838479</v>
      </c>
      <c r="K8" s="2"/>
    </row>
    <row r="9" spans="1:11" ht="12.75">
      <c r="A9" s="5"/>
      <c r="B9" s="21" t="s">
        <v>18</v>
      </c>
      <c r="C9" s="43">
        <v>311632852</v>
      </c>
      <c r="D9" s="43">
        <v>314370268</v>
      </c>
      <c r="E9" s="43">
        <v>338990889</v>
      </c>
      <c r="F9" s="43">
        <v>372160438</v>
      </c>
      <c r="G9" s="44">
        <v>394117902</v>
      </c>
      <c r="H9" s="45">
        <v>416188705</v>
      </c>
      <c r="I9" s="22">
        <f aca="true" t="shared" si="0" ref="I9:I32">IF($E9=0,0,(($F9/$E9)-1)*100)</f>
        <v>9.784790705687673</v>
      </c>
      <c r="J9" s="23">
        <f aca="true" t="shared" si="1" ref="J9:J32">IF($E9=0,0,((($H9/$E9)^(1/3))-1)*100)</f>
        <v>7.078124199377256</v>
      </c>
      <c r="K9" s="2"/>
    </row>
    <row r="10" spans="1:11" ht="12.75">
      <c r="A10" s="9"/>
      <c r="B10" s="24" t="s">
        <v>19</v>
      </c>
      <c r="C10" s="46">
        <v>362939836</v>
      </c>
      <c r="D10" s="46">
        <v>390230204</v>
      </c>
      <c r="E10" s="46">
        <v>569178118</v>
      </c>
      <c r="F10" s="46">
        <v>488837077</v>
      </c>
      <c r="G10" s="47">
        <v>517678463</v>
      </c>
      <c r="H10" s="48">
        <v>546668657</v>
      </c>
      <c r="I10" s="25">
        <f t="shared" si="0"/>
        <v>-14.115272259992262</v>
      </c>
      <c r="J10" s="26">
        <f t="shared" si="1"/>
        <v>-1.3360133484811132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101035795</v>
      </c>
      <c r="D12" s="43">
        <v>99603081</v>
      </c>
      <c r="E12" s="43">
        <v>89131874</v>
      </c>
      <c r="F12" s="43">
        <v>107340510</v>
      </c>
      <c r="G12" s="44">
        <v>113673593</v>
      </c>
      <c r="H12" s="45">
        <v>120039313</v>
      </c>
      <c r="I12" s="22">
        <f t="shared" si="0"/>
        <v>20.42887149438819</v>
      </c>
      <c r="J12" s="23">
        <f t="shared" si="1"/>
        <v>10.43247895533348</v>
      </c>
      <c r="K12" s="2"/>
    </row>
    <row r="13" spans="1:11" ht="12.75">
      <c r="A13" s="5"/>
      <c r="B13" s="21" t="s">
        <v>22</v>
      </c>
      <c r="C13" s="43">
        <v>55997199</v>
      </c>
      <c r="D13" s="43">
        <v>55997200</v>
      </c>
      <c r="E13" s="43"/>
      <c r="F13" s="43">
        <v>58685065</v>
      </c>
      <c r="G13" s="44">
        <v>62147483</v>
      </c>
      <c r="H13" s="45">
        <v>65627742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100000000</v>
      </c>
      <c r="D15" s="43">
        <v>62054205</v>
      </c>
      <c r="E15" s="43">
        <v>61118061</v>
      </c>
      <c r="F15" s="43">
        <v>149641061</v>
      </c>
      <c r="G15" s="44">
        <v>158469884</v>
      </c>
      <c r="H15" s="45">
        <v>167344197</v>
      </c>
      <c r="I15" s="22">
        <f t="shared" si="0"/>
        <v>144.83934626132853</v>
      </c>
      <c r="J15" s="23">
        <f t="shared" si="1"/>
        <v>39.89870566510238</v>
      </c>
      <c r="K15" s="2"/>
    </row>
    <row r="16" spans="1:11" ht="12.75">
      <c r="A16" s="5"/>
      <c r="B16" s="21" t="s">
        <v>24</v>
      </c>
      <c r="C16" s="43">
        <v>285170931</v>
      </c>
      <c r="D16" s="43">
        <v>142862797</v>
      </c>
      <c r="E16" s="43">
        <v>108165495</v>
      </c>
      <c r="F16" s="43">
        <v>314276943</v>
      </c>
      <c r="G16" s="44">
        <v>332818562</v>
      </c>
      <c r="H16" s="45">
        <v>351457171</v>
      </c>
      <c r="I16" s="29">
        <f t="shared" si="0"/>
        <v>190.55193895243582</v>
      </c>
      <c r="J16" s="30">
        <f t="shared" si="1"/>
        <v>48.113469627668294</v>
      </c>
      <c r="K16" s="2"/>
    </row>
    <row r="17" spans="1:11" ht="12.75">
      <c r="A17" s="5"/>
      <c r="B17" s="24" t="s">
        <v>25</v>
      </c>
      <c r="C17" s="46">
        <v>542203925</v>
      </c>
      <c r="D17" s="46">
        <v>360517283</v>
      </c>
      <c r="E17" s="46">
        <v>258415430</v>
      </c>
      <c r="F17" s="46">
        <v>629943579</v>
      </c>
      <c r="G17" s="47">
        <v>667109522</v>
      </c>
      <c r="H17" s="48">
        <v>704468423</v>
      </c>
      <c r="I17" s="25">
        <f t="shared" si="0"/>
        <v>143.7716582945531</v>
      </c>
      <c r="J17" s="26">
        <f t="shared" si="1"/>
        <v>39.695053957942775</v>
      </c>
      <c r="K17" s="2"/>
    </row>
    <row r="18" spans="1:11" ht="23.25" customHeight="1">
      <c r="A18" s="31"/>
      <c r="B18" s="32" t="s">
        <v>26</v>
      </c>
      <c r="C18" s="52">
        <v>-179264089</v>
      </c>
      <c r="D18" s="52">
        <v>29712921</v>
      </c>
      <c r="E18" s="52">
        <v>310762688</v>
      </c>
      <c r="F18" s="53">
        <v>-141106502</v>
      </c>
      <c r="G18" s="54">
        <v>-149431059</v>
      </c>
      <c r="H18" s="55">
        <v>-157799766</v>
      </c>
      <c r="I18" s="33">
        <f t="shared" si="0"/>
        <v>-145.40651353871672</v>
      </c>
      <c r="J18" s="34">
        <f t="shared" si="1"/>
        <v>-179.77971769223467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110819752</v>
      </c>
      <c r="D23" s="43">
        <v>111340502</v>
      </c>
      <c r="E23" s="43">
        <v>69871160</v>
      </c>
      <c r="F23" s="43">
        <v>116339135</v>
      </c>
      <c r="G23" s="44">
        <v>123203144</v>
      </c>
      <c r="H23" s="45">
        <v>130102522</v>
      </c>
      <c r="I23" s="38">
        <f t="shared" si="0"/>
        <v>66.50522905301702</v>
      </c>
      <c r="J23" s="23">
        <f t="shared" si="1"/>
        <v>23.02572147973587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110819752</v>
      </c>
      <c r="D25" s="46">
        <v>111340502</v>
      </c>
      <c r="E25" s="46">
        <v>69871160</v>
      </c>
      <c r="F25" s="46">
        <v>116339135</v>
      </c>
      <c r="G25" s="47">
        <v>123203144</v>
      </c>
      <c r="H25" s="48">
        <v>130102522</v>
      </c>
      <c r="I25" s="25">
        <f t="shared" si="0"/>
        <v>66.50522905301702</v>
      </c>
      <c r="J25" s="26">
        <f t="shared" si="1"/>
        <v>23.02572147973587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74539002</v>
      </c>
      <c r="D27" s="43">
        <v>100490831</v>
      </c>
      <c r="E27" s="43">
        <v>60082460</v>
      </c>
      <c r="F27" s="43">
        <v>105991431</v>
      </c>
      <c r="G27" s="44">
        <v>112244925</v>
      </c>
      <c r="H27" s="45">
        <v>118530644</v>
      </c>
      <c r="I27" s="38">
        <f t="shared" si="0"/>
        <v>76.40993894058266</v>
      </c>
      <c r="J27" s="23">
        <f t="shared" si="1"/>
        <v>25.418320089624125</v>
      </c>
      <c r="K27" s="2"/>
    </row>
    <row r="28" spans="1:11" ht="12.75">
      <c r="A28" s="9"/>
      <c r="B28" s="21" t="s">
        <v>35</v>
      </c>
      <c r="C28" s="43">
        <v>3000000</v>
      </c>
      <c r="D28" s="43">
        <v>6564292</v>
      </c>
      <c r="E28" s="43">
        <v>6953438</v>
      </c>
      <c r="F28" s="43">
        <v>10257704</v>
      </c>
      <c r="G28" s="44">
        <v>10862909</v>
      </c>
      <c r="H28" s="45">
        <v>11471231</v>
      </c>
      <c r="I28" s="38">
        <f t="shared" si="0"/>
        <v>47.51988872267214</v>
      </c>
      <c r="J28" s="23">
        <f t="shared" si="1"/>
        <v>18.15990856807108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23280750</v>
      </c>
      <c r="D30" s="43">
        <v>3479135</v>
      </c>
      <c r="E30" s="43">
        <v>2340119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10000000</v>
      </c>
      <c r="D31" s="43">
        <v>806244</v>
      </c>
      <c r="E31" s="43">
        <v>495143</v>
      </c>
      <c r="F31" s="43">
        <v>90000</v>
      </c>
      <c r="G31" s="44">
        <v>95310</v>
      </c>
      <c r="H31" s="45">
        <v>100647</v>
      </c>
      <c r="I31" s="38">
        <f t="shared" si="0"/>
        <v>-81.82343282647639</v>
      </c>
      <c r="J31" s="23">
        <f t="shared" si="1"/>
        <v>-41.202788447526814</v>
      </c>
      <c r="K31" s="2"/>
    </row>
    <row r="32" spans="1:11" ht="13.5" thickBot="1">
      <c r="A32" s="9"/>
      <c r="B32" s="39" t="s">
        <v>38</v>
      </c>
      <c r="C32" s="59">
        <v>110819752</v>
      </c>
      <c r="D32" s="59">
        <v>111340502</v>
      </c>
      <c r="E32" s="59">
        <v>69871160</v>
      </c>
      <c r="F32" s="59">
        <v>116339135</v>
      </c>
      <c r="G32" s="60">
        <v>123203144</v>
      </c>
      <c r="H32" s="61">
        <v>130102522</v>
      </c>
      <c r="I32" s="40">
        <f t="shared" si="0"/>
        <v>66.50522905301702</v>
      </c>
      <c r="J32" s="41">
        <f t="shared" si="1"/>
        <v>23.02572147973587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6862000</v>
      </c>
      <c r="D7" s="43">
        <v>9649000</v>
      </c>
      <c r="E7" s="43">
        <v>15117482</v>
      </c>
      <c r="F7" s="43">
        <v>12500000</v>
      </c>
      <c r="G7" s="44">
        <v>15625000</v>
      </c>
      <c r="H7" s="45">
        <v>19531000</v>
      </c>
      <c r="I7" s="22">
        <f>IF($E7=0,0,(($F7/$E7)-1)*100)</f>
        <v>-17.314272310693013</v>
      </c>
      <c r="J7" s="23">
        <f>IF($E7=0,0,((($H7/$E7)^(1/3))-1)*100)</f>
        <v>8.913489643567374</v>
      </c>
      <c r="K7" s="2"/>
    </row>
    <row r="8" spans="1:11" ht="12.75">
      <c r="A8" s="5"/>
      <c r="B8" s="21" t="s">
        <v>17</v>
      </c>
      <c r="C8" s="43">
        <v>34091443</v>
      </c>
      <c r="D8" s="43">
        <v>27958000</v>
      </c>
      <c r="E8" s="43">
        <v>68359034</v>
      </c>
      <c r="F8" s="43">
        <v>34300000</v>
      </c>
      <c r="G8" s="44">
        <v>42875000</v>
      </c>
      <c r="H8" s="45">
        <v>53594000</v>
      </c>
      <c r="I8" s="22">
        <f>IF($E8=0,0,(($F8/$E8)-1)*100)</f>
        <v>-49.82374970366023</v>
      </c>
      <c r="J8" s="23">
        <f>IF($E8=0,0,((($H8/$E8)^(1/3))-1)*100)</f>
        <v>-7.790977459337012</v>
      </c>
      <c r="K8" s="2"/>
    </row>
    <row r="9" spans="1:11" ht="12.75">
      <c r="A9" s="5"/>
      <c r="B9" s="21" t="s">
        <v>18</v>
      </c>
      <c r="C9" s="43">
        <v>326844821</v>
      </c>
      <c r="D9" s="43">
        <v>321924000</v>
      </c>
      <c r="E9" s="43">
        <v>229148364</v>
      </c>
      <c r="F9" s="43">
        <v>356492000</v>
      </c>
      <c r="G9" s="44">
        <v>367662000</v>
      </c>
      <c r="H9" s="45">
        <v>376703000</v>
      </c>
      <c r="I9" s="22">
        <f aca="true" t="shared" si="0" ref="I9:I32">IF($E9=0,0,(($F9/$E9)-1)*100)</f>
        <v>55.572570441742286</v>
      </c>
      <c r="J9" s="23">
        <f aca="true" t="shared" si="1" ref="J9:J32">IF($E9=0,0,((($H9/$E9)^(1/3))-1)*100)</f>
        <v>18.021402878212523</v>
      </c>
      <c r="K9" s="2"/>
    </row>
    <row r="10" spans="1:11" ht="12.75">
      <c r="A10" s="9"/>
      <c r="B10" s="24" t="s">
        <v>19</v>
      </c>
      <c r="C10" s="46">
        <v>367798264</v>
      </c>
      <c r="D10" s="46">
        <v>359531000</v>
      </c>
      <c r="E10" s="46">
        <v>312624880</v>
      </c>
      <c r="F10" s="46">
        <v>403292000</v>
      </c>
      <c r="G10" s="47">
        <v>426162000</v>
      </c>
      <c r="H10" s="48">
        <v>449828000</v>
      </c>
      <c r="I10" s="25">
        <f t="shared" si="0"/>
        <v>29.001888781212813</v>
      </c>
      <c r="J10" s="26">
        <f t="shared" si="1"/>
        <v>12.894898037186842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138681952</v>
      </c>
      <c r="D12" s="43">
        <v>143850542</v>
      </c>
      <c r="E12" s="43">
        <v>132137133</v>
      </c>
      <c r="F12" s="43">
        <v>116870041</v>
      </c>
      <c r="G12" s="44">
        <v>123648508</v>
      </c>
      <c r="H12" s="45">
        <v>130820000</v>
      </c>
      <c r="I12" s="22">
        <f t="shared" si="0"/>
        <v>-11.553975520264991</v>
      </c>
      <c r="J12" s="23">
        <f t="shared" si="1"/>
        <v>-0.33337430799982304</v>
      </c>
      <c r="K12" s="2"/>
    </row>
    <row r="13" spans="1:11" ht="12.75">
      <c r="A13" s="5"/>
      <c r="B13" s="21" t="s">
        <v>22</v>
      </c>
      <c r="C13" s="43">
        <v>35700000</v>
      </c>
      <c r="D13" s="43">
        <v>35700000</v>
      </c>
      <c r="E13" s="43"/>
      <c r="F13" s="43">
        <v>70000000</v>
      </c>
      <c r="G13" s="44">
        <v>84640000</v>
      </c>
      <c r="H13" s="45">
        <v>89549000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348161048</v>
      </c>
      <c r="D16" s="43">
        <v>342926057</v>
      </c>
      <c r="E16" s="43">
        <v>215708222</v>
      </c>
      <c r="F16" s="43">
        <v>358988491</v>
      </c>
      <c r="G16" s="44">
        <v>374998492</v>
      </c>
      <c r="H16" s="45">
        <v>408169539</v>
      </c>
      <c r="I16" s="29">
        <f t="shared" si="0"/>
        <v>66.4231839062676</v>
      </c>
      <c r="J16" s="30">
        <f t="shared" si="1"/>
        <v>23.687163665635058</v>
      </c>
      <c r="K16" s="2"/>
    </row>
    <row r="17" spans="1:11" ht="12.75">
      <c r="A17" s="5"/>
      <c r="B17" s="24" t="s">
        <v>25</v>
      </c>
      <c r="C17" s="46">
        <v>522543000</v>
      </c>
      <c r="D17" s="46">
        <v>522476599</v>
      </c>
      <c r="E17" s="46">
        <v>347845355</v>
      </c>
      <c r="F17" s="46">
        <v>545858532</v>
      </c>
      <c r="G17" s="47">
        <v>583287000</v>
      </c>
      <c r="H17" s="48">
        <v>628538539</v>
      </c>
      <c r="I17" s="25">
        <f t="shared" si="0"/>
        <v>56.92563495637306</v>
      </c>
      <c r="J17" s="26">
        <f t="shared" si="1"/>
        <v>21.800358842704327</v>
      </c>
      <c r="K17" s="2"/>
    </row>
    <row r="18" spans="1:11" ht="23.25" customHeight="1">
      <c r="A18" s="31"/>
      <c r="B18" s="32" t="s">
        <v>26</v>
      </c>
      <c r="C18" s="52">
        <v>-154744736</v>
      </c>
      <c r="D18" s="52">
        <v>-162945599</v>
      </c>
      <c r="E18" s="52">
        <v>-35220475</v>
      </c>
      <c r="F18" s="53">
        <v>-142566532</v>
      </c>
      <c r="G18" s="54">
        <v>-157125000</v>
      </c>
      <c r="H18" s="55">
        <v>-178710539</v>
      </c>
      <c r="I18" s="33">
        <f t="shared" si="0"/>
        <v>304.78310414609683</v>
      </c>
      <c r="J18" s="34">
        <f t="shared" si="1"/>
        <v>71.83764756854818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112404982</v>
      </c>
      <c r="D23" s="43">
        <v>112404982</v>
      </c>
      <c r="E23" s="43">
        <v>130549713</v>
      </c>
      <c r="F23" s="43">
        <v>116750819</v>
      </c>
      <c r="G23" s="44">
        <v>125746000</v>
      </c>
      <c r="H23" s="45">
        <v>89234000</v>
      </c>
      <c r="I23" s="38">
        <f t="shared" si="0"/>
        <v>-10.569838633042416</v>
      </c>
      <c r="J23" s="23">
        <f t="shared" si="1"/>
        <v>-11.911716659821437</v>
      </c>
      <c r="K23" s="2"/>
    </row>
    <row r="24" spans="1:11" ht="12.75">
      <c r="A24" s="9"/>
      <c r="B24" s="21" t="s">
        <v>31</v>
      </c>
      <c r="C24" s="43">
        <v>12200000</v>
      </c>
      <c r="D24" s="43">
        <v>12200000</v>
      </c>
      <c r="E24" s="43">
        <v>5447816</v>
      </c>
      <c r="F24" s="43">
        <v>1300000</v>
      </c>
      <c r="G24" s="44">
        <v>10000000</v>
      </c>
      <c r="H24" s="45">
        <v>15000000</v>
      </c>
      <c r="I24" s="38">
        <f t="shared" si="0"/>
        <v>-76.13722636741036</v>
      </c>
      <c r="J24" s="23">
        <f t="shared" si="1"/>
        <v>40.15963012232886</v>
      </c>
      <c r="K24" s="2"/>
    </row>
    <row r="25" spans="1:11" ht="12.75">
      <c r="A25" s="9"/>
      <c r="B25" s="24" t="s">
        <v>32</v>
      </c>
      <c r="C25" s="46">
        <v>124604982</v>
      </c>
      <c r="D25" s="46">
        <v>124604982</v>
      </c>
      <c r="E25" s="46">
        <v>135997529</v>
      </c>
      <c r="F25" s="46">
        <v>118050819</v>
      </c>
      <c r="G25" s="47">
        <v>135746000</v>
      </c>
      <c r="H25" s="48">
        <v>104234000</v>
      </c>
      <c r="I25" s="25">
        <f t="shared" si="0"/>
        <v>-13.196350060154405</v>
      </c>
      <c r="J25" s="26">
        <f t="shared" si="1"/>
        <v>-8.484892214270978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117683910</v>
      </c>
      <c r="D27" s="43">
        <v>117683910</v>
      </c>
      <c r="E27" s="43">
        <v>128011259</v>
      </c>
      <c r="F27" s="43">
        <v>107906000</v>
      </c>
      <c r="G27" s="44">
        <v>81746000</v>
      </c>
      <c r="H27" s="45">
        <v>51600000</v>
      </c>
      <c r="I27" s="38">
        <f t="shared" si="0"/>
        <v>-15.70585209227573</v>
      </c>
      <c r="J27" s="23">
        <f t="shared" si="1"/>
        <v>-26.130156731263753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1634596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5921072</v>
      </c>
      <c r="D30" s="43">
        <v>5921072</v>
      </c>
      <c r="E30" s="43">
        <v>6634187</v>
      </c>
      <c r="F30" s="43">
        <v>0</v>
      </c>
      <c r="G30" s="44">
        <v>38000000</v>
      </c>
      <c r="H30" s="45">
        <v>37634000</v>
      </c>
      <c r="I30" s="38">
        <f t="shared" si="0"/>
        <v>-100</v>
      </c>
      <c r="J30" s="23">
        <f t="shared" si="1"/>
        <v>78.34634929744047</v>
      </c>
      <c r="K30" s="2"/>
    </row>
    <row r="31" spans="1:11" ht="12.75">
      <c r="A31" s="9"/>
      <c r="B31" s="21" t="s">
        <v>31</v>
      </c>
      <c r="C31" s="43">
        <v>1000000</v>
      </c>
      <c r="D31" s="43">
        <v>1000000</v>
      </c>
      <c r="E31" s="43">
        <v>1352083</v>
      </c>
      <c r="F31" s="43">
        <v>8510223</v>
      </c>
      <c r="G31" s="44">
        <v>16000000</v>
      </c>
      <c r="H31" s="45">
        <v>15000000</v>
      </c>
      <c r="I31" s="38">
        <f t="shared" si="0"/>
        <v>529.4157237388533</v>
      </c>
      <c r="J31" s="23">
        <f t="shared" si="1"/>
        <v>123.0296668021932</v>
      </c>
      <c r="K31" s="2"/>
    </row>
    <row r="32" spans="1:11" ht="13.5" thickBot="1">
      <c r="A32" s="9"/>
      <c r="B32" s="39" t="s">
        <v>38</v>
      </c>
      <c r="C32" s="59">
        <v>124604982</v>
      </c>
      <c r="D32" s="59">
        <v>124604982</v>
      </c>
      <c r="E32" s="59">
        <v>135997529</v>
      </c>
      <c r="F32" s="59">
        <v>118050819</v>
      </c>
      <c r="G32" s="60">
        <v>135746000</v>
      </c>
      <c r="H32" s="61">
        <v>104234000</v>
      </c>
      <c r="I32" s="40">
        <f t="shared" si="0"/>
        <v>-13.196350060154405</v>
      </c>
      <c r="J32" s="41">
        <f t="shared" si="1"/>
        <v>-8.484892214270978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343707000</v>
      </c>
      <c r="D9" s="43">
        <v>348280235</v>
      </c>
      <c r="E9" s="43">
        <v>348683341</v>
      </c>
      <c r="F9" s="43">
        <v>351437158</v>
      </c>
      <c r="G9" s="44">
        <v>352247390</v>
      </c>
      <c r="H9" s="45">
        <v>359189644</v>
      </c>
      <c r="I9" s="22">
        <f aca="true" t="shared" si="0" ref="I9:I32">IF($E9=0,0,(($F9/$E9)-1)*100)</f>
        <v>0.7897759015679462</v>
      </c>
      <c r="J9" s="23">
        <f aca="true" t="shared" si="1" ref="J9:J32">IF($E9=0,0,((($H9/$E9)^(1/3))-1)*100)</f>
        <v>0.9944564226946451</v>
      </c>
      <c r="K9" s="2"/>
    </row>
    <row r="10" spans="1:11" ht="12.75">
      <c r="A10" s="9"/>
      <c r="B10" s="24" t="s">
        <v>19</v>
      </c>
      <c r="C10" s="46">
        <v>343707000</v>
      </c>
      <c r="D10" s="46">
        <v>348280235</v>
      </c>
      <c r="E10" s="46">
        <v>348683341</v>
      </c>
      <c r="F10" s="46">
        <v>351437158</v>
      </c>
      <c r="G10" s="47">
        <v>352247390</v>
      </c>
      <c r="H10" s="48">
        <v>359189644</v>
      </c>
      <c r="I10" s="25">
        <f t="shared" si="0"/>
        <v>0.7897759015679462</v>
      </c>
      <c r="J10" s="26">
        <f t="shared" si="1"/>
        <v>0.9944564226946451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117698706</v>
      </c>
      <c r="D12" s="43">
        <v>107893941</v>
      </c>
      <c r="E12" s="43">
        <v>70667324</v>
      </c>
      <c r="F12" s="43">
        <v>106985611</v>
      </c>
      <c r="G12" s="44">
        <v>112900546</v>
      </c>
      <c r="H12" s="45">
        <v>118563327</v>
      </c>
      <c r="I12" s="22">
        <f t="shared" si="0"/>
        <v>51.393324303606015</v>
      </c>
      <c r="J12" s="23">
        <f t="shared" si="1"/>
        <v>18.82575357119345</v>
      </c>
      <c r="K12" s="2"/>
    </row>
    <row r="13" spans="1:11" ht="12.75">
      <c r="A13" s="5"/>
      <c r="B13" s="21" t="s">
        <v>22</v>
      </c>
      <c r="C13" s="43">
        <v>15000</v>
      </c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>
        <v>10557126</v>
      </c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370676272</v>
      </c>
      <c r="D16" s="43">
        <v>313616311</v>
      </c>
      <c r="E16" s="43">
        <v>205124493</v>
      </c>
      <c r="F16" s="43">
        <v>345264216</v>
      </c>
      <c r="G16" s="44">
        <v>285652374</v>
      </c>
      <c r="H16" s="45">
        <v>226206653</v>
      </c>
      <c r="I16" s="29">
        <f t="shared" si="0"/>
        <v>68.31935131218094</v>
      </c>
      <c r="J16" s="30">
        <f t="shared" si="1"/>
        <v>3.314818659888674</v>
      </c>
      <c r="K16" s="2"/>
    </row>
    <row r="17" spans="1:11" ht="12.75">
      <c r="A17" s="5"/>
      <c r="B17" s="24" t="s">
        <v>25</v>
      </c>
      <c r="C17" s="46">
        <v>488389978</v>
      </c>
      <c r="D17" s="46">
        <v>432067378</v>
      </c>
      <c r="E17" s="46">
        <v>275791817</v>
      </c>
      <c r="F17" s="46">
        <v>452249827</v>
      </c>
      <c r="G17" s="47">
        <v>398552920</v>
      </c>
      <c r="H17" s="48">
        <v>344769980</v>
      </c>
      <c r="I17" s="25">
        <f t="shared" si="0"/>
        <v>63.98232257920835</v>
      </c>
      <c r="J17" s="26">
        <f t="shared" si="1"/>
        <v>7.724880878632012</v>
      </c>
      <c r="K17" s="2"/>
    </row>
    <row r="18" spans="1:11" ht="23.25" customHeight="1">
      <c r="A18" s="31"/>
      <c r="B18" s="32" t="s">
        <v>26</v>
      </c>
      <c r="C18" s="52">
        <v>-144682978</v>
      </c>
      <c r="D18" s="52">
        <v>-83787143</v>
      </c>
      <c r="E18" s="52">
        <v>72891524</v>
      </c>
      <c r="F18" s="53">
        <v>-100812669</v>
      </c>
      <c r="G18" s="54">
        <v>-46305530</v>
      </c>
      <c r="H18" s="55">
        <v>14419664</v>
      </c>
      <c r="I18" s="33">
        <f t="shared" si="0"/>
        <v>-238.30506411143224</v>
      </c>
      <c r="J18" s="34">
        <f t="shared" si="1"/>
        <v>-41.73254669839777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26556473</v>
      </c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33853060</v>
      </c>
      <c r="D24" s="43">
        <v>6789421</v>
      </c>
      <c r="E24" s="43">
        <v>24432812</v>
      </c>
      <c r="F24" s="43">
        <v>58186817</v>
      </c>
      <c r="G24" s="44">
        <v>7294775</v>
      </c>
      <c r="H24" s="45">
        <v>5590050</v>
      </c>
      <c r="I24" s="38">
        <f t="shared" si="0"/>
        <v>138.15030787287193</v>
      </c>
      <c r="J24" s="23">
        <f t="shared" si="1"/>
        <v>-38.83813125971889</v>
      </c>
      <c r="K24" s="2"/>
    </row>
    <row r="25" spans="1:11" ht="12.75">
      <c r="A25" s="9"/>
      <c r="B25" s="24" t="s">
        <v>32</v>
      </c>
      <c r="C25" s="46">
        <v>33853060</v>
      </c>
      <c r="D25" s="46">
        <v>33345894</v>
      </c>
      <c r="E25" s="46">
        <v>24432812</v>
      </c>
      <c r="F25" s="46">
        <v>58186817</v>
      </c>
      <c r="G25" s="47">
        <v>7294775</v>
      </c>
      <c r="H25" s="48">
        <v>5590050</v>
      </c>
      <c r="I25" s="25">
        <f t="shared" si="0"/>
        <v>138.15030787287193</v>
      </c>
      <c r="J25" s="26">
        <f t="shared" si="1"/>
        <v>-38.83813125971889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33853060</v>
      </c>
      <c r="D31" s="43">
        <v>33345894</v>
      </c>
      <c r="E31" s="43">
        <v>24432811</v>
      </c>
      <c r="F31" s="43">
        <v>58186817</v>
      </c>
      <c r="G31" s="44">
        <v>7294775</v>
      </c>
      <c r="H31" s="45">
        <v>5590050</v>
      </c>
      <c r="I31" s="38">
        <f t="shared" si="0"/>
        <v>138.15031762002334</v>
      </c>
      <c r="J31" s="23">
        <f t="shared" si="1"/>
        <v>-38.83813042529631</v>
      </c>
      <c r="K31" s="2"/>
    </row>
    <row r="32" spans="1:11" ht="13.5" thickBot="1">
      <c r="A32" s="9"/>
      <c r="B32" s="39" t="s">
        <v>38</v>
      </c>
      <c r="C32" s="59">
        <v>33853060</v>
      </c>
      <c r="D32" s="59">
        <v>33345894</v>
      </c>
      <c r="E32" s="59">
        <v>24432811</v>
      </c>
      <c r="F32" s="59">
        <v>58186817</v>
      </c>
      <c r="G32" s="60">
        <v>7294775</v>
      </c>
      <c r="H32" s="61">
        <v>5590050</v>
      </c>
      <c r="I32" s="40">
        <f t="shared" si="0"/>
        <v>138.15031762002334</v>
      </c>
      <c r="J32" s="41">
        <f t="shared" si="1"/>
        <v>-38.83813042529631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60329441</v>
      </c>
      <c r="D7" s="43">
        <v>112350176</v>
      </c>
      <c r="E7" s="43">
        <v>95500965</v>
      </c>
      <c r="F7" s="43">
        <v>99967000</v>
      </c>
      <c r="G7" s="44">
        <v>102966000</v>
      </c>
      <c r="H7" s="45">
        <v>106055000</v>
      </c>
      <c r="I7" s="22">
        <f>IF($E7=0,0,(($F7/$E7)-1)*100)</f>
        <v>4.6764291858202744</v>
      </c>
      <c r="J7" s="23">
        <f>IF($E7=0,0,((($H7/$E7)^(1/3))-1)*100)</f>
        <v>3.5558082742108477</v>
      </c>
      <c r="K7" s="2"/>
    </row>
    <row r="8" spans="1:11" ht="12.75">
      <c r="A8" s="5"/>
      <c r="B8" s="21" t="s">
        <v>17</v>
      </c>
      <c r="C8" s="43">
        <v>192050950</v>
      </c>
      <c r="D8" s="43">
        <v>188553268</v>
      </c>
      <c r="E8" s="43">
        <v>167422898</v>
      </c>
      <c r="F8" s="43">
        <v>198139261</v>
      </c>
      <c r="G8" s="44">
        <v>210558525</v>
      </c>
      <c r="H8" s="45">
        <v>223994074</v>
      </c>
      <c r="I8" s="22">
        <f>IF($E8=0,0,(($F8/$E8)-1)*100)</f>
        <v>18.346572283081606</v>
      </c>
      <c r="J8" s="23">
        <f>IF($E8=0,0,((($H8/$E8)^(1/3))-1)*100)</f>
        <v>10.189587661387002</v>
      </c>
      <c r="K8" s="2"/>
    </row>
    <row r="9" spans="1:11" ht="12.75">
      <c r="A9" s="5"/>
      <c r="B9" s="21" t="s">
        <v>18</v>
      </c>
      <c r="C9" s="43">
        <v>129977740</v>
      </c>
      <c r="D9" s="43">
        <v>120766018</v>
      </c>
      <c r="E9" s="43">
        <v>155521710</v>
      </c>
      <c r="F9" s="43">
        <v>156007940</v>
      </c>
      <c r="G9" s="44">
        <v>174045155</v>
      </c>
      <c r="H9" s="45">
        <v>205948719</v>
      </c>
      <c r="I9" s="22">
        <f aca="true" t="shared" si="0" ref="I9:I32">IF($E9=0,0,(($F9/$E9)-1)*100)</f>
        <v>0.3126444533049444</v>
      </c>
      <c r="J9" s="23">
        <f aca="true" t="shared" si="1" ref="J9:J32">IF($E9=0,0,((($H9/$E9)^(1/3))-1)*100)</f>
        <v>9.813573422679877</v>
      </c>
      <c r="K9" s="2"/>
    </row>
    <row r="10" spans="1:11" ht="12.75">
      <c r="A10" s="9"/>
      <c r="B10" s="24" t="s">
        <v>19</v>
      </c>
      <c r="C10" s="46">
        <v>382358131</v>
      </c>
      <c r="D10" s="46">
        <v>421669462</v>
      </c>
      <c r="E10" s="46">
        <v>418445573</v>
      </c>
      <c r="F10" s="46">
        <v>454114201</v>
      </c>
      <c r="G10" s="47">
        <v>487569680</v>
      </c>
      <c r="H10" s="48">
        <v>535997793</v>
      </c>
      <c r="I10" s="25">
        <f t="shared" si="0"/>
        <v>8.524078231794308</v>
      </c>
      <c r="J10" s="26">
        <f t="shared" si="1"/>
        <v>8.602879751312486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101341704</v>
      </c>
      <c r="D12" s="43">
        <v>109880414</v>
      </c>
      <c r="E12" s="43">
        <v>112384287</v>
      </c>
      <c r="F12" s="43">
        <v>116328000</v>
      </c>
      <c r="G12" s="44">
        <v>122907035</v>
      </c>
      <c r="H12" s="45">
        <v>129446420</v>
      </c>
      <c r="I12" s="22">
        <f t="shared" si="0"/>
        <v>3.5091320194966302</v>
      </c>
      <c r="J12" s="23">
        <f t="shared" si="1"/>
        <v>4.824182257419318</v>
      </c>
      <c r="K12" s="2"/>
    </row>
    <row r="13" spans="1:11" ht="12.75">
      <c r="A13" s="5"/>
      <c r="B13" s="21" t="s">
        <v>22</v>
      </c>
      <c r="C13" s="43">
        <v>2000000</v>
      </c>
      <c r="D13" s="43">
        <v>2000000</v>
      </c>
      <c r="E13" s="43">
        <v>58223529</v>
      </c>
      <c r="F13" s="43">
        <v>2116000</v>
      </c>
      <c r="G13" s="44">
        <v>2232380</v>
      </c>
      <c r="H13" s="45">
        <v>2350696</v>
      </c>
      <c r="I13" s="22">
        <f t="shared" si="0"/>
        <v>-96.36573042489404</v>
      </c>
      <c r="J13" s="23">
        <f t="shared" si="1"/>
        <v>-65.69432404001185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172896000</v>
      </c>
      <c r="D15" s="43">
        <v>151556129</v>
      </c>
      <c r="E15" s="43">
        <v>109687202</v>
      </c>
      <c r="F15" s="43">
        <v>173137511</v>
      </c>
      <c r="G15" s="44">
        <v>197793195</v>
      </c>
      <c r="H15" s="45">
        <v>225958384</v>
      </c>
      <c r="I15" s="22">
        <f t="shared" si="0"/>
        <v>57.84659271370602</v>
      </c>
      <c r="J15" s="23">
        <f t="shared" si="1"/>
        <v>27.240148497534268</v>
      </c>
      <c r="K15" s="2"/>
    </row>
    <row r="16" spans="1:11" ht="12.75">
      <c r="A16" s="5"/>
      <c r="B16" s="21" t="s">
        <v>24</v>
      </c>
      <c r="C16" s="43">
        <v>151552831</v>
      </c>
      <c r="D16" s="43">
        <v>192505367</v>
      </c>
      <c r="E16" s="43">
        <v>163941405</v>
      </c>
      <c r="F16" s="43">
        <v>191540278</v>
      </c>
      <c r="G16" s="44">
        <v>186334902</v>
      </c>
      <c r="H16" s="45">
        <v>192567547</v>
      </c>
      <c r="I16" s="29">
        <f t="shared" si="0"/>
        <v>16.8345958728364</v>
      </c>
      <c r="J16" s="30">
        <f t="shared" si="1"/>
        <v>5.511099447751322</v>
      </c>
      <c r="K16" s="2"/>
    </row>
    <row r="17" spans="1:11" ht="12.75">
      <c r="A17" s="5"/>
      <c r="B17" s="24" t="s">
        <v>25</v>
      </c>
      <c r="C17" s="46">
        <v>427790535</v>
      </c>
      <c r="D17" s="46">
        <v>455941910</v>
      </c>
      <c r="E17" s="46">
        <v>444236423</v>
      </c>
      <c r="F17" s="46">
        <v>483121789</v>
      </c>
      <c r="G17" s="47">
        <v>509267512</v>
      </c>
      <c r="H17" s="48">
        <v>550323047</v>
      </c>
      <c r="I17" s="25">
        <f t="shared" si="0"/>
        <v>8.753304318768107</v>
      </c>
      <c r="J17" s="26">
        <f t="shared" si="1"/>
        <v>7.399232836448366</v>
      </c>
      <c r="K17" s="2"/>
    </row>
    <row r="18" spans="1:11" ht="23.25" customHeight="1">
      <c r="A18" s="31"/>
      <c r="B18" s="32" t="s">
        <v>26</v>
      </c>
      <c r="C18" s="52">
        <v>-45432404</v>
      </c>
      <c r="D18" s="52">
        <v>-34272448</v>
      </c>
      <c r="E18" s="52">
        <v>-25790850</v>
      </c>
      <c r="F18" s="53">
        <v>-29007588</v>
      </c>
      <c r="G18" s="54">
        <v>-21697832</v>
      </c>
      <c r="H18" s="55">
        <v>-14325254</v>
      </c>
      <c r="I18" s="33">
        <f t="shared" si="0"/>
        <v>12.472400095382664</v>
      </c>
      <c r="J18" s="34">
        <f t="shared" si="1"/>
        <v>-17.798661016871364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2807520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46004000</v>
      </c>
      <c r="D23" s="43">
        <v>46004000</v>
      </c>
      <c r="E23" s="43">
        <v>56372077</v>
      </c>
      <c r="F23" s="43">
        <v>44278149</v>
      </c>
      <c r="G23" s="44">
        <v>46021629</v>
      </c>
      <c r="H23" s="45">
        <v>48581642</v>
      </c>
      <c r="I23" s="38">
        <f t="shared" si="0"/>
        <v>-21.453756263052004</v>
      </c>
      <c r="J23" s="23">
        <f t="shared" si="1"/>
        <v>-4.836723986836022</v>
      </c>
      <c r="K23" s="2"/>
    </row>
    <row r="24" spans="1:11" ht="12.75">
      <c r="A24" s="9"/>
      <c r="B24" s="21" t="s">
        <v>31</v>
      </c>
      <c r="C24" s="43"/>
      <c r="D24" s="43"/>
      <c r="E24" s="43">
        <v>3933609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46004000</v>
      </c>
      <c r="D25" s="46">
        <v>46004000</v>
      </c>
      <c r="E25" s="46">
        <v>63113206</v>
      </c>
      <c r="F25" s="46">
        <v>44278149</v>
      </c>
      <c r="G25" s="47">
        <v>46021629</v>
      </c>
      <c r="H25" s="48">
        <v>48581642</v>
      </c>
      <c r="I25" s="25">
        <f t="shared" si="0"/>
        <v>-29.843289849671084</v>
      </c>
      <c r="J25" s="26">
        <f t="shared" si="1"/>
        <v>-8.353197810319756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22555521</v>
      </c>
      <c r="D27" s="43">
        <v>22555521</v>
      </c>
      <c r="E27" s="43">
        <v>46824108</v>
      </c>
      <c r="F27" s="43">
        <v>44278149</v>
      </c>
      <c r="G27" s="44">
        <v>0</v>
      </c>
      <c r="H27" s="45">
        <v>0</v>
      </c>
      <c r="I27" s="38">
        <f t="shared" si="0"/>
        <v>-5.437282435791413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1000000</v>
      </c>
      <c r="D28" s="43">
        <v>1000000</v>
      </c>
      <c r="E28" s="43">
        <v>311179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20196629</v>
      </c>
      <c r="D30" s="43">
        <v>20196629</v>
      </c>
      <c r="E30" s="43">
        <v>4184432</v>
      </c>
      <c r="F30" s="43">
        <v>0</v>
      </c>
      <c r="G30" s="44">
        <v>20196629</v>
      </c>
      <c r="H30" s="45">
        <v>25811642</v>
      </c>
      <c r="I30" s="38">
        <f t="shared" si="0"/>
        <v>-100</v>
      </c>
      <c r="J30" s="23">
        <f t="shared" si="1"/>
        <v>83.3973429839844</v>
      </c>
      <c r="K30" s="2"/>
    </row>
    <row r="31" spans="1:11" ht="12.75">
      <c r="A31" s="9"/>
      <c r="B31" s="21" t="s">
        <v>31</v>
      </c>
      <c r="C31" s="43">
        <v>2251850</v>
      </c>
      <c r="D31" s="43">
        <v>2251850</v>
      </c>
      <c r="E31" s="43">
        <v>11793487</v>
      </c>
      <c r="F31" s="43">
        <v>0</v>
      </c>
      <c r="G31" s="44">
        <v>25825000</v>
      </c>
      <c r="H31" s="45">
        <v>22770000</v>
      </c>
      <c r="I31" s="38">
        <f t="shared" si="0"/>
        <v>-100</v>
      </c>
      <c r="J31" s="23">
        <f t="shared" si="1"/>
        <v>24.520330865878257</v>
      </c>
      <c r="K31" s="2"/>
    </row>
    <row r="32" spans="1:11" ht="13.5" thickBot="1">
      <c r="A32" s="9"/>
      <c r="B32" s="39" t="s">
        <v>38</v>
      </c>
      <c r="C32" s="59">
        <v>46004000</v>
      </c>
      <c r="D32" s="59">
        <v>46004000</v>
      </c>
      <c r="E32" s="59">
        <v>63113206</v>
      </c>
      <c r="F32" s="59">
        <v>44278149</v>
      </c>
      <c r="G32" s="60">
        <v>46021629</v>
      </c>
      <c r="H32" s="61">
        <v>48581642</v>
      </c>
      <c r="I32" s="40">
        <f t="shared" si="0"/>
        <v>-29.843289849671084</v>
      </c>
      <c r="J32" s="41">
        <f t="shared" si="1"/>
        <v>-8.353197810319756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324307862</v>
      </c>
      <c r="D7" s="43">
        <v>334062904</v>
      </c>
      <c r="E7" s="43">
        <v>333134421</v>
      </c>
      <c r="F7" s="43">
        <v>374063230</v>
      </c>
      <c r="G7" s="44">
        <v>405315163</v>
      </c>
      <c r="H7" s="45">
        <v>442708312</v>
      </c>
      <c r="I7" s="22">
        <f>IF($E7=0,0,(($F7/$E7)-1)*100)</f>
        <v>12.285974195383421</v>
      </c>
      <c r="J7" s="23">
        <f>IF($E7=0,0,((($H7/$E7)^(1/3))-1)*100)</f>
        <v>9.942613331521045</v>
      </c>
      <c r="K7" s="2"/>
    </row>
    <row r="8" spans="1:11" ht="12.75">
      <c r="A8" s="5"/>
      <c r="B8" s="21" t="s">
        <v>17</v>
      </c>
      <c r="C8" s="43">
        <v>800233063</v>
      </c>
      <c r="D8" s="43">
        <v>803485081</v>
      </c>
      <c r="E8" s="43">
        <v>789790750</v>
      </c>
      <c r="F8" s="43">
        <v>903936044</v>
      </c>
      <c r="G8" s="44">
        <v>1033145188</v>
      </c>
      <c r="H8" s="45">
        <v>1187361349</v>
      </c>
      <c r="I8" s="22">
        <f>IF($E8=0,0,(($F8/$E8)-1)*100)</f>
        <v>14.452599501830065</v>
      </c>
      <c r="J8" s="23">
        <f>IF($E8=0,0,((($H8/$E8)^(1/3))-1)*100)</f>
        <v>14.55752483284769</v>
      </c>
      <c r="K8" s="2"/>
    </row>
    <row r="9" spans="1:11" ht="12.75">
      <c r="A9" s="5"/>
      <c r="B9" s="21" t="s">
        <v>18</v>
      </c>
      <c r="C9" s="43">
        <v>603610347</v>
      </c>
      <c r="D9" s="43">
        <v>608893234</v>
      </c>
      <c r="E9" s="43">
        <v>658997269</v>
      </c>
      <c r="F9" s="43">
        <v>879452874</v>
      </c>
      <c r="G9" s="44">
        <v>943365870</v>
      </c>
      <c r="H9" s="45">
        <v>1034007071</v>
      </c>
      <c r="I9" s="22">
        <f aca="true" t="shared" si="0" ref="I9:I32">IF($E9=0,0,(($F9/$E9)-1)*100)</f>
        <v>33.45318946989444</v>
      </c>
      <c r="J9" s="23">
        <f aca="true" t="shared" si="1" ref="J9:J32">IF($E9=0,0,((($H9/$E9)^(1/3))-1)*100)</f>
        <v>16.201918396922665</v>
      </c>
      <c r="K9" s="2"/>
    </row>
    <row r="10" spans="1:11" ht="12.75">
      <c r="A10" s="9"/>
      <c r="B10" s="24" t="s">
        <v>19</v>
      </c>
      <c r="C10" s="46">
        <v>1728151272</v>
      </c>
      <c r="D10" s="46">
        <v>1746441219</v>
      </c>
      <c r="E10" s="46">
        <v>1781922440</v>
      </c>
      <c r="F10" s="46">
        <v>2157452148</v>
      </c>
      <c r="G10" s="47">
        <v>2381826221</v>
      </c>
      <c r="H10" s="48">
        <v>2664076732</v>
      </c>
      <c r="I10" s="25">
        <f t="shared" si="0"/>
        <v>21.074413766291645</v>
      </c>
      <c r="J10" s="26">
        <f t="shared" si="1"/>
        <v>14.345561329926415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483443112</v>
      </c>
      <c r="D12" s="43">
        <v>492573950</v>
      </c>
      <c r="E12" s="43">
        <v>503788906</v>
      </c>
      <c r="F12" s="43">
        <v>546092327</v>
      </c>
      <c r="G12" s="44">
        <v>617057322</v>
      </c>
      <c r="H12" s="45">
        <v>682730354</v>
      </c>
      <c r="I12" s="22">
        <f t="shared" si="0"/>
        <v>8.397052911681225</v>
      </c>
      <c r="J12" s="23">
        <f t="shared" si="1"/>
        <v>10.662430402600641</v>
      </c>
      <c r="K12" s="2"/>
    </row>
    <row r="13" spans="1:11" ht="12.75">
      <c r="A13" s="5"/>
      <c r="B13" s="21" t="s">
        <v>22</v>
      </c>
      <c r="C13" s="43">
        <v>101208684</v>
      </c>
      <c r="D13" s="43">
        <v>91224727</v>
      </c>
      <c r="E13" s="43">
        <v>105885698</v>
      </c>
      <c r="F13" s="43">
        <v>74574289</v>
      </c>
      <c r="G13" s="44">
        <v>73356779</v>
      </c>
      <c r="H13" s="45">
        <v>72390665</v>
      </c>
      <c r="I13" s="22">
        <f t="shared" si="0"/>
        <v>-29.570952065688793</v>
      </c>
      <c r="J13" s="23">
        <f t="shared" si="1"/>
        <v>-11.905575901566367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446195293</v>
      </c>
      <c r="D15" s="43">
        <v>446681757</v>
      </c>
      <c r="E15" s="43">
        <v>382702114</v>
      </c>
      <c r="F15" s="43">
        <v>527570430</v>
      </c>
      <c r="G15" s="44">
        <v>598057033</v>
      </c>
      <c r="H15" s="45">
        <v>678279366</v>
      </c>
      <c r="I15" s="22">
        <f t="shared" si="0"/>
        <v>37.85406735432875</v>
      </c>
      <c r="J15" s="23">
        <f t="shared" si="1"/>
        <v>21.017798479754735</v>
      </c>
      <c r="K15" s="2"/>
    </row>
    <row r="16" spans="1:11" ht="12.75">
      <c r="A16" s="5"/>
      <c r="B16" s="21" t="s">
        <v>24</v>
      </c>
      <c r="C16" s="43">
        <v>887606425</v>
      </c>
      <c r="D16" s="43">
        <v>943011079</v>
      </c>
      <c r="E16" s="43">
        <v>938994584</v>
      </c>
      <c r="F16" s="43">
        <v>1033307619</v>
      </c>
      <c r="G16" s="44">
        <v>1080746470</v>
      </c>
      <c r="H16" s="45">
        <v>1150901058</v>
      </c>
      <c r="I16" s="29">
        <f t="shared" si="0"/>
        <v>10.044044620389414</v>
      </c>
      <c r="J16" s="30">
        <f t="shared" si="1"/>
        <v>7.018362293172076</v>
      </c>
      <c r="K16" s="2"/>
    </row>
    <row r="17" spans="1:11" ht="12.75">
      <c r="A17" s="5"/>
      <c r="B17" s="24" t="s">
        <v>25</v>
      </c>
      <c r="C17" s="46">
        <v>1918453514</v>
      </c>
      <c r="D17" s="46">
        <v>1973491513</v>
      </c>
      <c r="E17" s="46">
        <v>1931371302</v>
      </c>
      <c r="F17" s="46">
        <v>2181544665</v>
      </c>
      <c r="G17" s="47">
        <v>2369217604</v>
      </c>
      <c r="H17" s="48">
        <v>2584301443</v>
      </c>
      <c r="I17" s="25">
        <f t="shared" si="0"/>
        <v>12.953146955271478</v>
      </c>
      <c r="J17" s="26">
        <f t="shared" si="1"/>
        <v>10.194300406633339</v>
      </c>
      <c r="K17" s="2"/>
    </row>
    <row r="18" spans="1:11" ht="23.25" customHeight="1">
      <c r="A18" s="31"/>
      <c r="B18" s="32" t="s">
        <v>26</v>
      </c>
      <c r="C18" s="52">
        <v>-190302242</v>
      </c>
      <c r="D18" s="52">
        <v>-227050294</v>
      </c>
      <c r="E18" s="52">
        <v>-149448862</v>
      </c>
      <c r="F18" s="53">
        <v>-24092517</v>
      </c>
      <c r="G18" s="54">
        <v>12608617</v>
      </c>
      <c r="H18" s="55">
        <v>79775289</v>
      </c>
      <c r="I18" s="33">
        <f t="shared" si="0"/>
        <v>-83.87908969156285</v>
      </c>
      <c r="J18" s="34">
        <f t="shared" si="1"/>
        <v>-181.119498657454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40656489</v>
      </c>
      <c r="D21" s="43">
        <v>108495528</v>
      </c>
      <c r="E21" s="43">
        <v>48140712</v>
      </c>
      <c r="F21" s="43">
        <v>35280000</v>
      </c>
      <c r="G21" s="44">
        <v>0</v>
      </c>
      <c r="H21" s="45">
        <v>0</v>
      </c>
      <c r="I21" s="38">
        <f t="shared" si="0"/>
        <v>-26.71483545984945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60038509</v>
      </c>
      <c r="D22" s="43">
        <v>78506011</v>
      </c>
      <c r="E22" s="43">
        <v>44619170</v>
      </c>
      <c r="F22" s="43">
        <v>107486394</v>
      </c>
      <c r="G22" s="44">
        <v>129671900</v>
      </c>
      <c r="H22" s="45">
        <v>165111417</v>
      </c>
      <c r="I22" s="38">
        <f t="shared" si="0"/>
        <v>140.89734076182953</v>
      </c>
      <c r="J22" s="23">
        <f t="shared" si="1"/>
        <v>54.67443528105838</v>
      </c>
      <c r="K22" s="2"/>
    </row>
    <row r="23" spans="1:11" ht="12.75">
      <c r="A23" s="9"/>
      <c r="B23" s="21" t="s">
        <v>30</v>
      </c>
      <c r="C23" s="43">
        <v>418672331</v>
      </c>
      <c r="D23" s="43">
        <v>506218125</v>
      </c>
      <c r="E23" s="43">
        <v>346279313</v>
      </c>
      <c r="F23" s="43">
        <v>436591930</v>
      </c>
      <c r="G23" s="44">
        <v>424737588</v>
      </c>
      <c r="H23" s="45">
        <v>453670991</v>
      </c>
      <c r="I23" s="38">
        <f t="shared" si="0"/>
        <v>26.080858315668422</v>
      </c>
      <c r="J23" s="23">
        <f t="shared" si="1"/>
        <v>9.42204345782287</v>
      </c>
      <c r="K23" s="2"/>
    </row>
    <row r="24" spans="1:11" ht="12.75">
      <c r="A24" s="9"/>
      <c r="B24" s="21" t="s">
        <v>31</v>
      </c>
      <c r="C24" s="43">
        <v>3150000</v>
      </c>
      <c r="D24" s="43">
        <v>5041925</v>
      </c>
      <c r="E24" s="43">
        <v>2206312</v>
      </c>
      <c r="F24" s="43">
        <v>3057641</v>
      </c>
      <c r="G24" s="44">
        <v>3424558</v>
      </c>
      <c r="H24" s="45">
        <v>3835505</v>
      </c>
      <c r="I24" s="38">
        <f t="shared" si="0"/>
        <v>38.58606579667789</v>
      </c>
      <c r="J24" s="23">
        <f t="shared" si="1"/>
        <v>20.240805064399293</v>
      </c>
      <c r="K24" s="2"/>
    </row>
    <row r="25" spans="1:11" ht="12.75">
      <c r="A25" s="9"/>
      <c r="B25" s="24" t="s">
        <v>32</v>
      </c>
      <c r="C25" s="46">
        <v>522517329</v>
      </c>
      <c r="D25" s="46">
        <v>698261589</v>
      </c>
      <c r="E25" s="46">
        <v>441245507</v>
      </c>
      <c r="F25" s="46">
        <v>582415965</v>
      </c>
      <c r="G25" s="47">
        <v>557834046</v>
      </c>
      <c r="H25" s="48">
        <v>622617913</v>
      </c>
      <c r="I25" s="25">
        <f t="shared" si="0"/>
        <v>31.99363070228385</v>
      </c>
      <c r="J25" s="26">
        <f t="shared" si="1"/>
        <v>12.162351317775876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219199766</v>
      </c>
      <c r="D27" s="43">
        <v>214030508</v>
      </c>
      <c r="E27" s="43">
        <v>125400072</v>
      </c>
      <c r="F27" s="43">
        <v>272500040</v>
      </c>
      <c r="G27" s="44">
        <v>262113291</v>
      </c>
      <c r="H27" s="45">
        <v>301980610</v>
      </c>
      <c r="I27" s="38">
        <f t="shared" si="0"/>
        <v>117.30453232913614</v>
      </c>
      <c r="J27" s="23">
        <f t="shared" si="1"/>
        <v>34.0377381839446</v>
      </c>
      <c r="K27" s="2"/>
    </row>
    <row r="28" spans="1:11" ht="12.75">
      <c r="A28" s="9"/>
      <c r="B28" s="21" t="s">
        <v>35</v>
      </c>
      <c r="C28" s="43">
        <v>40076460</v>
      </c>
      <c r="D28" s="43">
        <v>88967242</v>
      </c>
      <c r="E28" s="43">
        <v>17867693</v>
      </c>
      <c r="F28" s="43">
        <v>28738822</v>
      </c>
      <c r="G28" s="44">
        <v>21004396</v>
      </c>
      <c r="H28" s="45">
        <v>29107390</v>
      </c>
      <c r="I28" s="38">
        <f t="shared" si="0"/>
        <v>60.84237623737994</v>
      </c>
      <c r="J28" s="23">
        <f t="shared" si="1"/>
        <v>17.66435748911972</v>
      </c>
      <c r="K28" s="2"/>
    </row>
    <row r="29" spans="1:11" ht="12.75">
      <c r="A29" s="9"/>
      <c r="B29" s="21" t="s">
        <v>36</v>
      </c>
      <c r="C29" s="43"/>
      <c r="D29" s="43"/>
      <c r="E29" s="43">
        <v>3225288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188101576</v>
      </c>
      <c r="D30" s="43">
        <v>260280652</v>
      </c>
      <c r="E30" s="43">
        <v>234209053</v>
      </c>
      <c r="F30" s="43">
        <v>178085456</v>
      </c>
      <c r="G30" s="44">
        <v>171705789</v>
      </c>
      <c r="H30" s="45">
        <v>173393491</v>
      </c>
      <c r="I30" s="38">
        <f t="shared" si="0"/>
        <v>-23.96303485331116</v>
      </c>
      <c r="J30" s="23">
        <f t="shared" si="1"/>
        <v>-9.53587835072237</v>
      </c>
      <c r="K30" s="2"/>
    </row>
    <row r="31" spans="1:11" ht="12.75">
      <c r="A31" s="9"/>
      <c r="B31" s="21" t="s">
        <v>31</v>
      </c>
      <c r="C31" s="43">
        <v>75139527</v>
      </c>
      <c r="D31" s="43">
        <v>134983187</v>
      </c>
      <c r="E31" s="43">
        <v>60543401</v>
      </c>
      <c r="F31" s="43">
        <v>103091647</v>
      </c>
      <c r="G31" s="44">
        <v>103010570</v>
      </c>
      <c r="H31" s="45">
        <v>118136422</v>
      </c>
      <c r="I31" s="38">
        <f t="shared" si="0"/>
        <v>70.27726440409252</v>
      </c>
      <c r="J31" s="23">
        <f t="shared" si="1"/>
        <v>24.960378848469755</v>
      </c>
      <c r="K31" s="2"/>
    </row>
    <row r="32" spans="1:11" ht="13.5" thickBot="1">
      <c r="A32" s="9"/>
      <c r="B32" s="39" t="s">
        <v>38</v>
      </c>
      <c r="C32" s="59">
        <v>522517329</v>
      </c>
      <c r="D32" s="59">
        <v>698261589</v>
      </c>
      <c r="E32" s="59">
        <v>441245507</v>
      </c>
      <c r="F32" s="59">
        <v>582415965</v>
      </c>
      <c r="G32" s="60">
        <v>557834046</v>
      </c>
      <c r="H32" s="61">
        <v>622617913</v>
      </c>
      <c r="I32" s="40">
        <f t="shared" si="0"/>
        <v>31.99363070228385</v>
      </c>
      <c r="J32" s="41">
        <f t="shared" si="1"/>
        <v>12.162351317775876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17362016</v>
      </c>
      <c r="D7" s="43">
        <v>17362016</v>
      </c>
      <c r="E7" s="43">
        <v>19422793</v>
      </c>
      <c r="F7" s="43">
        <v>18603737</v>
      </c>
      <c r="G7" s="44">
        <v>19812980</v>
      </c>
      <c r="H7" s="45">
        <v>21199888</v>
      </c>
      <c r="I7" s="22">
        <f>IF($E7=0,0,(($F7/$E7)-1)*100)</f>
        <v>-4.216983623313086</v>
      </c>
      <c r="J7" s="23">
        <f>IF($E7=0,0,((($H7/$E7)^(1/3))-1)*100)</f>
        <v>2.9612867822342404</v>
      </c>
      <c r="K7" s="2"/>
    </row>
    <row r="8" spans="1:11" ht="12.75">
      <c r="A8" s="5"/>
      <c r="B8" s="21" t="s">
        <v>17</v>
      </c>
      <c r="C8" s="43">
        <v>127072898</v>
      </c>
      <c r="D8" s="43">
        <v>127072898</v>
      </c>
      <c r="E8" s="43">
        <v>116324924</v>
      </c>
      <c r="F8" s="43">
        <v>133836549</v>
      </c>
      <c r="G8" s="44">
        <v>142535925</v>
      </c>
      <c r="H8" s="45">
        <v>152513440</v>
      </c>
      <c r="I8" s="22">
        <f>IF($E8=0,0,(($F8/$E8)-1)*100)</f>
        <v>15.054060985245087</v>
      </c>
      <c r="J8" s="23">
        <f>IF($E8=0,0,((($H8/$E8)^(1/3))-1)*100)</f>
        <v>9.448995435325402</v>
      </c>
      <c r="K8" s="2"/>
    </row>
    <row r="9" spans="1:11" ht="12.75">
      <c r="A9" s="5"/>
      <c r="B9" s="21" t="s">
        <v>18</v>
      </c>
      <c r="C9" s="43">
        <v>76553468</v>
      </c>
      <c r="D9" s="43">
        <v>76553468</v>
      </c>
      <c r="E9" s="43">
        <v>74446213</v>
      </c>
      <c r="F9" s="43">
        <v>92274330</v>
      </c>
      <c r="G9" s="44">
        <v>90419260</v>
      </c>
      <c r="H9" s="45">
        <v>95898415</v>
      </c>
      <c r="I9" s="22">
        <f aca="true" t="shared" si="0" ref="I9:I32">IF($E9=0,0,(($F9/$E9)-1)*100)</f>
        <v>23.947647948190465</v>
      </c>
      <c r="J9" s="23">
        <f aca="true" t="shared" si="1" ref="J9:J32">IF($E9=0,0,((($H9/$E9)^(1/3))-1)*100)</f>
        <v>8.806858871556766</v>
      </c>
      <c r="K9" s="2"/>
    </row>
    <row r="10" spans="1:11" ht="12.75">
      <c r="A10" s="9"/>
      <c r="B10" s="24" t="s">
        <v>19</v>
      </c>
      <c r="C10" s="46">
        <v>220988382</v>
      </c>
      <c r="D10" s="46">
        <v>220988382</v>
      </c>
      <c r="E10" s="46">
        <v>210193930</v>
      </c>
      <c r="F10" s="46">
        <v>244714616</v>
      </c>
      <c r="G10" s="47">
        <v>252768165</v>
      </c>
      <c r="H10" s="48">
        <v>269611743</v>
      </c>
      <c r="I10" s="25">
        <f t="shared" si="0"/>
        <v>16.423255419411966</v>
      </c>
      <c r="J10" s="26">
        <f t="shared" si="1"/>
        <v>8.652455238946711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85778993</v>
      </c>
      <c r="D12" s="43">
        <v>92819097</v>
      </c>
      <c r="E12" s="43">
        <v>75882519</v>
      </c>
      <c r="F12" s="43">
        <v>91518000</v>
      </c>
      <c r="G12" s="44">
        <v>98995000</v>
      </c>
      <c r="H12" s="45">
        <v>105925000</v>
      </c>
      <c r="I12" s="22">
        <f t="shared" si="0"/>
        <v>20.604852350776603</v>
      </c>
      <c r="J12" s="23">
        <f t="shared" si="1"/>
        <v>11.759790187992248</v>
      </c>
      <c r="K12" s="2"/>
    </row>
    <row r="13" spans="1:11" ht="12.75">
      <c r="A13" s="5"/>
      <c r="B13" s="21" t="s">
        <v>22</v>
      </c>
      <c r="C13" s="43">
        <v>15371596</v>
      </c>
      <c r="D13" s="43">
        <v>15371596</v>
      </c>
      <c r="E13" s="43"/>
      <c r="F13" s="43">
        <v>16293892</v>
      </c>
      <c r="G13" s="44">
        <v>17352995</v>
      </c>
      <c r="H13" s="45">
        <v>18567704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62535000</v>
      </c>
      <c r="D15" s="43">
        <v>62535000</v>
      </c>
      <c r="E15" s="43">
        <v>60916471</v>
      </c>
      <c r="F15" s="43">
        <v>71721391</v>
      </c>
      <c r="G15" s="44">
        <v>76384281</v>
      </c>
      <c r="H15" s="45">
        <v>81730111</v>
      </c>
      <c r="I15" s="22">
        <f t="shared" si="0"/>
        <v>17.737271747078065</v>
      </c>
      <c r="J15" s="23">
        <f t="shared" si="1"/>
        <v>10.293296571387799</v>
      </c>
      <c r="K15" s="2"/>
    </row>
    <row r="16" spans="1:11" ht="12.75">
      <c r="A16" s="5"/>
      <c r="B16" s="21" t="s">
        <v>24</v>
      </c>
      <c r="C16" s="43">
        <v>91001094</v>
      </c>
      <c r="D16" s="43">
        <v>83960990</v>
      </c>
      <c r="E16" s="43">
        <v>54284334</v>
      </c>
      <c r="F16" s="43">
        <v>106772363</v>
      </c>
      <c r="G16" s="44">
        <v>102685551</v>
      </c>
      <c r="H16" s="45">
        <v>109843942</v>
      </c>
      <c r="I16" s="29">
        <f t="shared" si="0"/>
        <v>96.69093296787983</v>
      </c>
      <c r="J16" s="30">
        <f t="shared" si="1"/>
        <v>26.483497288459045</v>
      </c>
      <c r="K16" s="2"/>
    </row>
    <row r="17" spans="1:11" ht="12.75">
      <c r="A17" s="5"/>
      <c r="B17" s="24" t="s">
        <v>25</v>
      </c>
      <c r="C17" s="46">
        <v>254686683</v>
      </c>
      <c r="D17" s="46">
        <v>254686683</v>
      </c>
      <c r="E17" s="46">
        <v>191083324</v>
      </c>
      <c r="F17" s="46">
        <v>286305646</v>
      </c>
      <c r="G17" s="47">
        <v>295417827</v>
      </c>
      <c r="H17" s="48">
        <v>316066757</v>
      </c>
      <c r="I17" s="25">
        <f t="shared" si="0"/>
        <v>49.83287918939487</v>
      </c>
      <c r="J17" s="26">
        <f t="shared" si="1"/>
        <v>18.26384943216062</v>
      </c>
      <c r="K17" s="2"/>
    </row>
    <row r="18" spans="1:11" ht="23.25" customHeight="1">
      <c r="A18" s="31"/>
      <c r="B18" s="32" t="s">
        <v>26</v>
      </c>
      <c r="C18" s="52">
        <v>-33698301</v>
      </c>
      <c r="D18" s="52">
        <v>-33698301</v>
      </c>
      <c r="E18" s="52">
        <v>19110606</v>
      </c>
      <c r="F18" s="53">
        <v>-41591030</v>
      </c>
      <c r="G18" s="54">
        <v>-42649662</v>
      </c>
      <c r="H18" s="55">
        <v>-46455014</v>
      </c>
      <c r="I18" s="33">
        <f t="shared" si="0"/>
        <v>-317.63323465514384</v>
      </c>
      <c r="J18" s="34">
        <f t="shared" si="1"/>
        <v>-234.45781376120652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54800000</v>
      </c>
      <c r="D23" s="43">
        <v>65400000</v>
      </c>
      <c r="E23" s="43">
        <v>53433000</v>
      </c>
      <c r="F23" s="43">
        <v>114650000</v>
      </c>
      <c r="G23" s="44">
        <v>97205000</v>
      </c>
      <c r="H23" s="45">
        <v>133201000</v>
      </c>
      <c r="I23" s="38">
        <f t="shared" si="0"/>
        <v>114.56777646772593</v>
      </c>
      <c r="J23" s="23">
        <f t="shared" si="1"/>
        <v>35.591555294126984</v>
      </c>
      <c r="K23" s="2"/>
    </row>
    <row r="24" spans="1:11" ht="12.75">
      <c r="A24" s="9"/>
      <c r="B24" s="21" t="s">
        <v>31</v>
      </c>
      <c r="C24" s="43">
        <v>3841000</v>
      </c>
      <c r="D24" s="43">
        <v>3841000</v>
      </c>
      <c r="E24" s="43"/>
      <c r="F24" s="43">
        <v>3730578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58641000</v>
      </c>
      <c r="D25" s="46">
        <v>69241000</v>
      </c>
      <c r="E25" s="46">
        <v>53433000</v>
      </c>
      <c r="F25" s="46">
        <v>118380578</v>
      </c>
      <c r="G25" s="47">
        <v>97205000</v>
      </c>
      <c r="H25" s="48">
        <v>133201000</v>
      </c>
      <c r="I25" s="25">
        <f t="shared" si="0"/>
        <v>121.54956300413602</v>
      </c>
      <c r="J25" s="26">
        <f t="shared" si="1"/>
        <v>35.591555294126984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34020000</v>
      </c>
      <c r="D27" s="43">
        <v>34020000</v>
      </c>
      <c r="E27" s="43">
        <v>40707475</v>
      </c>
      <c r="F27" s="43">
        <v>97284280</v>
      </c>
      <c r="G27" s="44">
        <v>60448000</v>
      </c>
      <c r="H27" s="45">
        <v>90785000</v>
      </c>
      <c r="I27" s="38">
        <f t="shared" si="0"/>
        <v>138.98382299565375</v>
      </c>
      <c r="J27" s="23">
        <f t="shared" si="1"/>
        <v>30.651172339400045</v>
      </c>
      <c r="K27" s="2"/>
    </row>
    <row r="28" spans="1:11" ht="12.75">
      <c r="A28" s="9"/>
      <c r="B28" s="21" t="s">
        <v>35</v>
      </c>
      <c r="C28" s="43">
        <v>5300000</v>
      </c>
      <c r="D28" s="43">
        <v>5300000</v>
      </c>
      <c r="E28" s="43">
        <v>1757490</v>
      </c>
      <c r="F28" s="43">
        <v>8429741</v>
      </c>
      <c r="G28" s="44">
        <v>5000000</v>
      </c>
      <c r="H28" s="45">
        <v>9000000</v>
      </c>
      <c r="I28" s="38">
        <f t="shared" si="0"/>
        <v>379.6465982736744</v>
      </c>
      <c r="J28" s="23">
        <f t="shared" si="1"/>
        <v>72.36531694397925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14841000</v>
      </c>
      <c r="D30" s="43">
        <v>14841000</v>
      </c>
      <c r="E30" s="43">
        <v>10968035</v>
      </c>
      <c r="F30" s="43">
        <v>10084200</v>
      </c>
      <c r="G30" s="44">
        <v>31757000</v>
      </c>
      <c r="H30" s="45">
        <v>33416000</v>
      </c>
      <c r="I30" s="38">
        <f t="shared" si="0"/>
        <v>-8.05828026624642</v>
      </c>
      <c r="J30" s="23">
        <f t="shared" si="1"/>
        <v>44.96902282887294</v>
      </c>
      <c r="K30" s="2"/>
    </row>
    <row r="31" spans="1:11" ht="12.75">
      <c r="A31" s="9"/>
      <c r="B31" s="21" t="s">
        <v>31</v>
      </c>
      <c r="C31" s="43">
        <v>4480000</v>
      </c>
      <c r="D31" s="43">
        <v>15080000</v>
      </c>
      <c r="E31" s="43"/>
      <c r="F31" s="43">
        <v>2582357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58641000</v>
      </c>
      <c r="D32" s="59">
        <v>69241000</v>
      </c>
      <c r="E32" s="59">
        <v>53433000</v>
      </c>
      <c r="F32" s="59">
        <v>118380578</v>
      </c>
      <c r="G32" s="60">
        <v>97205000</v>
      </c>
      <c r="H32" s="61">
        <v>133201000</v>
      </c>
      <c r="I32" s="40">
        <f t="shared" si="0"/>
        <v>121.54956300413602</v>
      </c>
      <c r="J32" s="41">
        <f t="shared" si="1"/>
        <v>35.591555294126984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33998776</v>
      </c>
      <c r="D7" s="43">
        <v>36935293</v>
      </c>
      <c r="E7" s="43">
        <v>951307</v>
      </c>
      <c r="F7" s="43">
        <v>39348091</v>
      </c>
      <c r="G7" s="44">
        <v>41512236</v>
      </c>
      <c r="H7" s="45">
        <v>43712385</v>
      </c>
      <c r="I7" s="22">
        <f>IF($E7=0,0,(($F7/$E7)-1)*100)</f>
        <v>4036.213756442452</v>
      </c>
      <c r="J7" s="23">
        <f>IF($E7=0,0,((($H7/$E7)^(1/3))-1)*100)</f>
        <v>258.17445063526515</v>
      </c>
      <c r="K7" s="2"/>
    </row>
    <row r="8" spans="1:11" ht="12.75">
      <c r="A8" s="5"/>
      <c r="B8" s="21" t="s">
        <v>17</v>
      </c>
      <c r="C8" s="43">
        <v>40334138</v>
      </c>
      <c r="D8" s="43">
        <v>40275639</v>
      </c>
      <c r="E8" s="43">
        <v>36777188</v>
      </c>
      <c r="F8" s="43">
        <v>43288646</v>
      </c>
      <c r="G8" s="44">
        <v>45669522</v>
      </c>
      <c r="H8" s="45">
        <v>48090006</v>
      </c>
      <c r="I8" s="22">
        <f>IF($E8=0,0,(($F8/$E8)-1)*100)</f>
        <v>17.705154619216668</v>
      </c>
      <c r="J8" s="23">
        <f>IF($E8=0,0,((($H8/$E8)^(1/3))-1)*100)</f>
        <v>9.351674343316429</v>
      </c>
      <c r="K8" s="2"/>
    </row>
    <row r="9" spans="1:11" ht="12.75">
      <c r="A9" s="5"/>
      <c r="B9" s="21" t="s">
        <v>18</v>
      </c>
      <c r="C9" s="43">
        <v>222140806</v>
      </c>
      <c r="D9" s="43">
        <v>222379365</v>
      </c>
      <c r="E9" s="43">
        <v>107071954</v>
      </c>
      <c r="F9" s="43">
        <v>253490839</v>
      </c>
      <c r="G9" s="44">
        <v>267432835</v>
      </c>
      <c r="H9" s="45">
        <v>281606777</v>
      </c>
      <c r="I9" s="22">
        <f aca="true" t="shared" si="0" ref="I9:I32">IF($E9=0,0,(($F9/$E9)-1)*100)</f>
        <v>136.74812080108296</v>
      </c>
      <c r="J9" s="23">
        <f aca="true" t="shared" si="1" ref="J9:J32">IF($E9=0,0,((($H9/$E9)^(1/3))-1)*100)</f>
        <v>38.03496980240118</v>
      </c>
      <c r="K9" s="2"/>
    </row>
    <row r="10" spans="1:11" ht="12.75">
      <c r="A10" s="9"/>
      <c r="B10" s="24" t="s">
        <v>19</v>
      </c>
      <c r="C10" s="46">
        <v>296473720</v>
      </c>
      <c r="D10" s="46">
        <v>299590297</v>
      </c>
      <c r="E10" s="46">
        <v>144800449</v>
      </c>
      <c r="F10" s="46">
        <v>336127576</v>
      </c>
      <c r="G10" s="47">
        <v>354614593</v>
      </c>
      <c r="H10" s="48">
        <v>373409168</v>
      </c>
      <c r="I10" s="25">
        <f t="shared" si="0"/>
        <v>132.13158406711844</v>
      </c>
      <c r="J10" s="26">
        <f t="shared" si="1"/>
        <v>37.131856648462794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101827823</v>
      </c>
      <c r="D12" s="43">
        <v>98950917</v>
      </c>
      <c r="E12" s="43">
        <v>95588115</v>
      </c>
      <c r="F12" s="43">
        <v>110898235</v>
      </c>
      <c r="G12" s="44">
        <v>116997641</v>
      </c>
      <c r="H12" s="45">
        <v>123198515</v>
      </c>
      <c r="I12" s="22">
        <f t="shared" si="0"/>
        <v>16.01676107955472</v>
      </c>
      <c r="J12" s="23">
        <f t="shared" si="1"/>
        <v>8.826298683918088</v>
      </c>
      <c r="K12" s="2"/>
    </row>
    <row r="13" spans="1:11" ht="12.75">
      <c r="A13" s="5"/>
      <c r="B13" s="21" t="s">
        <v>22</v>
      </c>
      <c r="C13" s="43">
        <v>13541161</v>
      </c>
      <c r="D13" s="43">
        <v>28208273</v>
      </c>
      <c r="E13" s="43"/>
      <c r="F13" s="43">
        <v>30070157</v>
      </c>
      <c r="G13" s="44">
        <v>31724015</v>
      </c>
      <c r="H13" s="45">
        <v>33405389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40105160</v>
      </c>
      <c r="D15" s="43">
        <v>40105160</v>
      </c>
      <c r="E15" s="43">
        <v>13025184</v>
      </c>
      <c r="F15" s="43">
        <v>44781779</v>
      </c>
      <c r="G15" s="44">
        <v>47244777</v>
      </c>
      <c r="H15" s="45">
        <v>49748750</v>
      </c>
      <c r="I15" s="22">
        <f t="shared" si="0"/>
        <v>243.80918534432988</v>
      </c>
      <c r="J15" s="23">
        <f t="shared" si="1"/>
        <v>56.31456101955887</v>
      </c>
      <c r="K15" s="2"/>
    </row>
    <row r="16" spans="1:11" ht="12.75">
      <c r="A16" s="5"/>
      <c r="B16" s="21" t="s">
        <v>24</v>
      </c>
      <c r="C16" s="43">
        <v>224454090</v>
      </c>
      <c r="D16" s="43">
        <v>215686781</v>
      </c>
      <c r="E16" s="43">
        <v>85918974</v>
      </c>
      <c r="F16" s="43">
        <v>197188543</v>
      </c>
      <c r="G16" s="44">
        <v>204727432</v>
      </c>
      <c r="H16" s="45">
        <v>212397779</v>
      </c>
      <c r="I16" s="29">
        <f t="shared" si="0"/>
        <v>129.50523478085296</v>
      </c>
      <c r="J16" s="30">
        <f t="shared" si="1"/>
        <v>35.213575230940194</v>
      </c>
      <c r="K16" s="2"/>
    </row>
    <row r="17" spans="1:11" ht="12.75">
      <c r="A17" s="5"/>
      <c r="B17" s="24" t="s">
        <v>25</v>
      </c>
      <c r="C17" s="46">
        <v>379928234</v>
      </c>
      <c r="D17" s="46">
        <v>382951131</v>
      </c>
      <c r="E17" s="46">
        <v>194532273</v>
      </c>
      <c r="F17" s="46">
        <v>382938714</v>
      </c>
      <c r="G17" s="47">
        <v>400693865</v>
      </c>
      <c r="H17" s="48">
        <v>418750433</v>
      </c>
      <c r="I17" s="25">
        <f t="shared" si="0"/>
        <v>96.85099448768585</v>
      </c>
      <c r="J17" s="26">
        <f t="shared" si="1"/>
        <v>29.11832077318639</v>
      </c>
      <c r="K17" s="2"/>
    </row>
    <row r="18" spans="1:11" ht="23.25" customHeight="1">
      <c r="A18" s="31"/>
      <c r="B18" s="32" t="s">
        <v>26</v>
      </c>
      <c r="C18" s="52">
        <v>-83454514</v>
      </c>
      <c r="D18" s="52">
        <v>-83360834</v>
      </c>
      <c r="E18" s="52">
        <v>-49731824</v>
      </c>
      <c r="F18" s="53">
        <v>-46811138</v>
      </c>
      <c r="G18" s="54">
        <v>-46079272</v>
      </c>
      <c r="H18" s="55">
        <v>-45341265</v>
      </c>
      <c r="I18" s="33">
        <f t="shared" si="0"/>
        <v>-5.8728712624737</v>
      </c>
      <c r="J18" s="34">
        <f t="shared" si="1"/>
        <v>-3.033940266857349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102736650</v>
      </c>
      <c r="D23" s="43">
        <v>143053650</v>
      </c>
      <c r="E23" s="43">
        <v>125060211</v>
      </c>
      <c r="F23" s="43">
        <v>109886450</v>
      </c>
      <c r="G23" s="44">
        <v>119128800</v>
      </c>
      <c r="H23" s="45">
        <v>119989000</v>
      </c>
      <c r="I23" s="38">
        <f t="shared" si="0"/>
        <v>-12.13316440030634</v>
      </c>
      <c r="J23" s="23">
        <f t="shared" si="1"/>
        <v>-1.3703650732581507</v>
      </c>
      <c r="K23" s="2"/>
    </row>
    <row r="24" spans="1:11" ht="12.75">
      <c r="A24" s="9"/>
      <c r="B24" s="21" t="s">
        <v>31</v>
      </c>
      <c r="C24" s="43"/>
      <c r="D24" s="43">
        <v>8440000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102736650</v>
      </c>
      <c r="D25" s="46">
        <v>151493650</v>
      </c>
      <c r="E25" s="46">
        <v>125060211</v>
      </c>
      <c r="F25" s="46">
        <v>109886450</v>
      </c>
      <c r="G25" s="47">
        <v>119128800</v>
      </c>
      <c r="H25" s="48">
        <v>119989000</v>
      </c>
      <c r="I25" s="25">
        <f t="shared" si="0"/>
        <v>-12.13316440030634</v>
      </c>
      <c r="J25" s="26">
        <f t="shared" si="1"/>
        <v>-1.3703650732581507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54500000</v>
      </c>
      <c r="D27" s="43">
        <v>120464000</v>
      </c>
      <c r="E27" s="43">
        <v>11704354</v>
      </c>
      <c r="F27" s="43">
        <v>104886450</v>
      </c>
      <c r="G27" s="44">
        <v>113128800</v>
      </c>
      <c r="H27" s="45">
        <v>112989000</v>
      </c>
      <c r="I27" s="38">
        <f t="shared" si="0"/>
        <v>796.1319010002603</v>
      </c>
      <c r="J27" s="23">
        <f t="shared" si="1"/>
        <v>112.92642975316105</v>
      </c>
      <c r="K27" s="2"/>
    </row>
    <row r="28" spans="1:11" ht="12.75">
      <c r="A28" s="9"/>
      <c r="B28" s="21" t="s">
        <v>35</v>
      </c>
      <c r="C28" s="43">
        <v>15400000</v>
      </c>
      <c r="D28" s="43"/>
      <c r="E28" s="43">
        <v>3242430</v>
      </c>
      <c r="F28" s="43">
        <v>5000000</v>
      </c>
      <c r="G28" s="44">
        <v>6000000</v>
      </c>
      <c r="H28" s="45">
        <v>7000000</v>
      </c>
      <c r="I28" s="38">
        <f t="shared" si="0"/>
        <v>54.20533365408042</v>
      </c>
      <c r="J28" s="23">
        <f t="shared" si="1"/>
        <v>29.24362891438761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14500000</v>
      </c>
      <c r="D30" s="43">
        <v>21258000</v>
      </c>
      <c r="E30" s="43">
        <v>8890469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18336650</v>
      </c>
      <c r="D31" s="43">
        <v>9771650</v>
      </c>
      <c r="E31" s="43">
        <v>101222958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102736650</v>
      </c>
      <c r="D32" s="59">
        <v>151493650</v>
      </c>
      <c r="E32" s="59">
        <v>125060211</v>
      </c>
      <c r="F32" s="59">
        <v>109886450</v>
      </c>
      <c r="G32" s="60">
        <v>119128800</v>
      </c>
      <c r="H32" s="61">
        <v>119989000</v>
      </c>
      <c r="I32" s="40">
        <f t="shared" si="0"/>
        <v>-12.13316440030634</v>
      </c>
      <c r="J32" s="41">
        <f t="shared" si="1"/>
        <v>-1.3703650732581507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81773272</v>
      </c>
      <c r="D7" s="43">
        <v>81773272</v>
      </c>
      <c r="E7" s="43">
        <v>102301496</v>
      </c>
      <c r="F7" s="43">
        <v>88315133</v>
      </c>
      <c r="G7" s="44">
        <v>95380344</v>
      </c>
      <c r="H7" s="45">
        <v>103010772</v>
      </c>
      <c r="I7" s="22">
        <f>IF($E7=0,0,(($F7/$E7)-1)*100)</f>
        <v>-13.671709160538569</v>
      </c>
      <c r="J7" s="23">
        <f>IF($E7=0,0,((($H7/$E7)^(1/3))-1)*100)</f>
        <v>0.23057437410145543</v>
      </c>
      <c r="K7" s="2"/>
    </row>
    <row r="8" spans="1:11" ht="12.75">
      <c r="A8" s="5"/>
      <c r="B8" s="21" t="s">
        <v>17</v>
      </c>
      <c r="C8" s="43">
        <v>97579998</v>
      </c>
      <c r="D8" s="43">
        <v>83877425</v>
      </c>
      <c r="E8" s="43">
        <v>101172372</v>
      </c>
      <c r="F8" s="43">
        <v>107974493</v>
      </c>
      <c r="G8" s="44">
        <v>121613474</v>
      </c>
      <c r="H8" s="45">
        <v>137013073</v>
      </c>
      <c r="I8" s="22">
        <f>IF($E8=0,0,(($F8/$E8)-1)*100)</f>
        <v>6.7232989259162546</v>
      </c>
      <c r="J8" s="23">
        <f>IF($E8=0,0,((($H8/$E8)^(1/3))-1)*100)</f>
        <v>10.636906729538943</v>
      </c>
      <c r="K8" s="2"/>
    </row>
    <row r="9" spans="1:11" ht="12.75">
      <c r="A9" s="5"/>
      <c r="B9" s="21" t="s">
        <v>18</v>
      </c>
      <c r="C9" s="43">
        <v>398318046</v>
      </c>
      <c r="D9" s="43">
        <v>407974159</v>
      </c>
      <c r="E9" s="43">
        <v>411839650</v>
      </c>
      <c r="F9" s="43">
        <v>477397178</v>
      </c>
      <c r="G9" s="44">
        <v>501330540</v>
      </c>
      <c r="H9" s="45">
        <v>515077607</v>
      </c>
      <c r="I9" s="22">
        <f aca="true" t="shared" si="0" ref="I9:I32">IF($E9=0,0,(($F9/$E9)-1)*100)</f>
        <v>15.918216713713695</v>
      </c>
      <c r="J9" s="23">
        <f aca="true" t="shared" si="1" ref="J9:J32">IF($E9=0,0,((($H9/$E9)^(1/3))-1)*100)</f>
        <v>7.741124601694138</v>
      </c>
      <c r="K9" s="2"/>
    </row>
    <row r="10" spans="1:11" ht="12.75">
      <c r="A10" s="9"/>
      <c r="B10" s="24" t="s">
        <v>19</v>
      </c>
      <c r="C10" s="46">
        <v>577671316</v>
      </c>
      <c r="D10" s="46">
        <v>573624856</v>
      </c>
      <c r="E10" s="46">
        <v>615313518</v>
      </c>
      <c r="F10" s="46">
        <v>673686804</v>
      </c>
      <c r="G10" s="47">
        <v>718324358</v>
      </c>
      <c r="H10" s="48">
        <v>755101452</v>
      </c>
      <c r="I10" s="25">
        <f t="shared" si="0"/>
        <v>9.486755010638337</v>
      </c>
      <c r="J10" s="26">
        <f t="shared" si="1"/>
        <v>7.062229495049732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226291538</v>
      </c>
      <c r="D12" s="43">
        <v>224400356</v>
      </c>
      <c r="E12" s="43">
        <v>243404444</v>
      </c>
      <c r="F12" s="43">
        <v>246784845</v>
      </c>
      <c r="G12" s="44">
        <v>251663602</v>
      </c>
      <c r="H12" s="45">
        <v>251300982</v>
      </c>
      <c r="I12" s="22">
        <f t="shared" si="0"/>
        <v>1.3888000335770423</v>
      </c>
      <c r="J12" s="23">
        <f t="shared" si="1"/>
        <v>1.0699135356047496</v>
      </c>
      <c r="K12" s="2"/>
    </row>
    <row r="13" spans="1:11" ht="12.75">
      <c r="A13" s="5"/>
      <c r="B13" s="21" t="s">
        <v>22</v>
      </c>
      <c r="C13" s="43">
        <v>17045171</v>
      </c>
      <c r="D13" s="43">
        <v>17045171</v>
      </c>
      <c r="E13" s="43"/>
      <c r="F13" s="43">
        <v>17965610</v>
      </c>
      <c r="G13" s="44">
        <v>18935753</v>
      </c>
      <c r="H13" s="45">
        <v>19939348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71542723</v>
      </c>
      <c r="D15" s="43">
        <v>71542723</v>
      </c>
      <c r="E15" s="43">
        <v>55972177</v>
      </c>
      <c r="F15" s="43">
        <v>81621827</v>
      </c>
      <c r="G15" s="44">
        <v>93130330</v>
      </c>
      <c r="H15" s="45">
        <v>106270102</v>
      </c>
      <c r="I15" s="22">
        <f t="shared" si="0"/>
        <v>45.82571444380304</v>
      </c>
      <c r="J15" s="23">
        <f t="shared" si="1"/>
        <v>23.82631997166822</v>
      </c>
      <c r="K15" s="2"/>
    </row>
    <row r="16" spans="1:11" ht="12.75">
      <c r="A16" s="5"/>
      <c r="B16" s="21" t="s">
        <v>24</v>
      </c>
      <c r="C16" s="43">
        <v>266603371</v>
      </c>
      <c r="D16" s="43">
        <v>263519554</v>
      </c>
      <c r="E16" s="43">
        <v>235359032</v>
      </c>
      <c r="F16" s="43">
        <v>235948705</v>
      </c>
      <c r="G16" s="44">
        <v>274556111</v>
      </c>
      <c r="H16" s="45">
        <v>288587628</v>
      </c>
      <c r="I16" s="29">
        <f t="shared" si="0"/>
        <v>0.25054190399627085</v>
      </c>
      <c r="J16" s="30">
        <f t="shared" si="1"/>
        <v>7.032486099492075</v>
      </c>
      <c r="K16" s="2"/>
    </row>
    <row r="17" spans="1:11" ht="12.75">
      <c r="A17" s="5"/>
      <c r="B17" s="24" t="s">
        <v>25</v>
      </c>
      <c r="C17" s="46">
        <v>581482803</v>
      </c>
      <c r="D17" s="46">
        <v>576507804</v>
      </c>
      <c r="E17" s="46">
        <v>534735653</v>
      </c>
      <c r="F17" s="46">
        <v>582320987</v>
      </c>
      <c r="G17" s="47">
        <v>638285796</v>
      </c>
      <c r="H17" s="48">
        <v>666098060</v>
      </c>
      <c r="I17" s="25">
        <f t="shared" si="0"/>
        <v>8.898851934228524</v>
      </c>
      <c r="J17" s="26">
        <f t="shared" si="1"/>
        <v>7.596879411309043</v>
      </c>
      <c r="K17" s="2"/>
    </row>
    <row r="18" spans="1:11" ht="23.25" customHeight="1">
      <c r="A18" s="31"/>
      <c r="B18" s="32" t="s">
        <v>26</v>
      </c>
      <c r="C18" s="52">
        <v>-3811487</v>
      </c>
      <c r="D18" s="52">
        <v>-2882948</v>
      </c>
      <c r="E18" s="52">
        <v>80577865</v>
      </c>
      <c r="F18" s="53">
        <v>91365817</v>
      </c>
      <c r="G18" s="54">
        <v>80038562</v>
      </c>
      <c r="H18" s="55">
        <v>89003392</v>
      </c>
      <c r="I18" s="33">
        <f t="shared" si="0"/>
        <v>13.38823261202069</v>
      </c>
      <c r="J18" s="34">
        <f t="shared" si="1"/>
        <v>3.3705754825361423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11525000</v>
      </c>
      <c r="D22" s="43">
        <v>11525000</v>
      </c>
      <c r="E22" s="43">
        <v>3888342</v>
      </c>
      <c r="F22" s="43">
        <v>28005000</v>
      </c>
      <c r="G22" s="44">
        <v>600000</v>
      </c>
      <c r="H22" s="45">
        <v>0</v>
      </c>
      <c r="I22" s="38">
        <f t="shared" si="0"/>
        <v>620.2298563243664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219381506</v>
      </c>
      <c r="D23" s="43">
        <v>219381506</v>
      </c>
      <c r="E23" s="43">
        <v>179202920</v>
      </c>
      <c r="F23" s="43">
        <v>382574261</v>
      </c>
      <c r="G23" s="44">
        <v>343064487</v>
      </c>
      <c r="H23" s="45">
        <v>366164523</v>
      </c>
      <c r="I23" s="38">
        <f t="shared" si="0"/>
        <v>113.48662231619886</v>
      </c>
      <c r="J23" s="23">
        <f t="shared" si="1"/>
        <v>26.894771300872012</v>
      </c>
      <c r="K23" s="2"/>
    </row>
    <row r="24" spans="1:11" ht="12.75">
      <c r="A24" s="9"/>
      <c r="B24" s="21" t="s">
        <v>31</v>
      </c>
      <c r="C24" s="43"/>
      <c r="D24" s="43"/>
      <c r="E24" s="43">
        <v>167077</v>
      </c>
      <c r="F24" s="43">
        <v>2600000</v>
      </c>
      <c r="G24" s="44">
        <v>0</v>
      </c>
      <c r="H24" s="45">
        <v>0</v>
      </c>
      <c r="I24" s="38">
        <f t="shared" si="0"/>
        <v>1456.168712629506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230906506</v>
      </c>
      <c r="D25" s="46">
        <v>230906506</v>
      </c>
      <c r="E25" s="46">
        <v>183258339</v>
      </c>
      <c r="F25" s="46">
        <v>413179261</v>
      </c>
      <c r="G25" s="47">
        <v>343664487</v>
      </c>
      <c r="H25" s="48">
        <v>366164523</v>
      </c>
      <c r="I25" s="25">
        <f t="shared" si="0"/>
        <v>125.46273378588246</v>
      </c>
      <c r="J25" s="26">
        <f t="shared" si="1"/>
        <v>25.951740325747764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145209688</v>
      </c>
      <c r="D27" s="43">
        <v>145209688</v>
      </c>
      <c r="E27" s="43">
        <v>147565734</v>
      </c>
      <c r="F27" s="43">
        <v>319364302</v>
      </c>
      <c r="G27" s="44">
        <v>270590750</v>
      </c>
      <c r="H27" s="45">
        <v>314164523</v>
      </c>
      <c r="I27" s="38">
        <f t="shared" si="0"/>
        <v>116.42172159018975</v>
      </c>
      <c r="J27" s="23">
        <f t="shared" si="1"/>
        <v>28.644297428971875</v>
      </c>
      <c r="K27" s="2"/>
    </row>
    <row r="28" spans="1:11" ht="12.75">
      <c r="A28" s="9"/>
      <c r="B28" s="21" t="s">
        <v>35</v>
      </c>
      <c r="C28" s="43">
        <v>14500000</v>
      </c>
      <c r="D28" s="43">
        <v>14500000</v>
      </c>
      <c r="E28" s="43">
        <v>6438719</v>
      </c>
      <c r="F28" s="43">
        <v>15600000</v>
      </c>
      <c r="G28" s="44">
        <v>10000000</v>
      </c>
      <c r="H28" s="45">
        <v>20000000</v>
      </c>
      <c r="I28" s="38">
        <f t="shared" si="0"/>
        <v>142.28421833597645</v>
      </c>
      <c r="J28" s="23">
        <f t="shared" si="1"/>
        <v>45.90723962308334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63787225</v>
      </c>
      <c r="D30" s="43">
        <v>63787225</v>
      </c>
      <c r="E30" s="43">
        <v>23149240</v>
      </c>
      <c r="F30" s="43">
        <v>31125234</v>
      </c>
      <c r="G30" s="44">
        <v>46572105</v>
      </c>
      <c r="H30" s="45">
        <v>16000000</v>
      </c>
      <c r="I30" s="38">
        <f t="shared" si="0"/>
        <v>34.45466892217628</v>
      </c>
      <c r="J30" s="23">
        <f t="shared" si="1"/>
        <v>-11.584634136100503</v>
      </c>
      <c r="K30" s="2"/>
    </row>
    <row r="31" spans="1:11" ht="12.75">
      <c r="A31" s="9"/>
      <c r="B31" s="21" t="s">
        <v>31</v>
      </c>
      <c r="C31" s="43">
        <v>7409593</v>
      </c>
      <c r="D31" s="43">
        <v>7409593</v>
      </c>
      <c r="E31" s="43">
        <v>6104644</v>
      </c>
      <c r="F31" s="43">
        <v>47089725</v>
      </c>
      <c r="G31" s="44">
        <v>16501632</v>
      </c>
      <c r="H31" s="45">
        <v>16000000</v>
      </c>
      <c r="I31" s="38">
        <f t="shared" si="0"/>
        <v>671.3754479376685</v>
      </c>
      <c r="J31" s="23">
        <f t="shared" si="1"/>
        <v>37.87532421247679</v>
      </c>
      <c r="K31" s="2"/>
    </row>
    <row r="32" spans="1:11" ht="13.5" thickBot="1">
      <c r="A32" s="9"/>
      <c r="B32" s="39" t="s">
        <v>38</v>
      </c>
      <c r="C32" s="59">
        <v>230906506</v>
      </c>
      <c r="D32" s="59">
        <v>230906506</v>
      </c>
      <c r="E32" s="59">
        <v>183258337</v>
      </c>
      <c r="F32" s="59">
        <v>413179261</v>
      </c>
      <c r="G32" s="60">
        <v>343664487</v>
      </c>
      <c r="H32" s="61">
        <v>366164523</v>
      </c>
      <c r="I32" s="40">
        <f t="shared" si="0"/>
        <v>125.46273624648245</v>
      </c>
      <c r="J32" s="41">
        <f t="shared" si="1"/>
        <v>25.951740783941535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92591000</v>
      </c>
      <c r="D7" s="43">
        <v>249841000</v>
      </c>
      <c r="E7" s="43">
        <v>234191494</v>
      </c>
      <c r="F7" s="43">
        <v>171866000</v>
      </c>
      <c r="G7" s="44">
        <v>176125000</v>
      </c>
      <c r="H7" s="45">
        <v>186786000</v>
      </c>
      <c r="I7" s="22">
        <f>IF($E7=0,0,(($F7/$E7)-1)*100)</f>
        <v>-26.613047696770742</v>
      </c>
      <c r="J7" s="23">
        <f>IF($E7=0,0,((($H7/$E7)^(1/3))-1)*100)</f>
        <v>-7.261998016188132</v>
      </c>
      <c r="K7" s="2"/>
    </row>
    <row r="8" spans="1:11" ht="12.75">
      <c r="A8" s="5"/>
      <c r="B8" s="21" t="s">
        <v>17</v>
      </c>
      <c r="C8" s="43">
        <v>50012000</v>
      </c>
      <c r="D8" s="43">
        <v>44054360</v>
      </c>
      <c r="E8" s="43">
        <v>32313540</v>
      </c>
      <c r="F8" s="43">
        <v>51419000</v>
      </c>
      <c r="G8" s="44">
        <v>57409000</v>
      </c>
      <c r="H8" s="45">
        <v>64100000</v>
      </c>
      <c r="I8" s="22">
        <f>IF($E8=0,0,(($F8/$E8)-1)*100)</f>
        <v>59.12524594953075</v>
      </c>
      <c r="J8" s="23">
        <f>IF($E8=0,0,((($H8/$E8)^(1/3))-1)*100)</f>
        <v>25.648651049143645</v>
      </c>
      <c r="K8" s="2"/>
    </row>
    <row r="9" spans="1:11" ht="12.75">
      <c r="A9" s="5"/>
      <c r="B9" s="21" t="s">
        <v>18</v>
      </c>
      <c r="C9" s="43">
        <v>610196000</v>
      </c>
      <c r="D9" s="43">
        <v>625173581</v>
      </c>
      <c r="E9" s="43">
        <v>449752410</v>
      </c>
      <c r="F9" s="43">
        <v>702533000</v>
      </c>
      <c r="G9" s="44">
        <v>732274000</v>
      </c>
      <c r="H9" s="45">
        <v>755271000</v>
      </c>
      <c r="I9" s="22">
        <f aca="true" t="shared" si="0" ref="I9:I32">IF($E9=0,0,(($F9/$E9)-1)*100)</f>
        <v>56.20438809877639</v>
      </c>
      <c r="J9" s="23">
        <f aca="true" t="shared" si="1" ref="J9:J32">IF($E9=0,0,((($H9/$E9)^(1/3))-1)*100)</f>
        <v>18.862019133277986</v>
      </c>
      <c r="K9" s="2"/>
    </row>
    <row r="10" spans="1:11" ht="12.75">
      <c r="A10" s="9"/>
      <c r="B10" s="24" t="s">
        <v>19</v>
      </c>
      <c r="C10" s="46">
        <v>752799000</v>
      </c>
      <c r="D10" s="46">
        <v>919068941</v>
      </c>
      <c r="E10" s="46">
        <v>716257444</v>
      </c>
      <c r="F10" s="46">
        <v>925818000</v>
      </c>
      <c r="G10" s="47">
        <v>965808000</v>
      </c>
      <c r="H10" s="48">
        <v>1006157000</v>
      </c>
      <c r="I10" s="25">
        <f t="shared" si="0"/>
        <v>29.257714213717833</v>
      </c>
      <c r="J10" s="26">
        <f t="shared" si="1"/>
        <v>11.995060355882359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216774000</v>
      </c>
      <c r="D12" s="43">
        <v>271515000</v>
      </c>
      <c r="E12" s="43">
        <v>278707145</v>
      </c>
      <c r="F12" s="43">
        <v>300295000</v>
      </c>
      <c r="G12" s="44">
        <v>333558000</v>
      </c>
      <c r="H12" s="45">
        <v>327799000</v>
      </c>
      <c r="I12" s="22">
        <f t="shared" si="0"/>
        <v>7.745712798285087</v>
      </c>
      <c r="J12" s="23">
        <f t="shared" si="1"/>
        <v>5.55687081442946</v>
      </c>
      <c r="K12" s="2"/>
    </row>
    <row r="13" spans="1:11" ht="12.75">
      <c r="A13" s="5"/>
      <c r="B13" s="21" t="s">
        <v>22</v>
      </c>
      <c r="C13" s="43">
        <v>101000000</v>
      </c>
      <c r="D13" s="43">
        <v>181000000</v>
      </c>
      <c r="E13" s="43">
        <v>50000000</v>
      </c>
      <c r="F13" s="43">
        <v>115000000</v>
      </c>
      <c r="G13" s="44">
        <v>129500000</v>
      </c>
      <c r="H13" s="45">
        <v>133900000</v>
      </c>
      <c r="I13" s="22">
        <f t="shared" si="0"/>
        <v>129.99999999999997</v>
      </c>
      <c r="J13" s="23">
        <f t="shared" si="1"/>
        <v>38.868429578940365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124200000</v>
      </c>
      <c r="D15" s="43">
        <v>156200000</v>
      </c>
      <c r="E15" s="43">
        <v>135222474</v>
      </c>
      <c r="F15" s="43">
        <v>171820000</v>
      </c>
      <c r="G15" s="44">
        <v>189002000</v>
      </c>
      <c r="H15" s="45">
        <v>207902000</v>
      </c>
      <c r="I15" s="22">
        <f t="shared" si="0"/>
        <v>27.06467713347709</v>
      </c>
      <c r="J15" s="23">
        <f t="shared" si="1"/>
        <v>15.417039412552125</v>
      </c>
      <c r="K15" s="2"/>
    </row>
    <row r="16" spans="1:11" ht="12.75">
      <c r="A16" s="5"/>
      <c r="B16" s="21" t="s">
        <v>24</v>
      </c>
      <c r="C16" s="43">
        <v>267951400</v>
      </c>
      <c r="D16" s="43">
        <v>262932319</v>
      </c>
      <c r="E16" s="43">
        <v>254703046</v>
      </c>
      <c r="F16" s="43">
        <v>271445000</v>
      </c>
      <c r="G16" s="44">
        <v>289727000</v>
      </c>
      <c r="H16" s="45">
        <v>357612000</v>
      </c>
      <c r="I16" s="29">
        <f t="shared" si="0"/>
        <v>6.573126730490686</v>
      </c>
      <c r="J16" s="30">
        <f t="shared" si="1"/>
        <v>11.976266085563147</v>
      </c>
      <c r="K16" s="2"/>
    </row>
    <row r="17" spans="1:11" ht="12.75">
      <c r="A17" s="5"/>
      <c r="B17" s="24" t="s">
        <v>25</v>
      </c>
      <c r="C17" s="46">
        <v>709925400</v>
      </c>
      <c r="D17" s="46">
        <v>871647319</v>
      </c>
      <c r="E17" s="46">
        <v>718632665</v>
      </c>
      <c r="F17" s="46">
        <v>858560000</v>
      </c>
      <c r="G17" s="47">
        <v>941787000</v>
      </c>
      <c r="H17" s="48">
        <v>1027213000</v>
      </c>
      <c r="I17" s="25">
        <f t="shared" si="0"/>
        <v>19.47132962568574</v>
      </c>
      <c r="J17" s="26">
        <f t="shared" si="1"/>
        <v>12.646538538686848</v>
      </c>
      <c r="K17" s="2"/>
    </row>
    <row r="18" spans="1:11" ht="23.25" customHeight="1">
      <c r="A18" s="31"/>
      <c r="B18" s="32" t="s">
        <v>26</v>
      </c>
      <c r="C18" s="52">
        <v>42873600</v>
      </c>
      <c r="D18" s="52">
        <v>47421622</v>
      </c>
      <c r="E18" s="52">
        <v>-2375221</v>
      </c>
      <c r="F18" s="53">
        <v>67258000</v>
      </c>
      <c r="G18" s="54">
        <v>24021000</v>
      </c>
      <c r="H18" s="55">
        <v>-21056000</v>
      </c>
      <c r="I18" s="33">
        <f t="shared" si="0"/>
        <v>-2931.652296775753</v>
      </c>
      <c r="J18" s="34">
        <f t="shared" si="1"/>
        <v>106.96200156708109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396231000</v>
      </c>
      <c r="D23" s="43">
        <v>443886437</v>
      </c>
      <c r="E23" s="43">
        <v>301661007</v>
      </c>
      <c r="F23" s="43">
        <v>460915000</v>
      </c>
      <c r="G23" s="44">
        <v>791814000</v>
      </c>
      <c r="H23" s="45">
        <v>253109000</v>
      </c>
      <c r="I23" s="38">
        <f t="shared" si="0"/>
        <v>52.79236934987757</v>
      </c>
      <c r="J23" s="23">
        <f t="shared" si="1"/>
        <v>-5.681662478047034</v>
      </c>
      <c r="K23" s="2"/>
    </row>
    <row r="24" spans="1:11" ht="12.75">
      <c r="A24" s="9"/>
      <c r="B24" s="21" t="s">
        <v>31</v>
      </c>
      <c r="C24" s="43">
        <v>44424000</v>
      </c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440655000</v>
      </c>
      <c r="D25" s="46">
        <v>443886437</v>
      </c>
      <c r="E25" s="46">
        <v>301661007</v>
      </c>
      <c r="F25" s="46">
        <v>460915000</v>
      </c>
      <c r="G25" s="47">
        <v>791814000</v>
      </c>
      <c r="H25" s="48">
        <v>253109000</v>
      </c>
      <c r="I25" s="25">
        <f t="shared" si="0"/>
        <v>52.79236934987757</v>
      </c>
      <c r="J25" s="26">
        <f t="shared" si="1"/>
        <v>-5.681662478047034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249300000</v>
      </c>
      <c r="D27" s="43">
        <v>229200000</v>
      </c>
      <c r="E27" s="43">
        <v>158224645</v>
      </c>
      <c r="F27" s="43">
        <v>243150000</v>
      </c>
      <c r="G27" s="44">
        <v>546500000</v>
      </c>
      <c r="H27" s="45">
        <v>147909000</v>
      </c>
      <c r="I27" s="38">
        <f t="shared" si="0"/>
        <v>53.673910913182965</v>
      </c>
      <c r="J27" s="23">
        <f t="shared" si="1"/>
        <v>-2.2222235151691305</v>
      </c>
      <c r="K27" s="2"/>
    </row>
    <row r="28" spans="1:11" ht="12.75">
      <c r="A28" s="9"/>
      <c r="B28" s="21" t="s">
        <v>35</v>
      </c>
      <c r="C28" s="43">
        <v>9200000</v>
      </c>
      <c r="D28" s="43">
        <v>5200000</v>
      </c>
      <c r="E28" s="43">
        <v>3642817</v>
      </c>
      <c r="F28" s="43">
        <v>17200000</v>
      </c>
      <c r="G28" s="44">
        <v>15000000</v>
      </c>
      <c r="H28" s="45">
        <v>0</v>
      </c>
      <c r="I28" s="38">
        <f t="shared" si="0"/>
        <v>372.1620657859014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9100000</v>
      </c>
      <c r="G29" s="44">
        <v>12000000</v>
      </c>
      <c r="H29" s="45">
        <v>6000000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122786000</v>
      </c>
      <c r="D30" s="43">
        <v>144786437</v>
      </c>
      <c r="E30" s="43">
        <v>113450549</v>
      </c>
      <c r="F30" s="43">
        <v>110500000</v>
      </c>
      <c r="G30" s="44">
        <v>20500000</v>
      </c>
      <c r="H30" s="45">
        <v>5000000</v>
      </c>
      <c r="I30" s="38">
        <f t="shared" si="0"/>
        <v>-2.600735761975026</v>
      </c>
      <c r="J30" s="23">
        <f t="shared" si="1"/>
        <v>-64.67725325882353</v>
      </c>
      <c r="K30" s="2"/>
    </row>
    <row r="31" spans="1:11" ht="12.75">
      <c r="A31" s="9"/>
      <c r="B31" s="21" t="s">
        <v>31</v>
      </c>
      <c r="C31" s="43">
        <v>59369000</v>
      </c>
      <c r="D31" s="43">
        <v>64700000</v>
      </c>
      <c r="E31" s="43">
        <v>26342996</v>
      </c>
      <c r="F31" s="43">
        <v>80965000</v>
      </c>
      <c r="G31" s="44">
        <v>197814000</v>
      </c>
      <c r="H31" s="45">
        <v>94200000</v>
      </c>
      <c r="I31" s="38">
        <f t="shared" si="0"/>
        <v>207.3492475950723</v>
      </c>
      <c r="J31" s="23">
        <f t="shared" si="1"/>
        <v>52.91916301296964</v>
      </c>
      <c r="K31" s="2"/>
    </row>
    <row r="32" spans="1:11" ht="13.5" thickBot="1">
      <c r="A32" s="9"/>
      <c r="B32" s="39" t="s">
        <v>38</v>
      </c>
      <c r="C32" s="59">
        <v>440655000</v>
      </c>
      <c r="D32" s="59">
        <v>443886437</v>
      </c>
      <c r="E32" s="59">
        <v>301661007</v>
      </c>
      <c r="F32" s="59">
        <v>460915000</v>
      </c>
      <c r="G32" s="60">
        <v>791814000</v>
      </c>
      <c r="H32" s="61">
        <v>253109000</v>
      </c>
      <c r="I32" s="40">
        <f t="shared" si="0"/>
        <v>52.79236934987757</v>
      </c>
      <c r="J32" s="41">
        <f t="shared" si="1"/>
        <v>-5.681662478047034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208207440</v>
      </c>
      <c r="D9" s="43">
        <v>207795440</v>
      </c>
      <c r="E9" s="43">
        <v>205499184</v>
      </c>
      <c r="F9" s="43">
        <v>228185180</v>
      </c>
      <c r="G9" s="44">
        <v>232107256</v>
      </c>
      <c r="H9" s="45">
        <v>236103650</v>
      </c>
      <c r="I9" s="22">
        <f aca="true" t="shared" si="0" ref="I9:I32">IF($E9=0,0,(($F9/$E9)-1)*100)</f>
        <v>11.039457947433995</v>
      </c>
      <c r="J9" s="23">
        <f aca="true" t="shared" si="1" ref="J9:J32">IF($E9=0,0,((($H9/$E9)^(1/3))-1)*100)</f>
        <v>4.736373677958916</v>
      </c>
      <c r="K9" s="2"/>
    </row>
    <row r="10" spans="1:11" ht="12.75">
      <c r="A10" s="9"/>
      <c r="B10" s="24" t="s">
        <v>19</v>
      </c>
      <c r="C10" s="46">
        <v>208207440</v>
      </c>
      <c r="D10" s="46">
        <v>207795440</v>
      </c>
      <c r="E10" s="46">
        <v>205499184</v>
      </c>
      <c r="F10" s="46">
        <v>228185180</v>
      </c>
      <c r="G10" s="47">
        <v>232107256</v>
      </c>
      <c r="H10" s="48">
        <v>236103650</v>
      </c>
      <c r="I10" s="25">
        <f t="shared" si="0"/>
        <v>11.039457947433995</v>
      </c>
      <c r="J10" s="26">
        <f t="shared" si="1"/>
        <v>4.736373677958916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88453305</v>
      </c>
      <c r="D12" s="43">
        <v>88489212</v>
      </c>
      <c r="E12" s="43">
        <v>77196816</v>
      </c>
      <c r="F12" s="43">
        <v>94863000</v>
      </c>
      <c r="G12" s="44">
        <v>100191110</v>
      </c>
      <c r="H12" s="45">
        <v>105801410</v>
      </c>
      <c r="I12" s="22">
        <f t="shared" si="0"/>
        <v>22.884601872699008</v>
      </c>
      <c r="J12" s="23">
        <f t="shared" si="1"/>
        <v>11.078674614644646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114152437</v>
      </c>
      <c r="D16" s="43">
        <v>117083786</v>
      </c>
      <c r="E16" s="43">
        <v>91021539</v>
      </c>
      <c r="F16" s="43">
        <v>120371961</v>
      </c>
      <c r="G16" s="44">
        <v>125672100</v>
      </c>
      <c r="H16" s="45">
        <v>135042856</v>
      </c>
      <c r="I16" s="29">
        <f t="shared" si="0"/>
        <v>32.24557870857359</v>
      </c>
      <c r="J16" s="30">
        <f t="shared" si="1"/>
        <v>14.053639046419208</v>
      </c>
      <c r="K16" s="2"/>
    </row>
    <row r="17" spans="1:11" ht="12.75">
      <c r="A17" s="5"/>
      <c r="B17" s="24" t="s">
        <v>25</v>
      </c>
      <c r="C17" s="46">
        <v>202605742</v>
      </c>
      <c r="D17" s="46">
        <v>205572998</v>
      </c>
      <c r="E17" s="46">
        <v>168218355</v>
      </c>
      <c r="F17" s="46">
        <v>215234961</v>
      </c>
      <c r="G17" s="47">
        <v>225863210</v>
      </c>
      <c r="H17" s="48">
        <v>240844266</v>
      </c>
      <c r="I17" s="25">
        <f t="shared" si="0"/>
        <v>27.94974781438089</v>
      </c>
      <c r="J17" s="26">
        <f t="shared" si="1"/>
        <v>12.707887497045366</v>
      </c>
      <c r="K17" s="2"/>
    </row>
    <row r="18" spans="1:11" ht="23.25" customHeight="1">
      <c r="A18" s="31"/>
      <c r="B18" s="32" t="s">
        <v>26</v>
      </c>
      <c r="C18" s="52">
        <v>5601698</v>
      </c>
      <c r="D18" s="52">
        <v>2222442</v>
      </c>
      <c r="E18" s="52">
        <v>37280829</v>
      </c>
      <c r="F18" s="53">
        <v>12950219</v>
      </c>
      <c r="G18" s="54">
        <v>6244046</v>
      </c>
      <c r="H18" s="55">
        <v>-4740616</v>
      </c>
      <c r="I18" s="33">
        <f t="shared" si="0"/>
        <v>-65.26306053977503</v>
      </c>
      <c r="J18" s="34">
        <f t="shared" si="1"/>
        <v>-150.2863065997773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20939063</v>
      </c>
      <c r="D22" s="43">
        <v>22952441</v>
      </c>
      <c r="E22" s="43">
        <v>14971580</v>
      </c>
      <c r="F22" s="43">
        <v>25804419</v>
      </c>
      <c r="G22" s="44">
        <v>19285801</v>
      </c>
      <c r="H22" s="45">
        <v>12776795</v>
      </c>
      <c r="I22" s="38">
        <f t="shared" si="0"/>
        <v>72.35601720058938</v>
      </c>
      <c r="J22" s="23">
        <f t="shared" si="1"/>
        <v>-5.146921543892679</v>
      </c>
      <c r="K22" s="2"/>
    </row>
    <row r="23" spans="1:11" ht="12.75">
      <c r="A23" s="9"/>
      <c r="B23" s="21" t="s">
        <v>30</v>
      </c>
      <c r="C23" s="43">
        <v>52843000</v>
      </c>
      <c r="D23" s="43"/>
      <c r="E23" s="43">
        <v>3333064</v>
      </c>
      <c r="F23" s="43">
        <v>30393000</v>
      </c>
      <c r="G23" s="44">
        <v>53597150</v>
      </c>
      <c r="H23" s="45">
        <v>54014350</v>
      </c>
      <c r="I23" s="38">
        <f t="shared" si="0"/>
        <v>811.8636785852298</v>
      </c>
      <c r="J23" s="23">
        <f t="shared" si="1"/>
        <v>153.05902695425812</v>
      </c>
      <c r="K23" s="2"/>
    </row>
    <row r="24" spans="1:11" ht="12.75">
      <c r="A24" s="9"/>
      <c r="B24" s="21" t="s">
        <v>31</v>
      </c>
      <c r="C24" s="43"/>
      <c r="D24" s="43"/>
      <c r="E24" s="43">
        <v>1031618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73782063</v>
      </c>
      <c r="D25" s="46">
        <v>22952441</v>
      </c>
      <c r="E25" s="46">
        <v>19336262</v>
      </c>
      <c r="F25" s="46">
        <v>56197419</v>
      </c>
      <c r="G25" s="47">
        <v>72882951</v>
      </c>
      <c r="H25" s="48">
        <v>66791145</v>
      </c>
      <c r="I25" s="25">
        <f t="shared" si="0"/>
        <v>190.6322793929871</v>
      </c>
      <c r="J25" s="26">
        <f t="shared" si="1"/>
        <v>51.1641439183105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60000000</v>
      </c>
      <c r="D27" s="43">
        <v>10000000</v>
      </c>
      <c r="E27" s="43">
        <v>7209373</v>
      </c>
      <c r="F27" s="43">
        <v>36000000</v>
      </c>
      <c r="G27" s="44">
        <v>51639150</v>
      </c>
      <c r="H27" s="45">
        <v>51958350</v>
      </c>
      <c r="I27" s="38">
        <f t="shared" si="0"/>
        <v>399.3499434694251</v>
      </c>
      <c r="J27" s="23">
        <f t="shared" si="1"/>
        <v>93.16092884987235</v>
      </c>
      <c r="K27" s="2"/>
    </row>
    <row r="28" spans="1:11" ht="12.75">
      <c r="A28" s="9"/>
      <c r="B28" s="21" t="s">
        <v>35</v>
      </c>
      <c r="C28" s="43"/>
      <c r="D28" s="43">
        <v>4200000</v>
      </c>
      <c r="E28" s="43">
        <v>1577578</v>
      </c>
      <c r="F28" s="43">
        <v>7000000</v>
      </c>
      <c r="G28" s="44">
        <v>5993001</v>
      </c>
      <c r="H28" s="45">
        <v>3603695</v>
      </c>
      <c r="I28" s="38">
        <f t="shared" si="0"/>
        <v>343.71815529881883</v>
      </c>
      <c r="J28" s="23">
        <f t="shared" si="1"/>
        <v>31.699985958799125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3400000</v>
      </c>
      <c r="D30" s="43">
        <v>400000</v>
      </c>
      <c r="E30" s="43">
        <v>5553369</v>
      </c>
      <c r="F30" s="43">
        <v>1893000</v>
      </c>
      <c r="G30" s="44">
        <v>1958000</v>
      </c>
      <c r="H30" s="45">
        <v>2056000</v>
      </c>
      <c r="I30" s="38">
        <f t="shared" si="0"/>
        <v>-65.91258387476142</v>
      </c>
      <c r="J30" s="23">
        <f t="shared" si="1"/>
        <v>-28.19486116728085</v>
      </c>
      <c r="K30" s="2"/>
    </row>
    <row r="31" spans="1:11" ht="12.75">
      <c r="A31" s="9"/>
      <c r="B31" s="21" t="s">
        <v>31</v>
      </c>
      <c r="C31" s="43">
        <v>10382063</v>
      </c>
      <c r="D31" s="43">
        <v>8352441</v>
      </c>
      <c r="E31" s="43">
        <v>4995942</v>
      </c>
      <c r="F31" s="43">
        <v>11304419</v>
      </c>
      <c r="G31" s="44">
        <v>13292800</v>
      </c>
      <c r="H31" s="45">
        <v>9173100</v>
      </c>
      <c r="I31" s="38">
        <f t="shared" si="0"/>
        <v>126.27202237335821</v>
      </c>
      <c r="J31" s="23">
        <f t="shared" si="1"/>
        <v>22.452102602440572</v>
      </c>
      <c r="K31" s="2"/>
    </row>
    <row r="32" spans="1:11" ht="13.5" thickBot="1">
      <c r="A32" s="9"/>
      <c r="B32" s="39" t="s">
        <v>38</v>
      </c>
      <c r="C32" s="59">
        <v>73782063</v>
      </c>
      <c r="D32" s="59">
        <v>22952441</v>
      </c>
      <c r="E32" s="59">
        <v>19336262</v>
      </c>
      <c r="F32" s="59">
        <v>56197419</v>
      </c>
      <c r="G32" s="60">
        <v>72882951</v>
      </c>
      <c r="H32" s="61">
        <v>66791145</v>
      </c>
      <c r="I32" s="40">
        <f t="shared" si="0"/>
        <v>190.6322793929871</v>
      </c>
      <c r="J32" s="41">
        <f t="shared" si="1"/>
        <v>51.1641439183105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66131310</v>
      </c>
      <c r="D7" s="43">
        <v>66735152</v>
      </c>
      <c r="E7" s="43">
        <v>66731502</v>
      </c>
      <c r="F7" s="43">
        <v>72524528</v>
      </c>
      <c r="G7" s="44">
        <v>76803473</v>
      </c>
      <c r="H7" s="45">
        <v>81104469</v>
      </c>
      <c r="I7" s="22">
        <f>IF($E7=0,0,(($F7/$E7)-1)*100)</f>
        <v>8.681096373344023</v>
      </c>
      <c r="J7" s="23">
        <f>IF($E7=0,0,((($H7/$E7)^(1/3))-1)*100)</f>
        <v>6.718069829566953</v>
      </c>
      <c r="K7" s="2"/>
    </row>
    <row r="8" spans="1:11" ht="12.75">
      <c r="A8" s="5"/>
      <c r="B8" s="21" t="s">
        <v>17</v>
      </c>
      <c r="C8" s="43">
        <v>256761133</v>
      </c>
      <c r="D8" s="43">
        <v>259187380</v>
      </c>
      <c r="E8" s="43">
        <v>242206483</v>
      </c>
      <c r="F8" s="43">
        <v>297922853</v>
      </c>
      <c r="G8" s="44">
        <v>315500313</v>
      </c>
      <c r="H8" s="45">
        <v>333168338</v>
      </c>
      <c r="I8" s="22">
        <f>IF($E8=0,0,(($F8/$E8)-1)*100)</f>
        <v>23.003665843246644</v>
      </c>
      <c r="J8" s="23">
        <f>IF($E8=0,0,((($H8/$E8)^(1/3))-1)*100)</f>
        <v>11.213963756093893</v>
      </c>
      <c r="K8" s="2"/>
    </row>
    <row r="9" spans="1:11" ht="12.75">
      <c r="A9" s="5"/>
      <c r="B9" s="21" t="s">
        <v>18</v>
      </c>
      <c r="C9" s="43">
        <v>147655462</v>
      </c>
      <c r="D9" s="43">
        <v>154983911</v>
      </c>
      <c r="E9" s="43">
        <v>125125831</v>
      </c>
      <c r="F9" s="43">
        <v>173724809</v>
      </c>
      <c r="G9" s="44">
        <v>183982914</v>
      </c>
      <c r="H9" s="45">
        <v>194542012</v>
      </c>
      <c r="I9" s="22">
        <f aca="true" t="shared" si="0" ref="I9:I32">IF($E9=0,0,(($F9/$E9)-1)*100)</f>
        <v>38.84008410701385</v>
      </c>
      <c r="J9" s="23">
        <f aca="true" t="shared" si="1" ref="J9:J32">IF($E9=0,0,((($H9/$E9)^(1/3))-1)*100)</f>
        <v>15.84807173492868</v>
      </c>
      <c r="K9" s="2"/>
    </row>
    <row r="10" spans="1:11" ht="12.75">
      <c r="A10" s="9"/>
      <c r="B10" s="24" t="s">
        <v>19</v>
      </c>
      <c r="C10" s="46">
        <v>470547905</v>
      </c>
      <c r="D10" s="46">
        <v>480906443</v>
      </c>
      <c r="E10" s="46">
        <v>434063816</v>
      </c>
      <c r="F10" s="46">
        <v>544172190</v>
      </c>
      <c r="G10" s="47">
        <v>576286700</v>
      </c>
      <c r="H10" s="48">
        <v>608814819</v>
      </c>
      <c r="I10" s="25">
        <f t="shared" si="0"/>
        <v>25.36686310659906</v>
      </c>
      <c r="J10" s="26">
        <f t="shared" si="1"/>
        <v>11.937914218559698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141251078</v>
      </c>
      <c r="D12" s="43">
        <v>142419881</v>
      </c>
      <c r="E12" s="43">
        <v>145465637</v>
      </c>
      <c r="F12" s="43">
        <v>154737934</v>
      </c>
      <c r="G12" s="44">
        <v>171280579</v>
      </c>
      <c r="H12" s="45">
        <v>180872305</v>
      </c>
      <c r="I12" s="22">
        <f t="shared" si="0"/>
        <v>6.374218125480735</v>
      </c>
      <c r="J12" s="23">
        <f t="shared" si="1"/>
        <v>7.53187537208686</v>
      </c>
      <c r="K12" s="2"/>
    </row>
    <row r="13" spans="1:11" ht="12.75">
      <c r="A13" s="5"/>
      <c r="B13" s="21" t="s">
        <v>22</v>
      </c>
      <c r="C13" s="43">
        <v>26509708</v>
      </c>
      <c r="D13" s="43">
        <v>77424007</v>
      </c>
      <c r="E13" s="43">
        <v>2768337</v>
      </c>
      <c r="F13" s="43">
        <v>80002297</v>
      </c>
      <c r="G13" s="44">
        <v>84722435</v>
      </c>
      <c r="H13" s="45">
        <v>89466890</v>
      </c>
      <c r="I13" s="22">
        <f t="shared" si="0"/>
        <v>2789.904552805529</v>
      </c>
      <c r="J13" s="23">
        <f t="shared" si="1"/>
        <v>218.52813187666533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156252000</v>
      </c>
      <c r="D15" s="43">
        <v>188265600</v>
      </c>
      <c r="E15" s="43">
        <v>87550672</v>
      </c>
      <c r="F15" s="43">
        <v>193003611</v>
      </c>
      <c r="G15" s="44">
        <v>209197192</v>
      </c>
      <c r="H15" s="45">
        <v>220912234</v>
      </c>
      <c r="I15" s="22">
        <f t="shared" si="0"/>
        <v>120.44789216466549</v>
      </c>
      <c r="J15" s="23">
        <f t="shared" si="1"/>
        <v>36.1403181598724</v>
      </c>
      <c r="K15" s="2"/>
    </row>
    <row r="16" spans="1:11" ht="12.75">
      <c r="A16" s="5"/>
      <c r="B16" s="21" t="s">
        <v>24</v>
      </c>
      <c r="C16" s="43">
        <v>185836032</v>
      </c>
      <c r="D16" s="43">
        <v>202039194</v>
      </c>
      <c r="E16" s="43">
        <v>161726142</v>
      </c>
      <c r="F16" s="43">
        <v>225167516</v>
      </c>
      <c r="G16" s="44">
        <v>238460879</v>
      </c>
      <c r="H16" s="45">
        <v>252070860</v>
      </c>
      <c r="I16" s="29">
        <f t="shared" si="0"/>
        <v>39.2276556006635</v>
      </c>
      <c r="J16" s="30">
        <f t="shared" si="1"/>
        <v>15.943784552668362</v>
      </c>
      <c r="K16" s="2"/>
    </row>
    <row r="17" spans="1:11" ht="12.75">
      <c r="A17" s="5"/>
      <c r="B17" s="24" t="s">
        <v>25</v>
      </c>
      <c r="C17" s="46">
        <v>509848818</v>
      </c>
      <c r="D17" s="46">
        <v>610148682</v>
      </c>
      <c r="E17" s="46">
        <v>397510788</v>
      </c>
      <c r="F17" s="46">
        <v>652911358</v>
      </c>
      <c r="G17" s="47">
        <v>703661085</v>
      </c>
      <c r="H17" s="48">
        <v>743322289</v>
      </c>
      <c r="I17" s="25">
        <f t="shared" si="0"/>
        <v>64.24997200327553</v>
      </c>
      <c r="J17" s="26">
        <f t="shared" si="1"/>
        <v>23.199632418786244</v>
      </c>
      <c r="K17" s="2"/>
    </row>
    <row r="18" spans="1:11" ht="23.25" customHeight="1">
      <c r="A18" s="31"/>
      <c r="B18" s="32" t="s">
        <v>26</v>
      </c>
      <c r="C18" s="52">
        <v>-39300913</v>
      </c>
      <c r="D18" s="52">
        <v>-129242239</v>
      </c>
      <c r="E18" s="52">
        <v>36553028</v>
      </c>
      <c r="F18" s="53">
        <v>-108739168</v>
      </c>
      <c r="G18" s="54">
        <v>-127374385</v>
      </c>
      <c r="H18" s="55">
        <v>-134507470</v>
      </c>
      <c r="I18" s="33">
        <f t="shared" si="0"/>
        <v>-397.4833384528362</v>
      </c>
      <c r="J18" s="34">
        <f t="shared" si="1"/>
        <v>-254.3859169713607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139780300</v>
      </c>
      <c r="D23" s="43">
        <v>139780300</v>
      </c>
      <c r="E23" s="43">
        <v>35600045</v>
      </c>
      <c r="F23" s="43">
        <v>61066150</v>
      </c>
      <c r="G23" s="44">
        <v>60312950</v>
      </c>
      <c r="H23" s="45">
        <v>62138250</v>
      </c>
      <c r="I23" s="38">
        <f t="shared" si="0"/>
        <v>71.5339123869085</v>
      </c>
      <c r="J23" s="23">
        <f t="shared" si="1"/>
        <v>20.40268088803081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28834000</v>
      </c>
      <c r="G24" s="44">
        <v>22999000</v>
      </c>
      <c r="H24" s="45">
        <v>23149000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139780300</v>
      </c>
      <c r="D25" s="46">
        <v>139780300</v>
      </c>
      <c r="E25" s="46">
        <v>35600045</v>
      </c>
      <c r="F25" s="46">
        <v>89900150</v>
      </c>
      <c r="G25" s="47">
        <v>83311950</v>
      </c>
      <c r="H25" s="48">
        <v>85287250</v>
      </c>
      <c r="I25" s="25">
        <f t="shared" si="0"/>
        <v>152.52819202897078</v>
      </c>
      <c r="J25" s="26">
        <f t="shared" si="1"/>
        <v>33.8066983676004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86881300</v>
      </c>
      <c r="D27" s="43">
        <v>86881300</v>
      </c>
      <c r="E27" s="43">
        <v>23800555</v>
      </c>
      <c r="F27" s="43">
        <v>60778150</v>
      </c>
      <c r="G27" s="44">
        <v>50312950</v>
      </c>
      <c r="H27" s="45">
        <v>53138250</v>
      </c>
      <c r="I27" s="38">
        <f t="shared" si="0"/>
        <v>155.36442322458447</v>
      </c>
      <c r="J27" s="23">
        <f t="shared" si="1"/>
        <v>30.69933797358093</v>
      </c>
      <c r="K27" s="2"/>
    </row>
    <row r="28" spans="1:11" ht="12.75">
      <c r="A28" s="9"/>
      <c r="B28" s="21" t="s">
        <v>35</v>
      </c>
      <c r="C28" s="43">
        <v>37899000</v>
      </c>
      <c r="D28" s="43">
        <v>37899000</v>
      </c>
      <c r="E28" s="43">
        <v>10944445</v>
      </c>
      <c r="F28" s="43">
        <v>29122000</v>
      </c>
      <c r="G28" s="44">
        <v>32999000</v>
      </c>
      <c r="H28" s="45">
        <v>32149000</v>
      </c>
      <c r="I28" s="38">
        <f t="shared" si="0"/>
        <v>166.08932659445043</v>
      </c>
      <c r="J28" s="23">
        <f t="shared" si="1"/>
        <v>43.21590175271659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15000000</v>
      </c>
      <c r="D30" s="43">
        <v>15000000</v>
      </c>
      <c r="E30" s="43">
        <v>381358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/>
      <c r="D31" s="43"/>
      <c r="E31" s="43">
        <v>473687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139780300</v>
      </c>
      <c r="D32" s="59">
        <v>139780300</v>
      </c>
      <c r="E32" s="59">
        <v>35600045</v>
      </c>
      <c r="F32" s="59">
        <v>89900150</v>
      </c>
      <c r="G32" s="60">
        <v>83311950</v>
      </c>
      <c r="H32" s="61">
        <v>85287250</v>
      </c>
      <c r="I32" s="40">
        <f t="shared" si="0"/>
        <v>152.52819202897078</v>
      </c>
      <c r="J32" s="41">
        <f t="shared" si="1"/>
        <v>33.8066983676004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29672153</v>
      </c>
      <c r="D7" s="43">
        <v>38077314</v>
      </c>
      <c r="E7" s="43">
        <v>37226685</v>
      </c>
      <c r="F7" s="43">
        <v>38936000</v>
      </c>
      <c r="G7" s="44">
        <v>41272160</v>
      </c>
      <c r="H7" s="45">
        <v>43748489</v>
      </c>
      <c r="I7" s="22">
        <f>IF($E7=0,0,(($F7/$E7)-1)*100)</f>
        <v>4.591639035278061</v>
      </c>
      <c r="J7" s="23">
        <f>IF($E7=0,0,((($H7/$E7)^(1/3))-1)*100)</f>
        <v>5.528451258546951</v>
      </c>
      <c r="K7" s="2"/>
    </row>
    <row r="8" spans="1:11" ht="12.75">
      <c r="A8" s="5"/>
      <c r="B8" s="21" t="s">
        <v>17</v>
      </c>
      <c r="C8" s="43">
        <v>126790133</v>
      </c>
      <c r="D8" s="43">
        <v>118714585</v>
      </c>
      <c r="E8" s="43">
        <v>114456465</v>
      </c>
      <c r="F8" s="43">
        <v>129207000</v>
      </c>
      <c r="G8" s="44">
        <v>136959420</v>
      </c>
      <c r="H8" s="45">
        <v>145176984</v>
      </c>
      <c r="I8" s="22">
        <f>IF($E8=0,0,(($F8/$E8)-1)*100)</f>
        <v>12.887463368714025</v>
      </c>
      <c r="J8" s="23">
        <f>IF($E8=0,0,((($H8/$E8)^(1/3))-1)*100)</f>
        <v>8.24781706671638</v>
      </c>
      <c r="K8" s="2"/>
    </row>
    <row r="9" spans="1:11" ht="12.75">
      <c r="A9" s="5"/>
      <c r="B9" s="21" t="s">
        <v>18</v>
      </c>
      <c r="C9" s="43">
        <v>186148736</v>
      </c>
      <c r="D9" s="43">
        <v>174132636</v>
      </c>
      <c r="E9" s="43">
        <v>135125969</v>
      </c>
      <c r="F9" s="43">
        <v>193974998</v>
      </c>
      <c r="G9" s="44">
        <v>203596514</v>
      </c>
      <c r="H9" s="45">
        <v>214342804</v>
      </c>
      <c r="I9" s="22">
        <f aca="true" t="shared" si="0" ref="I9:I32">IF($E9=0,0,(($F9/$E9)-1)*100)</f>
        <v>43.551235514174195</v>
      </c>
      <c r="J9" s="23">
        <f aca="true" t="shared" si="1" ref="J9:J32">IF($E9=0,0,((($H9/$E9)^(1/3))-1)*100)</f>
        <v>16.62456283623486</v>
      </c>
      <c r="K9" s="2"/>
    </row>
    <row r="10" spans="1:11" ht="12.75">
      <c r="A10" s="9"/>
      <c r="B10" s="24" t="s">
        <v>19</v>
      </c>
      <c r="C10" s="46">
        <v>342611022</v>
      </c>
      <c r="D10" s="46">
        <v>330924535</v>
      </c>
      <c r="E10" s="46">
        <v>286809119</v>
      </c>
      <c r="F10" s="46">
        <v>362117998</v>
      </c>
      <c r="G10" s="47">
        <v>381828094</v>
      </c>
      <c r="H10" s="48">
        <v>403268277</v>
      </c>
      <c r="I10" s="25">
        <f t="shared" si="0"/>
        <v>26.257491136465582</v>
      </c>
      <c r="J10" s="26">
        <f t="shared" si="1"/>
        <v>12.029836308407727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99804548</v>
      </c>
      <c r="D12" s="43">
        <v>95785457</v>
      </c>
      <c r="E12" s="43">
        <v>109106109</v>
      </c>
      <c r="F12" s="43">
        <v>113731775</v>
      </c>
      <c r="G12" s="44">
        <v>120555682</v>
      </c>
      <c r="H12" s="45">
        <v>127789022</v>
      </c>
      <c r="I12" s="22">
        <f t="shared" si="0"/>
        <v>4.239603118831781</v>
      </c>
      <c r="J12" s="23">
        <f t="shared" si="1"/>
        <v>5.409922200472561</v>
      </c>
      <c r="K12" s="2"/>
    </row>
    <row r="13" spans="1:11" ht="12.75">
      <c r="A13" s="5"/>
      <c r="B13" s="21" t="s">
        <v>22</v>
      </c>
      <c r="C13" s="43">
        <v>16358613</v>
      </c>
      <c r="D13" s="43">
        <v>16358613</v>
      </c>
      <c r="E13" s="43"/>
      <c r="F13" s="43">
        <v>28699000</v>
      </c>
      <c r="G13" s="44">
        <v>30420940</v>
      </c>
      <c r="H13" s="45">
        <v>32246196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80923864</v>
      </c>
      <c r="D15" s="43">
        <v>82373864</v>
      </c>
      <c r="E15" s="43">
        <v>51087100</v>
      </c>
      <c r="F15" s="43">
        <v>93915475</v>
      </c>
      <c r="G15" s="44">
        <v>99550404</v>
      </c>
      <c r="H15" s="45">
        <v>105523428</v>
      </c>
      <c r="I15" s="22">
        <f t="shared" si="0"/>
        <v>83.83403050868029</v>
      </c>
      <c r="J15" s="23">
        <f t="shared" si="1"/>
        <v>27.353987354661278</v>
      </c>
      <c r="K15" s="2"/>
    </row>
    <row r="16" spans="1:11" ht="12.75">
      <c r="A16" s="5"/>
      <c r="B16" s="21" t="s">
        <v>24</v>
      </c>
      <c r="C16" s="43">
        <v>218548747</v>
      </c>
      <c r="D16" s="43">
        <v>209435777</v>
      </c>
      <c r="E16" s="43">
        <v>105078188</v>
      </c>
      <c r="F16" s="43">
        <v>186827301</v>
      </c>
      <c r="G16" s="44">
        <v>195553756</v>
      </c>
      <c r="H16" s="45">
        <v>207531963</v>
      </c>
      <c r="I16" s="29">
        <f t="shared" si="0"/>
        <v>77.79836572743338</v>
      </c>
      <c r="J16" s="30">
        <f t="shared" si="1"/>
        <v>25.465447409819177</v>
      </c>
      <c r="K16" s="2"/>
    </row>
    <row r="17" spans="1:11" ht="12.75">
      <c r="A17" s="5"/>
      <c r="B17" s="24" t="s">
        <v>25</v>
      </c>
      <c r="C17" s="46">
        <v>415635772</v>
      </c>
      <c r="D17" s="46">
        <v>403953711</v>
      </c>
      <c r="E17" s="46">
        <v>265271397</v>
      </c>
      <c r="F17" s="46">
        <v>423173551</v>
      </c>
      <c r="G17" s="47">
        <v>446080782</v>
      </c>
      <c r="H17" s="48">
        <v>473090609</v>
      </c>
      <c r="I17" s="25">
        <f t="shared" si="0"/>
        <v>59.52475682856979</v>
      </c>
      <c r="J17" s="26">
        <f t="shared" si="1"/>
        <v>21.269420126105953</v>
      </c>
      <c r="K17" s="2"/>
    </row>
    <row r="18" spans="1:11" ht="23.25" customHeight="1">
      <c r="A18" s="31"/>
      <c r="B18" s="32" t="s">
        <v>26</v>
      </c>
      <c r="C18" s="52">
        <v>-73024750</v>
      </c>
      <c r="D18" s="52">
        <v>-73029176</v>
      </c>
      <c r="E18" s="52">
        <v>21537722</v>
      </c>
      <c r="F18" s="53">
        <v>-61055553</v>
      </c>
      <c r="G18" s="54">
        <v>-64252688</v>
      </c>
      <c r="H18" s="55">
        <v>-69822332</v>
      </c>
      <c r="I18" s="33">
        <f t="shared" si="0"/>
        <v>-383.4819439121742</v>
      </c>
      <c r="J18" s="34">
        <f t="shared" si="1"/>
        <v>-248.00107194612463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14495000</v>
      </c>
      <c r="D22" s="43">
        <v>18195332</v>
      </c>
      <c r="E22" s="43">
        <v>3531790</v>
      </c>
      <c r="F22" s="43">
        <v>11047558</v>
      </c>
      <c r="G22" s="44">
        <v>12879000</v>
      </c>
      <c r="H22" s="45">
        <v>13651305</v>
      </c>
      <c r="I22" s="38">
        <f t="shared" si="0"/>
        <v>212.80336599854465</v>
      </c>
      <c r="J22" s="23">
        <f t="shared" si="1"/>
        <v>56.93739245035776</v>
      </c>
      <c r="K22" s="2"/>
    </row>
    <row r="23" spans="1:11" ht="12.75">
      <c r="A23" s="9"/>
      <c r="B23" s="21" t="s">
        <v>30</v>
      </c>
      <c r="C23" s="43">
        <v>77765000</v>
      </c>
      <c r="D23" s="43">
        <v>81376324</v>
      </c>
      <c r="E23" s="43">
        <v>97462779</v>
      </c>
      <c r="F23" s="43">
        <v>81884600</v>
      </c>
      <c r="G23" s="44">
        <v>81782174</v>
      </c>
      <c r="H23" s="45">
        <v>87124550</v>
      </c>
      <c r="I23" s="38">
        <f t="shared" si="0"/>
        <v>-15.983721334274703</v>
      </c>
      <c r="J23" s="23">
        <f t="shared" si="1"/>
        <v>-3.6687374117839733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92260000</v>
      </c>
      <c r="D25" s="46">
        <v>99571656</v>
      </c>
      <c r="E25" s="46">
        <v>100994569</v>
      </c>
      <c r="F25" s="46">
        <v>92932158</v>
      </c>
      <c r="G25" s="47">
        <v>94661174</v>
      </c>
      <c r="H25" s="48">
        <v>100775855</v>
      </c>
      <c r="I25" s="25">
        <f t="shared" si="0"/>
        <v>-7.9830144133789975</v>
      </c>
      <c r="J25" s="26">
        <f t="shared" si="1"/>
        <v>-0.07223889193737065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49920864</v>
      </c>
      <c r="D27" s="43">
        <v>64953831</v>
      </c>
      <c r="E27" s="43">
        <v>70307001</v>
      </c>
      <c r="F27" s="43">
        <v>54124310</v>
      </c>
      <c r="G27" s="44">
        <v>55881769</v>
      </c>
      <c r="H27" s="45">
        <v>59082075</v>
      </c>
      <c r="I27" s="38">
        <f t="shared" si="0"/>
        <v>-23.017182883394504</v>
      </c>
      <c r="J27" s="23">
        <f t="shared" si="1"/>
        <v>-5.633237545148395</v>
      </c>
      <c r="K27" s="2"/>
    </row>
    <row r="28" spans="1:11" ht="12.75">
      <c r="A28" s="9"/>
      <c r="B28" s="21" t="s">
        <v>35</v>
      </c>
      <c r="C28" s="43"/>
      <c r="D28" s="43">
        <v>8706840</v>
      </c>
      <c r="E28" s="43">
        <v>1300391</v>
      </c>
      <c r="F28" s="43">
        <v>12397558</v>
      </c>
      <c r="G28" s="44">
        <v>10710000</v>
      </c>
      <c r="H28" s="45">
        <v>11932600</v>
      </c>
      <c r="I28" s="38">
        <f t="shared" si="0"/>
        <v>853.3715628607089</v>
      </c>
      <c r="J28" s="23">
        <f t="shared" si="1"/>
        <v>109.35678601080734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28144000</v>
      </c>
      <c r="D30" s="43">
        <v>16904803</v>
      </c>
      <c r="E30" s="43">
        <v>21377735</v>
      </c>
      <c r="F30" s="43">
        <v>21260290</v>
      </c>
      <c r="G30" s="44">
        <v>22610411</v>
      </c>
      <c r="H30" s="45">
        <v>23974640</v>
      </c>
      <c r="I30" s="38">
        <f t="shared" si="0"/>
        <v>-0.5493799974599756</v>
      </c>
      <c r="J30" s="23">
        <f t="shared" si="1"/>
        <v>3.8955153852510804</v>
      </c>
      <c r="K30" s="2"/>
    </row>
    <row r="31" spans="1:11" ht="12.75">
      <c r="A31" s="9"/>
      <c r="B31" s="21" t="s">
        <v>31</v>
      </c>
      <c r="C31" s="43">
        <v>14195136</v>
      </c>
      <c r="D31" s="43">
        <v>9006182</v>
      </c>
      <c r="E31" s="43">
        <v>8009442</v>
      </c>
      <c r="F31" s="43">
        <v>5150000</v>
      </c>
      <c r="G31" s="44">
        <v>5459000</v>
      </c>
      <c r="H31" s="45">
        <v>5786540</v>
      </c>
      <c r="I31" s="38">
        <f t="shared" si="0"/>
        <v>-35.70088902572739</v>
      </c>
      <c r="J31" s="23">
        <f t="shared" si="1"/>
        <v>-10.269745488700577</v>
      </c>
      <c r="K31" s="2"/>
    </row>
    <row r="32" spans="1:11" ht="13.5" thickBot="1">
      <c r="A32" s="9"/>
      <c r="B32" s="39" t="s">
        <v>38</v>
      </c>
      <c r="C32" s="59">
        <v>92260000</v>
      </c>
      <c r="D32" s="59">
        <v>99571656</v>
      </c>
      <c r="E32" s="59">
        <v>100994569</v>
      </c>
      <c r="F32" s="59">
        <v>92932158</v>
      </c>
      <c r="G32" s="60">
        <v>94661180</v>
      </c>
      <c r="H32" s="61">
        <v>100775855</v>
      </c>
      <c r="I32" s="40">
        <f t="shared" si="0"/>
        <v>-7.9830144133789975</v>
      </c>
      <c r="J32" s="41">
        <f t="shared" si="1"/>
        <v>-0.07223889193737065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33000000</v>
      </c>
      <c r="D7" s="43">
        <v>33265000</v>
      </c>
      <c r="E7" s="43">
        <v>30160282</v>
      </c>
      <c r="F7" s="43">
        <v>35375796</v>
      </c>
      <c r="G7" s="44">
        <v>37144586</v>
      </c>
      <c r="H7" s="45">
        <v>39001815</v>
      </c>
      <c r="I7" s="22">
        <f>IF($E7=0,0,(($F7/$E7)-1)*100)</f>
        <v>17.292656613754474</v>
      </c>
      <c r="J7" s="23">
        <f>IF($E7=0,0,((($H7/$E7)^(1/3))-1)*100)</f>
        <v>8.94730040032863</v>
      </c>
      <c r="K7" s="2"/>
    </row>
    <row r="8" spans="1:11" ht="12.75">
      <c r="A8" s="5"/>
      <c r="B8" s="21" t="s">
        <v>17</v>
      </c>
      <c r="C8" s="43">
        <v>83030277</v>
      </c>
      <c r="D8" s="43">
        <v>74975849</v>
      </c>
      <c r="E8" s="43">
        <v>93050038</v>
      </c>
      <c r="F8" s="43">
        <v>123297073</v>
      </c>
      <c r="G8" s="44">
        <v>130571599</v>
      </c>
      <c r="H8" s="45">
        <v>137883608</v>
      </c>
      <c r="I8" s="22">
        <f>IF($E8=0,0,(($F8/$E8)-1)*100)</f>
        <v>32.50620381261962</v>
      </c>
      <c r="J8" s="23">
        <f>IF($E8=0,0,((($H8/$E8)^(1/3))-1)*100)</f>
        <v>14.007133974545894</v>
      </c>
      <c r="K8" s="2"/>
    </row>
    <row r="9" spans="1:11" ht="12.75">
      <c r="A9" s="5"/>
      <c r="B9" s="21" t="s">
        <v>18</v>
      </c>
      <c r="C9" s="43">
        <v>119656668</v>
      </c>
      <c r="D9" s="43">
        <v>115184264</v>
      </c>
      <c r="E9" s="43">
        <v>125298118</v>
      </c>
      <c r="F9" s="43">
        <v>120821021</v>
      </c>
      <c r="G9" s="44">
        <v>124016794</v>
      </c>
      <c r="H9" s="45">
        <v>133839436</v>
      </c>
      <c r="I9" s="22">
        <f aca="true" t="shared" si="0" ref="I9:I32">IF($E9=0,0,(($F9/$E9)-1)*100)</f>
        <v>-3.5731558234577743</v>
      </c>
      <c r="J9" s="23">
        <f aca="true" t="shared" si="1" ref="J9:J32">IF($E9=0,0,((($H9/$E9)^(1/3))-1)*100)</f>
        <v>2.2225043794358745</v>
      </c>
      <c r="K9" s="2"/>
    </row>
    <row r="10" spans="1:11" ht="12.75">
      <c r="A10" s="9"/>
      <c r="B10" s="24" t="s">
        <v>19</v>
      </c>
      <c r="C10" s="46">
        <v>235686945</v>
      </c>
      <c r="D10" s="46">
        <v>223425113</v>
      </c>
      <c r="E10" s="46">
        <v>248508438</v>
      </c>
      <c r="F10" s="46">
        <v>279493890</v>
      </c>
      <c r="G10" s="47">
        <v>291732979</v>
      </c>
      <c r="H10" s="48">
        <v>310724859</v>
      </c>
      <c r="I10" s="25">
        <f t="shared" si="0"/>
        <v>12.468571389113148</v>
      </c>
      <c r="J10" s="26">
        <f t="shared" si="1"/>
        <v>7.732057282190552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79317078</v>
      </c>
      <c r="D12" s="43">
        <v>76363737</v>
      </c>
      <c r="E12" s="43">
        <v>59319904</v>
      </c>
      <c r="F12" s="43">
        <v>79289371</v>
      </c>
      <c r="G12" s="44">
        <v>83024792</v>
      </c>
      <c r="H12" s="45">
        <v>121425942</v>
      </c>
      <c r="I12" s="22">
        <f t="shared" si="0"/>
        <v>33.66402447313468</v>
      </c>
      <c r="J12" s="23">
        <f t="shared" si="1"/>
        <v>26.970748738749073</v>
      </c>
      <c r="K12" s="2"/>
    </row>
    <row r="13" spans="1:11" ht="12.75">
      <c r="A13" s="5"/>
      <c r="B13" s="21" t="s">
        <v>22</v>
      </c>
      <c r="C13" s="43">
        <v>44330000</v>
      </c>
      <c r="D13" s="43">
        <v>44019957</v>
      </c>
      <c r="E13" s="43">
        <v>22301975</v>
      </c>
      <c r="F13" s="43">
        <v>51920418</v>
      </c>
      <c r="G13" s="44">
        <v>62579236</v>
      </c>
      <c r="H13" s="45">
        <v>65974578</v>
      </c>
      <c r="I13" s="22">
        <f t="shared" si="0"/>
        <v>132.80636804587937</v>
      </c>
      <c r="J13" s="23">
        <f t="shared" si="1"/>
        <v>43.552611901794535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38411635</v>
      </c>
      <c r="D15" s="43">
        <v>36412000</v>
      </c>
      <c r="E15" s="43">
        <v>31883248</v>
      </c>
      <c r="F15" s="43">
        <v>54751245</v>
      </c>
      <c r="G15" s="44">
        <v>57794068</v>
      </c>
      <c r="H15" s="45">
        <v>67450814</v>
      </c>
      <c r="I15" s="22">
        <f t="shared" si="0"/>
        <v>71.72417628216547</v>
      </c>
      <c r="J15" s="23">
        <f t="shared" si="1"/>
        <v>28.37335138492836</v>
      </c>
      <c r="K15" s="2"/>
    </row>
    <row r="16" spans="1:11" ht="12.75">
      <c r="A16" s="5"/>
      <c r="B16" s="21" t="s">
        <v>24</v>
      </c>
      <c r="C16" s="43">
        <v>173002130</v>
      </c>
      <c r="D16" s="43">
        <v>104779636</v>
      </c>
      <c r="E16" s="43">
        <v>58887694</v>
      </c>
      <c r="F16" s="43">
        <v>103302772</v>
      </c>
      <c r="G16" s="44">
        <v>98605313</v>
      </c>
      <c r="H16" s="45">
        <v>108036007</v>
      </c>
      <c r="I16" s="29">
        <f t="shared" si="0"/>
        <v>75.42336094872385</v>
      </c>
      <c r="J16" s="30">
        <f t="shared" si="1"/>
        <v>22.4187645013598</v>
      </c>
      <c r="K16" s="2"/>
    </row>
    <row r="17" spans="1:11" ht="12.75">
      <c r="A17" s="5"/>
      <c r="B17" s="24" t="s">
        <v>25</v>
      </c>
      <c r="C17" s="46">
        <v>335060843</v>
      </c>
      <c r="D17" s="46">
        <v>261575330</v>
      </c>
      <c r="E17" s="46">
        <v>172392821</v>
      </c>
      <c r="F17" s="46">
        <v>289263806</v>
      </c>
      <c r="G17" s="47">
        <v>302003409</v>
      </c>
      <c r="H17" s="48">
        <v>362887341</v>
      </c>
      <c r="I17" s="25">
        <f t="shared" si="0"/>
        <v>67.79341756928498</v>
      </c>
      <c r="J17" s="26">
        <f t="shared" si="1"/>
        <v>28.159522514991387</v>
      </c>
      <c r="K17" s="2"/>
    </row>
    <row r="18" spans="1:11" ht="23.25" customHeight="1">
      <c r="A18" s="31"/>
      <c r="B18" s="32" t="s">
        <v>26</v>
      </c>
      <c r="C18" s="52">
        <v>-99373898</v>
      </c>
      <c r="D18" s="52">
        <v>-38150217</v>
      </c>
      <c r="E18" s="52">
        <v>76115617</v>
      </c>
      <c r="F18" s="53">
        <v>-9769916</v>
      </c>
      <c r="G18" s="54">
        <v>-10270430</v>
      </c>
      <c r="H18" s="55">
        <v>-52162482</v>
      </c>
      <c r="I18" s="33">
        <f t="shared" si="0"/>
        <v>-112.83562609759834</v>
      </c>
      <c r="J18" s="34">
        <f t="shared" si="1"/>
        <v>-188.16471850703803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591447</v>
      </c>
      <c r="E22" s="43"/>
      <c r="F22" s="43">
        <v>5000000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28220000</v>
      </c>
      <c r="D23" s="43">
        <v>30984333</v>
      </c>
      <c r="E23" s="43">
        <v>24398568</v>
      </c>
      <c r="F23" s="43">
        <v>38039860</v>
      </c>
      <c r="G23" s="44">
        <v>34209200</v>
      </c>
      <c r="H23" s="45">
        <v>34477450</v>
      </c>
      <c r="I23" s="38">
        <f t="shared" si="0"/>
        <v>55.910215714299305</v>
      </c>
      <c r="J23" s="23">
        <f t="shared" si="1"/>
        <v>12.21655535102606</v>
      </c>
      <c r="K23" s="2"/>
    </row>
    <row r="24" spans="1:11" ht="12.75">
      <c r="A24" s="9"/>
      <c r="B24" s="21" t="s">
        <v>31</v>
      </c>
      <c r="C24" s="43">
        <v>500000</v>
      </c>
      <c r="D24" s="43"/>
      <c r="E24" s="43"/>
      <c r="F24" s="43">
        <v>1600000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28720000</v>
      </c>
      <c r="D25" s="46">
        <v>31575780</v>
      </c>
      <c r="E25" s="46">
        <v>24398568</v>
      </c>
      <c r="F25" s="46">
        <v>44639860</v>
      </c>
      <c r="G25" s="47">
        <v>34209200</v>
      </c>
      <c r="H25" s="48">
        <v>34477450</v>
      </c>
      <c r="I25" s="25">
        <f t="shared" si="0"/>
        <v>82.96098361182509</v>
      </c>
      <c r="J25" s="26">
        <f t="shared" si="1"/>
        <v>12.21655535102606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15225000</v>
      </c>
      <c r="D27" s="43">
        <v>26322683</v>
      </c>
      <c r="E27" s="43">
        <v>21785002</v>
      </c>
      <c r="F27" s="43">
        <v>29362750</v>
      </c>
      <c r="G27" s="44">
        <v>25209200</v>
      </c>
      <c r="H27" s="45">
        <v>14477450</v>
      </c>
      <c r="I27" s="38">
        <f t="shared" si="0"/>
        <v>34.78424284744155</v>
      </c>
      <c r="J27" s="23">
        <f t="shared" si="1"/>
        <v>-12.73404953832964</v>
      </c>
      <c r="K27" s="2"/>
    </row>
    <row r="28" spans="1:11" ht="12.75">
      <c r="A28" s="9"/>
      <c r="B28" s="21" t="s">
        <v>35</v>
      </c>
      <c r="C28" s="43">
        <v>4300000</v>
      </c>
      <c r="D28" s="43"/>
      <c r="E28" s="43">
        <v>2007041</v>
      </c>
      <c r="F28" s="43">
        <v>13148000</v>
      </c>
      <c r="G28" s="44">
        <v>9000000</v>
      </c>
      <c r="H28" s="45">
        <v>8000000</v>
      </c>
      <c r="I28" s="38">
        <f t="shared" si="0"/>
        <v>555.0937424796006</v>
      </c>
      <c r="J28" s="23">
        <f t="shared" si="1"/>
        <v>58.55425969245105</v>
      </c>
      <c r="K28" s="2"/>
    </row>
    <row r="29" spans="1:11" ht="12.75">
      <c r="A29" s="9"/>
      <c r="B29" s="21" t="s">
        <v>36</v>
      </c>
      <c r="C29" s="43"/>
      <c r="D29" s="43"/>
      <c r="E29" s="43">
        <v>241497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3233000</v>
      </c>
      <c r="D30" s="43">
        <v>1261650</v>
      </c>
      <c r="E30" s="43"/>
      <c r="F30" s="43">
        <v>529110</v>
      </c>
      <c r="G30" s="44">
        <v>0</v>
      </c>
      <c r="H30" s="45">
        <v>12000000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5962000</v>
      </c>
      <c r="D31" s="43">
        <v>3991447</v>
      </c>
      <c r="E31" s="43">
        <v>365028</v>
      </c>
      <c r="F31" s="43">
        <v>1600000</v>
      </c>
      <c r="G31" s="44">
        <v>0</v>
      </c>
      <c r="H31" s="45">
        <v>0</v>
      </c>
      <c r="I31" s="38">
        <f t="shared" si="0"/>
        <v>338.3225396407947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28720000</v>
      </c>
      <c r="D32" s="59">
        <v>31575780</v>
      </c>
      <c r="E32" s="59">
        <v>24398568</v>
      </c>
      <c r="F32" s="59">
        <v>44639860</v>
      </c>
      <c r="G32" s="60">
        <v>34209200</v>
      </c>
      <c r="H32" s="61">
        <v>34477450</v>
      </c>
      <c r="I32" s="40">
        <f t="shared" si="0"/>
        <v>82.96098361182509</v>
      </c>
      <c r="J32" s="41">
        <f t="shared" si="1"/>
        <v>12.21655535102606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52600000</v>
      </c>
      <c r="D7" s="43">
        <v>52600000</v>
      </c>
      <c r="E7" s="43">
        <v>47920535</v>
      </c>
      <c r="F7" s="43">
        <v>63359538</v>
      </c>
      <c r="G7" s="44">
        <v>67794705</v>
      </c>
      <c r="H7" s="45">
        <v>72540335</v>
      </c>
      <c r="I7" s="22">
        <f>IF($E7=0,0,(($F7/$E7)-1)*100)</f>
        <v>32.21792703274284</v>
      </c>
      <c r="J7" s="23">
        <f>IF($E7=0,0,((($H7/$E7)^(1/3))-1)*100)</f>
        <v>14.820464545283762</v>
      </c>
      <c r="K7" s="2"/>
    </row>
    <row r="8" spans="1:11" ht="12.75">
      <c r="A8" s="5"/>
      <c r="B8" s="21" t="s">
        <v>17</v>
      </c>
      <c r="C8" s="43">
        <v>307552810</v>
      </c>
      <c r="D8" s="43">
        <v>307552810</v>
      </c>
      <c r="E8" s="43">
        <v>265933694</v>
      </c>
      <c r="F8" s="43">
        <v>400558201</v>
      </c>
      <c r="G8" s="44">
        <v>445406937</v>
      </c>
      <c r="H8" s="45">
        <v>495445867</v>
      </c>
      <c r="I8" s="22">
        <f>IF($E8=0,0,(($F8/$E8)-1)*100)</f>
        <v>50.623335830472094</v>
      </c>
      <c r="J8" s="23">
        <f>IF($E8=0,0,((($H8/$E8)^(1/3))-1)*100)</f>
        <v>23.047921251050795</v>
      </c>
      <c r="K8" s="2"/>
    </row>
    <row r="9" spans="1:11" ht="12.75">
      <c r="A9" s="5"/>
      <c r="B9" s="21" t="s">
        <v>18</v>
      </c>
      <c r="C9" s="43">
        <v>130062980</v>
      </c>
      <c r="D9" s="43">
        <v>130062980</v>
      </c>
      <c r="E9" s="43">
        <v>126176909</v>
      </c>
      <c r="F9" s="43">
        <v>132551201</v>
      </c>
      <c r="G9" s="44">
        <v>136251236</v>
      </c>
      <c r="H9" s="45">
        <v>143237627</v>
      </c>
      <c r="I9" s="22">
        <f aca="true" t="shared" si="0" ref="I9:I32">IF($E9=0,0,(($F9/$E9)-1)*100)</f>
        <v>5.05186888038287</v>
      </c>
      <c r="J9" s="23">
        <f aca="true" t="shared" si="1" ref="J9:J32">IF($E9=0,0,((($H9/$E9)^(1/3))-1)*100)</f>
        <v>4.3179581273741</v>
      </c>
      <c r="K9" s="2"/>
    </row>
    <row r="10" spans="1:11" ht="12.75">
      <c r="A10" s="9"/>
      <c r="B10" s="24" t="s">
        <v>19</v>
      </c>
      <c r="C10" s="46">
        <v>490215790</v>
      </c>
      <c r="D10" s="46">
        <v>490215790</v>
      </c>
      <c r="E10" s="46">
        <v>440031138</v>
      </c>
      <c r="F10" s="46">
        <v>596468940</v>
      </c>
      <c r="G10" s="47">
        <v>649452878</v>
      </c>
      <c r="H10" s="48">
        <v>711223829</v>
      </c>
      <c r="I10" s="25">
        <f t="shared" si="0"/>
        <v>35.55152999195252</v>
      </c>
      <c r="J10" s="26">
        <f t="shared" si="1"/>
        <v>17.35662997193359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127067559</v>
      </c>
      <c r="D12" s="43">
        <v>127067559</v>
      </c>
      <c r="E12" s="43">
        <v>111528891</v>
      </c>
      <c r="F12" s="43">
        <v>131667133</v>
      </c>
      <c r="G12" s="44">
        <v>139831301</v>
      </c>
      <c r="H12" s="45">
        <v>172558993</v>
      </c>
      <c r="I12" s="22">
        <f t="shared" si="0"/>
        <v>18.056524923214745</v>
      </c>
      <c r="J12" s="23">
        <f t="shared" si="1"/>
        <v>15.660057704427333</v>
      </c>
      <c r="K12" s="2"/>
    </row>
    <row r="13" spans="1:11" ht="12.75">
      <c r="A13" s="5"/>
      <c r="B13" s="21" t="s">
        <v>22</v>
      </c>
      <c r="C13" s="43">
        <v>90817600</v>
      </c>
      <c r="D13" s="43">
        <v>90817600</v>
      </c>
      <c r="E13" s="43">
        <v>84784</v>
      </c>
      <c r="F13" s="43">
        <v>102547188</v>
      </c>
      <c r="G13" s="44">
        <v>105623604</v>
      </c>
      <c r="H13" s="45">
        <v>109320429</v>
      </c>
      <c r="I13" s="22">
        <f t="shared" si="0"/>
        <v>120851.10869975467</v>
      </c>
      <c r="J13" s="23">
        <f t="shared" si="1"/>
        <v>988.4182329496856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213085330</v>
      </c>
      <c r="D15" s="43">
        <v>213085330</v>
      </c>
      <c r="E15" s="43">
        <v>171681484</v>
      </c>
      <c r="F15" s="43">
        <v>297282314</v>
      </c>
      <c r="G15" s="44">
        <v>305419013</v>
      </c>
      <c r="H15" s="45">
        <v>316108678</v>
      </c>
      <c r="I15" s="22">
        <f t="shared" si="0"/>
        <v>73.15921733295363</v>
      </c>
      <c r="J15" s="23">
        <f t="shared" si="1"/>
        <v>22.56627479695712</v>
      </c>
      <c r="K15" s="2"/>
    </row>
    <row r="16" spans="1:11" ht="12.75">
      <c r="A16" s="5"/>
      <c r="B16" s="21" t="s">
        <v>24</v>
      </c>
      <c r="C16" s="43">
        <v>252079341</v>
      </c>
      <c r="D16" s="43">
        <v>252079341</v>
      </c>
      <c r="E16" s="43">
        <v>86284616</v>
      </c>
      <c r="F16" s="43">
        <v>246031939</v>
      </c>
      <c r="G16" s="44">
        <v>509260381</v>
      </c>
      <c r="H16" s="45">
        <v>487773522</v>
      </c>
      <c r="I16" s="29">
        <f t="shared" si="0"/>
        <v>185.13998254335397</v>
      </c>
      <c r="J16" s="30">
        <f t="shared" si="1"/>
        <v>78.14006932599781</v>
      </c>
      <c r="K16" s="2"/>
    </row>
    <row r="17" spans="1:11" ht="12.75">
      <c r="A17" s="5"/>
      <c r="B17" s="24" t="s">
        <v>25</v>
      </c>
      <c r="C17" s="46">
        <v>683049830</v>
      </c>
      <c r="D17" s="46">
        <v>683049830</v>
      </c>
      <c r="E17" s="46">
        <v>369579775</v>
      </c>
      <c r="F17" s="46">
        <v>777528574</v>
      </c>
      <c r="G17" s="47">
        <v>1060134299</v>
      </c>
      <c r="H17" s="48">
        <v>1085761622</v>
      </c>
      <c r="I17" s="25">
        <f t="shared" si="0"/>
        <v>110.38179754289854</v>
      </c>
      <c r="J17" s="26">
        <f t="shared" si="1"/>
        <v>43.22167987338024</v>
      </c>
      <c r="K17" s="2"/>
    </row>
    <row r="18" spans="1:11" ht="23.25" customHeight="1">
      <c r="A18" s="31"/>
      <c r="B18" s="32" t="s">
        <v>26</v>
      </c>
      <c r="C18" s="52">
        <v>-192834040</v>
      </c>
      <c r="D18" s="52">
        <v>-192834040</v>
      </c>
      <c r="E18" s="52">
        <v>70451363</v>
      </c>
      <c r="F18" s="53">
        <v>-181059634</v>
      </c>
      <c r="G18" s="54">
        <v>-410681421</v>
      </c>
      <c r="H18" s="55">
        <v>-374537793</v>
      </c>
      <c r="I18" s="33">
        <f t="shared" si="0"/>
        <v>-356.9994763621536</v>
      </c>
      <c r="J18" s="34">
        <f t="shared" si="1"/>
        <v>-274.5294616685901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33484300</v>
      </c>
      <c r="D23" s="43">
        <v>33484300</v>
      </c>
      <c r="E23" s="43">
        <v>42913931</v>
      </c>
      <c r="F23" s="43">
        <v>29678150</v>
      </c>
      <c r="G23" s="44">
        <v>27870150</v>
      </c>
      <c r="H23" s="45">
        <v>28933200</v>
      </c>
      <c r="I23" s="38">
        <f t="shared" si="0"/>
        <v>-30.842620779718366</v>
      </c>
      <c r="J23" s="23">
        <f t="shared" si="1"/>
        <v>-12.313502440278457</v>
      </c>
      <c r="K23" s="2"/>
    </row>
    <row r="24" spans="1:11" ht="12.75">
      <c r="A24" s="9"/>
      <c r="B24" s="21" t="s">
        <v>31</v>
      </c>
      <c r="C24" s="43">
        <v>1300000</v>
      </c>
      <c r="D24" s="43">
        <v>1300000</v>
      </c>
      <c r="E24" s="43">
        <v>6200743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34784300</v>
      </c>
      <c r="D25" s="46">
        <v>34784300</v>
      </c>
      <c r="E25" s="46">
        <v>49114674</v>
      </c>
      <c r="F25" s="46">
        <v>29678150</v>
      </c>
      <c r="G25" s="47">
        <v>27870150</v>
      </c>
      <c r="H25" s="48">
        <v>28933200</v>
      </c>
      <c r="I25" s="25">
        <f t="shared" si="0"/>
        <v>-39.57376160126809</v>
      </c>
      <c r="J25" s="26">
        <f t="shared" si="1"/>
        <v>-16.170848995586706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33484300</v>
      </c>
      <c r="D27" s="43">
        <v>33484300</v>
      </c>
      <c r="E27" s="43">
        <v>39492531</v>
      </c>
      <c r="F27" s="43">
        <v>26805150</v>
      </c>
      <c r="G27" s="44">
        <v>27870150</v>
      </c>
      <c r="H27" s="45">
        <v>28933200</v>
      </c>
      <c r="I27" s="38">
        <f t="shared" si="0"/>
        <v>-32.12602656436479</v>
      </c>
      <c r="J27" s="23">
        <f t="shared" si="1"/>
        <v>-9.851085751378264</v>
      </c>
      <c r="K27" s="2"/>
    </row>
    <row r="28" spans="1:11" ht="12.75">
      <c r="A28" s="9"/>
      <c r="B28" s="21" t="s">
        <v>35</v>
      </c>
      <c r="C28" s="43"/>
      <c r="D28" s="43"/>
      <c r="E28" s="43">
        <v>3790578</v>
      </c>
      <c r="F28" s="43">
        <v>1700000</v>
      </c>
      <c r="G28" s="44">
        <v>0</v>
      </c>
      <c r="H28" s="45">
        <v>0</v>
      </c>
      <c r="I28" s="38">
        <f t="shared" si="0"/>
        <v>-55.1519583556914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784073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1300000</v>
      </c>
      <c r="D31" s="43">
        <v>1300000</v>
      </c>
      <c r="E31" s="43">
        <v>5047492</v>
      </c>
      <c r="F31" s="43">
        <v>1173000</v>
      </c>
      <c r="G31" s="44">
        <v>0</v>
      </c>
      <c r="H31" s="45">
        <v>0</v>
      </c>
      <c r="I31" s="38">
        <f t="shared" si="0"/>
        <v>-76.76073582682251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34784300</v>
      </c>
      <c r="D32" s="59">
        <v>34784300</v>
      </c>
      <c r="E32" s="59">
        <v>49114674</v>
      </c>
      <c r="F32" s="59">
        <v>29678150</v>
      </c>
      <c r="G32" s="60">
        <v>27870150</v>
      </c>
      <c r="H32" s="61">
        <v>28933200</v>
      </c>
      <c r="I32" s="40">
        <f t="shared" si="0"/>
        <v>-39.57376160126809</v>
      </c>
      <c r="J32" s="41">
        <f t="shared" si="1"/>
        <v>-16.170848995586706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14918976</v>
      </c>
      <c r="D7" s="43">
        <v>9264088</v>
      </c>
      <c r="E7" s="43">
        <v>9313670</v>
      </c>
      <c r="F7" s="43">
        <v>9766743</v>
      </c>
      <c r="G7" s="44">
        <v>10342981</v>
      </c>
      <c r="H7" s="45">
        <v>10922188</v>
      </c>
      <c r="I7" s="22">
        <f>IF($E7=0,0,(($F7/$E7)-1)*100)</f>
        <v>4.864602245946004</v>
      </c>
      <c r="J7" s="23">
        <f>IF($E7=0,0,((($H7/$E7)^(1/3))-1)*100)</f>
        <v>5.453969927627833</v>
      </c>
      <c r="K7" s="2"/>
    </row>
    <row r="8" spans="1:11" ht="12.75">
      <c r="A8" s="5"/>
      <c r="B8" s="21" t="s">
        <v>17</v>
      </c>
      <c r="C8" s="43">
        <v>69198066</v>
      </c>
      <c r="D8" s="43">
        <v>70313068</v>
      </c>
      <c r="E8" s="43">
        <v>67710282</v>
      </c>
      <c r="F8" s="43">
        <v>75330130</v>
      </c>
      <c r="G8" s="44">
        <v>79761789</v>
      </c>
      <c r="H8" s="45">
        <v>84228449</v>
      </c>
      <c r="I8" s="22">
        <f>IF($E8=0,0,(($F8/$E8)-1)*100)</f>
        <v>11.253605471618023</v>
      </c>
      <c r="J8" s="23">
        <f>IF($E8=0,0,((($H8/$E8)^(1/3))-1)*100)</f>
        <v>7.5477660234453126</v>
      </c>
      <c r="K8" s="2"/>
    </row>
    <row r="9" spans="1:11" ht="12.75">
      <c r="A9" s="5"/>
      <c r="B9" s="21" t="s">
        <v>18</v>
      </c>
      <c r="C9" s="43">
        <v>64948394</v>
      </c>
      <c r="D9" s="43">
        <v>77275200</v>
      </c>
      <c r="E9" s="43">
        <v>88533671</v>
      </c>
      <c r="F9" s="43">
        <v>81715636</v>
      </c>
      <c r="G9" s="44">
        <v>86545164</v>
      </c>
      <c r="H9" s="45">
        <v>91393908</v>
      </c>
      <c r="I9" s="22">
        <f aca="true" t="shared" si="0" ref="I9:I32">IF($E9=0,0,(($F9/$E9)-1)*100)</f>
        <v>-7.701064378094069</v>
      </c>
      <c r="J9" s="23">
        <f aca="true" t="shared" si="1" ref="J9:J32">IF($E9=0,0,((($H9/$E9)^(1/3))-1)*100)</f>
        <v>1.0654991476053643</v>
      </c>
      <c r="K9" s="2"/>
    </row>
    <row r="10" spans="1:11" ht="12.75">
      <c r="A10" s="9"/>
      <c r="B10" s="24" t="s">
        <v>19</v>
      </c>
      <c r="C10" s="46">
        <v>149065436</v>
      </c>
      <c r="D10" s="46">
        <v>156852356</v>
      </c>
      <c r="E10" s="46">
        <v>165557623</v>
      </c>
      <c r="F10" s="46">
        <v>166812509</v>
      </c>
      <c r="G10" s="47">
        <v>176649934</v>
      </c>
      <c r="H10" s="48">
        <v>186544545</v>
      </c>
      <c r="I10" s="25">
        <f t="shared" si="0"/>
        <v>0.7579753666794309</v>
      </c>
      <c r="J10" s="26">
        <f t="shared" si="1"/>
        <v>4.0585549177987845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48009305</v>
      </c>
      <c r="D12" s="43">
        <v>47158215</v>
      </c>
      <c r="E12" s="43">
        <v>43989898</v>
      </c>
      <c r="F12" s="43">
        <v>50386558</v>
      </c>
      <c r="G12" s="44">
        <v>53107756</v>
      </c>
      <c r="H12" s="45">
        <v>55975632</v>
      </c>
      <c r="I12" s="22">
        <f t="shared" si="0"/>
        <v>14.541202164187794</v>
      </c>
      <c r="J12" s="23">
        <f t="shared" si="1"/>
        <v>8.363248784093225</v>
      </c>
      <c r="K12" s="2"/>
    </row>
    <row r="13" spans="1:11" ht="12.75">
      <c r="A13" s="5"/>
      <c r="B13" s="21" t="s">
        <v>22</v>
      </c>
      <c r="C13" s="43">
        <v>22653982</v>
      </c>
      <c r="D13" s="43">
        <v>35809021</v>
      </c>
      <c r="E13" s="43">
        <v>15974314</v>
      </c>
      <c r="F13" s="43">
        <v>48169998</v>
      </c>
      <c r="G13" s="44">
        <v>51012028</v>
      </c>
      <c r="H13" s="45">
        <v>53868701</v>
      </c>
      <c r="I13" s="22">
        <f t="shared" si="0"/>
        <v>201.54658284543547</v>
      </c>
      <c r="J13" s="23">
        <f t="shared" si="1"/>
        <v>49.95861777063877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44560000</v>
      </c>
      <c r="D15" s="43">
        <v>43060000</v>
      </c>
      <c r="E15" s="43">
        <v>36772893</v>
      </c>
      <c r="F15" s="43">
        <v>39863149</v>
      </c>
      <c r="G15" s="44">
        <v>45425975</v>
      </c>
      <c r="H15" s="45">
        <v>51769909</v>
      </c>
      <c r="I15" s="22">
        <f t="shared" si="0"/>
        <v>8.403624920127983</v>
      </c>
      <c r="J15" s="23">
        <f t="shared" si="1"/>
        <v>12.077009541023397</v>
      </c>
      <c r="K15" s="2"/>
    </row>
    <row r="16" spans="1:11" ht="12.75">
      <c r="A16" s="5"/>
      <c r="B16" s="21" t="s">
        <v>24</v>
      </c>
      <c r="C16" s="43">
        <v>78887406</v>
      </c>
      <c r="D16" s="43">
        <v>81274712</v>
      </c>
      <c r="E16" s="43">
        <v>52000547</v>
      </c>
      <c r="F16" s="43">
        <v>72186573</v>
      </c>
      <c r="G16" s="44">
        <v>73484909</v>
      </c>
      <c r="H16" s="45">
        <v>73907836</v>
      </c>
      <c r="I16" s="29">
        <f t="shared" si="0"/>
        <v>38.81887242455353</v>
      </c>
      <c r="J16" s="30">
        <f t="shared" si="1"/>
        <v>12.433101628126275</v>
      </c>
      <c r="K16" s="2"/>
    </row>
    <row r="17" spans="1:11" ht="12.75">
      <c r="A17" s="5"/>
      <c r="B17" s="24" t="s">
        <v>25</v>
      </c>
      <c r="C17" s="46">
        <v>194110693</v>
      </c>
      <c r="D17" s="46">
        <v>207301948</v>
      </c>
      <c r="E17" s="46">
        <v>148737652</v>
      </c>
      <c r="F17" s="46">
        <v>210606278</v>
      </c>
      <c r="G17" s="47">
        <v>223030668</v>
      </c>
      <c r="H17" s="48">
        <v>235522078</v>
      </c>
      <c r="I17" s="25">
        <f t="shared" si="0"/>
        <v>41.59580655475186</v>
      </c>
      <c r="J17" s="26">
        <f t="shared" si="1"/>
        <v>16.55660821627429</v>
      </c>
      <c r="K17" s="2"/>
    </row>
    <row r="18" spans="1:11" ht="23.25" customHeight="1">
      <c r="A18" s="31"/>
      <c r="B18" s="32" t="s">
        <v>26</v>
      </c>
      <c r="C18" s="52">
        <v>-45045257</v>
      </c>
      <c r="D18" s="52">
        <v>-50449592</v>
      </c>
      <c r="E18" s="52">
        <v>16819971</v>
      </c>
      <c r="F18" s="53">
        <v>-43793769</v>
      </c>
      <c r="G18" s="54">
        <v>-46380734</v>
      </c>
      <c r="H18" s="55">
        <v>-48977533</v>
      </c>
      <c r="I18" s="33">
        <f t="shared" si="0"/>
        <v>-360.36768434380775</v>
      </c>
      <c r="J18" s="34">
        <f t="shared" si="1"/>
        <v>-242.79857965167304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79095000</v>
      </c>
      <c r="D23" s="43">
        <v>73995000</v>
      </c>
      <c r="E23" s="43">
        <v>40180769</v>
      </c>
      <c r="F23" s="43">
        <v>59143000</v>
      </c>
      <c r="G23" s="44">
        <v>0</v>
      </c>
      <c r="H23" s="45">
        <v>0</v>
      </c>
      <c r="I23" s="38">
        <f t="shared" si="0"/>
        <v>47.19230485608674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>
        <v>27400000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79095000</v>
      </c>
      <c r="D25" s="46">
        <v>101395000</v>
      </c>
      <c r="E25" s="46">
        <v>40180769</v>
      </c>
      <c r="F25" s="46">
        <v>59143000</v>
      </c>
      <c r="G25" s="47">
        <v>0</v>
      </c>
      <c r="H25" s="48">
        <v>0</v>
      </c>
      <c r="I25" s="25">
        <f t="shared" si="0"/>
        <v>47.19230485608674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13720000</v>
      </c>
      <c r="D27" s="43">
        <v>27620000</v>
      </c>
      <c r="E27" s="43">
        <v>16751244</v>
      </c>
      <c r="F27" s="43">
        <v>38443000</v>
      </c>
      <c r="G27" s="44">
        <v>0</v>
      </c>
      <c r="H27" s="45">
        <v>0</v>
      </c>
      <c r="I27" s="38">
        <f t="shared" si="0"/>
        <v>129.4934035943838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1885000</v>
      </c>
      <c r="D28" s="43">
        <v>1885000</v>
      </c>
      <c r="E28" s="43">
        <v>610069</v>
      </c>
      <c r="F28" s="43">
        <v>14200000</v>
      </c>
      <c r="G28" s="44">
        <v>0</v>
      </c>
      <c r="H28" s="45">
        <v>0</v>
      </c>
      <c r="I28" s="38">
        <f t="shared" si="0"/>
        <v>2227.605565927788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>
        <v>34610000</v>
      </c>
      <c r="E29" s="43">
        <v>13680000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28000000</v>
      </c>
      <c r="D30" s="43">
        <v>28000000</v>
      </c>
      <c r="E30" s="43">
        <v>4441985</v>
      </c>
      <c r="F30" s="43">
        <v>3000000</v>
      </c>
      <c r="G30" s="44">
        <v>0</v>
      </c>
      <c r="H30" s="45">
        <v>0</v>
      </c>
      <c r="I30" s="38">
        <f t="shared" si="0"/>
        <v>-32.46262650594273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35490000</v>
      </c>
      <c r="D31" s="43">
        <v>9280000</v>
      </c>
      <c r="E31" s="43">
        <v>4697471</v>
      </c>
      <c r="F31" s="43">
        <v>3500000</v>
      </c>
      <c r="G31" s="44">
        <v>0</v>
      </c>
      <c r="H31" s="45">
        <v>0</v>
      </c>
      <c r="I31" s="38">
        <f t="shared" si="0"/>
        <v>-25.49182315335209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79095000</v>
      </c>
      <c r="D32" s="59">
        <v>101395000</v>
      </c>
      <c r="E32" s="59">
        <v>40180769</v>
      </c>
      <c r="F32" s="59">
        <v>59143000</v>
      </c>
      <c r="G32" s="60">
        <v>0</v>
      </c>
      <c r="H32" s="61">
        <v>0</v>
      </c>
      <c r="I32" s="40">
        <f t="shared" si="0"/>
        <v>47.19230485608674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219807787</v>
      </c>
      <c r="D7" s="43">
        <v>164999988</v>
      </c>
      <c r="E7" s="43">
        <v>176447937</v>
      </c>
      <c r="F7" s="43">
        <v>193932523</v>
      </c>
      <c r="G7" s="44">
        <v>205568475</v>
      </c>
      <c r="H7" s="45">
        <v>217902583</v>
      </c>
      <c r="I7" s="22">
        <f>IF($E7=0,0,(($F7/$E7)-1)*100)</f>
        <v>9.909203982362236</v>
      </c>
      <c r="J7" s="23">
        <f>IF($E7=0,0,((($H7/$E7)^(1/3))-1)*100)</f>
        <v>7.287369624935236</v>
      </c>
      <c r="K7" s="2"/>
    </row>
    <row r="8" spans="1:11" ht="12.75">
      <c r="A8" s="5"/>
      <c r="B8" s="21" t="s">
        <v>17</v>
      </c>
      <c r="C8" s="43">
        <v>948224860</v>
      </c>
      <c r="D8" s="43">
        <v>983915568</v>
      </c>
      <c r="E8" s="43">
        <v>863477470</v>
      </c>
      <c r="F8" s="43">
        <v>1025268248</v>
      </c>
      <c r="G8" s="44">
        <v>1086784342</v>
      </c>
      <c r="H8" s="45">
        <v>1151991403</v>
      </c>
      <c r="I8" s="22">
        <f>IF($E8=0,0,(($F8/$E8)-1)*100)</f>
        <v>18.737116325687108</v>
      </c>
      <c r="J8" s="23">
        <f>IF($E8=0,0,((($H8/$E8)^(1/3))-1)*100)</f>
        <v>10.086164953706733</v>
      </c>
      <c r="K8" s="2"/>
    </row>
    <row r="9" spans="1:11" ht="12.75">
      <c r="A9" s="5"/>
      <c r="B9" s="21" t="s">
        <v>18</v>
      </c>
      <c r="C9" s="43">
        <v>424965096</v>
      </c>
      <c r="D9" s="43">
        <v>397561248</v>
      </c>
      <c r="E9" s="43">
        <v>374007277</v>
      </c>
      <c r="F9" s="43">
        <v>401369244</v>
      </c>
      <c r="G9" s="44">
        <v>392403211</v>
      </c>
      <c r="H9" s="45">
        <v>409026712</v>
      </c>
      <c r="I9" s="22">
        <f aca="true" t="shared" si="0" ref="I9:I32">IF($E9=0,0,(($F9/$E9)-1)*100)</f>
        <v>7.315891610312164</v>
      </c>
      <c r="J9" s="23">
        <f aca="true" t="shared" si="1" ref="J9:J32">IF($E9=0,0,((($H9/$E9)^(1/3))-1)*100)</f>
        <v>3.028459509445258</v>
      </c>
      <c r="K9" s="2"/>
    </row>
    <row r="10" spans="1:11" ht="12.75">
      <c r="A10" s="9"/>
      <c r="B10" s="24" t="s">
        <v>19</v>
      </c>
      <c r="C10" s="46">
        <v>1592997743</v>
      </c>
      <c r="D10" s="46">
        <v>1546476804</v>
      </c>
      <c r="E10" s="46">
        <v>1413932684</v>
      </c>
      <c r="F10" s="46">
        <v>1620570015</v>
      </c>
      <c r="G10" s="47">
        <v>1684756028</v>
      </c>
      <c r="H10" s="48">
        <v>1778920698</v>
      </c>
      <c r="I10" s="25">
        <f t="shared" si="0"/>
        <v>14.614368373989727</v>
      </c>
      <c r="J10" s="26">
        <f t="shared" si="1"/>
        <v>7.954964320532132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361709374</v>
      </c>
      <c r="D12" s="43">
        <v>364532105</v>
      </c>
      <c r="E12" s="43">
        <v>379505419</v>
      </c>
      <c r="F12" s="43">
        <v>414429974</v>
      </c>
      <c r="G12" s="44">
        <v>437803754</v>
      </c>
      <c r="H12" s="45">
        <v>463546326</v>
      </c>
      <c r="I12" s="22">
        <f t="shared" si="0"/>
        <v>9.202649883637104</v>
      </c>
      <c r="J12" s="23">
        <f t="shared" si="1"/>
        <v>6.895245053149623</v>
      </c>
      <c r="K12" s="2"/>
    </row>
    <row r="13" spans="1:11" ht="12.75">
      <c r="A13" s="5"/>
      <c r="B13" s="21" t="s">
        <v>22</v>
      </c>
      <c r="C13" s="43">
        <v>114773224</v>
      </c>
      <c r="D13" s="43">
        <v>125984376</v>
      </c>
      <c r="E13" s="43">
        <v>7979</v>
      </c>
      <c r="F13" s="43">
        <v>129321957</v>
      </c>
      <c r="G13" s="44">
        <v>126735518</v>
      </c>
      <c r="H13" s="45">
        <v>124200808</v>
      </c>
      <c r="I13" s="22">
        <f t="shared" si="0"/>
        <v>1620679.0073944102</v>
      </c>
      <c r="J13" s="23">
        <f t="shared" si="1"/>
        <v>2396.847313863537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572152115</v>
      </c>
      <c r="D15" s="43">
        <v>537742152</v>
      </c>
      <c r="E15" s="43">
        <v>611792176</v>
      </c>
      <c r="F15" s="43">
        <v>553171690</v>
      </c>
      <c r="G15" s="44">
        <v>630908973</v>
      </c>
      <c r="H15" s="45">
        <v>719576404</v>
      </c>
      <c r="I15" s="22">
        <f t="shared" si="0"/>
        <v>-9.581764576211249</v>
      </c>
      <c r="J15" s="23">
        <f t="shared" si="1"/>
        <v>5.55796239556563</v>
      </c>
      <c r="K15" s="2"/>
    </row>
    <row r="16" spans="1:11" ht="12.75">
      <c r="A16" s="5"/>
      <c r="B16" s="21" t="s">
        <v>24</v>
      </c>
      <c r="C16" s="43">
        <v>784374482</v>
      </c>
      <c r="D16" s="43">
        <v>510856704</v>
      </c>
      <c r="E16" s="43">
        <v>365497979</v>
      </c>
      <c r="F16" s="43">
        <v>508254795</v>
      </c>
      <c r="G16" s="44">
        <v>531209553</v>
      </c>
      <c r="H16" s="45">
        <v>557322299</v>
      </c>
      <c r="I16" s="29">
        <f t="shared" si="0"/>
        <v>39.058168362676504</v>
      </c>
      <c r="J16" s="30">
        <f t="shared" si="1"/>
        <v>15.099599734827219</v>
      </c>
      <c r="K16" s="2"/>
    </row>
    <row r="17" spans="1:11" ht="12.75">
      <c r="A17" s="5"/>
      <c r="B17" s="24" t="s">
        <v>25</v>
      </c>
      <c r="C17" s="46">
        <v>1833009195</v>
      </c>
      <c r="D17" s="46">
        <v>1539115337</v>
      </c>
      <c r="E17" s="46">
        <v>1356803553</v>
      </c>
      <c r="F17" s="46">
        <v>1605178416</v>
      </c>
      <c r="G17" s="47">
        <v>1726657798</v>
      </c>
      <c r="H17" s="48">
        <v>1864645837</v>
      </c>
      <c r="I17" s="25">
        <f t="shared" si="0"/>
        <v>18.30588241391493</v>
      </c>
      <c r="J17" s="26">
        <f t="shared" si="1"/>
        <v>11.1799466338097</v>
      </c>
      <c r="K17" s="2"/>
    </row>
    <row r="18" spans="1:11" ht="23.25" customHeight="1">
      <c r="A18" s="31"/>
      <c r="B18" s="32" t="s">
        <v>26</v>
      </c>
      <c r="C18" s="52">
        <v>-240011452</v>
      </c>
      <c r="D18" s="52">
        <v>7361467</v>
      </c>
      <c r="E18" s="52">
        <v>57129131</v>
      </c>
      <c r="F18" s="53">
        <v>15391599</v>
      </c>
      <c r="G18" s="54">
        <v>-41901770</v>
      </c>
      <c r="H18" s="55">
        <v>-85725139</v>
      </c>
      <c r="I18" s="33">
        <f t="shared" si="0"/>
        <v>-73.05823013481512</v>
      </c>
      <c r="J18" s="34">
        <f t="shared" si="1"/>
        <v>-214.4854230587561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64912000</v>
      </c>
      <c r="D22" s="43">
        <v>64912000</v>
      </c>
      <c r="E22" s="43">
        <v>1632019</v>
      </c>
      <c r="F22" s="43">
        <v>15000000</v>
      </c>
      <c r="G22" s="44">
        <v>0</v>
      </c>
      <c r="H22" s="45">
        <v>0</v>
      </c>
      <c r="I22" s="38">
        <f t="shared" si="0"/>
        <v>819.1069466715767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77081000</v>
      </c>
      <c r="D23" s="43">
        <v>77081000</v>
      </c>
      <c r="E23" s="43">
        <v>116324088</v>
      </c>
      <c r="F23" s="43">
        <v>91439000</v>
      </c>
      <c r="G23" s="44">
        <v>68249000</v>
      </c>
      <c r="H23" s="45">
        <v>76548000</v>
      </c>
      <c r="I23" s="38">
        <f t="shared" si="0"/>
        <v>-21.39289327589656</v>
      </c>
      <c r="J23" s="23">
        <f t="shared" si="1"/>
        <v>-13.019600647612172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141993000</v>
      </c>
      <c r="D25" s="46">
        <v>141993000</v>
      </c>
      <c r="E25" s="46">
        <v>117956107</v>
      </c>
      <c r="F25" s="46">
        <v>106439000</v>
      </c>
      <c r="G25" s="47">
        <v>68249000</v>
      </c>
      <c r="H25" s="48">
        <v>76548000</v>
      </c>
      <c r="I25" s="25">
        <f t="shared" si="0"/>
        <v>-9.763892089114135</v>
      </c>
      <c r="J25" s="26">
        <f t="shared" si="1"/>
        <v>-13.422613340891765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24300000</v>
      </c>
      <c r="D27" s="43">
        <v>24300000</v>
      </c>
      <c r="E27" s="43">
        <v>15588544</v>
      </c>
      <c r="F27" s="43">
        <v>56238000</v>
      </c>
      <c r="G27" s="44">
        <v>58084000</v>
      </c>
      <c r="H27" s="45">
        <v>61375000</v>
      </c>
      <c r="I27" s="38">
        <f t="shared" si="0"/>
        <v>260.7649309646879</v>
      </c>
      <c r="J27" s="23">
        <f t="shared" si="1"/>
        <v>57.904794695066684</v>
      </c>
      <c r="K27" s="2"/>
    </row>
    <row r="28" spans="1:11" ht="12.75">
      <c r="A28" s="9"/>
      <c r="B28" s="21" t="s">
        <v>35</v>
      </c>
      <c r="C28" s="43">
        <v>17500000</v>
      </c>
      <c r="D28" s="43">
        <v>17500000</v>
      </c>
      <c r="E28" s="43">
        <v>6149814</v>
      </c>
      <c r="F28" s="43">
        <v>46201000</v>
      </c>
      <c r="G28" s="44">
        <v>10165000</v>
      </c>
      <c r="H28" s="45">
        <v>15173000</v>
      </c>
      <c r="I28" s="38">
        <f t="shared" si="0"/>
        <v>651.2584933463028</v>
      </c>
      <c r="J28" s="23">
        <f t="shared" si="1"/>
        <v>35.12524435894806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55909760</v>
      </c>
      <c r="D30" s="43">
        <v>55909760</v>
      </c>
      <c r="E30" s="43">
        <v>34145068</v>
      </c>
      <c r="F30" s="43">
        <v>1000000</v>
      </c>
      <c r="G30" s="44">
        <v>0</v>
      </c>
      <c r="H30" s="45">
        <v>0</v>
      </c>
      <c r="I30" s="38">
        <f t="shared" si="0"/>
        <v>-97.07131934837558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44283240</v>
      </c>
      <c r="D31" s="43">
        <v>44283240</v>
      </c>
      <c r="E31" s="43">
        <v>62072681</v>
      </c>
      <c r="F31" s="43">
        <v>3000000</v>
      </c>
      <c r="G31" s="44">
        <v>0</v>
      </c>
      <c r="H31" s="45">
        <v>0</v>
      </c>
      <c r="I31" s="38">
        <f t="shared" si="0"/>
        <v>-95.166955975367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141993000</v>
      </c>
      <c r="D32" s="59">
        <v>141993000</v>
      </c>
      <c r="E32" s="59">
        <v>117956107</v>
      </c>
      <c r="F32" s="59">
        <v>106439000</v>
      </c>
      <c r="G32" s="60">
        <v>68249000</v>
      </c>
      <c r="H32" s="61">
        <v>76548000</v>
      </c>
      <c r="I32" s="40">
        <f t="shared" si="0"/>
        <v>-9.763892089114135</v>
      </c>
      <c r="J32" s="41">
        <f t="shared" si="1"/>
        <v>-13.422613340891765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1500000</v>
      </c>
      <c r="D8" s="43">
        <v>2152200</v>
      </c>
      <c r="E8" s="43">
        <v>386297</v>
      </c>
      <c r="F8" s="43">
        <v>2050000</v>
      </c>
      <c r="G8" s="44">
        <v>2173000</v>
      </c>
      <c r="H8" s="45">
        <v>2303380</v>
      </c>
      <c r="I8" s="22">
        <f>IF($E8=0,0,(($F8/$E8)-1)*100)</f>
        <v>430.67976194482486</v>
      </c>
      <c r="J8" s="23">
        <f>IF($E8=0,0,((($H8/$E8)^(1/3))-1)*100)</f>
        <v>81.33490901345726</v>
      </c>
      <c r="K8" s="2"/>
    </row>
    <row r="9" spans="1:11" ht="12.75">
      <c r="A9" s="5"/>
      <c r="B9" s="21" t="s">
        <v>18</v>
      </c>
      <c r="C9" s="43">
        <v>385739160</v>
      </c>
      <c r="D9" s="43">
        <v>314018800</v>
      </c>
      <c r="E9" s="43">
        <v>308048146</v>
      </c>
      <c r="F9" s="43">
        <v>400612150</v>
      </c>
      <c r="G9" s="44">
        <v>411963690</v>
      </c>
      <c r="H9" s="45">
        <v>361537900</v>
      </c>
      <c r="I9" s="22">
        <f aca="true" t="shared" si="0" ref="I9:I32">IF($E9=0,0,(($F9/$E9)-1)*100)</f>
        <v>30.04855091710241</v>
      </c>
      <c r="J9" s="23">
        <f aca="true" t="shared" si="1" ref="J9:J32">IF($E9=0,0,((($H9/$E9)^(1/3))-1)*100)</f>
        <v>5.482013337561087</v>
      </c>
      <c r="K9" s="2"/>
    </row>
    <row r="10" spans="1:11" ht="12.75">
      <c r="A10" s="9"/>
      <c r="B10" s="24" t="s">
        <v>19</v>
      </c>
      <c r="C10" s="46">
        <v>387239160</v>
      </c>
      <c r="D10" s="46">
        <v>316171000</v>
      </c>
      <c r="E10" s="46">
        <v>308434443</v>
      </c>
      <c r="F10" s="46">
        <v>402662150</v>
      </c>
      <c r="G10" s="47">
        <v>414136690</v>
      </c>
      <c r="H10" s="48">
        <v>363841280</v>
      </c>
      <c r="I10" s="25">
        <f t="shared" si="0"/>
        <v>30.55031924563627</v>
      </c>
      <c r="J10" s="26">
        <f t="shared" si="1"/>
        <v>5.661401519077969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107136870</v>
      </c>
      <c r="D12" s="43">
        <v>101633360</v>
      </c>
      <c r="E12" s="43">
        <v>95795667</v>
      </c>
      <c r="F12" s="43">
        <v>111184292</v>
      </c>
      <c r="G12" s="44">
        <v>120044190</v>
      </c>
      <c r="H12" s="45">
        <v>127246890</v>
      </c>
      <c r="I12" s="22">
        <f t="shared" si="0"/>
        <v>16.064009450448324</v>
      </c>
      <c r="J12" s="23">
        <f t="shared" si="1"/>
        <v>9.926003015539187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289969280</v>
      </c>
      <c r="D16" s="43">
        <v>222492739</v>
      </c>
      <c r="E16" s="43">
        <v>161796443</v>
      </c>
      <c r="F16" s="43">
        <v>327996956</v>
      </c>
      <c r="G16" s="44">
        <v>298639210</v>
      </c>
      <c r="H16" s="45">
        <v>248558360</v>
      </c>
      <c r="I16" s="29">
        <f t="shared" si="0"/>
        <v>102.7219819659447</v>
      </c>
      <c r="J16" s="30">
        <f t="shared" si="1"/>
        <v>15.386004457766456</v>
      </c>
      <c r="K16" s="2"/>
    </row>
    <row r="17" spans="1:11" ht="12.75">
      <c r="A17" s="5"/>
      <c r="B17" s="24" t="s">
        <v>25</v>
      </c>
      <c r="C17" s="46">
        <v>397106150</v>
      </c>
      <c r="D17" s="46">
        <v>324126099</v>
      </c>
      <c r="E17" s="46">
        <v>257592110</v>
      </c>
      <c r="F17" s="46">
        <v>439181248</v>
      </c>
      <c r="G17" s="47">
        <v>418683400</v>
      </c>
      <c r="H17" s="48">
        <v>375805250</v>
      </c>
      <c r="I17" s="25">
        <f t="shared" si="0"/>
        <v>70.49483697307343</v>
      </c>
      <c r="J17" s="26">
        <f t="shared" si="1"/>
        <v>13.416636103655378</v>
      </c>
      <c r="K17" s="2"/>
    </row>
    <row r="18" spans="1:11" ht="23.25" customHeight="1">
      <c r="A18" s="31"/>
      <c r="B18" s="32" t="s">
        <v>26</v>
      </c>
      <c r="C18" s="52">
        <v>-9866990</v>
      </c>
      <c r="D18" s="52">
        <v>-7955099</v>
      </c>
      <c r="E18" s="52">
        <v>50842333</v>
      </c>
      <c r="F18" s="53">
        <v>-36519098</v>
      </c>
      <c r="G18" s="54">
        <v>-4546710</v>
      </c>
      <c r="H18" s="55">
        <v>-11963970</v>
      </c>
      <c r="I18" s="33">
        <f t="shared" si="0"/>
        <v>-171.8281318837198</v>
      </c>
      <c r="J18" s="34">
        <f t="shared" si="1"/>
        <v>-161.73762922235983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7500000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12000000</v>
      </c>
      <c r="D24" s="43">
        <v>7350000</v>
      </c>
      <c r="E24" s="43">
        <v>5067326</v>
      </c>
      <c r="F24" s="43">
        <v>14000000</v>
      </c>
      <c r="G24" s="44">
        <v>14500000</v>
      </c>
      <c r="H24" s="45">
        <v>7500000</v>
      </c>
      <c r="I24" s="38">
        <f t="shared" si="0"/>
        <v>176.27983674229762</v>
      </c>
      <c r="J24" s="23">
        <f t="shared" si="1"/>
        <v>13.962195168832103</v>
      </c>
      <c r="K24" s="2"/>
    </row>
    <row r="25" spans="1:11" ht="12.75">
      <c r="A25" s="9"/>
      <c r="B25" s="24" t="s">
        <v>32</v>
      </c>
      <c r="C25" s="46">
        <v>12000000</v>
      </c>
      <c r="D25" s="46">
        <v>7350000</v>
      </c>
      <c r="E25" s="46">
        <v>5067326</v>
      </c>
      <c r="F25" s="46">
        <v>21500000</v>
      </c>
      <c r="G25" s="47">
        <v>14500000</v>
      </c>
      <c r="H25" s="48">
        <v>7500000</v>
      </c>
      <c r="I25" s="25">
        <f t="shared" si="0"/>
        <v>324.28689213995705</v>
      </c>
      <c r="J25" s="26">
        <f t="shared" si="1"/>
        <v>13.962195168832103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12000000</v>
      </c>
      <c r="D31" s="43">
        <v>7350000</v>
      </c>
      <c r="E31" s="43">
        <v>5067326</v>
      </c>
      <c r="F31" s="43">
        <v>21500000</v>
      </c>
      <c r="G31" s="44">
        <v>14500000</v>
      </c>
      <c r="H31" s="45">
        <v>7500000</v>
      </c>
      <c r="I31" s="38">
        <f t="shared" si="0"/>
        <v>324.28689213995705</v>
      </c>
      <c r="J31" s="23">
        <f t="shared" si="1"/>
        <v>13.962195168832103</v>
      </c>
      <c r="K31" s="2"/>
    </row>
    <row r="32" spans="1:11" ht="13.5" thickBot="1">
      <c r="A32" s="9"/>
      <c r="B32" s="39" t="s">
        <v>38</v>
      </c>
      <c r="C32" s="59">
        <v>12000000</v>
      </c>
      <c r="D32" s="59">
        <v>7350000</v>
      </c>
      <c r="E32" s="59">
        <v>5067326</v>
      </c>
      <c r="F32" s="59">
        <v>21500000</v>
      </c>
      <c r="G32" s="60">
        <v>14500000</v>
      </c>
      <c r="H32" s="61">
        <v>7500000</v>
      </c>
      <c r="I32" s="40">
        <f t="shared" si="0"/>
        <v>324.28689213995705</v>
      </c>
      <c r="J32" s="41">
        <f t="shared" si="1"/>
        <v>13.962195168832103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2015-11-05T15:51:21Z</cp:lastPrinted>
  <dcterms:created xsi:type="dcterms:W3CDTF">2015-11-05T11:23:49Z</dcterms:created>
  <dcterms:modified xsi:type="dcterms:W3CDTF">2015-11-05T15:51:33Z</dcterms:modified>
  <cp:category/>
  <cp:version/>
  <cp:contentType/>
  <cp:contentStatus/>
</cp:coreProperties>
</file>