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NC451" sheetId="2" r:id="rId2"/>
    <sheet name="NC452" sheetId="3" r:id="rId3"/>
    <sheet name="NC453" sheetId="4" r:id="rId4"/>
    <sheet name="DC45" sheetId="5" r:id="rId5"/>
    <sheet name="NC061" sheetId="6" r:id="rId6"/>
    <sheet name="NC062" sheetId="7" r:id="rId7"/>
    <sheet name="NC064" sheetId="8" r:id="rId8"/>
    <sheet name="NC065" sheetId="9" r:id="rId9"/>
    <sheet name="NC066" sheetId="10" r:id="rId10"/>
    <sheet name="NC067" sheetId="11" r:id="rId11"/>
    <sheet name="DC6" sheetId="12" r:id="rId12"/>
    <sheet name="NC071" sheetId="13" r:id="rId13"/>
    <sheet name="NC072" sheetId="14" r:id="rId14"/>
    <sheet name="NC073" sheetId="15" r:id="rId15"/>
    <sheet name="NC074" sheetId="16" r:id="rId16"/>
    <sheet name="NC075" sheetId="17" r:id="rId17"/>
    <sheet name="NC076" sheetId="18" r:id="rId18"/>
    <sheet name="NC077" sheetId="19" r:id="rId19"/>
    <sheet name="NC078" sheetId="20" r:id="rId20"/>
    <sheet name="DC7" sheetId="21" r:id="rId21"/>
    <sheet name="NC081" sheetId="22" r:id="rId22"/>
    <sheet name="NC082" sheetId="23" r:id="rId23"/>
    <sheet name="NC083" sheetId="24" r:id="rId24"/>
    <sheet name="NC084" sheetId="25" r:id="rId25"/>
    <sheet name="NC085" sheetId="26" r:id="rId26"/>
    <sheet name="NC086" sheetId="27" r:id="rId27"/>
    <sheet name="DC8" sheetId="28" r:id="rId28"/>
    <sheet name="NC091" sheetId="29" r:id="rId29"/>
    <sheet name="NC092" sheetId="30" r:id="rId30"/>
    <sheet name="NC093" sheetId="31" r:id="rId31"/>
    <sheet name="NC094" sheetId="32" r:id="rId32"/>
    <sheet name="DC9" sheetId="33" r:id="rId33"/>
  </sheets>
  <definedNames>
    <definedName name="_xlnm.Print_Area" localSheetId="4">'DC45'!$A$1:$K$33</definedName>
    <definedName name="_xlnm.Print_Area" localSheetId="11">'DC6'!$A$1:$K$33</definedName>
    <definedName name="_xlnm.Print_Area" localSheetId="20">'DC7'!$A$1:$K$33</definedName>
    <definedName name="_xlnm.Print_Area" localSheetId="27">'DC8'!$A$1:$K$33</definedName>
    <definedName name="_xlnm.Print_Area" localSheetId="32">'DC9'!$A$1:$K$33</definedName>
    <definedName name="_xlnm.Print_Area" localSheetId="5">'NC061'!$A$1:$K$33</definedName>
    <definedName name="_xlnm.Print_Area" localSheetId="6">'NC062'!$A$1:$K$33</definedName>
    <definedName name="_xlnm.Print_Area" localSheetId="7">'NC064'!$A$1:$K$33</definedName>
    <definedName name="_xlnm.Print_Area" localSheetId="8">'NC065'!$A$1:$K$33</definedName>
    <definedName name="_xlnm.Print_Area" localSheetId="9">'NC066'!$A$1:$K$33</definedName>
    <definedName name="_xlnm.Print_Area" localSheetId="10">'NC067'!$A$1:$K$33</definedName>
    <definedName name="_xlnm.Print_Area" localSheetId="12">'NC071'!$A$1:$K$33</definedName>
    <definedName name="_xlnm.Print_Area" localSheetId="13">'NC072'!$A$1:$K$33</definedName>
    <definedName name="_xlnm.Print_Area" localSheetId="14">'NC073'!$A$1:$K$33</definedName>
    <definedName name="_xlnm.Print_Area" localSheetId="15">'NC074'!$A$1:$K$33</definedName>
    <definedName name="_xlnm.Print_Area" localSheetId="16">'NC075'!$A$1:$K$33</definedName>
    <definedName name="_xlnm.Print_Area" localSheetId="17">'NC076'!$A$1:$K$33</definedName>
    <definedName name="_xlnm.Print_Area" localSheetId="18">'NC077'!$A$1:$K$33</definedName>
    <definedName name="_xlnm.Print_Area" localSheetId="19">'NC078'!$A$1:$K$33</definedName>
    <definedName name="_xlnm.Print_Area" localSheetId="21">'NC081'!$A$1:$K$33</definedName>
    <definedName name="_xlnm.Print_Area" localSheetId="22">'NC082'!$A$1:$K$33</definedName>
    <definedName name="_xlnm.Print_Area" localSheetId="23">'NC083'!$A$1:$K$33</definedName>
    <definedName name="_xlnm.Print_Area" localSheetId="24">'NC084'!$A$1:$K$33</definedName>
    <definedName name="_xlnm.Print_Area" localSheetId="25">'NC085'!$A$1:$K$33</definedName>
    <definedName name="_xlnm.Print_Area" localSheetId="26">'NC086'!$A$1:$K$33</definedName>
    <definedName name="_xlnm.Print_Area" localSheetId="28">'NC091'!$A$1:$K$33</definedName>
    <definedName name="_xlnm.Print_Area" localSheetId="29">'NC092'!$A$1:$K$33</definedName>
    <definedName name="_xlnm.Print_Area" localSheetId="30">'NC093'!$A$1:$K$33</definedName>
    <definedName name="_xlnm.Print_Area" localSheetId="31">'NC094'!$A$1:$K$33</definedName>
    <definedName name="_xlnm.Print_Area" localSheetId="1">'NC451'!$A$1:$K$33</definedName>
    <definedName name="_xlnm.Print_Area" localSheetId="2">'NC452'!$A$1:$K$33</definedName>
    <definedName name="_xlnm.Print_Area" localSheetId="3">'NC453'!$A$1:$K$33</definedName>
    <definedName name="_xlnm.Print_Area" localSheetId="0">'Summary'!$A$1:$K$33</definedName>
  </definedNames>
  <calcPr fullCalcOnLoad="1"/>
</workbook>
</file>

<file path=xl/sharedStrings.xml><?xml version="1.0" encoding="utf-8"?>
<sst xmlns="http://schemas.openxmlformats.org/spreadsheetml/2006/main" count="1353" uniqueCount="72">
  <si>
    <t>Northern Cape: Joe Morolong(NC451)</t>
  </si>
  <si>
    <t>STATEMENT OF CAPITAL AND OPERATING EXPENDITURE</t>
  </si>
  <si>
    <t>Growth in municipal budgets compared to S71 Preliminary Outcome for 2014/15</t>
  </si>
  <si>
    <t>2014/15</t>
  </si>
  <si>
    <t>2015/16</t>
  </si>
  <si>
    <t>2016/17</t>
  </si>
  <si>
    <t>2017/18</t>
  </si>
  <si>
    <t>% Growth rates: Estimated actual (Nominal)</t>
  </si>
  <si>
    <t>R thousands</t>
  </si>
  <si>
    <t>Adopted Budget</t>
  </si>
  <si>
    <t>Revised Budget</t>
  </si>
  <si>
    <t>Preliminary outcome</t>
  </si>
  <si>
    <t>Medium term estimates</t>
  </si>
  <si>
    <t>2014/15- 2015/16</t>
  </si>
  <si>
    <t>2014/15- 2017/18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</si>
  <si>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</si>
  <si>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</si>
  <si>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</si>
  <si>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</si>
  <si>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</si>
  <si>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</si>
  <si>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</si>
  <si>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</si>
  <si>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</si>
  <si>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</si>
  <si>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</si>
  <si>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</si>
  <si>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</si>
  <si>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</si>
  <si>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</si>
  <si>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</si>
  <si>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Other</t>
  </si>
  <si>
    <t>Total funding</t>
  </si>
  <si>
    <t>Capital Expenditure</t>
  </si>
  <si>
    <t>Water</t>
  </si>
  <si>
    <t>Electricity</t>
  </si>
  <si>
    <t>Housing</t>
  </si>
  <si>
    <t>Roads, pavements, bridges and storm water</t>
  </si>
  <si>
    <t>Total expenditure</t>
  </si>
  <si>
    <t>Source: Appendix B submitted to National Treasury, Adopted Budget, Revised Budget and Estimates from App B, Preliminary Outcome = Actuals from App B</t>
  </si>
  <si>
    <t>Northern Cape: Ga-Segonyana(NC452)</t>
  </si>
  <si>
    <t>Northern Cape: Gamagara(NC453)</t>
  </si>
  <si>
    <t>Northern Cape: John Taolo Gaetsewe(DC45)</t>
  </si>
  <si>
    <t>Northern Cape: Richtersveld(NC061)</t>
  </si>
  <si>
    <t>Northern Cape: Nama Khoi(NC062)</t>
  </si>
  <si>
    <t>Northern Cape: Kamiesberg(NC064)</t>
  </si>
  <si>
    <t>Northern Cape: Hantam(NC065)</t>
  </si>
  <si>
    <t>Northern Cape: Karoo Hoogland(NC066)</t>
  </si>
  <si>
    <t>Northern Cape: Khai-Ma(NC067)</t>
  </si>
  <si>
    <t>Northern Cape: Namakwa(DC6)</t>
  </si>
  <si>
    <t>Northern Cape: Ubuntu(NC071)</t>
  </si>
  <si>
    <t>Northern Cape: Umsobomvu(NC072)</t>
  </si>
  <si>
    <t>Northern Cape: Emthanjeni(NC073)</t>
  </si>
  <si>
    <t>Northern Cape: Kareeberg(NC074)</t>
  </si>
  <si>
    <t>Northern Cape: Renosterberg(NC075)</t>
  </si>
  <si>
    <t>Northern Cape: Thembelihle(NC076)</t>
  </si>
  <si>
    <t>Northern Cape: Siyathemba(NC077)</t>
  </si>
  <si>
    <t>Northern Cape: Siyancuma(NC078)</t>
  </si>
  <si>
    <t>Northern Cape: Pixley Ka Seme (Nc)(DC7)</t>
  </si>
  <si>
    <t>Northern Cape: Mier(NC081)</t>
  </si>
  <si>
    <t>Northern Cape: !Kai! Garib(NC082)</t>
  </si>
  <si>
    <t>Northern Cape: //Khara Hais(NC083)</t>
  </si>
  <si>
    <t>Northern Cape: !Kheis(NC084)</t>
  </si>
  <si>
    <t>Northern Cape: Tsantsabane(NC085)</t>
  </si>
  <si>
    <t>Northern Cape: Kgatelopele(NC086)</t>
  </si>
  <si>
    <t>Northern Cape: Z F Mgcawu(DC8)</t>
  </si>
  <si>
    <t>Northern Cape: Sol Plaatje(NC091)</t>
  </si>
  <si>
    <t>Northern Cape: Dikgatlong(NC092)</t>
  </si>
  <si>
    <t>Northern Cape: Magareng(NC093)</t>
  </si>
  <si>
    <t>Northern Cape: Phokwane(NC094)</t>
  </si>
  <si>
    <t>Northern Cape: Frances Baard(DC9)</t>
  </si>
  <si>
    <t>AGGREGATED INFORMATION FOR NORTHERN CAPE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</si>
</sst>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.0\%;\-#,###.0\%;"/>
    <numFmt numFmtId="169" formatCode="##,##0_);\(##,##0\);0_)"/>
    <numFmt numFmtId="170" formatCode="0.0%;_(* &quot;–&quot;_)"/>
    <numFmt numFmtId="171" formatCode="#,###,##0_);\(#,###,##0\);_(* &quot;–&quot;???_);_(@_)"/>
    <numFmt numFmtId="172" formatCode="0.0\%;\(0.0\%\);_(* &quot;–&quot;_)"/>
    <numFmt numFmtId="173" formatCode="_(* #,##0,_);_(* \(#,##0,\);_(* &quot;- &quot;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1"/>
      <color indexed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0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3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5" fillId="0" borderId="1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wrapText="1"/>
      <protection/>
    </xf>
    <xf numFmtId="17" fontId="6" fillId="0" borderId="12" xfId="0" applyNumberFormat="1" applyFont="1" applyFill="1" applyBorder="1" applyAlignment="1" applyProtection="1" quotePrefix="1">
      <alignment horizontal="center" vertical="top"/>
      <protection/>
    </xf>
    <xf numFmtId="17" fontId="6" fillId="0" borderId="13" xfId="0" applyNumberFormat="1" applyFont="1" applyFill="1" applyBorder="1" applyAlignment="1" applyProtection="1" quotePrefix="1">
      <alignment horizontal="center" vertical="top"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Continuous" vertical="top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NumberFormat="1" applyFont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170" fontId="9" fillId="0" borderId="18" xfId="0" applyNumberFormat="1" applyFont="1" applyBorder="1" applyAlignment="1" applyProtection="1">
      <alignment horizontal="center" vertical="center" wrapText="1"/>
      <protection/>
    </xf>
    <xf numFmtId="170" fontId="9" fillId="0" borderId="19" xfId="0" applyNumberFormat="1" applyFont="1" applyBorder="1" applyAlignment="1" applyProtection="1">
      <alignment horizontal="center" vertical="center" wrapText="1"/>
      <protection/>
    </xf>
    <xf numFmtId="170" fontId="9" fillId="0" borderId="20" xfId="0" applyNumberFormat="1" applyFont="1" applyBorder="1" applyAlignment="1" applyProtection="1">
      <alignment horizontal="center" vertical="center" wrapText="1"/>
      <protection/>
    </xf>
    <xf numFmtId="0" fontId="7" fillId="0" borderId="18" xfId="0" applyNumberFormat="1" applyFont="1" applyBorder="1" applyAlignment="1" applyProtection="1">
      <alignment horizontal="center" vertical="center" wrapText="1"/>
      <protection/>
    </xf>
    <xf numFmtId="0" fontId="7" fillId="0" borderId="21" xfId="0" applyNumberFormat="1" applyFont="1" applyBorder="1" applyAlignment="1" applyProtection="1">
      <alignment horizontal="center" vertical="center" wrapText="1"/>
      <protection/>
    </xf>
    <xf numFmtId="41" fontId="5" fillId="0" borderId="17" xfId="0" applyNumberFormat="1" applyFont="1" applyBorder="1" applyAlignment="1" applyProtection="1">
      <alignment horizontal="left" vertical="center" indent="1"/>
      <protection/>
    </xf>
    <xf numFmtId="172" fontId="10" fillId="0" borderId="0" xfId="59" applyNumberFormat="1" applyFont="1" applyFill="1" applyBorder="1" applyAlignment="1" applyProtection="1">
      <alignment horizontal="center" vertical="center"/>
      <protection/>
    </xf>
    <xf numFmtId="172" fontId="10" fillId="0" borderId="10" xfId="59" applyNumberFormat="1" applyFont="1" applyFill="1" applyBorder="1" applyAlignment="1" applyProtection="1">
      <alignment horizontal="center" vertical="center"/>
      <protection/>
    </xf>
    <xf numFmtId="49" fontId="6" fillId="0" borderId="22" xfId="0" applyNumberFormat="1" applyFont="1" applyBorder="1" applyAlignment="1" applyProtection="1">
      <alignment vertical="center"/>
      <protection/>
    </xf>
    <xf numFmtId="172" fontId="8" fillId="0" borderId="23" xfId="59" applyNumberFormat="1" applyFont="1" applyFill="1" applyBorder="1" applyAlignment="1" applyProtection="1">
      <alignment horizontal="center" vertical="center"/>
      <protection/>
    </xf>
    <xf numFmtId="172" fontId="8" fillId="0" borderId="24" xfId="59" applyNumberFormat="1" applyFont="1" applyFill="1" applyBorder="1" applyAlignment="1" applyProtection="1">
      <alignment horizontal="center" vertical="center"/>
      <protection/>
    </xf>
    <xf numFmtId="0" fontId="8" fillId="0" borderId="0" xfId="59" applyNumberFormat="1" applyFont="1" applyFill="1" applyBorder="1" applyAlignment="1" applyProtection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horizontal="center" vertical="center"/>
      <protection/>
    </xf>
    <xf numFmtId="172" fontId="10" fillId="0" borderId="0" xfId="0" applyNumberFormat="1" applyFont="1" applyFill="1" applyBorder="1" applyAlignment="1" applyProtection="1">
      <alignment horizontal="center" vertical="center"/>
      <protection/>
    </xf>
    <xf numFmtId="172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Border="1" applyAlignment="1" applyProtection="1">
      <alignment vertical="center"/>
      <protection/>
    </xf>
    <xf numFmtId="41" fontId="8" fillId="0" borderId="11" xfId="0" applyNumberFormat="1" applyFont="1" applyBorder="1" applyAlignment="1" applyProtection="1">
      <alignment horizontal="left" vertical="center" wrapText="1"/>
      <protection/>
    </xf>
    <xf numFmtId="172" fontId="8" fillId="0" borderId="12" xfId="59" applyNumberFormat="1" applyFont="1" applyFill="1" applyBorder="1" applyAlignment="1" applyProtection="1">
      <alignment horizontal="center" vertical="center"/>
      <protection/>
    </xf>
    <xf numFmtId="172" fontId="8" fillId="0" borderId="25" xfId="59" applyNumberFormat="1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Border="1" applyAlignment="1" applyProtection="1">
      <alignment vertical="center"/>
      <protection/>
    </xf>
    <xf numFmtId="0" fontId="7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25" xfId="0" applyNumberFormat="1" applyFont="1" applyBorder="1" applyAlignment="1" applyProtection="1">
      <alignment horizontal="center" vertical="center" wrapText="1"/>
      <protection/>
    </xf>
    <xf numFmtId="172" fontId="10" fillId="0" borderId="16" xfId="59" applyNumberFormat="1" applyFont="1" applyFill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vertical="center"/>
      <protection/>
    </xf>
    <xf numFmtId="172" fontId="8" fillId="0" borderId="27" xfId="59" applyNumberFormat="1" applyFont="1" applyFill="1" applyBorder="1" applyAlignment="1" applyProtection="1">
      <alignment horizontal="center" vertical="center"/>
      <protection/>
    </xf>
    <xf numFmtId="172" fontId="8" fillId="0" borderId="28" xfId="59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wrapText="1"/>
      <protection/>
    </xf>
    <xf numFmtId="173" fontId="5" fillId="0" borderId="16" xfId="0" applyNumberFormat="1" applyFont="1" applyFill="1" applyBorder="1" applyAlignment="1" applyProtection="1">
      <alignment horizontal="right" vertical="center"/>
      <protection/>
    </xf>
    <xf numFmtId="173" fontId="5" fillId="0" borderId="0" xfId="0" applyNumberFormat="1" applyFont="1" applyFill="1" applyBorder="1" applyAlignment="1" applyProtection="1">
      <alignment horizontal="right" vertical="center"/>
      <protection/>
    </xf>
    <xf numFmtId="173" fontId="5" fillId="0" borderId="29" xfId="0" applyNumberFormat="1" applyFont="1" applyFill="1" applyBorder="1" applyAlignment="1" applyProtection="1">
      <alignment horizontal="right" vertical="center"/>
      <protection/>
    </xf>
    <xf numFmtId="173" fontId="6" fillId="0" borderId="30" xfId="0" applyNumberFormat="1" applyFont="1" applyFill="1" applyBorder="1" applyAlignment="1" applyProtection="1">
      <alignment horizontal="right" vertical="center"/>
      <protection/>
    </xf>
    <xf numFmtId="173" fontId="6" fillId="0" borderId="23" xfId="0" applyNumberFormat="1" applyFont="1" applyFill="1" applyBorder="1" applyAlignment="1" applyProtection="1">
      <alignment horizontal="right" vertical="center"/>
      <protection/>
    </xf>
    <xf numFmtId="173" fontId="6" fillId="0" borderId="31" xfId="0" applyNumberFormat="1" applyFont="1" applyFill="1" applyBorder="1" applyAlignment="1" applyProtection="1">
      <alignment horizontal="right" vertical="center"/>
      <protection/>
    </xf>
    <xf numFmtId="173" fontId="6" fillId="0" borderId="16" xfId="0" applyNumberFormat="1" applyFont="1" applyFill="1" applyBorder="1" applyAlignment="1" applyProtection="1">
      <alignment horizontal="right" vertical="center"/>
      <protection/>
    </xf>
    <xf numFmtId="173" fontId="6" fillId="0" borderId="0" xfId="0" applyNumberFormat="1" applyFont="1" applyFill="1" applyBorder="1" applyAlignment="1" applyProtection="1">
      <alignment horizontal="right" vertical="center"/>
      <protection/>
    </xf>
    <xf numFmtId="173" fontId="6" fillId="0" borderId="29" xfId="0" applyNumberFormat="1" applyFont="1" applyFill="1" applyBorder="1" applyAlignment="1" applyProtection="1">
      <alignment horizontal="right" vertical="center"/>
      <protection/>
    </xf>
    <xf numFmtId="173" fontId="8" fillId="0" borderId="16" xfId="0" applyNumberFormat="1" applyFont="1" applyFill="1" applyBorder="1" applyAlignment="1" applyProtection="1">
      <alignment horizontal="right" vertical="center"/>
      <protection/>
    </xf>
    <xf numFmtId="173" fontId="8" fillId="0" borderId="12" xfId="0" applyNumberFormat="1" applyFont="1" applyFill="1" applyBorder="1" applyAlignment="1" applyProtection="1">
      <alignment horizontal="right" vertical="center"/>
      <protection/>
    </xf>
    <xf numFmtId="173" fontId="8" fillId="0" borderId="13" xfId="0" applyNumberFormat="1" applyFont="1" applyFill="1" applyBorder="1" applyAlignment="1" applyProtection="1">
      <alignment horizontal="right" vertical="center"/>
      <protection/>
    </xf>
    <xf numFmtId="173" fontId="8" fillId="0" borderId="32" xfId="0" applyNumberFormat="1" applyFont="1" applyFill="1" applyBorder="1" applyAlignment="1" applyProtection="1">
      <alignment horizontal="right" vertical="center"/>
      <protection/>
    </xf>
    <xf numFmtId="173" fontId="9" fillId="0" borderId="12" xfId="0" applyNumberFormat="1" applyFont="1" applyBorder="1" applyAlignment="1" applyProtection="1">
      <alignment horizontal="center" vertical="center" wrapText="1"/>
      <protection/>
    </xf>
    <xf numFmtId="173" fontId="9" fillId="0" borderId="13" xfId="0" applyNumberFormat="1" applyFont="1" applyBorder="1" applyAlignment="1" applyProtection="1">
      <alignment horizontal="center" vertical="center" wrapText="1"/>
      <protection/>
    </xf>
    <xf numFmtId="173" fontId="9" fillId="0" borderId="32" xfId="0" applyNumberFormat="1" applyFont="1" applyBorder="1" applyAlignment="1" applyProtection="1">
      <alignment horizontal="center" vertical="center" wrapText="1"/>
      <protection/>
    </xf>
    <xf numFmtId="173" fontId="6" fillId="0" borderId="33" xfId="0" applyNumberFormat="1" applyFont="1" applyFill="1" applyBorder="1" applyAlignment="1" applyProtection="1">
      <alignment horizontal="right" vertical="center"/>
      <protection/>
    </xf>
    <xf numFmtId="173" fontId="6" fillId="0" borderId="27" xfId="0" applyNumberFormat="1" applyFont="1" applyFill="1" applyBorder="1" applyAlignment="1" applyProtection="1">
      <alignment horizontal="right" vertical="center"/>
      <protection/>
    </xf>
    <xf numFmtId="173" fontId="6" fillId="0" borderId="34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41" fontId="6" fillId="0" borderId="35" xfId="0" applyNumberFormat="1" applyFont="1" applyFill="1" applyBorder="1" applyAlignment="1" applyProtection="1" quotePrefix="1">
      <alignment horizontal="center" vertical="top"/>
      <protection/>
    </xf>
    <xf numFmtId="41" fontId="6" fillId="0" borderId="36" xfId="0" applyNumberFormat="1" applyFont="1" applyFill="1" applyBorder="1" applyAlignment="1" applyProtection="1" quotePrefix="1">
      <alignment horizontal="center" vertical="top"/>
      <protection/>
    </xf>
    <xf numFmtId="41" fontId="6" fillId="0" borderId="37" xfId="0" applyNumberFormat="1" applyFont="1" applyFill="1" applyBorder="1" applyAlignment="1" applyProtection="1" quotePrefix="1">
      <alignment horizontal="center" vertical="top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top"/>
      <protection/>
    </xf>
    <xf numFmtId="0" fontId="6" fillId="0" borderId="38" xfId="0" applyFont="1" applyBorder="1" applyAlignment="1" applyProtection="1">
      <alignment horizontal="center" vertical="top"/>
      <protection/>
    </xf>
    <xf numFmtId="0" fontId="6" fillId="0" borderId="39" xfId="0" applyFont="1" applyBorder="1" applyAlignment="1" applyProtection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71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1118550681</v>
      </c>
      <c r="D7" s="43">
        <v>910395067</v>
      </c>
      <c r="E7" s="43">
        <v>1069192628</v>
      </c>
      <c r="F7" s="43">
        <v>1216209098</v>
      </c>
      <c r="G7" s="44">
        <v>1302943668</v>
      </c>
      <c r="H7" s="45">
        <v>1390992913</v>
      </c>
      <c r="I7" s="22">
        <f>IF($E7=0,0,(($F7/$E7)-1)*100)</f>
        <v>13.750232292099195</v>
      </c>
      <c r="J7" s="23">
        <f>IF($E7=0,0,((($H7/$E7)^(1/3))-1)*100)</f>
        <v>9.166567193720265</v>
      </c>
      <c r="K7" s="2"/>
    </row>
    <row r="8" spans="1:11" ht="12.75">
      <c r="A8" s="5"/>
      <c r="B8" s="21" t="s">
        <v>17</v>
      </c>
      <c r="C8" s="43">
        <v>2562170884</v>
      </c>
      <c r="D8" s="43">
        <v>2545577248</v>
      </c>
      <c r="E8" s="43">
        <v>2460172392</v>
      </c>
      <c r="F8" s="43">
        <v>2785875692</v>
      </c>
      <c r="G8" s="44">
        <v>2985863040</v>
      </c>
      <c r="H8" s="45">
        <v>3198873761</v>
      </c>
      <c r="I8" s="22">
        <f>IF($E8=0,0,(($F8/$E8)-1)*100)</f>
        <v>13.239043778359738</v>
      </c>
      <c r="J8" s="23">
        <f>IF($E8=0,0,((($H8/$E8)^(1/3))-1)*100)</f>
        <v>9.146677583073458</v>
      </c>
      <c r="K8" s="2"/>
    </row>
    <row r="9" spans="1:11" ht="12.75">
      <c r="A9" s="5"/>
      <c r="B9" s="21" t="s">
        <v>18</v>
      </c>
      <c r="C9" s="43">
        <v>2068531349</v>
      </c>
      <c r="D9" s="43">
        <v>2187053173</v>
      </c>
      <c r="E9" s="43">
        <v>1895430650</v>
      </c>
      <c r="F9" s="43">
        <v>2316563671</v>
      </c>
      <c r="G9" s="44">
        <v>2266798877</v>
      </c>
      <c r="H9" s="45">
        <v>2288240815</v>
      </c>
      <c r="I9" s="22">
        <f aca="true" t="shared" si="0" ref="I9:I32">IF($E9=0,0,(($F9/$E9)-1)*100)</f>
        <v>22.21832916967972</v>
      </c>
      <c r="J9" s="23">
        <f aca="true" t="shared" si="1" ref="J9:J32">IF($E9=0,0,((($H9/$E9)^(1/3))-1)*100)</f>
        <v>6.479158326543288</v>
      </c>
      <c r="K9" s="2"/>
    </row>
    <row r="10" spans="1:11" ht="12.75">
      <c r="A10" s="9"/>
      <c r="B10" s="24" t="s">
        <v>19</v>
      </c>
      <c r="C10" s="46">
        <v>5749252914</v>
      </c>
      <c r="D10" s="46">
        <v>5643025488</v>
      </c>
      <c r="E10" s="46">
        <v>5424795670</v>
      </c>
      <c r="F10" s="46">
        <v>6318648461</v>
      </c>
      <c r="G10" s="47">
        <v>6555605585</v>
      </c>
      <c r="H10" s="48">
        <v>6878107489</v>
      </c>
      <c r="I10" s="25">
        <f t="shared" si="0"/>
        <v>16.477169747482854</v>
      </c>
      <c r="J10" s="26">
        <f t="shared" si="1"/>
        <v>8.233538698097998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1959512508</v>
      </c>
      <c r="D12" s="43">
        <v>1945923324</v>
      </c>
      <c r="E12" s="43">
        <v>1780577834</v>
      </c>
      <c r="F12" s="43">
        <v>2061683698</v>
      </c>
      <c r="G12" s="44">
        <v>2201756784</v>
      </c>
      <c r="H12" s="45">
        <v>2335678066</v>
      </c>
      <c r="I12" s="22">
        <f t="shared" si="0"/>
        <v>15.787339291341528</v>
      </c>
      <c r="J12" s="23">
        <f t="shared" si="1"/>
        <v>9.46719922413697</v>
      </c>
      <c r="K12" s="2"/>
    </row>
    <row r="13" spans="1:11" ht="12.75">
      <c r="A13" s="5"/>
      <c r="B13" s="21" t="s">
        <v>22</v>
      </c>
      <c r="C13" s="43">
        <v>328782253</v>
      </c>
      <c r="D13" s="43">
        <v>294437498</v>
      </c>
      <c r="E13" s="43">
        <v>175685288</v>
      </c>
      <c r="F13" s="43">
        <v>392927936</v>
      </c>
      <c r="G13" s="44">
        <v>429925478</v>
      </c>
      <c r="H13" s="45">
        <v>452517880</v>
      </c>
      <c r="I13" s="22">
        <f t="shared" si="0"/>
        <v>123.65443371672646</v>
      </c>
      <c r="J13" s="23">
        <f t="shared" si="1"/>
        <v>37.07769182372549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1241903955</v>
      </c>
      <c r="D15" s="43">
        <v>1220983736</v>
      </c>
      <c r="E15" s="43">
        <v>1081114673</v>
      </c>
      <c r="F15" s="43">
        <v>1419709149</v>
      </c>
      <c r="G15" s="44">
        <v>1536059209</v>
      </c>
      <c r="H15" s="45">
        <v>1675239418</v>
      </c>
      <c r="I15" s="22">
        <f t="shared" si="0"/>
        <v>31.31901586909642</v>
      </c>
      <c r="J15" s="23">
        <f t="shared" si="1"/>
        <v>15.71821003028906</v>
      </c>
      <c r="K15" s="2"/>
    </row>
    <row r="16" spans="1:11" ht="12.75">
      <c r="A16" s="5"/>
      <c r="B16" s="21" t="s">
        <v>24</v>
      </c>
      <c r="C16" s="43">
        <v>2210787014</v>
      </c>
      <c r="D16" s="43">
        <v>2399695341</v>
      </c>
      <c r="E16" s="43">
        <v>1785133587</v>
      </c>
      <c r="F16" s="43">
        <v>2419960450</v>
      </c>
      <c r="G16" s="44">
        <v>2474395950</v>
      </c>
      <c r="H16" s="45">
        <v>2540028627</v>
      </c>
      <c r="I16" s="29">
        <f t="shared" si="0"/>
        <v>35.56186873761398</v>
      </c>
      <c r="J16" s="30">
        <f t="shared" si="1"/>
        <v>12.474990032284072</v>
      </c>
      <c r="K16" s="2"/>
    </row>
    <row r="17" spans="1:11" ht="12.75">
      <c r="A17" s="5"/>
      <c r="B17" s="24" t="s">
        <v>25</v>
      </c>
      <c r="C17" s="46">
        <v>5740985730</v>
      </c>
      <c r="D17" s="46">
        <v>5861039899</v>
      </c>
      <c r="E17" s="46">
        <v>4822511382</v>
      </c>
      <c r="F17" s="46">
        <v>6294281233</v>
      </c>
      <c r="G17" s="47">
        <v>6642137421</v>
      </c>
      <c r="H17" s="48">
        <v>7003463991</v>
      </c>
      <c r="I17" s="25">
        <f t="shared" si="0"/>
        <v>30.518742920822817</v>
      </c>
      <c r="J17" s="26">
        <f t="shared" si="1"/>
        <v>13.243481570636861</v>
      </c>
      <c r="K17" s="2"/>
    </row>
    <row r="18" spans="1:11" ht="23.25" customHeight="1">
      <c r="A18" s="31"/>
      <c r="B18" s="32" t="s">
        <v>26</v>
      </c>
      <c r="C18" s="52">
        <v>8267184</v>
      </c>
      <c r="D18" s="52">
        <v>-218014411</v>
      </c>
      <c r="E18" s="52">
        <v>602284288</v>
      </c>
      <c r="F18" s="53">
        <v>24367228</v>
      </c>
      <c r="G18" s="54">
        <v>-86531836</v>
      </c>
      <c r="H18" s="55">
        <v>-125356502</v>
      </c>
      <c r="I18" s="33">
        <f t="shared" si="0"/>
        <v>-95.95419829381304</v>
      </c>
      <c r="J18" s="34">
        <f t="shared" si="1"/>
        <v>-159.2627468141857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44775712</v>
      </c>
      <c r="D21" s="43">
        <v>27440000</v>
      </c>
      <c r="E21" s="43">
        <v>8371500</v>
      </c>
      <c r="F21" s="43">
        <v>17345900</v>
      </c>
      <c r="G21" s="44">
        <v>17723195</v>
      </c>
      <c r="H21" s="45">
        <v>26446587</v>
      </c>
      <c r="I21" s="38">
        <f t="shared" si="0"/>
        <v>107.20181568416653</v>
      </c>
      <c r="J21" s="23">
        <f t="shared" si="1"/>
        <v>46.73108103497417</v>
      </c>
      <c r="K21" s="2"/>
    </row>
    <row r="22" spans="1:11" ht="12.75">
      <c r="A22" s="9"/>
      <c r="B22" s="21" t="s">
        <v>29</v>
      </c>
      <c r="C22" s="43">
        <v>7011660</v>
      </c>
      <c r="D22" s="43">
        <v>34351722</v>
      </c>
      <c r="E22" s="43">
        <v>12155195</v>
      </c>
      <c r="F22" s="43">
        <v>22784523</v>
      </c>
      <c r="G22" s="44">
        <v>3574500</v>
      </c>
      <c r="H22" s="45">
        <v>3064000</v>
      </c>
      <c r="I22" s="38">
        <f t="shared" si="0"/>
        <v>87.44679126908288</v>
      </c>
      <c r="J22" s="23">
        <f t="shared" si="1"/>
        <v>-36.830281217671455</v>
      </c>
      <c r="K22" s="2"/>
    </row>
    <row r="23" spans="1:11" ht="12.75">
      <c r="A23" s="9"/>
      <c r="B23" s="21" t="s">
        <v>30</v>
      </c>
      <c r="C23" s="43">
        <v>804831747</v>
      </c>
      <c r="D23" s="43">
        <v>868191251</v>
      </c>
      <c r="E23" s="43">
        <v>721898442</v>
      </c>
      <c r="F23" s="43">
        <v>846927591</v>
      </c>
      <c r="G23" s="44">
        <v>815010824</v>
      </c>
      <c r="H23" s="45">
        <v>779870805</v>
      </c>
      <c r="I23" s="38">
        <f t="shared" si="0"/>
        <v>17.319492843565378</v>
      </c>
      <c r="J23" s="23">
        <f t="shared" si="1"/>
        <v>2.608227623956716</v>
      </c>
      <c r="K23" s="2"/>
    </row>
    <row r="24" spans="1:11" ht="12.75">
      <c r="A24" s="9"/>
      <c r="B24" s="21" t="s">
        <v>31</v>
      </c>
      <c r="C24" s="43">
        <v>470597534</v>
      </c>
      <c r="D24" s="43">
        <v>343300657</v>
      </c>
      <c r="E24" s="43">
        <v>169988354</v>
      </c>
      <c r="F24" s="43">
        <v>401579858</v>
      </c>
      <c r="G24" s="44">
        <v>284767584</v>
      </c>
      <c r="H24" s="45">
        <v>244559656</v>
      </c>
      <c r="I24" s="38">
        <f t="shared" si="0"/>
        <v>136.23962968663136</v>
      </c>
      <c r="J24" s="23">
        <f t="shared" si="1"/>
        <v>12.889933029774836</v>
      </c>
      <c r="K24" s="2"/>
    </row>
    <row r="25" spans="1:11" ht="12.75">
      <c r="A25" s="9"/>
      <c r="B25" s="24" t="s">
        <v>32</v>
      </c>
      <c r="C25" s="46">
        <v>1327216653</v>
      </c>
      <c r="D25" s="46">
        <v>1273283630</v>
      </c>
      <c r="E25" s="46">
        <v>912413491</v>
      </c>
      <c r="F25" s="46">
        <v>1288637872</v>
      </c>
      <c r="G25" s="47">
        <v>1121076103</v>
      </c>
      <c r="H25" s="48">
        <v>1053941048</v>
      </c>
      <c r="I25" s="25">
        <f t="shared" si="0"/>
        <v>41.233978312580646</v>
      </c>
      <c r="J25" s="26">
        <f t="shared" si="1"/>
        <v>4.924008448560735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792829731</v>
      </c>
      <c r="D27" s="43">
        <v>709031120</v>
      </c>
      <c r="E27" s="43">
        <v>471430208</v>
      </c>
      <c r="F27" s="43">
        <v>681044502</v>
      </c>
      <c r="G27" s="44">
        <v>638055387</v>
      </c>
      <c r="H27" s="45">
        <v>601424535</v>
      </c>
      <c r="I27" s="38">
        <f t="shared" si="0"/>
        <v>44.463483765554535</v>
      </c>
      <c r="J27" s="23">
        <f t="shared" si="1"/>
        <v>8.456248434001168</v>
      </c>
      <c r="K27" s="2"/>
    </row>
    <row r="28" spans="1:11" ht="12.75">
      <c r="A28" s="9"/>
      <c r="B28" s="21" t="s">
        <v>35</v>
      </c>
      <c r="C28" s="43">
        <v>57645901</v>
      </c>
      <c r="D28" s="43">
        <v>58603858</v>
      </c>
      <c r="E28" s="43">
        <v>37180670</v>
      </c>
      <c r="F28" s="43">
        <v>176475858</v>
      </c>
      <c r="G28" s="44">
        <v>130700994</v>
      </c>
      <c r="H28" s="45">
        <v>129545313</v>
      </c>
      <c r="I28" s="38">
        <f t="shared" si="0"/>
        <v>374.64410404653813</v>
      </c>
      <c r="J28" s="23">
        <f t="shared" si="1"/>
        <v>51.600801614388914</v>
      </c>
      <c r="K28" s="2"/>
    </row>
    <row r="29" spans="1:11" ht="12.75">
      <c r="A29" s="9"/>
      <c r="B29" s="21" t="s">
        <v>36</v>
      </c>
      <c r="C29" s="43"/>
      <c r="D29" s="43"/>
      <c r="E29" s="43">
        <v>10247858</v>
      </c>
      <c r="F29" s="43">
        <v>2500000</v>
      </c>
      <c r="G29" s="44">
        <v>4500000</v>
      </c>
      <c r="H29" s="45">
        <v>6000000</v>
      </c>
      <c r="I29" s="38">
        <f t="shared" si="0"/>
        <v>-75.60465806610513</v>
      </c>
      <c r="J29" s="23">
        <f t="shared" si="1"/>
        <v>-16.34227493505952</v>
      </c>
      <c r="K29" s="2"/>
    </row>
    <row r="30" spans="1:11" ht="12.75">
      <c r="A30" s="9"/>
      <c r="B30" s="21" t="s">
        <v>37</v>
      </c>
      <c r="C30" s="43">
        <v>215708662</v>
      </c>
      <c r="D30" s="43">
        <v>265397353</v>
      </c>
      <c r="E30" s="43">
        <v>262654419</v>
      </c>
      <c r="F30" s="43">
        <v>194070939</v>
      </c>
      <c r="G30" s="44">
        <v>198317418</v>
      </c>
      <c r="H30" s="45">
        <v>205909663</v>
      </c>
      <c r="I30" s="38">
        <f t="shared" si="0"/>
        <v>-26.11167946883086</v>
      </c>
      <c r="J30" s="23">
        <f t="shared" si="1"/>
        <v>-7.7929760032169675</v>
      </c>
      <c r="K30" s="2"/>
    </row>
    <row r="31" spans="1:11" ht="12.75">
      <c r="A31" s="9"/>
      <c r="B31" s="21" t="s">
        <v>31</v>
      </c>
      <c r="C31" s="43">
        <v>261032359</v>
      </c>
      <c r="D31" s="43">
        <v>240251299</v>
      </c>
      <c r="E31" s="43">
        <v>129146536</v>
      </c>
      <c r="F31" s="43">
        <v>234546573</v>
      </c>
      <c r="G31" s="44">
        <v>149502304</v>
      </c>
      <c r="H31" s="45">
        <v>111061537</v>
      </c>
      <c r="I31" s="38">
        <f t="shared" si="0"/>
        <v>81.61274801826663</v>
      </c>
      <c r="J31" s="23">
        <f t="shared" si="1"/>
        <v>-4.904425637448484</v>
      </c>
      <c r="K31" s="2"/>
    </row>
    <row r="32" spans="1:11" ht="13.5" thickBot="1">
      <c r="A32" s="9"/>
      <c r="B32" s="39" t="s">
        <v>38</v>
      </c>
      <c r="C32" s="59">
        <v>1327216653</v>
      </c>
      <c r="D32" s="59">
        <v>1273283630</v>
      </c>
      <c r="E32" s="59">
        <v>910659691</v>
      </c>
      <c r="F32" s="59">
        <v>1288637872</v>
      </c>
      <c r="G32" s="60">
        <v>1121076103</v>
      </c>
      <c r="H32" s="61">
        <v>1053941048</v>
      </c>
      <c r="I32" s="40">
        <f t="shared" si="0"/>
        <v>41.50597470553905</v>
      </c>
      <c r="J32" s="41">
        <f t="shared" si="1"/>
        <v>4.991321454271391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47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4861787</v>
      </c>
      <c r="D7" s="43">
        <v>4861787</v>
      </c>
      <c r="E7" s="43">
        <v>5731151</v>
      </c>
      <c r="F7" s="43">
        <v>5950000</v>
      </c>
      <c r="G7" s="44">
        <v>6301050</v>
      </c>
      <c r="H7" s="45">
        <v>6653909</v>
      </c>
      <c r="I7" s="22">
        <f>IF($E7=0,0,(($F7/$E7)-1)*100)</f>
        <v>3.818587226195924</v>
      </c>
      <c r="J7" s="23">
        <f>IF($E7=0,0,((($H7/$E7)^(1/3))-1)*100)</f>
        <v>5.1021665775242475</v>
      </c>
      <c r="K7" s="2"/>
    </row>
    <row r="8" spans="1:11" ht="12.75">
      <c r="A8" s="5"/>
      <c r="B8" s="21" t="s">
        <v>17</v>
      </c>
      <c r="C8" s="43">
        <v>14861991</v>
      </c>
      <c r="D8" s="43">
        <v>14861991</v>
      </c>
      <c r="E8" s="43">
        <v>16739584</v>
      </c>
      <c r="F8" s="43">
        <v>18246000</v>
      </c>
      <c r="G8" s="44">
        <v>19322482</v>
      </c>
      <c r="H8" s="45">
        <v>20404516</v>
      </c>
      <c r="I8" s="22">
        <f>IF($E8=0,0,(($F8/$E8)-1)*100)</f>
        <v>8.999124470476684</v>
      </c>
      <c r="J8" s="23">
        <f>IF($E8=0,0,((($H8/$E8)^(1/3))-1)*100)</f>
        <v>6.821960807122118</v>
      </c>
      <c r="K8" s="2"/>
    </row>
    <row r="9" spans="1:11" ht="12.75">
      <c r="A9" s="5"/>
      <c r="B9" s="21" t="s">
        <v>18</v>
      </c>
      <c r="C9" s="43">
        <v>19744228</v>
      </c>
      <c r="D9" s="43">
        <v>19744228</v>
      </c>
      <c r="E9" s="43">
        <v>23628116</v>
      </c>
      <c r="F9" s="43">
        <v>23777900</v>
      </c>
      <c r="G9" s="44">
        <v>23621946</v>
      </c>
      <c r="H9" s="45">
        <v>24653839</v>
      </c>
      <c r="I9" s="22">
        <f aca="true" t="shared" si="0" ref="I9:I32">IF($E9=0,0,(($F9/$E9)-1)*100)</f>
        <v>0.6339227384866364</v>
      </c>
      <c r="J9" s="23">
        <f aca="true" t="shared" si="1" ref="J9:J32">IF($E9=0,0,((($H9/$E9)^(1/3))-1)*100)</f>
        <v>1.4265890227713296</v>
      </c>
      <c r="K9" s="2"/>
    </row>
    <row r="10" spans="1:11" ht="12.75">
      <c r="A10" s="9"/>
      <c r="B10" s="24" t="s">
        <v>19</v>
      </c>
      <c r="C10" s="46">
        <v>39468006</v>
      </c>
      <c r="D10" s="46">
        <v>39468006</v>
      </c>
      <c r="E10" s="46">
        <v>46098851</v>
      </c>
      <c r="F10" s="46">
        <v>47973900</v>
      </c>
      <c r="G10" s="47">
        <v>49245478</v>
      </c>
      <c r="H10" s="48">
        <v>51712264</v>
      </c>
      <c r="I10" s="25">
        <f t="shared" si="0"/>
        <v>4.067452787489212</v>
      </c>
      <c r="J10" s="26">
        <f t="shared" si="1"/>
        <v>3.904530350667712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18157192</v>
      </c>
      <c r="D12" s="43">
        <v>18157192</v>
      </c>
      <c r="E12" s="43">
        <v>18267336</v>
      </c>
      <c r="F12" s="43">
        <v>17352020</v>
      </c>
      <c r="G12" s="44">
        <v>18419106</v>
      </c>
      <c r="H12" s="45">
        <v>19496478</v>
      </c>
      <c r="I12" s="22">
        <f t="shared" si="0"/>
        <v>-5.010670411930896</v>
      </c>
      <c r="J12" s="23">
        <f t="shared" si="1"/>
        <v>2.1943727359950094</v>
      </c>
      <c r="K12" s="2"/>
    </row>
    <row r="13" spans="1:11" ht="12.75">
      <c r="A13" s="5"/>
      <c r="B13" s="21" t="s">
        <v>22</v>
      </c>
      <c r="C13" s="43">
        <v>2841000</v>
      </c>
      <c r="D13" s="43">
        <v>2841000</v>
      </c>
      <c r="E13" s="43"/>
      <c r="F13" s="43">
        <v>2340000</v>
      </c>
      <c r="G13" s="44">
        <v>2478060</v>
      </c>
      <c r="H13" s="45">
        <v>2616832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6800000</v>
      </c>
      <c r="D15" s="43">
        <v>6800000</v>
      </c>
      <c r="E15" s="43">
        <v>6832096</v>
      </c>
      <c r="F15" s="43">
        <v>7615000</v>
      </c>
      <c r="G15" s="44">
        <v>8064285</v>
      </c>
      <c r="H15" s="45">
        <v>8515885</v>
      </c>
      <c r="I15" s="22">
        <f t="shared" si="0"/>
        <v>11.45920666220146</v>
      </c>
      <c r="J15" s="23">
        <f t="shared" si="1"/>
        <v>7.619741024197446</v>
      </c>
      <c r="K15" s="2"/>
    </row>
    <row r="16" spans="1:11" ht="12.75">
      <c r="A16" s="5"/>
      <c r="B16" s="21" t="s">
        <v>24</v>
      </c>
      <c r="C16" s="43">
        <v>25289058</v>
      </c>
      <c r="D16" s="43">
        <v>25289058</v>
      </c>
      <c r="E16" s="43">
        <v>18969171</v>
      </c>
      <c r="F16" s="43">
        <v>20616544</v>
      </c>
      <c r="G16" s="44">
        <v>20195789</v>
      </c>
      <c r="H16" s="45">
        <v>20937802</v>
      </c>
      <c r="I16" s="29">
        <f t="shared" si="0"/>
        <v>8.684475457572717</v>
      </c>
      <c r="J16" s="30">
        <f t="shared" si="1"/>
        <v>3.3461365229954687</v>
      </c>
      <c r="K16" s="2"/>
    </row>
    <row r="17" spans="1:11" ht="12.75">
      <c r="A17" s="5"/>
      <c r="B17" s="24" t="s">
        <v>25</v>
      </c>
      <c r="C17" s="46">
        <v>53087250</v>
      </c>
      <c r="D17" s="46">
        <v>53087250</v>
      </c>
      <c r="E17" s="46">
        <v>44068603</v>
      </c>
      <c r="F17" s="46">
        <v>47923564</v>
      </c>
      <c r="G17" s="47">
        <v>49157240</v>
      </c>
      <c r="H17" s="48">
        <v>51566997</v>
      </c>
      <c r="I17" s="25">
        <f t="shared" si="0"/>
        <v>8.74763604373845</v>
      </c>
      <c r="J17" s="26">
        <f t="shared" si="1"/>
        <v>5.377409780040954</v>
      </c>
      <c r="K17" s="2"/>
    </row>
    <row r="18" spans="1:11" ht="23.25" customHeight="1">
      <c r="A18" s="31"/>
      <c r="B18" s="32" t="s">
        <v>26</v>
      </c>
      <c r="C18" s="52">
        <v>-13619244</v>
      </c>
      <c r="D18" s="52">
        <v>-13619244</v>
      </c>
      <c r="E18" s="52">
        <v>2030248</v>
      </c>
      <c r="F18" s="53">
        <v>50336</v>
      </c>
      <c r="G18" s="54">
        <v>88238</v>
      </c>
      <c r="H18" s="55">
        <v>145267</v>
      </c>
      <c r="I18" s="33">
        <f t="shared" si="0"/>
        <v>-97.52069697889125</v>
      </c>
      <c r="J18" s="34">
        <f t="shared" si="1"/>
        <v>-58.48491238622317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10490000</v>
      </c>
      <c r="D23" s="43">
        <v>10490000</v>
      </c>
      <c r="E23" s="43">
        <v>10422210</v>
      </c>
      <c r="F23" s="43">
        <v>8005000</v>
      </c>
      <c r="G23" s="44">
        <v>8135000</v>
      </c>
      <c r="H23" s="45">
        <v>8329000</v>
      </c>
      <c r="I23" s="38">
        <f t="shared" si="0"/>
        <v>-23.192873680342274</v>
      </c>
      <c r="J23" s="23">
        <f t="shared" si="1"/>
        <v>-7.200775384883018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10490000</v>
      </c>
      <c r="D25" s="46">
        <v>10490000</v>
      </c>
      <c r="E25" s="46">
        <v>10422210</v>
      </c>
      <c r="F25" s="46">
        <v>8005000</v>
      </c>
      <c r="G25" s="47">
        <v>8135000</v>
      </c>
      <c r="H25" s="48">
        <v>8329000</v>
      </c>
      <c r="I25" s="25">
        <f t="shared" si="0"/>
        <v>-23.192873680342274</v>
      </c>
      <c r="J25" s="26">
        <f t="shared" si="1"/>
        <v>-7.200775384883018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9490000</v>
      </c>
      <c r="D27" s="43">
        <v>9490000</v>
      </c>
      <c r="E27" s="43">
        <v>10367270</v>
      </c>
      <c r="F27" s="43">
        <v>3894000</v>
      </c>
      <c r="G27" s="44">
        <v>0</v>
      </c>
      <c r="H27" s="45">
        <v>0</v>
      </c>
      <c r="I27" s="38">
        <f t="shared" si="0"/>
        <v>-62.43948503318617</v>
      </c>
      <c r="J27" s="23">
        <f t="shared" si="1"/>
        <v>-100</v>
      </c>
      <c r="K27" s="2"/>
    </row>
    <row r="28" spans="1:11" ht="12.75">
      <c r="A28" s="9"/>
      <c r="B28" s="21" t="s">
        <v>35</v>
      </c>
      <c r="C28" s="43">
        <v>1000000</v>
      </c>
      <c r="D28" s="43">
        <v>1000000</v>
      </c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/>
      <c r="E30" s="43">
        <v>54940</v>
      </c>
      <c r="F30" s="43">
        <v>4111000</v>
      </c>
      <c r="G30" s="44">
        <v>8135000</v>
      </c>
      <c r="H30" s="45">
        <v>8329000</v>
      </c>
      <c r="I30" s="38">
        <f t="shared" si="0"/>
        <v>7382.708409173644</v>
      </c>
      <c r="J30" s="23">
        <f t="shared" si="1"/>
        <v>433.2138264673972</v>
      </c>
      <c r="K30" s="2"/>
    </row>
    <row r="31" spans="1:11" ht="12.75">
      <c r="A31" s="9"/>
      <c r="B31" s="21" t="s">
        <v>31</v>
      </c>
      <c r="C31" s="43"/>
      <c r="D31" s="43"/>
      <c r="E31" s="43"/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3.5" thickBot="1">
      <c r="A32" s="9"/>
      <c r="B32" s="39" t="s">
        <v>38</v>
      </c>
      <c r="C32" s="59">
        <v>10490000</v>
      </c>
      <c r="D32" s="59">
        <v>10490000</v>
      </c>
      <c r="E32" s="59">
        <v>10422210</v>
      </c>
      <c r="F32" s="59">
        <v>8005000</v>
      </c>
      <c r="G32" s="60">
        <v>8135000</v>
      </c>
      <c r="H32" s="61">
        <v>8329000</v>
      </c>
      <c r="I32" s="40">
        <f t="shared" si="0"/>
        <v>-23.192873680342274</v>
      </c>
      <c r="J32" s="41">
        <f t="shared" si="1"/>
        <v>-7.200775384883018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48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3419410</v>
      </c>
      <c r="D7" s="43">
        <v>3080120</v>
      </c>
      <c r="E7" s="43">
        <v>2999942</v>
      </c>
      <c r="F7" s="43">
        <v>4545780</v>
      </c>
      <c r="G7" s="44">
        <v>4818527</v>
      </c>
      <c r="H7" s="45">
        <v>5107639</v>
      </c>
      <c r="I7" s="22">
        <f>IF($E7=0,0,(($F7/$E7)-1)*100)</f>
        <v>51.528929559304814</v>
      </c>
      <c r="J7" s="23">
        <f>IF($E7=0,0,((($H7/$E7)^(1/3))-1)*100)</f>
        <v>19.408647347099084</v>
      </c>
      <c r="K7" s="2"/>
    </row>
    <row r="8" spans="1:11" ht="12.75">
      <c r="A8" s="5"/>
      <c r="B8" s="21" t="s">
        <v>17</v>
      </c>
      <c r="C8" s="43">
        <v>15804570</v>
      </c>
      <c r="D8" s="43">
        <v>15109340</v>
      </c>
      <c r="E8" s="43">
        <v>14380658</v>
      </c>
      <c r="F8" s="43">
        <v>26440526</v>
      </c>
      <c r="G8" s="44">
        <v>28161590</v>
      </c>
      <c r="H8" s="45">
        <v>29995664</v>
      </c>
      <c r="I8" s="22">
        <f>IF($E8=0,0,(($F8/$E8)-1)*100)</f>
        <v>83.8617259377144</v>
      </c>
      <c r="J8" s="23">
        <f>IF($E8=0,0,((($H8/$E8)^(1/3))-1)*100)</f>
        <v>27.769317232769165</v>
      </c>
      <c r="K8" s="2"/>
    </row>
    <row r="9" spans="1:11" ht="12.75">
      <c r="A9" s="5"/>
      <c r="B9" s="21" t="s">
        <v>18</v>
      </c>
      <c r="C9" s="43">
        <v>29324760</v>
      </c>
      <c r="D9" s="43">
        <v>34089350</v>
      </c>
      <c r="E9" s="43">
        <v>27215690</v>
      </c>
      <c r="F9" s="43">
        <v>25307630</v>
      </c>
      <c r="G9" s="44">
        <v>26251865</v>
      </c>
      <c r="H9" s="45">
        <v>27394041</v>
      </c>
      <c r="I9" s="22">
        <f aca="true" t="shared" si="0" ref="I9:I32">IF($E9=0,0,(($F9/$E9)-1)*100)</f>
        <v>-7.010882325599677</v>
      </c>
      <c r="J9" s="23">
        <f aca="true" t="shared" si="1" ref="J9:J32">IF($E9=0,0,((($H9/$E9)^(1/3))-1)*100)</f>
        <v>0.21796595983525346</v>
      </c>
      <c r="K9" s="2"/>
    </row>
    <row r="10" spans="1:11" ht="12.75">
      <c r="A10" s="9"/>
      <c r="B10" s="24" t="s">
        <v>19</v>
      </c>
      <c r="C10" s="46">
        <v>48548740</v>
      </c>
      <c r="D10" s="46">
        <v>52278810</v>
      </c>
      <c r="E10" s="46">
        <v>44596290</v>
      </c>
      <c r="F10" s="46">
        <v>56293936</v>
      </c>
      <c r="G10" s="47">
        <v>59231982</v>
      </c>
      <c r="H10" s="48">
        <v>62497344</v>
      </c>
      <c r="I10" s="25">
        <f t="shared" si="0"/>
        <v>26.230087749451812</v>
      </c>
      <c r="J10" s="26">
        <f t="shared" si="1"/>
        <v>11.906233008827115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17461430</v>
      </c>
      <c r="D12" s="43">
        <v>15921320</v>
      </c>
      <c r="E12" s="43">
        <v>11544551</v>
      </c>
      <c r="F12" s="43">
        <v>17858417</v>
      </c>
      <c r="G12" s="44">
        <v>18689198</v>
      </c>
      <c r="H12" s="45">
        <v>19604867</v>
      </c>
      <c r="I12" s="22">
        <f t="shared" si="0"/>
        <v>54.69130847964549</v>
      </c>
      <c r="J12" s="23">
        <f t="shared" si="1"/>
        <v>19.30599981288532</v>
      </c>
      <c r="K12" s="2"/>
    </row>
    <row r="13" spans="1:11" ht="12.75">
      <c r="A13" s="5"/>
      <c r="B13" s="21" t="s">
        <v>22</v>
      </c>
      <c r="C13" s="43">
        <v>2550000</v>
      </c>
      <c r="D13" s="43">
        <v>2600000</v>
      </c>
      <c r="E13" s="43"/>
      <c r="F13" s="43">
        <v>3730000</v>
      </c>
      <c r="G13" s="44">
        <v>3730000</v>
      </c>
      <c r="H13" s="45">
        <v>3730000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7327200</v>
      </c>
      <c r="D15" s="43">
        <v>8277200</v>
      </c>
      <c r="E15" s="43">
        <v>5079984</v>
      </c>
      <c r="F15" s="43">
        <v>10331268</v>
      </c>
      <c r="G15" s="44">
        <v>11591682</v>
      </c>
      <c r="H15" s="45">
        <v>13005867</v>
      </c>
      <c r="I15" s="22">
        <f t="shared" si="0"/>
        <v>103.3720578647492</v>
      </c>
      <c r="J15" s="23">
        <f t="shared" si="1"/>
        <v>36.801960529730124</v>
      </c>
      <c r="K15" s="2"/>
    </row>
    <row r="16" spans="1:11" ht="12.75">
      <c r="A16" s="5"/>
      <c r="B16" s="21" t="s">
        <v>24</v>
      </c>
      <c r="C16" s="43">
        <v>21647160</v>
      </c>
      <c r="D16" s="43">
        <v>25603440</v>
      </c>
      <c r="E16" s="43">
        <v>22247309</v>
      </c>
      <c r="F16" s="43">
        <v>24274751</v>
      </c>
      <c r="G16" s="44">
        <v>25483133</v>
      </c>
      <c r="H16" s="45">
        <v>26716448</v>
      </c>
      <c r="I16" s="29">
        <f t="shared" si="0"/>
        <v>9.113201061755372</v>
      </c>
      <c r="J16" s="30">
        <f t="shared" si="1"/>
        <v>6.291958714232959</v>
      </c>
      <c r="K16" s="2"/>
    </row>
    <row r="17" spans="1:11" ht="12.75">
      <c r="A17" s="5"/>
      <c r="B17" s="24" t="s">
        <v>25</v>
      </c>
      <c r="C17" s="46">
        <v>48985790</v>
      </c>
      <c r="D17" s="46">
        <v>52401960</v>
      </c>
      <c r="E17" s="46">
        <v>38871844</v>
      </c>
      <c r="F17" s="46">
        <v>56194436</v>
      </c>
      <c r="G17" s="47">
        <v>59494013</v>
      </c>
      <c r="H17" s="48">
        <v>63057182</v>
      </c>
      <c r="I17" s="25">
        <f t="shared" si="0"/>
        <v>44.56333998459141</v>
      </c>
      <c r="J17" s="26">
        <f t="shared" si="1"/>
        <v>17.498720776896537</v>
      </c>
      <c r="K17" s="2"/>
    </row>
    <row r="18" spans="1:11" ht="23.25" customHeight="1">
      <c r="A18" s="31"/>
      <c r="B18" s="32" t="s">
        <v>26</v>
      </c>
      <c r="C18" s="52">
        <v>-437050</v>
      </c>
      <c r="D18" s="52">
        <v>-123150</v>
      </c>
      <c r="E18" s="52">
        <v>5724446</v>
      </c>
      <c r="F18" s="53">
        <v>99500</v>
      </c>
      <c r="G18" s="54">
        <v>-262031</v>
      </c>
      <c r="H18" s="55">
        <v>-559838</v>
      </c>
      <c r="I18" s="33">
        <f t="shared" si="0"/>
        <v>-98.26184053443774</v>
      </c>
      <c r="J18" s="34">
        <f t="shared" si="1"/>
        <v>-146.07262640429624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19897440</v>
      </c>
      <c r="D23" s="43">
        <v>19051900</v>
      </c>
      <c r="E23" s="43">
        <v>17365801</v>
      </c>
      <c r="F23" s="43">
        <v>8243860</v>
      </c>
      <c r="G23" s="44">
        <v>8845614</v>
      </c>
      <c r="H23" s="45">
        <v>7997368</v>
      </c>
      <c r="I23" s="38">
        <f t="shared" si="0"/>
        <v>-52.52819032073441</v>
      </c>
      <c r="J23" s="23">
        <f t="shared" si="1"/>
        <v>-22.77627377215795</v>
      </c>
      <c r="K23" s="2"/>
    </row>
    <row r="24" spans="1:11" ht="12.75">
      <c r="A24" s="9"/>
      <c r="B24" s="21" t="s">
        <v>31</v>
      </c>
      <c r="C24" s="43">
        <v>90000</v>
      </c>
      <c r="D24" s="43">
        <v>520000</v>
      </c>
      <c r="E24" s="43">
        <v>224479</v>
      </c>
      <c r="F24" s="43">
        <v>100000</v>
      </c>
      <c r="G24" s="44">
        <v>0</v>
      </c>
      <c r="H24" s="45">
        <v>0</v>
      </c>
      <c r="I24" s="38">
        <f t="shared" si="0"/>
        <v>-55.45240312011368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19987440</v>
      </c>
      <c r="D25" s="46">
        <v>19571900</v>
      </c>
      <c r="E25" s="46">
        <v>17590280</v>
      </c>
      <c r="F25" s="46">
        <v>8343860</v>
      </c>
      <c r="G25" s="47">
        <v>8845614</v>
      </c>
      <c r="H25" s="48">
        <v>7997368</v>
      </c>
      <c r="I25" s="25">
        <f t="shared" si="0"/>
        <v>-52.565507769063366</v>
      </c>
      <c r="J25" s="26">
        <f t="shared" si="1"/>
        <v>-23.106178943103007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3831790</v>
      </c>
      <c r="D27" s="43">
        <v>3170330</v>
      </c>
      <c r="E27" s="43">
        <v>2979180</v>
      </c>
      <c r="F27" s="43">
        <v>0</v>
      </c>
      <c r="G27" s="44">
        <v>0</v>
      </c>
      <c r="H27" s="45">
        <v>0</v>
      </c>
      <c r="I27" s="38">
        <f t="shared" si="0"/>
        <v>-100</v>
      </c>
      <c r="J27" s="23">
        <f t="shared" si="1"/>
        <v>-100</v>
      </c>
      <c r="K27" s="2"/>
    </row>
    <row r="28" spans="1:11" ht="12.75">
      <c r="A28" s="9"/>
      <c r="B28" s="21" t="s">
        <v>35</v>
      </c>
      <c r="C28" s="43">
        <v>3000000</v>
      </c>
      <c r="D28" s="43">
        <v>1600000</v>
      </c>
      <c r="E28" s="43">
        <v>2806308</v>
      </c>
      <c r="F28" s="43">
        <v>1500000</v>
      </c>
      <c r="G28" s="44">
        <v>2000000</v>
      </c>
      <c r="H28" s="45">
        <v>1000000</v>
      </c>
      <c r="I28" s="38">
        <f t="shared" si="0"/>
        <v>-46.548988920674425</v>
      </c>
      <c r="J28" s="23">
        <f t="shared" si="1"/>
        <v>-29.104028969362073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8698580</v>
      </c>
      <c r="D30" s="43">
        <v>11497370</v>
      </c>
      <c r="E30" s="43">
        <v>8912034</v>
      </c>
      <c r="F30" s="43">
        <v>6743860</v>
      </c>
      <c r="G30" s="44">
        <v>6845614</v>
      </c>
      <c r="H30" s="45">
        <v>6997368</v>
      </c>
      <c r="I30" s="38">
        <f t="shared" si="0"/>
        <v>-24.328610056918542</v>
      </c>
      <c r="J30" s="23">
        <f t="shared" si="1"/>
        <v>-7.745839760419204</v>
      </c>
      <c r="K30" s="2"/>
    </row>
    <row r="31" spans="1:11" ht="12.75">
      <c r="A31" s="9"/>
      <c r="B31" s="21" t="s">
        <v>31</v>
      </c>
      <c r="C31" s="43">
        <v>4457070</v>
      </c>
      <c r="D31" s="43">
        <v>3304200</v>
      </c>
      <c r="E31" s="43">
        <v>2892758</v>
      </c>
      <c r="F31" s="43">
        <v>100000</v>
      </c>
      <c r="G31" s="44">
        <v>0</v>
      </c>
      <c r="H31" s="45">
        <v>0</v>
      </c>
      <c r="I31" s="38">
        <f t="shared" si="0"/>
        <v>-96.54309140273746</v>
      </c>
      <c r="J31" s="23">
        <f t="shared" si="1"/>
        <v>-100</v>
      </c>
      <c r="K31" s="2"/>
    </row>
    <row r="32" spans="1:11" ht="13.5" thickBot="1">
      <c r="A32" s="9"/>
      <c r="B32" s="39" t="s">
        <v>38</v>
      </c>
      <c r="C32" s="59">
        <v>19987440</v>
      </c>
      <c r="D32" s="59">
        <v>19571900</v>
      </c>
      <c r="E32" s="59">
        <v>17590280</v>
      </c>
      <c r="F32" s="59">
        <v>8343860</v>
      </c>
      <c r="G32" s="60">
        <v>8845614</v>
      </c>
      <c r="H32" s="61">
        <v>7997368</v>
      </c>
      <c r="I32" s="40">
        <f t="shared" si="0"/>
        <v>-52.565507769063366</v>
      </c>
      <c r="J32" s="41">
        <f t="shared" si="1"/>
        <v>-23.106178943103007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49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/>
      <c r="D7" s="43"/>
      <c r="E7" s="43"/>
      <c r="F7" s="43">
        <v>0</v>
      </c>
      <c r="G7" s="44">
        <v>0</v>
      </c>
      <c r="H7" s="45">
        <v>0</v>
      </c>
      <c r="I7" s="22">
        <f>IF($E7=0,0,(($F7/$E7)-1)*100)</f>
        <v>0</v>
      </c>
      <c r="J7" s="23">
        <f>IF($E7=0,0,((($H7/$E7)^(1/3))-1)*100)</f>
        <v>0</v>
      </c>
      <c r="K7" s="2"/>
    </row>
    <row r="8" spans="1:11" ht="12.75">
      <c r="A8" s="5"/>
      <c r="B8" s="21" t="s">
        <v>17</v>
      </c>
      <c r="C8" s="43"/>
      <c r="D8" s="43"/>
      <c r="E8" s="43"/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18</v>
      </c>
      <c r="C9" s="43">
        <v>90282971</v>
      </c>
      <c r="D9" s="43">
        <v>93271657</v>
      </c>
      <c r="E9" s="43">
        <v>50110268</v>
      </c>
      <c r="F9" s="43">
        <v>98505705</v>
      </c>
      <c r="G9" s="44">
        <v>99020893</v>
      </c>
      <c r="H9" s="45">
        <v>58251943</v>
      </c>
      <c r="I9" s="22">
        <f aca="true" t="shared" si="0" ref="I9:I32">IF($E9=0,0,(($F9/$E9)-1)*100)</f>
        <v>96.57788499554623</v>
      </c>
      <c r="J9" s="23">
        <f aca="true" t="shared" si="1" ref="J9:J32">IF($E9=0,0,((($H9/$E9)^(1/3))-1)*100)</f>
        <v>5.146437663853209</v>
      </c>
      <c r="K9" s="2"/>
    </row>
    <row r="10" spans="1:11" ht="12.75">
      <c r="A10" s="9"/>
      <c r="B10" s="24" t="s">
        <v>19</v>
      </c>
      <c r="C10" s="46">
        <v>90282971</v>
      </c>
      <c r="D10" s="46">
        <v>93271657</v>
      </c>
      <c r="E10" s="46">
        <v>50110268</v>
      </c>
      <c r="F10" s="46">
        <v>98505705</v>
      </c>
      <c r="G10" s="47">
        <v>99020893</v>
      </c>
      <c r="H10" s="48">
        <v>58251943</v>
      </c>
      <c r="I10" s="25">
        <f t="shared" si="0"/>
        <v>96.57788499554623</v>
      </c>
      <c r="J10" s="26">
        <f t="shared" si="1"/>
        <v>5.146437663853209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34505777</v>
      </c>
      <c r="D12" s="43">
        <v>33645112</v>
      </c>
      <c r="E12" s="43">
        <v>30733770</v>
      </c>
      <c r="F12" s="43">
        <v>32352024</v>
      </c>
      <c r="G12" s="44">
        <v>32847963</v>
      </c>
      <c r="H12" s="45">
        <v>33518914</v>
      </c>
      <c r="I12" s="22">
        <f t="shared" si="0"/>
        <v>5.265393734644341</v>
      </c>
      <c r="J12" s="23">
        <f t="shared" si="1"/>
        <v>2.9338066905554294</v>
      </c>
      <c r="K12" s="2"/>
    </row>
    <row r="13" spans="1:11" ht="12.75">
      <c r="A13" s="5"/>
      <c r="B13" s="21" t="s">
        <v>22</v>
      </c>
      <c r="C13" s="43"/>
      <c r="D13" s="43"/>
      <c r="E13" s="43"/>
      <c r="F13" s="43">
        <v>0</v>
      </c>
      <c r="G13" s="44">
        <v>0</v>
      </c>
      <c r="H13" s="45">
        <v>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65143753</v>
      </c>
      <c r="D16" s="43">
        <v>70872892</v>
      </c>
      <c r="E16" s="43">
        <v>30162869</v>
      </c>
      <c r="F16" s="43">
        <v>74520122</v>
      </c>
      <c r="G16" s="44">
        <v>75472990</v>
      </c>
      <c r="H16" s="45">
        <v>36812988</v>
      </c>
      <c r="I16" s="29">
        <f t="shared" si="0"/>
        <v>147.0591308804212</v>
      </c>
      <c r="J16" s="30">
        <f t="shared" si="1"/>
        <v>6.866800482435043</v>
      </c>
      <c r="K16" s="2"/>
    </row>
    <row r="17" spans="1:11" ht="12.75">
      <c r="A17" s="5"/>
      <c r="B17" s="24" t="s">
        <v>25</v>
      </c>
      <c r="C17" s="46">
        <v>99649530</v>
      </c>
      <c r="D17" s="46">
        <v>104518004</v>
      </c>
      <c r="E17" s="46">
        <v>60896639</v>
      </c>
      <c r="F17" s="46">
        <v>106872146</v>
      </c>
      <c r="G17" s="47">
        <v>108320953</v>
      </c>
      <c r="H17" s="48">
        <v>70331902</v>
      </c>
      <c r="I17" s="25">
        <f t="shared" si="0"/>
        <v>75.49760997482964</v>
      </c>
      <c r="J17" s="26">
        <f t="shared" si="1"/>
        <v>4.918727065804318</v>
      </c>
      <c r="K17" s="2"/>
    </row>
    <row r="18" spans="1:11" ht="23.25" customHeight="1">
      <c r="A18" s="31"/>
      <c r="B18" s="32" t="s">
        <v>26</v>
      </c>
      <c r="C18" s="52">
        <v>-9366559</v>
      </c>
      <c r="D18" s="52">
        <v>-11246347</v>
      </c>
      <c r="E18" s="52">
        <v>-10786371</v>
      </c>
      <c r="F18" s="53">
        <v>-8366441</v>
      </c>
      <c r="G18" s="54">
        <v>-9300060</v>
      </c>
      <c r="H18" s="55">
        <v>-12079959</v>
      </c>
      <c r="I18" s="33">
        <f t="shared" si="0"/>
        <v>-22.43507107256</v>
      </c>
      <c r="J18" s="34">
        <f t="shared" si="1"/>
        <v>3.8476569175845965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307500</v>
      </c>
      <c r="D22" s="43">
        <v>744349</v>
      </c>
      <c r="E22" s="43">
        <v>688448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30</v>
      </c>
      <c r="C23" s="43">
        <v>846500</v>
      </c>
      <c r="D23" s="43">
        <v>1663000</v>
      </c>
      <c r="E23" s="43">
        <v>569939</v>
      </c>
      <c r="F23" s="43">
        <v>0</v>
      </c>
      <c r="G23" s="44">
        <v>0</v>
      </c>
      <c r="H23" s="45">
        <v>0</v>
      </c>
      <c r="I23" s="38">
        <f t="shared" si="0"/>
        <v>-100</v>
      </c>
      <c r="J23" s="23">
        <f t="shared" si="1"/>
        <v>-100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93000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1154000</v>
      </c>
      <c r="D25" s="46">
        <v>2407349</v>
      </c>
      <c r="E25" s="46">
        <v>1258387</v>
      </c>
      <c r="F25" s="46">
        <v>93000</v>
      </c>
      <c r="G25" s="47">
        <v>0</v>
      </c>
      <c r="H25" s="48">
        <v>0</v>
      </c>
      <c r="I25" s="25">
        <f t="shared" si="0"/>
        <v>-92.60958671696386</v>
      </c>
      <c r="J25" s="26">
        <f t="shared" si="1"/>
        <v>-100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/>
      <c r="E30" s="43"/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31</v>
      </c>
      <c r="C31" s="43">
        <v>1154000</v>
      </c>
      <c r="D31" s="43">
        <v>2407349</v>
      </c>
      <c r="E31" s="43">
        <v>1258387</v>
      </c>
      <c r="F31" s="43">
        <v>93000</v>
      </c>
      <c r="G31" s="44">
        <v>0</v>
      </c>
      <c r="H31" s="45">
        <v>0</v>
      </c>
      <c r="I31" s="38">
        <f t="shared" si="0"/>
        <v>-92.60958671696386</v>
      </c>
      <c r="J31" s="23">
        <f t="shared" si="1"/>
        <v>-100</v>
      </c>
      <c r="K31" s="2"/>
    </row>
    <row r="32" spans="1:11" ht="13.5" thickBot="1">
      <c r="A32" s="9"/>
      <c r="B32" s="39" t="s">
        <v>38</v>
      </c>
      <c r="C32" s="59">
        <v>1154000</v>
      </c>
      <c r="D32" s="59">
        <v>2407349</v>
      </c>
      <c r="E32" s="59">
        <v>1258387</v>
      </c>
      <c r="F32" s="59">
        <v>93000</v>
      </c>
      <c r="G32" s="60">
        <v>0</v>
      </c>
      <c r="H32" s="61">
        <v>0</v>
      </c>
      <c r="I32" s="40">
        <f t="shared" si="0"/>
        <v>-92.60958671696386</v>
      </c>
      <c r="J32" s="41">
        <f t="shared" si="1"/>
        <v>-100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50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7757000</v>
      </c>
      <c r="D7" s="43">
        <v>7757000</v>
      </c>
      <c r="E7" s="43">
        <v>25560607</v>
      </c>
      <c r="F7" s="43">
        <v>5942000</v>
      </c>
      <c r="G7" s="44">
        <v>6298541</v>
      </c>
      <c r="H7" s="45">
        <v>6676454</v>
      </c>
      <c r="I7" s="22">
        <f>IF($E7=0,0,(($F7/$E7)-1)*100)</f>
        <v>-76.75329071801778</v>
      </c>
      <c r="J7" s="23">
        <f>IF($E7=0,0,((($H7/$E7)^(1/3))-1)*100)</f>
        <v>-36.076840471378105</v>
      </c>
      <c r="K7" s="2"/>
    </row>
    <row r="8" spans="1:11" ht="12.75">
      <c r="A8" s="5"/>
      <c r="B8" s="21" t="s">
        <v>17</v>
      </c>
      <c r="C8" s="43">
        <v>24815000</v>
      </c>
      <c r="D8" s="43">
        <v>24815000</v>
      </c>
      <c r="E8" s="43">
        <v>22302828</v>
      </c>
      <c r="F8" s="43">
        <v>19966902</v>
      </c>
      <c r="G8" s="44">
        <v>21555919</v>
      </c>
      <c r="H8" s="45">
        <v>23279328</v>
      </c>
      <c r="I8" s="22">
        <f>IF($E8=0,0,(($F8/$E8)-1)*100)</f>
        <v>-10.47367625307427</v>
      </c>
      <c r="J8" s="23">
        <f>IF($E8=0,0,((($H8/$E8)^(1/3))-1)*100)</f>
        <v>1.438659506161355</v>
      </c>
      <c r="K8" s="2"/>
    </row>
    <row r="9" spans="1:11" ht="12.75">
      <c r="A9" s="5"/>
      <c r="B9" s="21" t="s">
        <v>18</v>
      </c>
      <c r="C9" s="43">
        <v>52903000</v>
      </c>
      <c r="D9" s="43">
        <v>52903000</v>
      </c>
      <c r="E9" s="43">
        <v>44499724</v>
      </c>
      <c r="F9" s="43">
        <v>90046720</v>
      </c>
      <c r="G9" s="44">
        <v>90262315</v>
      </c>
      <c r="H9" s="45">
        <v>91219729</v>
      </c>
      <c r="I9" s="22">
        <f aca="true" t="shared" si="0" ref="I9:I32">IF($E9=0,0,(($F9/$E9)-1)*100)</f>
        <v>102.3534348213036</v>
      </c>
      <c r="J9" s="23">
        <f aca="true" t="shared" si="1" ref="J9:J32">IF($E9=0,0,((($H9/$E9)^(1/3))-1)*100)</f>
        <v>27.031225184505516</v>
      </c>
      <c r="K9" s="2"/>
    </row>
    <row r="10" spans="1:11" ht="12.75">
      <c r="A10" s="9"/>
      <c r="B10" s="24" t="s">
        <v>19</v>
      </c>
      <c r="C10" s="46">
        <v>85475000</v>
      </c>
      <c r="D10" s="46">
        <v>85475000</v>
      </c>
      <c r="E10" s="46">
        <v>92363159</v>
      </c>
      <c r="F10" s="46">
        <v>115955622</v>
      </c>
      <c r="G10" s="47">
        <v>118116775</v>
      </c>
      <c r="H10" s="48">
        <v>121175511</v>
      </c>
      <c r="I10" s="25">
        <f t="shared" si="0"/>
        <v>25.543152979425486</v>
      </c>
      <c r="J10" s="26">
        <f t="shared" si="1"/>
        <v>9.472581784034517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31664000</v>
      </c>
      <c r="D12" s="43">
        <v>31664000</v>
      </c>
      <c r="E12" s="43">
        <v>17703057</v>
      </c>
      <c r="F12" s="43">
        <v>28330449</v>
      </c>
      <c r="G12" s="44">
        <v>30030275</v>
      </c>
      <c r="H12" s="45">
        <v>31832089</v>
      </c>
      <c r="I12" s="22">
        <f t="shared" si="0"/>
        <v>60.03139457778395</v>
      </c>
      <c r="J12" s="23">
        <f t="shared" si="1"/>
        <v>21.60150711512705</v>
      </c>
      <c r="K12" s="2"/>
    </row>
    <row r="13" spans="1:11" ht="12.75">
      <c r="A13" s="5"/>
      <c r="B13" s="21" t="s">
        <v>22</v>
      </c>
      <c r="C13" s="43">
        <v>3930000</v>
      </c>
      <c r="D13" s="43">
        <v>3930000</v>
      </c>
      <c r="E13" s="43"/>
      <c r="F13" s="43">
        <v>43750000</v>
      </c>
      <c r="G13" s="44">
        <v>44000000</v>
      </c>
      <c r="H13" s="45">
        <v>44750000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10715000</v>
      </c>
      <c r="D15" s="43">
        <v>10715000</v>
      </c>
      <c r="E15" s="43">
        <v>12166103</v>
      </c>
      <c r="F15" s="43">
        <v>15768035</v>
      </c>
      <c r="G15" s="44">
        <v>17652787</v>
      </c>
      <c r="H15" s="45">
        <v>19764753</v>
      </c>
      <c r="I15" s="22">
        <f t="shared" si="0"/>
        <v>29.60629217096058</v>
      </c>
      <c r="J15" s="23">
        <f t="shared" si="1"/>
        <v>17.556496414069777</v>
      </c>
      <c r="K15" s="2"/>
    </row>
    <row r="16" spans="1:11" ht="12.75">
      <c r="A16" s="5"/>
      <c r="B16" s="21" t="s">
        <v>24</v>
      </c>
      <c r="C16" s="43">
        <v>41289000</v>
      </c>
      <c r="D16" s="43">
        <v>41289000</v>
      </c>
      <c r="E16" s="43">
        <v>20719645</v>
      </c>
      <c r="F16" s="43">
        <v>31723657</v>
      </c>
      <c r="G16" s="44">
        <v>31540354</v>
      </c>
      <c r="H16" s="45">
        <v>32099083</v>
      </c>
      <c r="I16" s="29">
        <f t="shared" si="0"/>
        <v>53.10907595183218</v>
      </c>
      <c r="J16" s="30">
        <f t="shared" si="1"/>
        <v>15.709789948333007</v>
      </c>
      <c r="K16" s="2"/>
    </row>
    <row r="17" spans="1:11" ht="12.75">
      <c r="A17" s="5"/>
      <c r="B17" s="24" t="s">
        <v>25</v>
      </c>
      <c r="C17" s="46">
        <v>87598000</v>
      </c>
      <c r="D17" s="46">
        <v>87598000</v>
      </c>
      <c r="E17" s="46">
        <v>50588805</v>
      </c>
      <c r="F17" s="46">
        <v>119572141</v>
      </c>
      <c r="G17" s="47">
        <v>123223416</v>
      </c>
      <c r="H17" s="48">
        <v>128445925</v>
      </c>
      <c r="I17" s="25">
        <f t="shared" si="0"/>
        <v>136.3608727266833</v>
      </c>
      <c r="J17" s="26">
        <f t="shared" si="1"/>
        <v>36.423327014013516</v>
      </c>
      <c r="K17" s="2"/>
    </row>
    <row r="18" spans="1:11" ht="23.25" customHeight="1">
      <c r="A18" s="31"/>
      <c r="B18" s="32" t="s">
        <v>26</v>
      </c>
      <c r="C18" s="52">
        <v>-2123000</v>
      </c>
      <c r="D18" s="52">
        <v>-2123000</v>
      </c>
      <c r="E18" s="52">
        <v>41774354</v>
      </c>
      <c r="F18" s="53">
        <v>-3616519</v>
      </c>
      <c r="G18" s="54">
        <v>-5106641</v>
      </c>
      <c r="H18" s="55">
        <v>-7270414</v>
      </c>
      <c r="I18" s="33">
        <f t="shared" si="0"/>
        <v>-108.65727091794166</v>
      </c>
      <c r="J18" s="34">
        <f t="shared" si="1"/>
        <v>-155.83199327281937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11155000</v>
      </c>
      <c r="D23" s="43">
        <v>11155000</v>
      </c>
      <c r="E23" s="43">
        <v>3657088</v>
      </c>
      <c r="F23" s="43">
        <v>11791000</v>
      </c>
      <c r="G23" s="44">
        <v>12996000</v>
      </c>
      <c r="H23" s="45">
        <v>11806000</v>
      </c>
      <c r="I23" s="38">
        <f t="shared" si="0"/>
        <v>222.41499247488713</v>
      </c>
      <c r="J23" s="23">
        <f t="shared" si="1"/>
        <v>47.79365493059604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11155000</v>
      </c>
      <c r="D25" s="46">
        <v>11155000</v>
      </c>
      <c r="E25" s="46">
        <v>3657088</v>
      </c>
      <c r="F25" s="46">
        <v>11791000</v>
      </c>
      <c r="G25" s="47">
        <v>12996000</v>
      </c>
      <c r="H25" s="48">
        <v>11806000</v>
      </c>
      <c r="I25" s="25">
        <f t="shared" si="0"/>
        <v>222.41499247488713</v>
      </c>
      <c r="J25" s="26">
        <f t="shared" si="1"/>
        <v>47.79365493059604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4055000</v>
      </c>
      <c r="D27" s="43">
        <v>4055000</v>
      </c>
      <c r="E27" s="43">
        <v>2393268</v>
      </c>
      <c r="F27" s="43">
        <v>0</v>
      </c>
      <c r="G27" s="44">
        <v>0</v>
      </c>
      <c r="H27" s="45">
        <v>0</v>
      </c>
      <c r="I27" s="38">
        <f t="shared" si="0"/>
        <v>-100</v>
      </c>
      <c r="J27" s="23">
        <f t="shared" si="1"/>
        <v>-100</v>
      </c>
      <c r="K27" s="2"/>
    </row>
    <row r="28" spans="1:11" ht="12.75">
      <c r="A28" s="9"/>
      <c r="B28" s="21" t="s">
        <v>35</v>
      </c>
      <c r="C28" s="43">
        <v>3100000</v>
      </c>
      <c r="D28" s="43">
        <v>3100000</v>
      </c>
      <c r="E28" s="43"/>
      <c r="F28" s="43">
        <v>2000000</v>
      </c>
      <c r="G28" s="44">
        <v>3000000</v>
      </c>
      <c r="H28" s="45">
        <v>1500000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4000000</v>
      </c>
      <c r="D30" s="43">
        <v>4000000</v>
      </c>
      <c r="E30" s="43">
        <v>1064551</v>
      </c>
      <c r="F30" s="43">
        <v>9791000</v>
      </c>
      <c r="G30" s="44">
        <v>9996000</v>
      </c>
      <c r="H30" s="45">
        <v>10306000</v>
      </c>
      <c r="I30" s="38">
        <f t="shared" si="0"/>
        <v>819.730477919799</v>
      </c>
      <c r="J30" s="23">
        <f t="shared" si="1"/>
        <v>113.12834962217822</v>
      </c>
      <c r="K30" s="2"/>
    </row>
    <row r="31" spans="1:11" ht="12.75">
      <c r="A31" s="9"/>
      <c r="B31" s="21" t="s">
        <v>31</v>
      </c>
      <c r="C31" s="43"/>
      <c r="D31" s="43"/>
      <c r="E31" s="43">
        <v>199269</v>
      </c>
      <c r="F31" s="43">
        <v>0</v>
      </c>
      <c r="G31" s="44">
        <v>0</v>
      </c>
      <c r="H31" s="45">
        <v>0</v>
      </c>
      <c r="I31" s="38">
        <f t="shared" si="0"/>
        <v>-100</v>
      </c>
      <c r="J31" s="23">
        <f t="shared" si="1"/>
        <v>-100</v>
      </c>
      <c r="K31" s="2"/>
    </row>
    <row r="32" spans="1:11" ht="13.5" thickBot="1">
      <c r="A32" s="9"/>
      <c r="B32" s="39" t="s">
        <v>38</v>
      </c>
      <c r="C32" s="59">
        <v>11155000</v>
      </c>
      <c r="D32" s="59">
        <v>11155000</v>
      </c>
      <c r="E32" s="59">
        <v>3657088</v>
      </c>
      <c r="F32" s="59">
        <v>11791000</v>
      </c>
      <c r="G32" s="60">
        <v>12996000</v>
      </c>
      <c r="H32" s="61">
        <v>11806000</v>
      </c>
      <c r="I32" s="40">
        <f t="shared" si="0"/>
        <v>222.41499247488713</v>
      </c>
      <c r="J32" s="41">
        <f t="shared" si="1"/>
        <v>47.79365493059604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51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5199385</v>
      </c>
      <c r="D7" s="43">
        <v>8295244</v>
      </c>
      <c r="E7" s="43">
        <v>8520934</v>
      </c>
      <c r="F7" s="43">
        <v>8295244</v>
      </c>
      <c r="G7" s="44">
        <v>8792959</v>
      </c>
      <c r="H7" s="45">
        <v>9320537</v>
      </c>
      <c r="I7" s="22">
        <f>IF($E7=0,0,(($F7/$E7)-1)*100)</f>
        <v>-2.6486533049076555</v>
      </c>
      <c r="J7" s="23">
        <f>IF($E7=0,0,((($H7/$E7)^(1/3))-1)*100)</f>
        <v>3.03495311152131</v>
      </c>
      <c r="K7" s="2"/>
    </row>
    <row r="8" spans="1:11" ht="12.75">
      <c r="A8" s="5"/>
      <c r="B8" s="21" t="s">
        <v>17</v>
      </c>
      <c r="C8" s="43">
        <v>50827681</v>
      </c>
      <c r="D8" s="43">
        <v>54011234</v>
      </c>
      <c r="E8" s="43">
        <v>49354179</v>
      </c>
      <c r="F8" s="43">
        <v>58979107</v>
      </c>
      <c r="G8" s="44">
        <v>62953164</v>
      </c>
      <c r="H8" s="45">
        <v>66850993</v>
      </c>
      <c r="I8" s="22">
        <f>IF($E8=0,0,(($F8/$E8)-1)*100)</f>
        <v>19.5017487779505</v>
      </c>
      <c r="J8" s="23">
        <f>IF($E8=0,0,((($H8/$E8)^(1/3))-1)*100)</f>
        <v>10.644027750582419</v>
      </c>
      <c r="K8" s="2"/>
    </row>
    <row r="9" spans="1:11" ht="12.75">
      <c r="A9" s="5"/>
      <c r="B9" s="21" t="s">
        <v>18</v>
      </c>
      <c r="C9" s="43">
        <v>45273804</v>
      </c>
      <c r="D9" s="43">
        <v>46818832</v>
      </c>
      <c r="E9" s="43">
        <v>49653518</v>
      </c>
      <c r="F9" s="43">
        <v>50818394</v>
      </c>
      <c r="G9" s="44">
        <v>52533020</v>
      </c>
      <c r="H9" s="45">
        <v>54033294</v>
      </c>
      <c r="I9" s="22">
        <f aca="true" t="shared" si="0" ref="I9:I32">IF($E9=0,0,(($F9/$E9)-1)*100)</f>
        <v>2.346008997791449</v>
      </c>
      <c r="J9" s="23">
        <f aca="true" t="shared" si="1" ref="J9:J32">IF($E9=0,0,((($H9/$E9)^(1/3))-1)*100)</f>
        <v>2.8577784221177627</v>
      </c>
      <c r="K9" s="2"/>
    </row>
    <row r="10" spans="1:11" ht="12.75">
      <c r="A10" s="9"/>
      <c r="B10" s="24" t="s">
        <v>19</v>
      </c>
      <c r="C10" s="46">
        <v>101300870</v>
      </c>
      <c r="D10" s="46">
        <v>109125310</v>
      </c>
      <c r="E10" s="46">
        <v>107528631</v>
      </c>
      <c r="F10" s="46">
        <v>118092745</v>
      </c>
      <c r="G10" s="47">
        <v>124279143</v>
      </c>
      <c r="H10" s="48">
        <v>130204824</v>
      </c>
      <c r="I10" s="25">
        <f t="shared" si="0"/>
        <v>9.824466192636638</v>
      </c>
      <c r="J10" s="26">
        <f t="shared" si="1"/>
        <v>6.586201720587104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39056525</v>
      </c>
      <c r="D12" s="43">
        <v>39083860</v>
      </c>
      <c r="E12" s="43">
        <v>33439693</v>
      </c>
      <c r="F12" s="43">
        <v>40627606</v>
      </c>
      <c r="G12" s="44">
        <v>45350663</v>
      </c>
      <c r="H12" s="45">
        <v>49419569</v>
      </c>
      <c r="I12" s="22">
        <f t="shared" si="0"/>
        <v>21.495152482410653</v>
      </c>
      <c r="J12" s="23">
        <f t="shared" si="1"/>
        <v>13.905726216213289</v>
      </c>
      <c r="K12" s="2"/>
    </row>
    <row r="13" spans="1:11" ht="12.75">
      <c r="A13" s="5"/>
      <c r="B13" s="21" t="s">
        <v>22</v>
      </c>
      <c r="C13" s="43">
        <v>5238063</v>
      </c>
      <c r="D13" s="43">
        <v>5238093</v>
      </c>
      <c r="E13" s="43">
        <v>5238071</v>
      </c>
      <c r="F13" s="43">
        <v>5458470</v>
      </c>
      <c r="G13" s="44">
        <v>5805930</v>
      </c>
      <c r="H13" s="45">
        <v>6170889</v>
      </c>
      <c r="I13" s="22">
        <f t="shared" si="0"/>
        <v>4.207636742610021</v>
      </c>
      <c r="J13" s="23">
        <f t="shared" si="1"/>
        <v>5.614963002298068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18670000</v>
      </c>
      <c r="D15" s="43">
        <v>18670000</v>
      </c>
      <c r="E15" s="43">
        <v>16269802</v>
      </c>
      <c r="F15" s="43">
        <v>21284464</v>
      </c>
      <c r="G15" s="44">
        <v>22962421</v>
      </c>
      <c r="H15" s="45">
        <v>24774615</v>
      </c>
      <c r="I15" s="22">
        <f t="shared" si="0"/>
        <v>30.821899369150273</v>
      </c>
      <c r="J15" s="23">
        <f t="shared" si="1"/>
        <v>15.0468897510885</v>
      </c>
      <c r="K15" s="2"/>
    </row>
    <row r="16" spans="1:11" ht="12.75">
      <c r="A16" s="5"/>
      <c r="B16" s="21" t="s">
        <v>24</v>
      </c>
      <c r="C16" s="43">
        <v>63064193</v>
      </c>
      <c r="D16" s="43">
        <v>67561210</v>
      </c>
      <c r="E16" s="43">
        <v>63265717</v>
      </c>
      <c r="F16" s="43">
        <v>67887752</v>
      </c>
      <c r="G16" s="44">
        <v>65670899</v>
      </c>
      <c r="H16" s="45">
        <v>66986815</v>
      </c>
      <c r="I16" s="29">
        <f t="shared" si="0"/>
        <v>7.305749810754536</v>
      </c>
      <c r="J16" s="30">
        <f t="shared" si="1"/>
        <v>1.923336392740227</v>
      </c>
      <c r="K16" s="2"/>
    </row>
    <row r="17" spans="1:11" ht="12.75">
      <c r="A17" s="5"/>
      <c r="B17" s="24" t="s">
        <v>25</v>
      </c>
      <c r="C17" s="46">
        <v>126028781</v>
      </c>
      <c r="D17" s="46">
        <v>130553163</v>
      </c>
      <c r="E17" s="46">
        <v>118213283</v>
      </c>
      <c r="F17" s="46">
        <v>135258292</v>
      </c>
      <c r="G17" s="47">
        <v>139789913</v>
      </c>
      <c r="H17" s="48">
        <v>147351888</v>
      </c>
      <c r="I17" s="25">
        <f t="shared" si="0"/>
        <v>14.418861034423692</v>
      </c>
      <c r="J17" s="26">
        <f t="shared" si="1"/>
        <v>7.62086426121853</v>
      </c>
      <c r="K17" s="2"/>
    </row>
    <row r="18" spans="1:11" ht="23.25" customHeight="1">
      <c r="A18" s="31"/>
      <c r="B18" s="32" t="s">
        <v>26</v>
      </c>
      <c r="C18" s="52">
        <v>-24727911</v>
      </c>
      <c r="D18" s="52">
        <v>-21427853</v>
      </c>
      <c r="E18" s="52">
        <v>-10684652</v>
      </c>
      <c r="F18" s="53">
        <v>-17165547</v>
      </c>
      <c r="G18" s="54">
        <v>-15510770</v>
      </c>
      <c r="H18" s="55">
        <v>-17147064</v>
      </c>
      <c r="I18" s="33">
        <f t="shared" si="0"/>
        <v>60.65611683001</v>
      </c>
      <c r="J18" s="34">
        <f t="shared" si="1"/>
        <v>17.078314719506736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39000000</v>
      </c>
      <c r="D23" s="43">
        <v>46741000</v>
      </c>
      <c r="E23" s="43">
        <v>28402394</v>
      </c>
      <c r="F23" s="43">
        <v>55563300</v>
      </c>
      <c r="G23" s="44">
        <v>26947800</v>
      </c>
      <c r="H23" s="45">
        <v>22831600</v>
      </c>
      <c r="I23" s="38">
        <f t="shared" si="0"/>
        <v>95.62893184285804</v>
      </c>
      <c r="J23" s="23">
        <f t="shared" si="1"/>
        <v>-7.019088385591054</v>
      </c>
      <c r="K23" s="2"/>
    </row>
    <row r="24" spans="1:11" ht="12.75">
      <c r="A24" s="9"/>
      <c r="B24" s="21" t="s">
        <v>31</v>
      </c>
      <c r="C24" s="43">
        <v>1550000</v>
      </c>
      <c r="D24" s="43">
        <v>100000</v>
      </c>
      <c r="E24" s="43">
        <v>100000</v>
      </c>
      <c r="F24" s="43">
        <v>1710000</v>
      </c>
      <c r="G24" s="44">
        <v>0</v>
      </c>
      <c r="H24" s="45">
        <v>0</v>
      </c>
      <c r="I24" s="38">
        <f t="shared" si="0"/>
        <v>1610.0000000000002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40550000</v>
      </c>
      <c r="D25" s="46">
        <v>46841000</v>
      </c>
      <c r="E25" s="46">
        <v>28502394</v>
      </c>
      <c r="F25" s="46">
        <v>57273300</v>
      </c>
      <c r="G25" s="47">
        <v>26947800</v>
      </c>
      <c r="H25" s="48">
        <v>22831600</v>
      </c>
      <c r="I25" s="25">
        <f t="shared" si="0"/>
        <v>100.94206823468932</v>
      </c>
      <c r="J25" s="26">
        <f t="shared" si="1"/>
        <v>-7.127956275230307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31500000</v>
      </c>
      <c r="D27" s="43">
        <v>33600000</v>
      </c>
      <c r="E27" s="43">
        <v>24096130</v>
      </c>
      <c r="F27" s="43">
        <v>47563300</v>
      </c>
      <c r="G27" s="44">
        <v>21947800</v>
      </c>
      <c r="H27" s="45">
        <v>11331600</v>
      </c>
      <c r="I27" s="38">
        <f t="shared" si="0"/>
        <v>97.38978831870513</v>
      </c>
      <c r="J27" s="23">
        <f t="shared" si="1"/>
        <v>-22.235512758418075</v>
      </c>
      <c r="K27" s="2"/>
    </row>
    <row r="28" spans="1:11" ht="12.75">
      <c r="A28" s="9"/>
      <c r="B28" s="21" t="s">
        <v>35</v>
      </c>
      <c r="C28" s="43">
        <v>1500000</v>
      </c>
      <c r="D28" s="43">
        <v>1500000</v>
      </c>
      <c r="E28" s="43"/>
      <c r="F28" s="43">
        <v>7000000</v>
      </c>
      <c r="G28" s="44">
        <v>5000000</v>
      </c>
      <c r="H28" s="45">
        <v>11500000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>
        <v>2368251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37</v>
      </c>
      <c r="C30" s="43">
        <v>6000000</v>
      </c>
      <c r="D30" s="43">
        <v>6641000</v>
      </c>
      <c r="E30" s="43">
        <v>1767298</v>
      </c>
      <c r="F30" s="43">
        <v>1000000</v>
      </c>
      <c r="G30" s="44">
        <v>0</v>
      </c>
      <c r="H30" s="45">
        <v>0</v>
      </c>
      <c r="I30" s="38">
        <f t="shared" si="0"/>
        <v>-43.416447028175206</v>
      </c>
      <c r="J30" s="23">
        <f t="shared" si="1"/>
        <v>-100</v>
      </c>
      <c r="K30" s="2"/>
    </row>
    <row r="31" spans="1:11" ht="12.75">
      <c r="A31" s="9"/>
      <c r="B31" s="21" t="s">
        <v>31</v>
      </c>
      <c r="C31" s="43">
        <v>1550000</v>
      </c>
      <c r="D31" s="43">
        <v>5100000</v>
      </c>
      <c r="E31" s="43">
        <v>270715</v>
      </c>
      <c r="F31" s="43">
        <v>1710000</v>
      </c>
      <c r="G31" s="44">
        <v>0</v>
      </c>
      <c r="H31" s="45">
        <v>0</v>
      </c>
      <c r="I31" s="38">
        <f t="shared" si="0"/>
        <v>531.6606024786214</v>
      </c>
      <c r="J31" s="23">
        <f t="shared" si="1"/>
        <v>-100</v>
      </c>
      <c r="K31" s="2"/>
    </row>
    <row r="32" spans="1:11" ht="13.5" thickBot="1">
      <c r="A32" s="9"/>
      <c r="B32" s="39" t="s">
        <v>38</v>
      </c>
      <c r="C32" s="59">
        <v>40550000</v>
      </c>
      <c r="D32" s="59">
        <v>46841000</v>
      </c>
      <c r="E32" s="59">
        <v>28502394</v>
      </c>
      <c r="F32" s="59">
        <v>57273300</v>
      </c>
      <c r="G32" s="60">
        <v>26947800</v>
      </c>
      <c r="H32" s="61">
        <v>22831600</v>
      </c>
      <c r="I32" s="40">
        <f t="shared" si="0"/>
        <v>100.94206823468932</v>
      </c>
      <c r="J32" s="41">
        <f t="shared" si="1"/>
        <v>-7.127956275230307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52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23784540</v>
      </c>
      <c r="D7" s="43">
        <v>23784540</v>
      </c>
      <c r="E7" s="43">
        <v>21905068</v>
      </c>
      <c r="F7" s="43">
        <v>27502699</v>
      </c>
      <c r="G7" s="44">
        <v>29038645</v>
      </c>
      <c r="H7" s="45">
        <v>30926156</v>
      </c>
      <c r="I7" s="22">
        <f>IF($E7=0,0,(($F7/$E7)-1)*100)</f>
        <v>25.55404530129739</v>
      </c>
      <c r="J7" s="23">
        <f>IF($E7=0,0,((($H7/$E7)^(1/3))-1)*100)</f>
        <v>12.183016130288294</v>
      </c>
      <c r="K7" s="2"/>
    </row>
    <row r="8" spans="1:11" ht="12.75">
      <c r="A8" s="5"/>
      <c r="B8" s="21" t="s">
        <v>17</v>
      </c>
      <c r="C8" s="43">
        <v>100511903</v>
      </c>
      <c r="D8" s="43">
        <v>96364588</v>
      </c>
      <c r="E8" s="43">
        <v>86938631</v>
      </c>
      <c r="F8" s="43">
        <v>108110549</v>
      </c>
      <c r="G8" s="44">
        <v>118941685</v>
      </c>
      <c r="H8" s="45">
        <v>134127628</v>
      </c>
      <c r="I8" s="22">
        <f>IF($E8=0,0,(($F8/$E8)-1)*100)</f>
        <v>24.352716113047613</v>
      </c>
      <c r="J8" s="23">
        <f>IF($E8=0,0,((($H8/$E8)^(1/3))-1)*100)</f>
        <v>15.549609567986856</v>
      </c>
      <c r="K8" s="2"/>
    </row>
    <row r="9" spans="1:11" ht="12.75">
      <c r="A9" s="5"/>
      <c r="B9" s="21" t="s">
        <v>18</v>
      </c>
      <c r="C9" s="43">
        <v>75896454</v>
      </c>
      <c r="D9" s="43">
        <v>69743769</v>
      </c>
      <c r="E9" s="43">
        <v>67778336</v>
      </c>
      <c r="F9" s="43">
        <v>76084208</v>
      </c>
      <c r="G9" s="44">
        <v>75904068</v>
      </c>
      <c r="H9" s="45">
        <v>80822011</v>
      </c>
      <c r="I9" s="22">
        <f aca="true" t="shared" si="0" ref="I9:I32">IF($E9=0,0,(($F9/$E9)-1)*100)</f>
        <v>12.25446431732995</v>
      </c>
      <c r="J9" s="23">
        <f aca="true" t="shared" si="1" ref="J9:J32">IF($E9=0,0,((($H9/$E9)^(1/3))-1)*100)</f>
        <v>6.042408536303934</v>
      </c>
      <c r="K9" s="2"/>
    </row>
    <row r="10" spans="1:11" ht="12.75">
      <c r="A10" s="9"/>
      <c r="B10" s="24" t="s">
        <v>19</v>
      </c>
      <c r="C10" s="46">
        <v>200192897</v>
      </c>
      <c r="D10" s="46">
        <v>189892897</v>
      </c>
      <c r="E10" s="46">
        <v>176622035</v>
      </c>
      <c r="F10" s="46">
        <v>211697456</v>
      </c>
      <c r="G10" s="47">
        <v>223884398</v>
      </c>
      <c r="H10" s="48">
        <v>245875795</v>
      </c>
      <c r="I10" s="25">
        <f t="shared" si="0"/>
        <v>19.859028914483968</v>
      </c>
      <c r="J10" s="26">
        <f t="shared" si="1"/>
        <v>11.658116478661707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62979514</v>
      </c>
      <c r="D12" s="43">
        <v>62965013</v>
      </c>
      <c r="E12" s="43">
        <v>61891509</v>
      </c>
      <c r="F12" s="43">
        <v>66803570</v>
      </c>
      <c r="G12" s="44">
        <v>69777326</v>
      </c>
      <c r="H12" s="45">
        <v>73883474</v>
      </c>
      <c r="I12" s="22">
        <f t="shared" si="0"/>
        <v>7.936566872202122</v>
      </c>
      <c r="J12" s="23">
        <f t="shared" si="1"/>
        <v>6.081278542324253</v>
      </c>
      <c r="K12" s="2"/>
    </row>
    <row r="13" spans="1:11" ht="12.75">
      <c r="A13" s="5"/>
      <c r="B13" s="21" t="s">
        <v>22</v>
      </c>
      <c r="C13" s="43">
        <v>10826537</v>
      </c>
      <c r="D13" s="43">
        <v>10502523</v>
      </c>
      <c r="E13" s="43"/>
      <c r="F13" s="43">
        <v>11429410</v>
      </c>
      <c r="G13" s="44">
        <v>12077782</v>
      </c>
      <c r="H13" s="45">
        <v>12822489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47529004</v>
      </c>
      <c r="D15" s="43">
        <v>47529004</v>
      </c>
      <c r="E15" s="43">
        <v>47036318</v>
      </c>
      <c r="F15" s="43">
        <v>53094484</v>
      </c>
      <c r="G15" s="44">
        <v>55749209</v>
      </c>
      <c r="H15" s="45">
        <v>59094161</v>
      </c>
      <c r="I15" s="22">
        <f t="shared" si="0"/>
        <v>12.879762399769469</v>
      </c>
      <c r="J15" s="23">
        <f t="shared" si="1"/>
        <v>7.9038857410097085</v>
      </c>
      <c r="K15" s="2"/>
    </row>
    <row r="16" spans="1:11" ht="12.75">
      <c r="A16" s="5"/>
      <c r="B16" s="21" t="s">
        <v>24</v>
      </c>
      <c r="C16" s="43">
        <v>80332137</v>
      </c>
      <c r="D16" s="43">
        <v>81007518</v>
      </c>
      <c r="E16" s="43">
        <v>56437149</v>
      </c>
      <c r="F16" s="43">
        <v>89568494</v>
      </c>
      <c r="G16" s="44">
        <v>94956167</v>
      </c>
      <c r="H16" s="45">
        <v>102181007</v>
      </c>
      <c r="I16" s="29">
        <f t="shared" si="0"/>
        <v>58.70485236594782</v>
      </c>
      <c r="J16" s="30">
        <f t="shared" si="1"/>
        <v>21.880727330602955</v>
      </c>
      <c r="K16" s="2"/>
    </row>
    <row r="17" spans="1:11" ht="12.75">
      <c r="A17" s="5"/>
      <c r="B17" s="24" t="s">
        <v>25</v>
      </c>
      <c r="C17" s="46">
        <v>201667192</v>
      </c>
      <c r="D17" s="46">
        <v>202004058</v>
      </c>
      <c r="E17" s="46">
        <v>165364976</v>
      </c>
      <c r="F17" s="46">
        <v>220895958</v>
      </c>
      <c r="G17" s="47">
        <v>232560484</v>
      </c>
      <c r="H17" s="48">
        <v>247981131</v>
      </c>
      <c r="I17" s="25">
        <f t="shared" si="0"/>
        <v>33.580860556590885</v>
      </c>
      <c r="J17" s="26">
        <f t="shared" si="1"/>
        <v>14.461219340212583</v>
      </c>
      <c r="K17" s="2"/>
    </row>
    <row r="18" spans="1:11" ht="23.25" customHeight="1">
      <c r="A18" s="31"/>
      <c r="B18" s="32" t="s">
        <v>26</v>
      </c>
      <c r="C18" s="52">
        <v>-1474295</v>
      </c>
      <c r="D18" s="52">
        <v>-12111161</v>
      </c>
      <c r="E18" s="52">
        <v>11257059</v>
      </c>
      <c r="F18" s="53">
        <v>-9198502</v>
      </c>
      <c r="G18" s="54">
        <v>-8676086</v>
      </c>
      <c r="H18" s="55">
        <v>-2105336</v>
      </c>
      <c r="I18" s="33">
        <f t="shared" si="0"/>
        <v>-181.71318991932085</v>
      </c>
      <c r="J18" s="34">
        <f t="shared" si="1"/>
        <v>-157.1871989021961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6000000</v>
      </c>
      <c r="D21" s="43">
        <v>6000000</v>
      </c>
      <c r="E21" s="43"/>
      <c r="F21" s="43">
        <v>5045900</v>
      </c>
      <c r="G21" s="44">
        <v>3723195</v>
      </c>
      <c r="H21" s="45">
        <v>3946587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28448000</v>
      </c>
      <c r="D23" s="43">
        <v>11908000</v>
      </c>
      <c r="E23" s="43">
        <v>13940706</v>
      </c>
      <c r="F23" s="43">
        <v>55957750</v>
      </c>
      <c r="G23" s="44">
        <v>40840100</v>
      </c>
      <c r="H23" s="45">
        <v>13525750</v>
      </c>
      <c r="I23" s="38">
        <f t="shared" si="0"/>
        <v>301.39825056205905</v>
      </c>
      <c r="J23" s="23">
        <f t="shared" si="1"/>
        <v>-1.0022032552441384</v>
      </c>
      <c r="K23" s="2"/>
    </row>
    <row r="24" spans="1:11" ht="12.75">
      <c r="A24" s="9"/>
      <c r="B24" s="21" t="s">
        <v>31</v>
      </c>
      <c r="C24" s="43">
        <v>6141000</v>
      </c>
      <c r="D24" s="43">
        <v>5991000</v>
      </c>
      <c r="E24" s="43">
        <v>568727</v>
      </c>
      <c r="F24" s="43">
        <v>6340541</v>
      </c>
      <c r="G24" s="44">
        <v>6712453</v>
      </c>
      <c r="H24" s="45">
        <v>7120872</v>
      </c>
      <c r="I24" s="38">
        <f t="shared" si="0"/>
        <v>1014.8654802743671</v>
      </c>
      <c r="J24" s="23">
        <f t="shared" si="1"/>
        <v>132.20760770119279</v>
      </c>
      <c r="K24" s="2"/>
    </row>
    <row r="25" spans="1:11" ht="12.75">
      <c r="A25" s="9"/>
      <c r="B25" s="24" t="s">
        <v>32</v>
      </c>
      <c r="C25" s="46">
        <v>40589000</v>
      </c>
      <c r="D25" s="46">
        <v>23899000</v>
      </c>
      <c r="E25" s="46">
        <v>14509433</v>
      </c>
      <c r="F25" s="46">
        <v>67344191</v>
      </c>
      <c r="G25" s="47">
        <v>51275748</v>
      </c>
      <c r="H25" s="48">
        <v>24593209</v>
      </c>
      <c r="I25" s="25">
        <f t="shared" si="0"/>
        <v>364.14074898722777</v>
      </c>
      <c r="J25" s="26">
        <f t="shared" si="1"/>
        <v>19.23074375085485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17110000</v>
      </c>
      <c r="D27" s="43">
        <v>420000</v>
      </c>
      <c r="E27" s="43">
        <v>81370</v>
      </c>
      <c r="F27" s="43">
        <v>46137750</v>
      </c>
      <c r="G27" s="44">
        <v>27430000</v>
      </c>
      <c r="H27" s="45">
        <v>200000</v>
      </c>
      <c r="I27" s="38">
        <f t="shared" si="0"/>
        <v>56601.17979599361</v>
      </c>
      <c r="J27" s="23">
        <f t="shared" si="1"/>
        <v>34.95486959719274</v>
      </c>
      <c r="K27" s="2"/>
    </row>
    <row r="28" spans="1:11" ht="12.75">
      <c r="A28" s="9"/>
      <c r="B28" s="21" t="s">
        <v>35</v>
      </c>
      <c r="C28" s="43">
        <v>250000</v>
      </c>
      <c r="D28" s="43">
        <v>250000</v>
      </c>
      <c r="E28" s="43"/>
      <c r="F28" s="43">
        <v>6725900</v>
      </c>
      <c r="G28" s="44">
        <v>5912195</v>
      </c>
      <c r="H28" s="45">
        <v>5646927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14308000</v>
      </c>
      <c r="D30" s="43">
        <v>14308000</v>
      </c>
      <c r="E30" s="43">
        <v>11402001</v>
      </c>
      <c r="F30" s="43">
        <v>11300000</v>
      </c>
      <c r="G30" s="44">
        <v>14600100</v>
      </c>
      <c r="H30" s="45">
        <v>15225750</v>
      </c>
      <c r="I30" s="38">
        <f t="shared" si="0"/>
        <v>-0.8945885901956996</v>
      </c>
      <c r="J30" s="23">
        <f t="shared" si="1"/>
        <v>10.119916466456491</v>
      </c>
      <c r="K30" s="2"/>
    </row>
    <row r="31" spans="1:11" ht="12.75">
      <c r="A31" s="9"/>
      <c r="B31" s="21" t="s">
        <v>31</v>
      </c>
      <c r="C31" s="43">
        <v>8921000</v>
      </c>
      <c r="D31" s="43">
        <v>8921000</v>
      </c>
      <c r="E31" s="43">
        <v>3026062</v>
      </c>
      <c r="F31" s="43">
        <v>3180541</v>
      </c>
      <c r="G31" s="44">
        <v>3333453</v>
      </c>
      <c r="H31" s="45">
        <v>3520532</v>
      </c>
      <c r="I31" s="38">
        <f t="shared" si="0"/>
        <v>5.104951583939776</v>
      </c>
      <c r="J31" s="23">
        <f t="shared" si="1"/>
        <v>5.174427843856955</v>
      </c>
      <c r="K31" s="2"/>
    </row>
    <row r="32" spans="1:11" ht="13.5" thickBot="1">
      <c r="A32" s="9"/>
      <c r="B32" s="39" t="s">
        <v>38</v>
      </c>
      <c r="C32" s="59">
        <v>40589000</v>
      </c>
      <c r="D32" s="59">
        <v>23899000</v>
      </c>
      <c r="E32" s="59">
        <v>14509433</v>
      </c>
      <c r="F32" s="59">
        <v>67344191</v>
      </c>
      <c r="G32" s="60">
        <v>51275748</v>
      </c>
      <c r="H32" s="61">
        <v>24593209</v>
      </c>
      <c r="I32" s="40">
        <f t="shared" si="0"/>
        <v>364.14074898722777</v>
      </c>
      <c r="J32" s="41">
        <f t="shared" si="1"/>
        <v>19.23074375085485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53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4331323</v>
      </c>
      <c r="D7" s="43">
        <v>4331323</v>
      </c>
      <c r="E7" s="43">
        <v>4418315</v>
      </c>
      <c r="F7" s="43">
        <v>4543217</v>
      </c>
      <c r="G7" s="44">
        <v>5038769</v>
      </c>
      <c r="H7" s="45">
        <v>5289530</v>
      </c>
      <c r="I7" s="22">
        <f>IF($E7=0,0,(($F7/$E7)-1)*100)</f>
        <v>2.8269147853876353</v>
      </c>
      <c r="J7" s="23">
        <f>IF($E7=0,0,((($H7/$E7)^(1/3))-1)*100)</f>
        <v>6.182627982325473</v>
      </c>
      <c r="K7" s="2"/>
    </row>
    <row r="8" spans="1:11" ht="12.75">
      <c r="A8" s="5"/>
      <c r="B8" s="21" t="s">
        <v>17</v>
      </c>
      <c r="C8" s="43">
        <v>18018052</v>
      </c>
      <c r="D8" s="43">
        <v>18018052</v>
      </c>
      <c r="E8" s="43">
        <v>17949783</v>
      </c>
      <c r="F8" s="43">
        <v>19564238</v>
      </c>
      <c r="G8" s="44">
        <v>20866560</v>
      </c>
      <c r="H8" s="45">
        <v>22880254</v>
      </c>
      <c r="I8" s="22">
        <f>IF($E8=0,0,(($F8/$E8)-1)*100)</f>
        <v>8.994287006143754</v>
      </c>
      <c r="J8" s="23">
        <f>IF($E8=0,0,((($H8/$E8)^(1/3))-1)*100)</f>
        <v>8.426110672494413</v>
      </c>
      <c r="K8" s="2"/>
    </row>
    <row r="9" spans="1:11" ht="12.75">
      <c r="A9" s="5"/>
      <c r="B9" s="21" t="s">
        <v>18</v>
      </c>
      <c r="C9" s="43">
        <v>29629626</v>
      </c>
      <c r="D9" s="43">
        <v>29629626</v>
      </c>
      <c r="E9" s="43">
        <v>24030123</v>
      </c>
      <c r="F9" s="43">
        <v>33248296</v>
      </c>
      <c r="G9" s="44">
        <v>34769911</v>
      </c>
      <c r="H9" s="45">
        <v>36815199</v>
      </c>
      <c r="I9" s="22">
        <f aca="true" t="shared" si="0" ref="I9:I32">IF($E9=0,0,(($F9/$E9)-1)*100)</f>
        <v>38.36090643397871</v>
      </c>
      <c r="J9" s="23">
        <f aca="true" t="shared" si="1" ref="J9:J32">IF($E9=0,0,((($H9/$E9)^(1/3))-1)*100)</f>
        <v>15.280818904568761</v>
      </c>
      <c r="K9" s="2"/>
    </row>
    <row r="10" spans="1:11" ht="12.75">
      <c r="A10" s="9"/>
      <c r="B10" s="24" t="s">
        <v>19</v>
      </c>
      <c r="C10" s="46">
        <v>51979001</v>
      </c>
      <c r="D10" s="46">
        <v>51979001</v>
      </c>
      <c r="E10" s="46">
        <v>46398221</v>
      </c>
      <c r="F10" s="46">
        <v>57355751</v>
      </c>
      <c r="G10" s="47">
        <v>60675240</v>
      </c>
      <c r="H10" s="48">
        <v>64984983</v>
      </c>
      <c r="I10" s="25">
        <f t="shared" si="0"/>
        <v>23.61627183938797</v>
      </c>
      <c r="J10" s="26">
        <f t="shared" si="1"/>
        <v>11.884663532225082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15378405</v>
      </c>
      <c r="D12" s="43">
        <v>15378405</v>
      </c>
      <c r="E12" s="43">
        <v>16252967</v>
      </c>
      <c r="F12" s="43">
        <v>16881136</v>
      </c>
      <c r="G12" s="44">
        <v>18042310</v>
      </c>
      <c r="H12" s="45">
        <v>18750625</v>
      </c>
      <c r="I12" s="22">
        <f t="shared" si="0"/>
        <v>3.8649497042601455</v>
      </c>
      <c r="J12" s="23">
        <f t="shared" si="1"/>
        <v>4.8804072172325075</v>
      </c>
      <c r="K12" s="2"/>
    </row>
    <row r="13" spans="1:11" ht="12.75">
      <c r="A13" s="5"/>
      <c r="B13" s="21" t="s">
        <v>22</v>
      </c>
      <c r="C13" s="43">
        <v>2339502</v>
      </c>
      <c r="D13" s="43">
        <v>2339502</v>
      </c>
      <c r="E13" s="43"/>
      <c r="F13" s="43">
        <v>2436881</v>
      </c>
      <c r="G13" s="44">
        <v>2558725</v>
      </c>
      <c r="H13" s="45">
        <v>2686661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8543845</v>
      </c>
      <c r="D15" s="43">
        <v>8543845</v>
      </c>
      <c r="E15" s="43">
        <v>8532725</v>
      </c>
      <c r="F15" s="43">
        <v>9698001</v>
      </c>
      <c r="G15" s="44">
        <v>10170414</v>
      </c>
      <c r="H15" s="45">
        <v>11219505</v>
      </c>
      <c r="I15" s="22">
        <f t="shared" si="0"/>
        <v>13.656551687766804</v>
      </c>
      <c r="J15" s="23">
        <f t="shared" si="1"/>
        <v>9.55410345835035</v>
      </c>
      <c r="K15" s="2"/>
    </row>
    <row r="16" spans="1:11" ht="12.75">
      <c r="A16" s="5"/>
      <c r="B16" s="21" t="s">
        <v>24</v>
      </c>
      <c r="C16" s="43">
        <v>27517249</v>
      </c>
      <c r="D16" s="43">
        <v>27517249</v>
      </c>
      <c r="E16" s="43">
        <v>24005727</v>
      </c>
      <c r="F16" s="43">
        <v>30139733</v>
      </c>
      <c r="G16" s="44">
        <v>32503791</v>
      </c>
      <c r="H16" s="45">
        <v>35528268</v>
      </c>
      <c r="I16" s="29">
        <f t="shared" si="0"/>
        <v>25.55226092507008</v>
      </c>
      <c r="J16" s="30">
        <f t="shared" si="1"/>
        <v>13.960161956308914</v>
      </c>
      <c r="K16" s="2"/>
    </row>
    <row r="17" spans="1:11" ht="12.75">
      <c r="A17" s="5"/>
      <c r="B17" s="24" t="s">
        <v>25</v>
      </c>
      <c r="C17" s="46">
        <v>53779001</v>
      </c>
      <c r="D17" s="46">
        <v>53779001</v>
      </c>
      <c r="E17" s="46">
        <v>48791419</v>
      </c>
      <c r="F17" s="46">
        <v>59155751</v>
      </c>
      <c r="G17" s="47">
        <v>63275240</v>
      </c>
      <c r="H17" s="48">
        <v>68185059</v>
      </c>
      <c r="I17" s="25">
        <f t="shared" si="0"/>
        <v>21.242120463846327</v>
      </c>
      <c r="J17" s="26">
        <f t="shared" si="1"/>
        <v>11.8017471931277</v>
      </c>
      <c r="K17" s="2"/>
    </row>
    <row r="18" spans="1:11" ht="23.25" customHeight="1">
      <c r="A18" s="31"/>
      <c r="B18" s="32" t="s">
        <v>26</v>
      </c>
      <c r="C18" s="52">
        <v>-1800000</v>
      </c>
      <c r="D18" s="52">
        <v>-1800000</v>
      </c>
      <c r="E18" s="52">
        <v>-2393198</v>
      </c>
      <c r="F18" s="53">
        <v>-1800000</v>
      </c>
      <c r="G18" s="54">
        <v>-2600000</v>
      </c>
      <c r="H18" s="55">
        <v>-3200076</v>
      </c>
      <c r="I18" s="33">
        <f t="shared" si="0"/>
        <v>-24.786833350186654</v>
      </c>
      <c r="J18" s="34">
        <f t="shared" si="1"/>
        <v>10.169290823294762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19848000</v>
      </c>
      <c r="D23" s="43">
        <v>19848000</v>
      </c>
      <c r="E23" s="43">
        <v>4273623</v>
      </c>
      <c r="F23" s="43">
        <v>7928000</v>
      </c>
      <c r="G23" s="44">
        <v>8054000</v>
      </c>
      <c r="H23" s="45">
        <v>8244000</v>
      </c>
      <c r="I23" s="38">
        <f t="shared" si="0"/>
        <v>85.51004615989758</v>
      </c>
      <c r="J23" s="23">
        <f t="shared" si="1"/>
        <v>24.484111827524103</v>
      </c>
      <c r="K23" s="2"/>
    </row>
    <row r="24" spans="1:11" ht="12.75">
      <c r="A24" s="9"/>
      <c r="B24" s="21" t="s">
        <v>31</v>
      </c>
      <c r="C24" s="43"/>
      <c r="D24" s="43"/>
      <c r="E24" s="43">
        <v>15562</v>
      </c>
      <c r="F24" s="43">
        <v>0</v>
      </c>
      <c r="G24" s="44">
        <v>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19848000</v>
      </c>
      <c r="D25" s="46">
        <v>19848000</v>
      </c>
      <c r="E25" s="46">
        <v>4289185</v>
      </c>
      <c r="F25" s="46">
        <v>7928000</v>
      </c>
      <c r="G25" s="47">
        <v>8054000</v>
      </c>
      <c r="H25" s="48">
        <v>8244000</v>
      </c>
      <c r="I25" s="25">
        <f t="shared" si="0"/>
        <v>84.8369795194192</v>
      </c>
      <c r="J25" s="26">
        <f t="shared" si="1"/>
        <v>24.333378502119587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12750000</v>
      </c>
      <c r="D27" s="43">
        <v>12750000</v>
      </c>
      <c r="E27" s="43"/>
      <c r="F27" s="43">
        <v>3700000</v>
      </c>
      <c r="G27" s="44">
        <v>3500000</v>
      </c>
      <c r="H27" s="45">
        <v>1000000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500000</v>
      </c>
      <c r="D28" s="43">
        <v>500000</v>
      </c>
      <c r="E28" s="43"/>
      <c r="F28" s="43">
        <v>0</v>
      </c>
      <c r="G28" s="44">
        <v>0</v>
      </c>
      <c r="H28" s="45">
        <v>400000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2750000</v>
      </c>
      <c r="D30" s="43">
        <v>2750000</v>
      </c>
      <c r="E30" s="43">
        <v>2701585</v>
      </c>
      <c r="F30" s="43">
        <v>2000000</v>
      </c>
      <c r="G30" s="44">
        <v>3054000</v>
      </c>
      <c r="H30" s="45">
        <v>2344000</v>
      </c>
      <c r="I30" s="38">
        <f t="shared" si="0"/>
        <v>-25.969384639017466</v>
      </c>
      <c r="J30" s="23">
        <f t="shared" si="1"/>
        <v>-4.622414569446898</v>
      </c>
      <c r="K30" s="2"/>
    </row>
    <row r="31" spans="1:11" ht="12.75">
      <c r="A31" s="9"/>
      <c r="B31" s="21" t="s">
        <v>31</v>
      </c>
      <c r="C31" s="43">
        <v>3848000</v>
      </c>
      <c r="D31" s="43">
        <v>3848000</v>
      </c>
      <c r="E31" s="43">
        <v>1587600</v>
      </c>
      <c r="F31" s="43">
        <v>2228000</v>
      </c>
      <c r="G31" s="44">
        <v>1500000</v>
      </c>
      <c r="H31" s="45">
        <v>4500000</v>
      </c>
      <c r="I31" s="38">
        <f t="shared" si="0"/>
        <v>40.33761652809271</v>
      </c>
      <c r="J31" s="23">
        <f t="shared" si="1"/>
        <v>41.52195125626499</v>
      </c>
      <c r="K31" s="2"/>
    </row>
    <row r="32" spans="1:11" ht="13.5" thickBot="1">
      <c r="A32" s="9"/>
      <c r="B32" s="39" t="s">
        <v>38</v>
      </c>
      <c r="C32" s="59">
        <v>19848000</v>
      </c>
      <c r="D32" s="59">
        <v>19848000</v>
      </c>
      <c r="E32" s="59">
        <v>4289185</v>
      </c>
      <c r="F32" s="59">
        <v>7928000</v>
      </c>
      <c r="G32" s="60">
        <v>8054000</v>
      </c>
      <c r="H32" s="61">
        <v>8244000</v>
      </c>
      <c r="I32" s="40">
        <f t="shared" si="0"/>
        <v>84.8369795194192</v>
      </c>
      <c r="J32" s="41">
        <f t="shared" si="1"/>
        <v>24.333378502119587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54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2963000</v>
      </c>
      <c r="D7" s="43">
        <v>2963000</v>
      </c>
      <c r="E7" s="43">
        <v>1199626</v>
      </c>
      <c r="F7" s="43">
        <v>4138450</v>
      </c>
      <c r="G7" s="44">
        <v>3311465</v>
      </c>
      <c r="H7" s="45">
        <v>3311465</v>
      </c>
      <c r="I7" s="22">
        <f>IF($E7=0,0,(($F7/$E7)-1)*100)</f>
        <v>244.9783515862444</v>
      </c>
      <c r="J7" s="23">
        <f>IF($E7=0,0,((($H7/$E7)^(1/3))-1)*100)</f>
        <v>40.278603297807905</v>
      </c>
      <c r="K7" s="2"/>
    </row>
    <row r="8" spans="1:11" ht="12.75">
      <c r="A8" s="5"/>
      <c r="B8" s="21" t="s">
        <v>17</v>
      </c>
      <c r="C8" s="43">
        <v>13990500</v>
      </c>
      <c r="D8" s="43">
        <v>13990500</v>
      </c>
      <c r="E8" s="43">
        <v>7894081</v>
      </c>
      <c r="F8" s="43">
        <v>15317700</v>
      </c>
      <c r="G8" s="44">
        <v>15161700</v>
      </c>
      <c r="H8" s="45">
        <v>15608100</v>
      </c>
      <c r="I8" s="22">
        <f>IF($E8=0,0,(($F8/$E8)-1)*100)</f>
        <v>94.04031957614825</v>
      </c>
      <c r="J8" s="23">
        <f>IF($E8=0,0,((($H8/$E8)^(1/3))-1)*100)</f>
        <v>25.51129778314596</v>
      </c>
      <c r="K8" s="2"/>
    </row>
    <row r="9" spans="1:11" ht="12.75">
      <c r="A9" s="5"/>
      <c r="B9" s="21" t="s">
        <v>18</v>
      </c>
      <c r="C9" s="43">
        <v>25245500</v>
      </c>
      <c r="D9" s="43">
        <v>25245500</v>
      </c>
      <c r="E9" s="43">
        <v>10210932</v>
      </c>
      <c r="F9" s="43">
        <v>31837650</v>
      </c>
      <c r="G9" s="44">
        <v>26631100</v>
      </c>
      <c r="H9" s="45">
        <v>27785700</v>
      </c>
      <c r="I9" s="22">
        <f aca="true" t="shared" si="0" ref="I9:I32">IF($E9=0,0,(($F9/$E9)-1)*100)</f>
        <v>211.79964767173067</v>
      </c>
      <c r="J9" s="23">
        <f aca="true" t="shared" si="1" ref="J9:J32">IF($E9=0,0,((($H9/$E9)^(1/3))-1)*100)</f>
        <v>39.610683334939424</v>
      </c>
      <c r="K9" s="2"/>
    </row>
    <row r="10" spans="1:11" ht="12.75">
      <c r="A10" s="9"/>
      <c r="B10" s="24" t="s">
        <v>19</v>
      </c>
      <c r="C10" s="46">
        <v>42199000</v>
      </c>
      <c r="D10" s="46">
        <v>42199000</v>
      </c>
      <c r="E10" s="46">
        <v>19304639</v>
      </c>
      <c r="F10" s="46">
        <v>51293800</v>
      </c>
      <c r="G10" s="47">
        <v>45104265</v>
      </c>
      <c r="H10" s="48">
        <v>46705265</v>
      </c>
      <c r="I10" s="25">
        <f t="shared" si="0"/>
        <v>165.70711837709064</v>
      </c>
      <c r="J10" s="26">
        <f t="shared" si="1"/>
        <v>34.24600958071857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17188800</v>
      </c>
      <c r="D12" s="43">
        <v>17188800</v>
      </c>
      <c r="E12" s="43">
        <v>15062048</v>
      </c>
      <c r="F12" s="43">
        <v>18454981</v>
      </c>
      <c r="G12" s="44">
        <v>20637998</v>
      </c>
      <c r="H12" s="45">
        <v>22139726</v>
      </c>
      <c r="I12" s="22">
        <f t="shared" si="0"/>
        <v>22.526372243668334</v>
      </c>
      <c r="J12" s="23">
        <f t="shared" si="1"/>
        <v>13.70059520614153</v>
      </c>
      <c r="K12" s="2"/>
    </row>
    <row r="13" spans="1:11" ht="12.75">
      <c r="A13" s="5"/>
      <c r="B13" s="21" t="s">
        <v>22</v>
      </c>
      <c r="C13" s="43">
        <v>1181400</v>
      </c>
      <c r="D13" s="43">
        <v>1181400</v>
      </c>
      <c r="E13" s="43"/>
      <c r="F13" s="43">
        <v>2980000</v>
      </c>
      <c r="G13" s="44">
        <v>14175000</v>
      </c>
      <c r="H13" s="45">
        <v>12095500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7005900</v>
      </c>
      <c r="D15" s="43">
        <v>7005900</v>
      </c>
      <c r="E15" s="43">
        <v>1204930</v>
      </c>
      <c r="F15" s="43">
        <v>7419200</v>
      </c>
      <c r="G15" s="44">
        <v>7827200</v>
      </c>
      <c r="H15" s="45">
        <v>7882200</v>
      </c>
      <c r="I15" s="22">
        <f t="shared" si="0"/>
        <v>515.7370137684347</v>
      </c>
      <c r="J15" s="23">
        <f t="shared" si="1"/>
        <v>87.0230825946986</v>
      </c>
      <c r="K15" s="2"/>
    </row>
    <row r="16" spans="1:11" ht="12.75">
      <c r="A16" s="5"/>
      <c r="B16" s="21" t="s">
        <v>24</v>
      </c>
      <c r="C16" s="43">
        <v>14959000</v>
      </c>
      <c r="D16" s="43">
        <v>14959000</v>
      </c>
      <c r="E16" s="43">
        <v>13653420</v>
      </c>
      <c r="F16" s="43">
        <v>22379440</v>
      </c>
      <c r="G16" s="44">
        <v>22598712</v>
      </c>
      <c r="H16" s="45">
        <v>24242790</v>
      </c>
      <c r="I16" s="29">
        <f t="shared" si="0"/>
        <v>63.910873612618666</v>
      </c>
      <c r="J16" s="30">
        <f t="shared" si="1"/>
        <v>21.091516038281565</v>
      </c>
      <c r="K16" s="2"/>
    </row>
    <row r="17" spans="1:11" ht="12.75">
      <c r="A17" s="5"/>
      <c r="B17" s="24" t="s">
        <v>25</v>
      </c>
      <c r="C17" s="46">
        <v>40335100</v>
      </c>
      <c r="D17" s="46">
        <v>40335100</v>
      </c>
      <c r="E17" s="46">
        <v>29920398</v>
      </c>
      <c r="F17" s="46">
        <v>51233621</v>
      </c>
      <c r="G17" s="47">
        <v>65238910</v>
      </c>
      <c r="H17" s="48">
        <v>66360216</v>
      </c>
      <c r="I17" s="25">
        <f t="shared" si="0"/>
        <v>71.2330865384879</v>
      </c>
      <c r="J17" s="26">
        <f t="shared" si="1"/>
        <v>30.410774728589285</v>
      </c>
      <c r="K17" s="2"/>
    </row>
    <row r="18" spans="1:11" ht="23.25" customHeight="1">
      <c r="A18" s="31"/>
      <c r="B18" s="32" t="s">
        <v>26</v>
      </c>
      <c r="C18" s="52">
        <v>1863900</v>
      </c>
      <c r="D18" s="52">
        <v>1863900</v>
      </c>
      <c r="E18" s="52">
        <v>-10615759</v>
      </c>
      <c r="F18" s="53">
        <v>60179</v>
      </c>
      <c r="G18" s="54">
        <v>-20134645</v>
      </c>
      <c r="H18" s="55">
        <v>-19654951</v>
      </c>
      <c r="I18" s="33">
        <f t="shared" si="0"/>
        <v>-100.5668836302708</v>
      </c>
      <c r="J18" s="34">
        <f t="shared" si="1"/>
        <v>22.793008028536676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7741000</v>
      </c>
      <c r="D23" s="43">
        <v>7741000</v>
      </c>
      <c r="E23" s="43">
        <v>11821957</v>
      </c>
      <c r="F23" s="43">
        <v>9890000</v>
      </c>
      <c r="G23" s="44">
        <v>8493000</v>
      </c>
      <c r="H23" s="45">
        <v>8648000</v>
      </c>
      <c r="I23" s="38">
        <f t="shared" si="0"/>
        <v>-16.342108163648373</v>
      </c>
      <c r="J23" s="23">
        <f t="shared" si="1"/>
        <v>-9.896408561970492</v>
      </c>
      <c r="K23" s="2"/>
    </row>
    <row r="24" spans="1:11" ht="12.75">
      <c r="A24" s="9"/>
      <c r="B24" s="21" t="s">
        <v>31</v>
      </c>
      <c r="C24" s="43"/>
      <c r="D24" s="43"/>
      <c r="E24" s="43">
        <v>45337</v>
      </c>
      <c r="F24" s="43">
        <v>0</v>
      </c>
      <c r="G24" s="44">
        <v>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7741000</v>
      </c>
      <c r="D25" s="46">
        <v>7741000</v>
      </c>
      <c r="E25" s="46">
        <v>11867294</v>
      </c>
      <c r="F25" s="46">
        <v>9890000</v>
      </c>
      <c r="G25" s="47">
        <v>8493000</v>
      </c>
      <c r="H25" s="48">
        <v>8648000</v>
      </c>
      <c r="I25" s="25">
        <f t="shared" si="0"/>
        <v>-16.661709063582652</v>
      </c>
      <c r="J25" s="26">
        <f t="shared" si="1"/>
        <v>-10.011296860467345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>
        <v>3946039</v>
      </c>
      <c r="F27" s="43">
        <v>0</v>
      </c>
      <c r="G27" s="44">
        <v>0</v>
      </c>
      <c r="H27" s="45">
        <v>0</v>
      </c>
      <c r="I27" s="38">
        <f t="shared" si="0"/>
        <v>-100</v>
      </c>
      <c r="J27" s="23">
        <f t="shared" si="1"/>
        <v>-100</v>
      </c>
      <c r="K27" s="2"/>
    </row>
    <row r="28" spans="1:11" ht="12.75">
      <c r="A28" s="9"/>
      <c r="B28" s="21" t="s">
        <v>35</v>
      </c>
      <c r="C28" s="43"/>
      <c r="D28" s="43"/>
      <c r="E28" s="43">
        <v>45337</v>
      </c>
      <c r="F28" s="43">
        <v>1500000</v>
      </c>
      <c r="G28" s="44">
        <v>1000000</v>
      </c>
      <c r="H28" s="45">
        <v>1000000</v>
      </c>
      <c r="I28" s="38">
        <f t="shared" si="0"/>
        <v>3208.555925623663</v>
      </c>
      <c r="J28" s="23">
        <f t="shared" si="1"/>
        <v>180.44588610288736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7741000</v>
      </c>
      <c r="D30" s="43">
        <v>7741000</v>
      </c>
      <c r="E30" s="43">
        <v>7075918</v>
      </c>
      <c r="F30" s="43">
        <v>8390000</v>
      </c>
      <c r="G30" s="44">
        <v>7493000</v>
      </c>
      <c r="H30" s="45">
        <v>7648000</v>
      </c>
      <c r="I30" s="38">
        <f t="shared" si="0"/>
        <v>18.57118751234823</v>
      </c>
      <c r="J30" s="23">
        <f t="shared" si="1"/>
        <v>2.625439326019996</v>
      </c>
      <c r="K30" s="2"/>
    </row>
    <row r="31" spans="1:11" ht="12.75">
      <c r="A31" s="9"/>
      <c r="B31" s="21" t="s">
        <v>31</v>
      </c>
      <c r="C31" s="43"/>
      <c r="D31" s="43"/>
      <c r="E31" s="43">
        <v>800000</v>
      </c>
      <c r="F31" s="43">
        <v>0</v>
      </c>
      <c r="G31" s="44">
        <v>0</v>
      </c>
      <c r="H31" s="45">
        <v>0</v>
      </c>
      <c r="I31" s="38">
        <f t="shared" si="0"/>
        <v>-100</v>
      </c>
      <c r="J31" s="23">
        <f t="shared" si="1"/>
        <v>-100</v>
      </c>
      <c r="K31" s="2"/>
    </row>
    <row r="32" spans="1:11" ht="13.5" thickBot="1">
      <c r="A32" s="9"/>
      <c r="B32" s="39" t="s">
        <v>38</v>
      </c>
      <c r="C32" s="59">
        <v>7741000</v>
      </c>
      <c r="D32" s="59">
        <v>7741000</v>
      </c>
      <c r="E32" s="59">
        <v>11867294</v>
      </c>
      <c r="F32" s="59">
        <v>9890000</v>
      </c>
      <c r="G32" s="60">
        <v>8493000</v>
      </c>
      <c r="H32" s="61">
        <v>8648000</v>
      </c>
      <c r="I32" s="40">
        <f t="shared" si="0"/>
        <v>-16.661709063582652</v>
      </c>
      <c r="J32" s="41">
        <f t="shared" si="1"/>
        <v>-10.011296860467345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55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3400848</v>
      </c>
      <c r="D7" s="43">
        <v>4060123</v>
      </c>
      <c r="E7" s="43">
        <v>2624286</v>
      </c>
      <c r="F7" s="43">
        <v>4219514</v>
      </c>
      <c r="G7" s="44">
        <v>4070208</v>
      </c>
      <c r="H7" s="45">
        <v>3247337</v>
      </c>
      <c r="I7" s="22">
        <f>IF($E7=0,0,(($F7/$E7)-1)*100)</f>
        <v>60.787124574074625</v>
      </c>
      <c r="J7" s="23">
        <f>IF($E7=0,0,((($H7/$E7)^(1/3))-1)*100)</f>
        <v>7.359067943765263</v>
      </c>
      <c r="K7" s="2"/>
    </row>
    <row r="8" spans="1:11" ht="12.75">
      <c r="A8" s="5"/>
      <c r="B8" s="21" t="s">
        <v>17</v>
      </c>
      <c r="C8" s="43">
        <v>17223419</v>
      </c>
      <c r="D8" s="43">
        <v>18490567</v>
      </c>
      <c r="E8" s="43">
        <v>15941609</v>
      </c>
      <c r="F8" s="43">
        <v>20632910</v>
      </c>
      <c r="G8" s="44">
        <v>23042355</v>
      </c>
      <c r="H8" s="45">
        <v>25754063</v>
      </c>
      <c r="I8" s="22">
        <f>IF($E8=0,0,(($F8/$E8)-1)*100)</f>
        <v>29.428026995267544</v>
      </c>
      <c r="J8" s="23">
        <f>IF($E8=0,0,((($H8/$E8)^(1/3))-1)*100)</f>
        <v>17.33777991866996</v>
      </c>
      <c r="K8" s="2"/>
    </row>
    <row r="9" spans="1:11" ht="12.75">
      <c r="A9" s="5"/>
      <c r="B9" s="21" t="s">
        <v>18</v>
      </c>
      <c r="C9" s="43">
        <v>30665432</v>
      </c>
      <c r="D9" s="43">
        <v>28434346</v>
      </c>
      <c r="E9" s="43">
        <v>26325197</v>
      </c>
      <c r="F9" s="43">
        <v>31805886</v>
      </c>
      <c r="G9" s="44">
        <v>31371971</v>
      </c>
      <c r="H9" s="45">
        <v>32549494</v>
      </c>
      <c r="I9" s="22">
        <f aca="true" t="shared" si="0" ref="I9:I32">IF($E9=0,0,(($F9/$E9)-1)*100)</f>
        <v>20.81917563617852</v>
      </c>
      <c r="J9" s="23">
        <f aca="true" t="shared" si="1" ref="J9:J32">IF($E9=0,0,((($H9/$E9)^(1/3))-1)*100)</f>
        <v>7.330759839341439</v>
      </c>
      <c r="K9" s="2"/>
    </row>
    <row r="10" spans="1:11" ht="12.75">
      <c r="A10" s="9"/>
      <c r="B10" s="24" t="s">
        <v>19</v>
      </c>
      <c r="C10" s="46">
        <v>51289699</v>
      </c>
      <c r="D10" s="46">
        <v>50985036</v>
      </c>
      <c r="E10" s="46">
        <v>44891092</v>
      </c>
      <c r="F10" s="46">
        <v>56658310</v>
      </c>
      <c r="G10" s="47">
        <v>58484534</v>
      </c>
      <c r="H10" s="48">
        <v>61550894</v>
      </c>
      <c r="I10" s="25">
        <f t="shared" si="0"/>
        <v>26.212813000851032</v>
      </c>
      <c r="J10" s="26">
        <f t="shared" si="1"/>
        <v>11.094203201378793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21324785</v>
      </c>
      <c r="D12" s="43">
        <v>20206875</v>
      </c>
      <c r="E12" s="43">
        <v>21417183</v>
      </c>
      <c r="F12" s="43">
        <v>21976638</v>
      </c>
      <c r="G12" s="44">
        <v>23397736</v>
      </c>
      <c r="H12" s="45">
        <v>24894603</v>
      </c>
      <c r="I12" s="22">
        <f t="shared" si="0"/>
        <v>2.612178268262455</v>
      </c>
      <c r="J12" s="23">
        <f t="shared" si="1"/>
        <v>5.143142366629627</v>
      </c>
      <c r="K12" s="2"/>
    </row>
    <row r="13" spans="1:11" ht="12.75">
      <c r="A13" s="5"/>
      <c r="B13" s="21" t="s">
        <v>22</v>
      </c>
      <c r="C13" s="43">
        <v>8749043</v>
      </c>
      <c r="D13" s="43">
        <v>8749043</v>
      </c>
      <c r="E13" s="43"/>
      <c r="F13" s="43">
        <v>2400000</v>
      </c>
      <c r="G13" s="44">
        <v>1500000</v>
      </c>
      <c r="H13" s="45">
        <v>1500000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6897840</v>
      </c>
      <c r="D15" s="43">
        <v>9389853</v>
      </c>
      <c r="E15" s="43">
        <v>1693078</v>
      </c>
      <c r="F15" s="43">
        <v>11051187</v>
      </c>
      <c r="G15" s="44">
        <v>13273517</v>
      </c>
      <c r="H15" s="45">
        <v>16461174</v>
      </c>
      <c r="I15" s="22">
        <f t="shared" si="0"/>
        <v>552.7275766385246</v>
      </c>
      <c r="J15" s="23">
        <f t="shared" si="1"/>
        <v>113.43285790197024</v>
      </c>
      <c r="K15" s="2"/>
    </row>
    <row r="16" spans="1:11" ht="12.75">
      <c r="A16" s="5"/>
      <c r="B16" s="21" t="s">
        <v>24</v>
      </c>
      <c r="C16" s="43">
        <v>18165570</v>
      </c>
      <c r="D16" s="43">
        <v>26795488</v>
      </c>
      <c r="E16" s="43">
        <v>15642453</v>
      </c>
      <c r="F16" s="43">
        <v>28951732</v>
      </c>
      <c r="G16" s="44">
        <v>29409874</v>
      </c>
      <c r="H16" s="45">
        <v>31086393</v>
      </c>
      <c r="I16" s="29">
        <f t="shared" si="0"/>
        <v>85.08434706500316</v>
      </c>
      <c r="J16" s="30">
        <f t="shared" si="1"/>
        <v>25.725052254127046</v>
      </c>
      <c r="K16" s="2"/>
    </row>
    <row r="17" spans="1:11" ht="12.75">
      <c r="A17" s="5"/>
      <c r="B17" s="24" t="s">
        <v>25</v>
      </c>
      <c r="C17" s="46">
        <v>55137238</v>
      </c>
      <c r="D17" s="46">
        <v>65141259</v>
      </c>
      <c r="E17" s="46">
        <v>38752714</v>
      </c>
      <c r="F17" s="46">
        <v>64379557</v>
      </c>
      <c r="G17" s="47">
        <v>67581127</v>
      </c>
      <c r="H17" s="48">
        <v>73942170</v>
      </c>
      <c r="I17" s="25">
        <f t="shared" si="0"/>
        <v>66.12915678628342</v>
      </c>
      <c r="J17" s="26">
        <f t="shared" si="1"/>
        <v>24.03093649717949</v>
      </c>
      <c r="K17" s="2"/>
    </row>
    <row r="18" spans="1:11" ht="23.25" customHeight="1">
      <c r="A18" s="31"/>
      <c r="B18" s="32" t="s">
        <v>26</v>
      </c>
      <c r="C18" s="52">
        <v>-3847539</v>
      </c>
      <c r="D18" s="52">
        <v>-14156223</v>
      </c>
      <c r="E18" s="52">
        <v>6138378</v>
      </c>
      <c r="F18" s="53">
        <v>-7721247</v>
      </c>
      <c r="G18" s="54">
        <v>-9096593</v>
      </c>
      <c r="H18" s="55">
        <v>-12391276</v>
      </c>
      <c r="I18" s="33">
        <f t="shared" si="0"/>
        <v>-225.78643739437356</v>
      </c>
      <c r="J18" s="34">
        <f t="shared" si="1"/>
        <v>-226.382652856389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20007100</v>
      </c>
      <c r="D23" s="43">
        <v>12737100</v>
      </c>
      <c r="E23" s="43">
        <v>20972862</v>
      </c>
      <c r="F23" s="43">
        <v>17256550</v>
      </c>
      <c r="G23" s="44">
        <v>9071250</v>
      </c>
      <c r="H23" s="45">
        <v>9334400</v>
      </c>
      <c r="I23" s="38">
        <f t="shared" si="0"/>
        <v>-17.719622624704247</v>
      </c>
      <c r="J23" s="23">
        <f t="shared" si="1"/>
        <v>-23.64990717428207</v>
      </c>
      <c r="K23" s="2"/>
    </row>
    <row r="24" spans="1:11" ht="12.75">
      <c r="A24" s="9"/>
      <c r="B24" s="21" t="s">
        <v>31</v>
      </c>
      <c r="C24" s="43">
        <v>1081000</v>
      </c>
      <c r="D24" s="43"/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21088100</v>
      </c>
      <c r="D25" s="46">
        <v>12737100</v>
      </c>
      <c r="E25" s="46">
        <v>20972862</v>
      </c>
      <c r="F25" s="46">
        <v>17256550</v>
      </c>
      <c r="G25" s="47">
        <v>9071250</v>
      </c>
      <c r="H25" s="48">
        <v>9334400</v>
      </c>
      <c r="I25" s="25">
        <f t="shared" si="0"/>
        <v>-17.719622624704247</v>
      </c>
      <c r="J25" s="26">
        <f t="shared" si="1"/>
        <v>-23.64990717428207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15459000</v>
      </c>
      <c r="D27" s="43">
        <v>12659000</v>
      </c>
      <c r="E27" s="43">
        <v>11460204</v>
      </c>
      <c r="F27" s="43">
        <v>8362000</v>
      </c>
      <c r="G27" s="44">
        <v>0</v>
      </c>
      <c r="H27" s="45">
        <v>0</v>
      </c>
      <c r="I27" s="38">
        <f t="shared" si="0"/>
        <v>-27.0344576763206</v>
      </c>
      <c r="J27" s="23">
        <f t="shared" si="1"/>
        <v>-100</v>
      </c>
      <c r="K27" s="2"/>
    </row>
    <row r="28" spans="1:11" ht="12.75">
      <c r="A28" s="9"/>
      <c r="B28" s="21" t="s">
        <v>35</v>
      </c>
      <c r="C28" s="43">
        <v>4470000</v>
      </c>
      <c r="D28" s="43"/>
      <c r="E28" s="43">
        <v>915593</v>
      </c>
      <c r="F28" s="43">
        <v>0</v>
      </c>
      <c r="G28" s="44">
        <v>0</v>
      </c>
      <c r="H28" s="45">
        <v>0</v>
      </c>
      <c r="I28" s="38">
        <f t="shared" si="0"/>
        <v>-100</v>
      </c>
      <c r="J28" s="23">
        <f t="shared" si="1"/>
        <v>-100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/>
      <c r="E30" s="43">
        <v>2438007</v>
      </c>
      <c r="F30" s="43">
        <v>8824550</v>
      </c>
      <c r="G30" s="44">
        <v>9001250</v>
      </c>
      <c r="H30" s="45">
        <v>9264400</v>
      </c>
      <c r="I30" s="38">
        <f t="shared" si="0"/>
        <v>261.95753334588454</v>
      </c>
      <c r="J30" s="23">
        <f t="shared" si="1"/>
        <v>56.04892572139899</v>
      </c>
      <c r="K30" s="2"/>
    </row>
    <row r="31" spans="1:11" ht="12.75">
      <c r="A31" s="9"/>
      <c r="B31" s="21" t="s">
        <v>31</v>
      </c>
      <c r="C31" s="43">
        <v>1159100</v>
      </c>
      <c r="D31" s="43">
        <v>78100</v>
      </c>
      <c r="E31" s="43">
        <v>6159058</v>
      </c>
      <c r="F31" s="43">
        <v>70000</v>
      </c>
      <c r="G31" s="44">
        <v>70000</v>
      </c>
      <c r="H31" s="45">
        <v>70000</v>
      </c>
      <c r="I31" s="38">
        <f t="shared" si="0"/>
        <v>-98.86346256196971</v>
      </c>
      <c r="J31" s="23">
        <f t="shared" si="1"/>
        <v>-77.51663822297769</v>
      </c>
      <c r="K31" s="2"/>
    </row>
    <row r="32" spans="1:11" ht="13.5" thickBot="1">
      <c r="A32" s="9"/>
      <c r="B32" s="39" t="s">
        <v>38</v>
      </c>
      <c r="C32" s="59">
        <v>21088100</v>
      </c>
      <c r="D32" s="59">
        <v>12737100</v>
      </c>
      <c r="E32" s="59">
        <v>20972862</v>
      </c>
      <c r="F32" s="59">
        <v>17256550</v>
      </c>
      <c r="G32" s="60">
        <v>9071250</v>
      </c>
      <c r="H32" s="61">
        <v>9334400</v>
      </c>
      <c r="I32" s="40">
        <f t="shared" si="0"/>
        <v>-17.719622624704247</v>
      </c>
      <c r="J32" s="41">
        <f t="shared" si="1"/>
        <v>-23.64990717428207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56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8523000</v>
      </c>
      <c r="D7" s="43">
        <v>8523000</v>
      </c>
      <c r="E7" s="43">
        <v>8424734</v>
      </c>
      <c r="F7" s="43">
        <v>13000000</v>
      </c>
      <c r="G7" s="44">
        <v>13500000</v>
      </c>
      <c r="H7" s="45">
        <v>14000000</v>
      </c>
      <c r="I7" s="22">
        <f>IF($E7=0,0,(($F7/$E7)-1)*100)</f>
        <v>54.30754252893919</v>
      </c>
      <c r="J7" s="23">
        <f>IF($E7=0,0,((($H7/$E7)^(1/3))-1)*100)</f>
        <v>18.446967431597194</v>
      </c>
      <c r="K7" s="2"/>
    </row>
    <row r="8" spans="1:11" ht="12.75">
      <c r="A8" s="5"/>
      <c r="B8" s="21" t="s">
        <v>17</v>
      </c>
      <c r="C8" s="43">
        <v>35114000</v>
      </c>
      <c r="D8" s="43">
        <v>35114000</v>
      </c>
      <c r="E8" s="43">
        <v>32277514</v>
      </c>
      <c r="F8" s="43">
        <v>37295000</v>
      </c>
      <c r="G8" s="44">
        <v>39440000</v>
      </c>
      <c r="H8" s="45">
        <v>36262000</v>
      </c>
      <c r="I8" s="22">
        <f>IF($E8=0,0,(($F8/$E8)-1)*100)</f>
        <v>15.54483409100218</v>
      </c>
      <c r="J8" s="23">
        <f>IF($E8=0,0,((($H8/$E8)^(1/3))-1)*100)</f>
        <v>3.9562388937463444</v>
      </c>
      <c r="K8" s="2"/>
    </row>
    <row r="9" spans="1:11" ht="12.75">
      <c r="A9" s="5"/>
      <c r="B9" s="21" t="s">
        <v>18</v>
      </c>
      <c r="C9" s="43">
        <v>30352000</v>
      </c>
      <c r="D9" s="43">
        <v>30352000</v>
      </c>
      <c r="E9" s="43">
        <v>35624912</v>
      </c>
      <c r="F9" s="43">
        <v>39006860</v>
      </c>
      <c r="G9" s="44">
        <v>39704600</v>
      </c>
      <c r="H9" s="45">
        <v>37209500</v>
      </c>
      <c r="I9" s="22">
        <f aca="true" t="shared" si="0" ref="I9:I32">IF($E9=0,0,(($F9/$E9)-1)*100)</f>
        <v>9.493210818317245</v>
      </c>
      <c r="J9" s="23">
        <f aca="true" t="shared" si="1" ref="J9:J32">IF($E9=0,0,((($H9/$E9)^(1/3))-1)*100)</f>
        <v>1.4612039368639973</v>
      </c>
      <c r="K9" s="2"/>
    </row>
    <row r="10" spans="1:11" ht="12.75">
      <c r="A10" s="9"/>
      <c r="B10" s="24" t="s">
        <v>19</v>
      </c>
      <c r="C10" s="46">
        <v>73989000</v>
      </c>
      <c r="D10" s="46">
        <v>73989000</v>
      </c>
      <c r="E10" s="46">
        <v>76327160</v>
      </c>
      <c r="F10" s="46">
        <v>89301860</v>
      </c>
      <c r="G10" s="47">
        <v>92644600</v>
      </c>
      <c r="H10" s="48">
        <v>87471500</v>
      </c>
      <c r="I10" s="25">
        <f t="shared" si="0"/>
        <v>16.998798330764565</v>
      </c>
      <c r="J10" s="26">
        <f t="shared" si="1"/>
        <v>4.647572115248932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39192000</v>
      </c>
      <c r="D12" s="43">
        <v>39192000</v>
      </c>
      <c r="E12" s="43">
        <v>27692470</v>
      </c>
      <c r="F12" s="43">
        <v>41756001</v>
      </c>
      <c r="G12" s="44">
        <v>44426690</v>
      </c>
      <c r="H12" s="45">
        <v>44709345</v>
      </c>
      <c r="I12" s="22">
        <f t="shared" si="0"/>
        <v>50.78467540093028</v>
      </c>
      <c r="J12" s="23">
        <f t="shared" si="1"/>
        <v>17.312837078935274</v>
      </c>
      <c r="K12" s="2"/>
    </row>
    <row r="13" spans="1:11" ht="12.75">
      <c r="A13" s="5"/>
      <c r="B13" s="21" t="s">
        <v>22</v>
      </c>
      <c r="C13" s="43">
        <v>3194000</v>
      </c>
      <c r="D13" s="43">
        <v>3194000</v>
      </c>
      <c r="E13" s="43">
        <v>-74798</v>
      </c>
      <c r="F13" s="43">
        <v>3542300</v>
      </c>
      <c r="G13" s="44">
        <v>3647200</v>
      </c>
      <c r="H13" s="45">
        <v>4387000</v>
      </c>
      <c r="I13" s="22">
        <f t="shared" si="0"/>
        <v>-4835.821813417471</v>
      </c>
      <c r="J13" s="23">
        <f t="shared" si="1"/>
        <v>-488.5311852468437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14189000</v>
      </c>
      <c r="D15" s="43">
        <v>14189000</v>
      </c>
      <c r="E15" s="43">
        <v>13479258</v>
      </c>
      <c r="F15" s="43">
        <v>15203100</v>
      </c>
      <c r="G15" s="44">
        <v>16052700</v>
      </c>
      <c r="H15" s="45">
        <v>18215200</v>
      </c>
      <c r="I15" s="22">
        <f t="shared" si="0"/>
        <v>12.788849356544695</v>
      </c>
      <c r="J15" s="23">
        <f t="shared" si="1"/>
        <v>10.557782513288139</v>
      </c>
      <c r="K15" s="2"/>
    </row>
    <row r="16" spans="1:11" ht="12.75">
      <c r="A16" s="5"/>
      <c r="B16" s="21" t="s">
        <v>24</v>
      </c>
      <c r="C16" s="43">
        <v>31511000</v>
      </c>
      <c r="D16" s="43">
        <v>31511000</v>
      </c>
      <c r="E16" s="43">
        <v>24489213</v>
      </c>
      <c r="F16" s="43">
        <v>33504681</v>
      </c>
      <c r="G16" s="44">
        <v>35234769</v>
      </c>
      <c r="H16" s="45">
        <v>36119169</v>
      </c>
      <c r="I16" s="29">
        <f t="shared" si="0"/>
        <v>36.81403726612202</v>
      </c>
      <c r="J16" s="30">
        <f t="shared" si="1"/>
        <v>13.82936341548553</v>
      </c>
      <c r="K16" s="2"/>
    </row>
    <row r="17" spans="1:11" ht="12.75">
      <c r="A17" s="5"/>
      <c r="B17" s="24" t="s">
        <v>25</v>
      </c>
      <c r="C17" s="46">
        <v>88086000</v>
      </c>
      <c r="D17" s="46">
        <v>88086000</v>
      </c>
      <c r="E17" s="46">
        <v>65586143</v>
      </c>
      <c r="F17" s="46">
        <v>94006082</v>
      </c>
      <c r="G17" s="47">
        <v>99361359</v>
      </c>
      <c r="H17" s="48">
        <v>103430714</v>
      </c>
      <c r="I17" s="25">
        <f t="shared" si="0"/>
        <v>43.33223101715251</v>
      </c>
      <c r="J17" s="26">
        <f t="shared" si="1"/>
        <v>16.398078320809507</v>
      </c>
      <c r="K17" s="2"/>
    </row>
    <row r="18" spans="1:11" ht="23.25" customHeight="1">
      <c r="A18" s="31"/>
      <c r="B18" s="32" t="s">
        <v>26</v>
      </c>
      <c r="C18" s="52">
        <v>-14097000</v>
      </c>
      <c r="D18" s="52">
        <v>-14097000</v>
      </c>
      <c r="E18" s="52">
        <v>10741017</v>
      </c>
      <c r="F18" s="53">
        <v>-4704222</v>
      </c>
      <c r="G18" s="54">
        <v>-6716759</v>
      </c>
      <c r="H18" s="55">
        <v>-15959214</v>
      </c>
      <c r="I18" s="33">
        <f t="shared" si="0"/>
        <v>-143.79680248155273</v>
      </c>
      <c r="J18" s="34">
        <f t="shared" si="1"/>
        <v>-214.10956018203672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13920000</v>
      </c>
      <c r="D23" s="43">
        <v>13920000</v>
      </c>
      <c r="E23" s="43"/>
      <c r="F23" s="43">
        <v>9653000</v>
      </c>
      <c r="G23" s="44">
        <v>9856000</v>
      </c>
      <c r="H23" s="45">
        <v>10657000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13920000</v>
      </c>
      <c r="D25" s="46">
        <v>13920000</v>
      </c>
      <c r="E25" s="46"/>
      <c r="F25" s="46">
        <v>9653000</v>
      </c>
      <c r="G25" s="47">
        <v>9856000</v>
      </c>
      <c r="H25" s="48">
        <v>10657000</v>
      </c>
      <c r="I25" s="25">
        <f t="shared" si="0"/>
        <v>0</v>
      </c>
      <c r="J25" s="26">
        <f t="shared" si="1"/>
        <v>0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8000000</v>
      </c>
      <c r="D27" s="43">
        <v>8000000</v>
      </c>
      <c r="E27" s="43"/>
      <c r="F27" s="43">
        <v>2896000</v>
      </c>
      <c r="G27" s="44">
        <v>2957000</v>
      </c>
      <c r="H27" s="45">
        <v>3197000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920000</v>
      </c>
      <c r="D28" s="43">
        <v>920000</v>
      </c>
      <c r="E28" s="43"/>
      <c r="F28" s="43">
        <v>0</v>
      </c>
      <c r="G28" s="44">
        <v>0</v>
      </c>
      <c r="H28" s="45">
        <v>500000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5000000</v>
      </c>
      <c r="D30" s="43">
        <v>5000000</v>
      </c>
      <c r="E30" s="43"/>
      <c r="F30" s="43">
        <v>5792000</v>
      </c>
      <c r="G30" s="44">
        <v>5913000</v>
      </c>
      <c r="H30" s="45">
        <v>5894000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31</v>
      </c>
      <c r="C31" s="43"/>
      <c r="D31" s="43"/>
      <c r="E31" s="43"/>
      <c r="F31" s="43">
        <v>965000</v>
      </c>
      <c r="G31" s="44">
        <v>986000</v>
      </c>
      <c r="H31" s="45">
        <v>1066000</v>
      </c>
      <c r="I31" s="38">
        <f t="shared" si="0"/>
        <v>0</v>
      </c>
      <c r="J31" s="23">
        <f t="shared" si="1"/>
        <v>0</v>
      </c>
      <c r="K31" s="2"/>
    </row>
    <row r="32" spans="1:11" ht="13.5" thickBot="1">
      <c r="A32" s="9"/>
      <c r="B32" s="39" t="s">
        <v>38</v>
      </c>
      <c r="C32" s="59">
        <v>13920000</v>
      </c>
      <c r="D32" s="59">
        <v>13920000</v>
      </c>
      <c r="E32" s="59"/>
      <c r="F32" s="59">
        <v>9653000</v>
      </c>
      <c r="G32" s="60">
        <v>9856000</v>
      </c>
      <c r="H32" s="61">
        <v>10657000</v>
      </c>
      <c r="I32" s="40">
        <f t="shared" si="0"/>
        <v>0</v>
      </c>
      <c r="J32" s="41">
        <f t="shared" si="1"/>
        <v>0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9651027</v>
      </c>
      <c r="D7" s="43">
        <v>6303105</v>
      </c>
      <c r="E7" s="43">
        <v>11577655</v>
      </c>
      <c r="F7" s="43">
        <v>10488953</v>
      </c>
      <c r="G7" s="44">
        <v>11223179</v>
      </c>
      <c r="H7" s="45">
        <v>12008802</v>
      </c>
      <c r="I7" s="22">
        <f>IF($E7=0,0,(($F7/$E7)-1)*100)</f>
        <v>-9.403475919778225</v>
      </c>
      <c r="J7" s="23">
        <f>IF($E7=0,0,((($H7/$E7)^(1/3))-1)*100)</f>
        <v>1.2262216513277302</v>
      </c>
      <c r="K7" s="2"/>
    </row>
    <row r="8" spans="1:11" ht="12.75">
      <c r="A8" s="5"/>
      <c r="B8" s="21" t="s">
        <v>17</v>
      </c>
      <c r="C8" s="43">
        <v>16092920</v>
      </c>
      <c r="D8" s="43">
        <v>15024746</v>
      </c>
      <c r="E8" s="43">
        <v>17567193</v>
      </c>
      <c r="F8" s="43">
        <v>15912424</v>
      </c>
      <c r="G8" s="44">
        <v>17247184</v>
      </c>
      <c r="H8" s="45">
        <v>18714657</v>
      </c>
      <c r="I8" s="22">
        <f>IF($E8=0,0,(($F8/$E8)-1)*100)</f>
        <v>-9.419655149231865</v>
      </c>
      <c r="J8" s="23">
        <f>IF($E8=0,0,((($H8/$E8)^(1/3))-1)*100)</f>
        <v>2.1315288416523748</v>
      </c>
      <c r="K8" s="2"/>
    </row>
    <row r="9" spans="1:11" ht="12.75">
      <c r="A9" s="5"/>
      <c r="B9" s="21" t="s">
        <v>18</v>
      </c>
      <c r="C9" s="43">
        <v>112419464</v>
      </c>
      <c r="D9" s="43">
        <v>115185897</v>
      </c>
      <c r="E9" s="43">
        <v>124024559</v>
      </c>
      <c r="F9" s="43">
        <v>147967483</v>
      </c>
      <c r="G9" s="44">
        <v>140655187</v>
      </c>
      <c r="H9" s="45">
        <v>141903565</v>
      </c>
      <c r="I9" s="22">
        <f aca="true" t="shared" si="0" ref="I9:I32">IF($E9=0,0,(($F9/$E9)-1)*100)</f>
        <v>19.30498620035408</v>
      </c>
      <c r="J9" s="23">
        <f aca="true" t="shared" si="1" ref="J9:J32">IF($E9=0,0,((($H9/$E9)^(1/3))-1)*100)</f>
        <v>4.591214241040831</v>
      </c>
      <c r="K9" s="2"/>
    </row>
    <row r="10" spans="1:11" ht="12.75">
      <c r="A10" s="9"/>
      <c r="B10" s="24" t="s">
        <v>19</v>
      </c>
      <c r="C10" s="46">
        <v>138163411</v>
      </c>
      <c r="D10" s="46">
        <v>136513748</v>
      </c>
      <c r="E10" s="46">
        <v>153169407</v>
      </c>
      <c r="F10" s="46">
        <v>174368860</v>
      </c>
      <c r="G10" s="47">
        <v>169125550</v>
      </c>
      <c r="H10" s="48">
        <v>172627024</v>
      </c>
      <c r="I10" s="25">
        <f t="shared" si="0"/>
        <v>13.84052691409845</v>
      </c>
      <c r="J10" s="26">
        <f t="shared" si="1"/>
        <v>4.066812084975169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45226884</v>
      </c>
      <c r="D12" s="43">
        <v>44715468</v>
      </c>
      <c r="E12" s="43">
        <v>46405925</v>
      </c>
      <c r="F12" s="43">
        <v>49199358</v>
      </c>
      <c r="G12" s="44">
        <v>52052922</v>
      </c>
      <c r="H12" s="45">
        <v>54811727</v>
      </c>
      <c r="I12" s="22">
        <f t="shared" si="0"/>
        <v>6.019561079754365</v>
      </c>
      <c r="J12" s="23">
        <f t="shared" si="1"/>
        <v>5.706092078802261</v>
      </c>
      <c r="K12" s="2"/>
    </row>
    <row r="13" spans="1:11" ht="12.75">
      <c r="A13" s="5"/>
      <c r="B13" s="21" t="s">
        <v>22</v>
      </c>
      <c r="C13" s="43">
        <v>1213224</v>
      </c>
      <c r="D13" s="43">
        <v>1213224</v>
      </c>
      <c r="E13" s="43"/>
      <c r="F13" s="43">
        <v>3960206</v>
      </c>
      <c r="G13" s="44">
        <v>4270555</v>
      </c>
      <c r="H13" s="45">
        <v>4608519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11168595</v>
      </c>
      <c r="D15" s="43">
        <v>9468595</v>
      </c>
      <c r="E15" s="43">
        <v>9700041</v>
      </c>
      <c r="F15" s="43">
        <v>10846965</v>
      </c>
      <c r="G15" s="44">
        <v>12084959</v>
      </c>
      <c r="H15" s="45">
        <v>13466206</v>
      </c>
      <c r="I15" s="22">
        <f t="shared" si="0"/>
        <v>11.823908785540183</v>
      </c>
      <c r="J15" s="23">
        <f t="shared" si="1"/>
        <v>11.555390628466554</v>
      </c>
      <c r="K15" s="2"/>
    </row>
    <row r="16" spans="1:11" ht="12.75">
      <c r="A16" s="5"/>
      <c r="B16" s="21" t="s">
        <v>24</v>
      </c>
      <c r="C16" s="43">
        <v>51664340</v>
      </c>
      <c r="D16" s="43">
        <v>58668053</v>
      </c>
      <c r="E16" s="43">
        <v>66042264</v>
      </c>
      <c r="F16" s="43">
        <v>99647997</v>
      </c>
      <c r="G16" s="44">
        <v>93862529</v>
      </c>
      <c r="H16" s="45">
        <v>98983390</v>
      </c>
      <c r="I16" s="29">
        <f t="shared" si="0"/>
        <v>50.88519224598358</v>
      </c>
      <c r="J16" s="30">
        <f t="shared" si="1"/>
        <v>14.440599323147719</v>
      </c>
      <c r="K16" s="2"/>
    </row>
    <row r="17" spans="1:11" ht="12.75">
      <c r="A17" s="5"/>
      <c r="B17" s="24" t="s">
        <v>25</v>
      </c>
      <c r="C17" s="46">
        <v>109273043</v>
      </c>
      <c r="D17" s="46">
        <v>114065340</v>
      </c>
      <c r="E17" s="46">
        <v>122148230</v>
      </c>
      <c r="F17" s="46">
        <v>163654526</v>
      </c>
      <c r="G17" s="47">
        <v>162270965</v>
      </c>
      <c r="H17" s="48">
        <v>171869842</v>
      </c>
      <c r="I17" s="25">
        <f t="shared" si="0"/>
        <v>33.98026807265238</v>
      </c>
      <c r="J17" s="26">
        <f t="shared" si="1"/>
        <v>12.056615171373576</v>
      </c>
      <c r="K17" s="2"/>
    </row>
    <row r="18" spans="1:11" ht="23.25" customHeight="1">
      <c r="A18" s="31"/>
      <c r="B18" s="32" t="s">
        <v>26</v>
      </c>
      <c r="C18" s="52">
        <v>28890368</v>
      </c>
      <c r="D18" s="52">
        <v>22448408</v>
      </c>
      <c r="E18" s="52">
        <v>31021177</v>
      </c>
      <c r="F18" s="53">
        <v>10714334</v>
      </c>
      <c r="G18" s="54">
        <v>6854585</v>
      </c>
      <c r="H18" s="55">
        <v>757182</v>
      </c>
      <c r="I18" s="33">
        <f t="shared" si="0"/>
        <v>-65.46122669684648</v>
      </c>
      <c r="J18" s="34">
        <f t="shared" si="1"/>
        <v>-70.99225271741241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104205100</v>
      </c>
      <c r="D23" s="43">
        <v>120205446</v>
      </c>
      <c r="E23" s="43">
        <v>123160846</v>
      </c>
      <c r="F23" s="43">
        <v>115669050</v>
      </c>
      <c r="G23" s="44">
        <v>131046400</v>
      </c>
      <c r="H23" s="45">
        <v>138365050</v>
      </c>
      <c r="I23" s="38">
        <f t="shared" si="0"/>
        <v>-6.082936455308207</v>
      </c>
      <c r="J23" s="23">
        <f t="shared" si="1"/>
        <v>3.956403700785427</v>
      </c>
      <c r="K23" s="2"/>
    </row>
    <row r="24" spans="1:11" ht="12.75">
      <c r="A24" s="9"/>
      <c r="B24" s="21" t="s">
        <v>31</v>
      </c>
      <c r="C24" s="43">
        <v>28890369</v>
      </c>
      <c r="D24" s="43">
        <v>18639194</v>
      </c>
      <c r="E24" s="43">
        <v>25241202</v>
      </c>
      <c r="F24" s="43">
        <v>10714333</v>
      </c>
      <c r="G24" s="44">
        <v>6854585</v>
      </c>
      <c r="H24" s="45">
        <v>757182</v>
      </c>
      <c r="I24" s="38">
        <f t="shared" si="0"/>
        <v>-57.55220769597265</v>
      </c>
      <c r="J24" s="23">
        <f t="shared" si="1"/>
        <v>-68.92841438837233</v>
      </c>
      <c r="K24" s="2"/>
    </row>
    <row r="25" spans="1:11" ht="12.75">
      <c r="A25" s="9"/>
      <c r="B25" s="24" t="s">
        <v>32</v>
      </c>
      <c r="C25" s="46">
        <v>133095469</v>
      </c>
      <c r="D25" s="46">
        <v>138844640</v>
      </c>
      <c r="E25" s="46">
        <v>148402048</v>
      </c>
      <c r="F25" s="46">
        <v>126383383</v>
      </c>
      <c r="G25" s="47">
        <v>137900985</v>
      </c>
      <c r="H25" s="48">
        <v>139122232</v>
      </c>
      <c r="I25" s="25">
        <f t="shared" si="0"/>
        <v>-14.8371705759748</v>
      </c>
      <c r="J25" s="26">
        <f t="shared" si="1"/>
        <v>-2.12940827310637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88858886</v>
      </c>
      <c r="D27" s="43">
        <v>98137148</v>
      </c>
      <c r="E27" s="43">
        <v>102878451</v>
      </c>
      <c r="F27" s="43">
        <v>90014150</v>
      </c>
      <c r="G27" s="44">
        <v>102156090</v>
      </c>
      <c r="H27" s="45">
        <v>125747887</v>
      </c>
      <c r="I27" s="38">
        <f t="shared" si="0"/>
        <v>-12.504368869239679</v>
      </c>
      <c r="J27" s="23">
        <f t="shared" si="1"/>
        <v>6.919953162288572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16787514</v>
      </c>
      <c r="D30" s="43">
        <v>28259084</v>
      </c>
      <c r="E30" s="43">
        <v>32383814</v>
      </c>
      <c r="F30" s="43">
        <v>17554543</v>
      </c>
      <c r="G30" s="44">
        <v>20474100</v>
      </c>
      <c r="H30" s="45">
        <v>4215459</v>
      </c>
      <c r="I30" s="38">
        <f t="shared" si="0"/>
        <v>-45.792231267138575</v>
      </c>
      <c r="J30" s="23">
        <f t="shared" si="1"/>
        <v>-49.319725586380116</v>
      </c>
      <c r="K30" s="2"/>
    </row>
    <row r="31" spans="1:11" ht="12.75">
      <c r="A31" s="9"/>
      <c r="B31" s="21" t="s">
        <v>31</v>
      </c>
      <c r="C31" s="43">
        <v>27449069</v>
      </c>
      <c r="D31" s="43">
        <v>12448408</v>
      </c>
      <c r="E31" s="43">
        <v>13139783</v>
      </c>
      <c r="F31" s="43">
        <v>18814690</v>
      </c>
      <c r="G31" s="44">
        <v>15270795</v>
      </c>
      <c r="H31" s="45">
        <v>9158886</v>
      </c>
      <c r="I31" s="38">
        <f t="shared" si="0"/>
        <v>43.188742158070646</v>
      </c>
      <c r="J31" s="23">
        <f t="shared" si="1"/>
        <v>-11.335149363744012</v>
      </c>
      <c r="K31" s="2"/>
    </row>
    <row r="32" spans="1:11" ht="13.5" thickBot="1">
      <c r="A32" s="9"/>
      <c r="B32" s="39" t="s">
        <v>38</v>
      </c>
      <c r="C32" s="59">
        <v>133095469</v>
      </c>
      <c r="D32" s="59">
        <v>138844640</v>
      </c>
      <c r="E32" s="59">
        <v>148402048</v>
      </c>
      <c r="F32" s="59">
        <v>126383383</v>
      </c>
      <c r="G32" s="60">
        <v>137900985</v>
      </c>
      <c r="H32" s="61">
        <v>139122232</v>
      </c>
      <c r="I32" s="40">
        <f t="shared" si="0"/>
        <v>-14.8371705759748</v>
      </c>
      <c r="J32" s="41">
        <f t="shared" si="1"/>
        <v>-2.12940827310637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57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10699000</v>
      </c>
      <c r="D7" s="43">
        <v>8973815</v>
      </c>
      <c r="E7" s="43">
        <v>7734877</v>
      </c>
      <c r="F7" s="43">
        <v>10494229</v>
      </c>
      <c r="G7" s="44">
        <v>11250793</v>
      </c>
      <c r="H7" s="45">
        <v>12038349</v>
      </c>
      <c r="I7" s="22">
        <f>IF($E7=0,0,(($F7/$E7)-1)*100)</f>
        <v>35.674154870206735</v>
      </c>
      <c r="J7" s="23">
        <f>IF($E7=0,0,((($H7/$E7)^(1/3))-1)*100)</f>
        <v>15.887832259358703</v>
      </c>
      <c r="K7" s="2"/>
    </row>
    <row r="8" spans="1:11" ht="12.75">
      <c r="A8" s="5"/>
      <c r="B8" s="21" t="s">
        <v>17</v>
      </c>
      <c r="C8" s="43">
        <v>63150706</v>
      </c>
      <c r="D8" s="43">
        <v>62555400</v>
      </c>
      <c r="E8" s="43">
        <v>48759204</v>
      </c>
      <c r="F8" s="43">
        <v>70654297</v>
      </c>
      <c r="G8" s="44">
        <v>75600098</v>
      </c>
      <c r="H8" s="45">
        <v>80892105</v>
      </c>
      <c r="I8" s="22">
        <f>IF($E8=0,0,(($F8/$E8)-1)*100)</f>
        <v>44.90453330616309</v>
      </c>
      <c r="J8" s="23">
        <f>IF($E8=0,0,((($H8/$E8)^(1/3))-1)*100)</f>
        <v>18.381319559170194</v>
      </c>
      <c r="K8" s="2"/>
    </row>
    <row r="9" spans="1:11" ht="12.75">
      <c r="A9" s="5"/>
      <c r="B9" s="21" t="s">
        <v>18</v>
      </c>
      <c r="C9" s="43">
        <v>61133000</v>
      </c>
      <c r="D9" s="43">
        <v>46623789</v>
      </c>
      <c r="E9" s="43">
        <v>34238996</v>
      </c>
      <c r="F9" s="43">
        <v>54084395</v>
      </c>
      <c r="G9" s="44">
        <v>52451004</v>
      </c>
      <c r="H9" s="45">
        <v>52646384</v>
      </c>
      <c r="I9" s="22">
        <f aca="true" t="shared" si="0" ref="I9:I32">IF($E9=0,0,(($F9/$E9)-1)*100)</f>
        <v>57.961392910002374</v>
      </c>
      <c r="J9" s="23">
        <f aca="true" t="shared" si="1" ref="J9:J32">IF($E9=0,0,((($H9/$E9)^(1/3))-1)*100)</f>
        <v>15.420382347138117</v>
      </c>
      <c r="K9" s="2"/>
    </row>
    <row r="10" spans="1:11" ht="12.75">
      <c r="A10" s="9"/>
      <c r="B10" s="24" t="s">
        <v>19</v>
      </c>
      <c r="C10" s="46">
        <v>134982706</v>
      </c>
      <c r="D10" s="46">
        <v>118153004</v>
      </c>
      <c r="E10" s="46">
        <v>90733077</v>
      </c>
      <c r="F10" s="46">
        <v>135232921</v>
      </c>
      <c r="G10" s="47">
        <v>139301895</v>
      </c>
      <c r="H10" s="48">
        <v>145576838</v>
      </c>
      <c r="I10" s="25">
        <f t="shared" si="0"/>
        <v>49.044786610730725</v>
      </c>
      <c r="J10" s="26">
        <f t="shared" si="1"/>
        <v>17.069082389837796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49141001</v>
      </c>
      <c r="D12" s="43">
        <v>44126706</v>
      </c>
      <c r="E12" s="43">
        <v>43428878</v>
      </c>
      <c r="F12" s="43">
        <v>54543370</v>
      </c>
      <c r="G12" s="44">
        <v>57081108</v>
      </c>
      <c r="H12" s="45">
        <v>61078018</v>
      </c>
      <c r="I12" s="22">
        <f t="shared" si="0"/>
        <v>25.592399601021242</v>
      </c>
      <c r="J12" s="23">
        <f t="shared" si="1"/>
        <v>12.038884304852026</v>
      </c>
      <c r="K12" s="2"/>
    </row>
    <row r="13" spans="1:11" ht="12.75">
      <c r="A13" s="5"/>
      <c r="B13" s="21" t="s">
        <v>22</v>
      </c>
      <c r="C13" s="43">
        <v>11159000</v>
      </c>
      <c r="D13" s="43">
        <v>11158500</v>
      </c>
      <c r="E13" s="43">
        <v>-457127</v>
      </c>
      <c r="F13" s="43">
        <v>11158500</v>
      </c>
      <c r="G13" s="44">
        <v>11716425</v>
      </c>
      <c r="H13" s="45">
        <v>12302246</v>
      </c>
      <c r="I13" s="22">
        <f t="shared" si="0"/>
        <v>-2541.006547414613</v>
      </c>
      <c r="J13" s="23">
        <f t="shared" si="1"/>
        <v>-399.6740780383729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32542000</v>
      </c>
      <c r="D15" s="43">
        <v>30150000</v>
      </c>
      <c r="E15" s="43">
        <v>35412404</v>
      </c>
      <c r="F15" s="43">
        <v>33995000</v>
      </c>
      <c r="G15" s="44">
        <v>35694750</v>
      </c>
      <c r="H15" s="45">
        <v>42766133</v>
      </c>
      <c r="I15" s="22">
        <f t="shared" si="0"/>
        <v>-4.0025636214926275</v>
      </c>
      <c r="J15" s="23">
        <f t="shared" si="1"/>
        <v>6.491478657508543</v>
      </c>
      <c r="K15" s="2"/>
    </row>
    <row r="16" spans="1:11" ht="12.75">
      <c r="A16" s="5"/>
      <c r="B16" s="21" t="s">
        <v>24</v>
      </c>
      <c r="C16" s="43">
        <v>56149639</v>
      </c>
      <c r="D16" s="43">
        <v>64707846</v>
      </c>
      <c r="E16" s="43">
        <v>40763504</v>
      </c>
      <c r="F16" s="43">
        <v>66358073</v>
      </c>
      <c r="G16" s="44">
        <v>68487733</v>
      </c>
      <c r="H16" s="45">
        <v>73454776</v>
      </c>
      <c r="I16" s="29">
        <f t="shared" si="0"/>
        <v>62.78795120262477</v>
      </c>
      <c r="J16" s="30">
        <f t="shared" si="1"/>
        <v>21.688492227902923</v>
      </c>
      <c r="K16" s="2"/>
    </row>
    <row r="17" spans="1:11" ht="12.75">
      <c r="A17" s="5"/>
      <c r="B17" s="24" t="s">
        <v>25</v>
      </c>
      <c r="C17" s="46">
        <v>148991640</v>
      </c>
      <c r="D17" s="46">
        <v>150143052</v>
      </c>
      <c r="E17" s="46">
        <v>119147659</v>
      </c>
      <c r="F17" s="46">
        <v>166054943</v>
      </c>
      <c r="G17" s="47">
        <v>172980016</v>
      </c>
      <c r="H17" s="48">
        <v>189601173</v>
      </c>
      <c r="I17" s="25">
        <f t="shared" si="0"/>
        <v>39.369035358050965</v>
      </c>
      <c r="J17" s="26">
        <f t="shared" si="1"/>
        <v>16.748641387349906</v>
      </c>
      <c r="K17" s="2"/>
    </row>
    <row r="18" spans="1:11" ht="23.25" customHeight="1">
      <c r="A18" s="31"/>
      <c r="B18" s="32" t="s">
        <v>26</v>
      </c>
      <c r="C18" s="52">
        <v>-14008934</v>
      </c>
      <c r="D18" s="52">
        <v>-31990048</v>
      </c>
      <c r="E18" s="52">
        <v>-28414582</v>
      </c>
      <c r="F18" s="53">
        <v>-30822022</v>
      </c>
      <c r="G18" s="54">
        <v>-33678121</v>
      </c>
      <c r="H18" s="55">
        <v>-44024335</v>
      </c>
      <c r="I18" s="33">
        <f t="shared" si="0"/>
        <v>8.472551171085318</v>
      </c>
      <c r="J18" s="34">
        <f t="shared" si="1"/>
        <v>15.713450539580798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1800000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31223000</v>
      </c>
      <c r="D23" s="43">
        <v>30823000</v>
      </c>
      <c r="E23" s="43">
        <v>33283404</v>
      </c>
      <c r="F23" s="43">
        <v>24197000</v>
      </c>
      <c r="G23" s="44">
        <v>22950000</v>
      </c>
      <c r="H23" s="45">
        <v>22972600</v>
      </c>
      <c r="I23" s="38">
        <f t="shared" si="0"/>
        <v>-27.30010428019922</v>
      </c>
      <c r="J23" s="23">
        <f t="shared" si="1"/>
        <v>-11.62539791189998</v>
      </c>
      <c r="K23" s="2"/>
    </row>
    <row r="24" spans="1:11" ht="12.75">
      <c r="A24" s="9"/>
      <c r="B24" s="21" t="s">
        <v>31</v>
      </c>
      <c r="C24" s="43">
        <v>310000</v>
      </c>
      <c r="D24" s="43">
        <v>960000</v>
      </c>
      <c r="E24" s="43">
        <v>361087</v>
      </c>
      <c r="F24" s="43">
        <v>1624000</v>
      </c>
      <c r="G24" s="44">
        <v>2286700</v>
      </c>
      <c r="H24" s="45">
        <v>3032704</v>
      </c>
      <c r="I24" s="38">
        <f t="shared" si="0"/>
        <v>349.7531065920401</v>
      </c>
      <c r="J24" s="23">
        <f t="shared" si="1"/>
        <v>103.26973625788742</v>
      </c>
      <c r="K24" s="2"/>
    </row>
    <row r="25" spans="1:11" ht="12.75">
      <c r="A25" s="9"/>
      <c r="B25" s="24" t="s">
        <v>32</v>
      </c>
      <c r="C25" s="46">
        <v>31533000</v>
      </c>
      <c r="D25" s="46">
        <v>31783000</v>
      </c>
      <c r="E25" s="46">
        <v>33644491</v>
      </c>
      <c r="F25" s="46">
        <v>27621000</v>
      </c>
      <c r="G25" s="47">
        <v>25236700</v>
      </c>
      <c r="H25" s="48">
        <v>26005304</v>
      </c>
      <c r="I25" s="25">
        <f t="shared" si="0"/>
        <v>-17.9033500610843</v>
      </c>
      <c r="J25" s="26">
        <f t="shared" si="1"/>
        <v>-8.226775552093436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21300000</v>
      </c>
      <c r="D27" s="43">
        <v>21300000</v>
      </c>
      <c r="E27" s="43">
        <v>12184691</v>
      </c>
      <c r="F27" s="43">
        <v>11430000</v>
      </c>
      <c r="G27" s="44">
        <v>10980000</v>
      </c>
      <c r="H27" s="45">
        <v>11279600</v>
      </c>
      <c r="I27" s="38">
        <f t="shared" si="0"/>
        <v>-6.193763961679455</v>
      </c>
      <c r="J27" s="23">
        <f t="shared" si="1"/>
        <v>-2.5400031687874525</v>
      </c>
      <c r="K27" s="2"/>
    </row>
    <row r="28" spans="1:11" ht="12.75">
      <c r="A28" s="9"/>
      <c r="B28" s="21" t="s">
        <v>35</v>
      </c>
      <c r="C28" s="43">
        <v>1500000</v>
      </c>
      <c r="D28" s="43">
        <v>1500000</v>
      </c>
      <c r="E28" s="43">
        <v>2142466</v>
      </c>
      <c r="F28" s="43">
        <v>3774000</v>
      </c>
      <c r="G28" s="44">
        <v>2000000</v>
      </c>
      <c r="H28" s="45">
        <v>1000000</v>
      </c>
      <c r="I28" s="38">
        <f t="shared" si="0"/>
        <v>76.15215363977772</v>
      </c>
      <c r="J28" s="23">
        <f t="shared" si="1"/>
        <v>-22.429720943915466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8023000</v>
      </c>
      <c r="D30" s="43">
        <v>8023000</v>
      </c>
      <c r="E30" s="43">
        <v>16189569</v>
      </c>
      <c r="F30" s="43">
        <v>9687000</v>
      </c>
      <c r="G30" s="44">
        <v>9970000</v>
      </c>
      <c r="H30" s="45">
        <v>10693000</v>
      </c>
      <c r="I30" s="38">
        <f t="shared" si="0"/>
        <v>-40.165176725828836</v>
      </c>
      <c r="J30" s="23">
        <f t="shared" si="1"/>
        <v>-12.91271328555771</v>
      </c>
      <c r="K30" s="2"/>
    </row>
    <row r="31" spans="1:11" ht="12.75">
      <c r="A31" s="9"/>
      <c r="B31" s="21" t="s">
        <v>31</v>
      </c>
      <c r="C31" s="43">
        <v>710000</v>
      </c>
      <c r="D31" s="43">
        <v>960000</v>
      </c>
      <c r="E31" s="43">
        <v>3127765</v>
      </c>
      <c r="F31" s="43">
        <v>2730000</v>
      </c>
      <c r="G31" s="44">
        <v>2286700</v>
      </c>
      <c r="H31" s="45">
        <v>3032704</v>
      </c>
      <c r="I31" s="38">
        <f t="shared" si="0"/>
        <v>-12.717227796845354</v>
      </c>
      <c r="J31" s="23">
        <f t="shared" si="1"/>
        <v>-1.0235279732731306</v>
      </c>
      <c r="K31" s="2"/>
    </row>
    <row r="32" spans="1:11" ht="13.5" thickBot="1">
      <c r="A32" s="9"/>
      <c r="B32" s="39" t="s">
        <v>38</v>
      </c>
      <c r="C32" s="59">
        <v>31533000</v>
      </c>
      <c r="D32" s="59">
        <v>31783000</v>
      </c>
      <c r="E32" s="59">
        <v>33644491</v>
      </c>
      <c r="F32" s="59">
        <v>27621000</v>
      </c>
      <c r="G32" s="60">
        <v>25236700</v>
      </c>
      <c r="H32" s="61">
        <v>26005304</v>
      </c>
      <c r="I32" s="40">
        <f t="shared" si="0"/>
        <v>-17.9033500610843</v>
      </c>
      <c r="J32" s="41">
        <f t="shared" si="1"/>
        <v>-8.226775552093436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58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/>
      <c r="D7" s="43"/>
      <c r="E7" s="43"/>
      <c r="F7" s="43">
        <v>0</v>
      </c>
      <c r="G7" s="44">
        <v>0</v>
      </c>
      <c r="H7" s="45">
        <v>0</v>
      </c>
      <c r="I7" s="22">
        <f>IF($E7=0,0,(($F7/$E7)-1)*100)</f>
        <v>0</v>
      </c>
      <c r="J7" s="23">
        <f>IF($E7=0,0,((($H7/$E7)^(1/3))-1)*100)</f>
        <v>0</v>
      </c>
      <c r="K7" s="2"/>
    </row>
    <row r="8" spans="1:11" ht="12.75">
      <c r="A8" s="5"/>
      <c r="B8" s="21" t="s">
        <v>17</v>
      </c>
      <c r="C8" s="43"/>
      <c r="D8" s="43"/>
      <c r="E8" s="43"/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18</v>
      </c>
      <c r="C9" s="43">
        <v>39826000</v>
      </c>
      <c r="D9" s="43">
        <v>41665729</v>
      </c>
      <c r="E9" s="43">
        <v>45312347</v>
      </c>
      <c r="F9" s="43">
        <v>46734875</v>
      </c>
      <c r="G9" s="44">
        <v>46058019</v>
      </c>
      <c r="H9" s="45">
        <v>46488507</v>
      </c>
      <c r="I9" s="22">
        <f aca="true" t="shared" si="0" ref="I9:I32">IF($E9=0,0,(($F9/$E9)-1)*100)</f>
        <v>3.139382738219232</v>
      </c>
      <c r="J9" s="23">
        <f aca="true" t="shared" si="1" ref="J9:J32">IF($E9=0,0,((($H9/$E9)^(1/3))-1)*100)</f>
        <v>0.8578440637096785</v>
      </c>
      <c r="K9" s="2"/>
    </row>
    <row r="10" spans="1:11" ht="12.75">
      <c r="A10" s="9"/>
      <c r="B10" s="24" t="s">
        <v>19</v>
      </c>
      <c r="C10" s="46">
        <v>39826000</v>
      </c>
      <c r="D10" s="46">
        <v>41665729</v>
      </c>
      <c r="E10" s="46">
        <v>45312347</v>
      </c>
      <c r="F10" s="46">
        <v>46734875</v>
      </c>
      <c r="G10" s="47">
        <v>46058019</v>
      </c>
      <c r="H10" s="48">
        <v>46488507</v>
      </c>
      <c r="I10" s="25">
        <f t="shared" si="0"/>
        <v>3.139382738219232</v>
      </c>
      <c r="J10" s="26">
        <f t="shared" si="1"/>
        <v>0.8578440637096785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25754357</v>
      </c>
      <c r="D12" s="43">
        <v>25379780</v>
      </c>
      <c r="E12" s="43">
        <v>27173976</v>
      </c>
      <c r="F12" s="43">
        <v>28138146</v>
      </c>
      <c r="G12" s="44">
        <v>29549185</v>
      </c>
      <c r="H12" s="45">
        <v>31026645</v>
      </c>
      <c r="I12" s="22">
        <f t="shared" si="0"/>
        <v>3.54813737967532</v>
      </c>
      <c r="J12" s="23">
        <f t="shared" si="1"/>
        <v>4.5186704041083825</v>
      </c>
      <c r="K12" s="2"/>
    </row>
    <row r="13" spans="1:11" ht="12.75">
      <c r="A13" s="5"/>
      <c r="B13" s="21" t="s">
        <v>22</v>
      </c>
      <c r="C13" s="43">
        <v>1010000</v>
      </c>
      <c r="D13" s="43">
        <v>1010000</v>
      </c>
      <c r="E13" s="43"/>
      <c r="F13" s="43">
        <v>1005000</v>
      </c>
      <c r="G13" s="44">
        <v>1055250</v>
      </c>
      <c r="H13" s="45">
        <v>1108013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18534635</v>
      </c>
      <c r="D16" s="43">
        <v>19085000</v>
      </c>
      <c r="E16" s="43">
        <v>16958365</v>
      </c>
      <c r="F16" s="43">
        <v>20929640</v>
      </c>
      <c r="G16" s="44">
        <v>20699772</v>
      </c>
      <c r="H16" s="45">
        <v>21735114</v>
      </c>
      <c r="I16" s="29">
        <f t="shared" si="0"/>
        <v>23.417794109278823</v>
      </c>
      <c r="J16" s="30">
        <f t="shared" si="1"/>
        <v>8.624047515594157</v>
      </c>
      <c r="K16" s="2"/>
    </row>
    <row r="17" spans="1:11" ht="12.75">
      <c r="A17" s="5"/>
      <c r="B17" s="24" t="s">
        <v>25</v>
      </c>
      <c r="C17" s="46">
        <v>45298992</v>
      </c>
      <c r="D17" s="46">
        <v>45474780</v>
      </c>
      <c r="E17" s="46">
        <v>44132341</v>
      </c>
      <c r="F17" s="46">
        <v>50072786</v>
      </c>
      <c r="G17" s="47">
        <v>51304207</v>
      </c>
      <c r="H17" s="48">
        <v>53869772</v>
      </c>
      <c r="I17" s="25">
        <f t="shared" si="0"/>
        <v>13.460525468159501</v>
      </c>
      <c r="J17" s="26">
        <f t="shared" si="1"/>
        <v>6.87170155986212</v>
      </c>
      <c r="K17" s="2"/>
    </row>
    <row r="18" spans="1:11" ht="23.25" customHeight="1">
      <c r="A18" s="31"/>
      <c r="B18" s="32" t="s">
        <v>26</v>
      </c>
      <c r="C18" s="52">
        <v>-5472992</v>
      </c>
      <c r="D18" s="52">
        <v>-3809051</v>
      </c>
      <c r="E18" s="52">
        <v>1180006</v>
      </c>
      <c r="F18" s="53">
        <v>-3337911</v>
      </c>
      <c r="G18" s="54">
        <v>-5246188</v>
      </c>
      <c r="H18" s="55">
        <v>-7381265</v>
      </c>
      <c r="I18" s="33">
        <f t="shared" si="0"/>
        <v>-382.87237522521076</v>
      </c>
      <c r="J18" s="34">
        <f t="shared" si="1"/>
        <v>-284.2534071016228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364000</v>
      </c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/>
      <c r="D23" s="43"/>
      <c r="E23" s="43">
        <v>93195</v>
      </c>
      <c r="F23" s="43">
        <v>0</v>
      </c>
      <c r="G23" s="44">
        <v>0</v>
      </c>
      <c r="H23" s="45">
        <v>0</v>
      </c>
      <c r="I23" s="38">
        <f t="shared" si="0"/>
        <v>-100</v>
      </c>
      <c r="J23" s="23">
        <f t="shared" si="1"/>
        <v>-100</v>
      </c>
      <c r="K23" s="2"/>
    </row>
    <row r="24" spans="1:11" ht="12.75">
      <c r="A24" s="9"/>
      <c r="B24" s="21" t="s">
        <v>31</v>
      </c>
      <c r="C24" s="43"/>
      <c r="D24" s="43">
        <v>875000</v>
      </c>
      <c r="E24" s="43">
        <v>265385</v>
      </c>
      <c r="F24" s="43">
        <v>0</v>
      </c>
      <c r="G24" s="44">
        <v>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364000</v>
      </c>
      <c r="D25" s="46">
        <v>875000</v>
      </c>
      <c r="E25" s="46">
        <v>358580</v>
      </c>
      <c r="F25" s="46">
        <v>0</v>
      </c>
      <c r="G25" s="47">
        <v>0</v>
      </c>
      <c r="H25" s="48">
        <v>0</v>
      </c>
      <c r="I25" s="25">
        <f t="shared" si="0"/>
        <v>-100</v>
      </c>
      <c r="J25" s="26">
        <f t="shared" si="1"/>
        <v>-100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/>
      <c r="E30" s="43"/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31</v>
      </c>
      <c r="C31" s="43">
        <v>364000</v>
      </c>
      <c r="D31" s="43">
        <v>875000</v>
      </c>
      <c r="E31" s="43">
        <v>358580</v>
      </c>
      <c r="F31" s="43">
        <v>0</v>
      </c>
      <c r="G31" s="44">
        <v>0</v>
      </c>
      <c r="H31" s="45">
        <v>0</v>
      </c>
      <c r="I31" s="38">
        <f t="shared" si="0"/>
        <v>-100</v>
      </c>
      <c r="J31" s="23">
        <f t="shared" si="1"/>
        <v>-100</v>
      </c>
      <c r="K31" s="2"/>
    </row>
    <row r="32" spans="1:11" ht="13.5" thickBot="1">
      <c r="A32" s="9"/>
      <c r="B32" s="39" t="s">
        <v>38</v>
      </c>
      <c r="C32" s="59">
        <v>364000</v>
      </c>
      <c r="D32" s="59">
        <v>875000</v>
      </c>
      <c r="E32" s="59">
        <v>358580</v>
      </c>
      <c r="F32" s="59">
        <v>0</v>
      </c>
      <c r="G32" s="60">
        <v>0</v>
      </c>
      <c r="H32" s="61">
        <v>0</v>
      </c>
      <c r="I32" s="40">
        <f t="shared" si="0"/>
        <v>-100</v>
      </c>
      <c r="J32" s="41">
        <f t="shared" si="1"/>
        <v>-100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59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1513994</v>
      </c>
      <c r="D7" s="43">
        <v>2386314</v>
      </c>
      <c r="E7" s="43">
        <v>1565966</v>
      </c>
      <c r="F7" s="43">
        <v>1397272</v>
      </c>
      <c r="G7" s="44">
        <v>1479711</v>
      </c>
      <c r="H7" s="45">
        <v>1562575</v>
      </c>
      <c r="I7" s="22">
        <f>IF($E7=0,0,(($F7/$E7)-1)*100)</f>
        <v>-10.772519965312144</v>
      </c>
      <c r="J7" s="23">
        <f>IF($E7=0,0,((($H7/$E7)^(1/3))-1)*100)</f>
        <v>-0.07223338212011265</v>
      </c>
      <c r="K7" s="2"/>
    </row>
    <row r="8" spans="1:11" ht="12.75">
      <c r="A8" s="5"/>
      <c r="B8" s="21" t="s">
        <v>17</v>
      </c>
      <c r="C8" s="43">
        <v>5420181</v>
      </c>
      <c r="D8" s="43">
        <v>5420181</v>
      </c>
      <c r="E8" s="43">
        <v>2678252</v>
      </c>
      <c r="F8" s="43">
        <v>4009811</v>
      </c>
      <c r="G8" s="44">
        <v>4246391</v>
      </c>
      <c r="H8" s="45">
        <v>4484189</v>
      </c>
      <c r="I8" s="22">
        <f>IF($E8=0,0,(($F8/$E8)-1)*100)</f>
        <v>49.717464973422956</v>
      </c>
      <c r="J8" s="23">
        <f>IF($E8=0,0,((($H8/$E8)^(1/3))-1)*100)</f>
        <v>18.743767391346644</v>
      </c>
      <c r="K8" s="2"/>
    </row>
    <row r="9" spans="1:11" ht="12.75">
      <c r="A9" s="5"/>
      <c r="B9" s="21" t="s">
        <v>18</v>
      </c>
      <c r="C9" s="43">
        <v>18273058</v>
      </c>
      <c r="D9" s="43">
        <v>23921052</v>
      </c>
      <c r="E9" s="43">
        <v>23263280</v>
      </c>
      <c r="F9" s="43">
        <v>22896797</v>
      </c>
      <c r="G9" s="44">
        <v>22556757</v>
      </c>
      <c r="H9" s="45">
        <v>23054680</v>
      </c>
      <c r="I9" s="22">
        <f aca="true" t="shared" si="0" ref="I9:I32">IF($E9=0,0,(($F9/$E9)-1)*100)</f>
        <v>-1.575371142848303</v>
      </c>
      <c r="J9" s="23">
        <f aca="true" t="shared" si="1" ref="J9:J32">IF($E9=0,0,((($H9/$E9)^(1/3))-1)*100)</f>
        <v>-0.299795249075141</v>
      </c>
      <c r="K9" s="2"/>
    </row>
    <row r="10" spans="1:11" ht="12.75">
      <c r="A10" s="9"/>
      <c r="B10" s="24" t="s">
        <v>19</v>
      </c>
      <c r="C10" s="46">
        <v>25207233</v>
      </c>
      <c r="D10" s="46">
        <v>31727547</v>
      </c>
      <c r="E10" s="46">
        <v>27507498</v>
      </c>
      <c r="F10" s="46">
        <v>28303880</v>
      </c>
      <c r="G10" s="47">
        <v>28282859</v>
      </c>
      <c r="H10" s="48">
        <v>29101444</v>
      </c>
      <c r="I10" s="25">
        <f t="shared" si="0"/>
        <v>2.895145170963942</v>
      </c>
      <c r="J10" s="26">
        <f t="shared" si="1"/>
        <v>1.8953775867212475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9430802</v>
      </c>
      <c r="D12" s="43">
        <v>10375088</v>
      </c>
      <c r="E12" s="43">
        <v>8999993</v>
      </c>
      <c r="F12" s="43">
        <v>11204476</v>
      </c>
      <c r="G12" s="44">
        <v>11579767</v>
      </c>
      <c r="H12" s="45">
        <v>12119337</v>
      </c>
      <c r="I12" s="22">
        <f t="shared" si="0"/>
        <v>24.494274606658028</v>
      </c>
      <c r="J12" s="23">
        <f t="shared" si="1"/>
        <v>10.427921226483505</v>
      </c>
      <c r="K12" s="2"/>
    </row>
    <row r="13" spans="1:11" ht="12.75">
      <c r="A13" s="5"/>
      <c r="B13" s="21" t="s">
        <v>22</v>
      </c>
      <c r="C13" s="43">
        <v>4426610</v>
      </c>
      <c r="D13" s="43">
        <v>3744555</v>
      </c>
      <c r="E13" s="43"/>
      <c r="F13" s="43">
        <v>2385898</v>
      </c>
      <c r="G13" s="44">
        <v>2696406</v>
      </c>
      <c r="H13" s="45">
        <v>2804041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10463063</v>
      </c>
      <c r="D16" s="43">
        <v>15761995</v>
      </c>
      <c r="E16" s="43">
        <v>11806412</v>
      </c>
      <c r="F16" s="43">
        <v>19652856</v>
      </c>
      <c r="G16" s="44">
        <v>19396278</v>
      </c>
      <c r="H16" s="45">
        <v>20284560</v>
      </c>
      <c r="I16" s="29">
        <f t="shared" si="0"/>
        <v>66.45917489581086</v>
      </c>
      <c r="J16" s="30">
        <f t="shared" si="1"/>
        <v>19.770322536462825</v>
      </c>
      <c r="K16" s="2"/>
    </row>
    <row r="17" spans="1:11" ht="12.75">
      <c r="A17" s="5"/>
      <c r="B17" s="24" t="s">
        <v>25</v>
      </c>
      <c r="C17" s="46">
        <v>24320475</v>
      </c>
      <c r="D17" s="46">
        <v>29881638</v>
      </c>
      <c r="E17" s="46">
        <v>20806405</v>
      </c>
      <c r="F17" s="46">
        <v>33243230</v>
      </c>
      <c r="G17" s="47">
        <v>33672451</v>
      </c>
      <c r="H17" s="48">
        <v>35207938</v>
      </c>
      <c r="I17" s="25">
        <f t="shared" si="0"/>
        <v>59.77402150924198</v>
      </c>
      <c r="J17" s="26">
        <f t="shared" si="1"/>
        <v>19.164761370243944</v>
      </c>
      <c r="K17" s="2"/>
    </row>
    <row r="18" spans="1:11" ht="23.25" customHeight="1">
      <c r="A18" s="31"/>
      <c r="B18" s="32" t="s">
        <v>26</v>
      </c>
      <c r="C18" s="52">
        <v>886758</v>
      </c>
      <c r="D18" s="52">
        <v>1845909</v>
      </c>
      <c r="E18" s="52">
        <v>6701093</v>
      </c>
      <c r="F18" s="53">
        <v>-4939350</v>
      </c>
      <c r="G18" s="54">
        <v>-5389592</v>
      </c>
      <c r="H18" s="55">
        <v>-6106494</v>
      </c>
      <c r="I18" s="33">
        <f t="shared" si="0"/>
        <v>-173.70961722214568</v>
      </c>
      <c r="J18" s="34">
        <f t="shared" si="1"/>
        <v>-196.95021201524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9492000</v>
      </c>
      <c r="D23" s="43">
        <v>15812107</v>
      </c>
      <c r="E23" s="43">
        <v>14046180</v>
      </c>
      <c r="F23" s="43">
        <v>6780000</v>
      </c>
      <c r="G23" s="44">
        <v>6857000</v>
      </c>
      <c r="H23" s="45">
        <v>6972000</v>
      </c>
      <c r="I23" s="38">
        <f t="shared" si="0"/>
        <v>-51.730648475243804</v>
      </c>
      <c r="J23" s="23">
        <f t="shared" si="1"/>
        <v>-20.822877140495855</v>
      </c>
      <c r="K23" s="2"/>
    </row>
    <row r="24" spans="1:11" ht="12.75">
      <c r="A24" s="9"/>
      <c r="B24" s="21" t="s">
        <v>31</v>
      </c>
      <c r="C24" s="43"/>
      <c r="D24" s="43"/>
      <c r="E24" s="43">
        <v>6476</v>
      </c>
      <c r="F24" s="43">
        <v>0</v>
      </c>
      <c r="G24" s="44">
        <v>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9492000</v>
      </c>
      <c r="D25" s="46">
        <v>15812107</v>
      </c>
      <c r="E25" s="46">
        <v>14052656</v>
      </c>
      <c r="F25" s="46">
        <v>6780000</v>
      </c>
      <c r="G25" s="47">
        <v>6857000</v>
      </c>
      <c r="H25" s="48">
        <v>6972000</v>
      </c>
      <c r="I25" s="25">
        <f t="shared" si="0"/>
        <v>-51.75289283392406</v>
      </c>
      <c r="J25" s="26">
        <f t="shared" si="1"/>
        <v>-20.835041622258622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665810</v>
      </c>
      <c r="D27" s="43">
        <v>3192789</v>
      </c>
      <c r="E27" s="43">
        <v>3120646</v>
      </c>
      <c r="F27" s="43">
        <v>4125915</v>
      </c>
      <c r="G27" s="44">
        <v>3159492</v>
      </c>
      <c r="H27" s="45">
        <v>3245492</v>
      </c>
      <c r="I27" s="38">
        <f t="shared" si="0"/>
        <v>32.21349041192112</v>
      </c>
      <c r="J27" s="23">
        <f t="shared" si="1"/>
        <v>1.3161501640596596</v>
      </c>
      <c r="K27" s="2"/>
    </row>
    <row r="28" spans="1:11" ht="12.75">
      <c r="A28" s="9"/>
      <c r="B28" s="21" t="s">
        <v>35</v>
      </c>
      <c r="C28" s="43"/>
      <c r="D28" s="43">
        <v>490014</v>
      </c>
      <c r="E28" s="43">
        <v>23109</v>
      </c>
      <c r="F28" s="43">
        <v>0</v>
      </c>
      <c r="G28" s="44">
        <v>0</v>
      </c>
      <c r="H28" s="45">
        <v>0</v>
      </c>
      <c r="I28" s="38">
        <f t="shared" si="0"/>
        <v>-100</v>
      </c>
      <c r="J28" s="23">
        <f t="shared" si="1"/>
        <v>-100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8826190</v>
      </c>
      <c r="D30" s="43">
        <v>9670766</v>
      </c>
      <c r="E30" s="43">
        <v>8944964</v>
      </c>
      <c r="F30" s="43">
        <v>2654085</v>
      </c>
      <c r="G30" s="44">
        <v>3697508</v>
      </c>
      <c r="H30" s="45">
        <v>3726508</v>
      </c>
      <c r="I30" s="38">
        <f t="shared" si="0"/>
        <v>-70.32872351414719</v>
      </c>
      <c r="J30" s="23">
        <f t="shared" si="1"/>
        <v>-25.313664086416143</v>
      </c>
      <c r="K30" s="2"/>
    </row>
    <row r="31" spans="1:11" ht="12.75">
      <c r="A31" s="9"/>
      <c r="B31" s="21" t="s">
        <v>31</v>
      </c>
      <c r="C31" s="43"/>
      <c r="D31" s="43">
        <v>2458538</v>
      </c>
      <c r="E31" s="43">
        <v>1963937</v>
      </c>
      <c r="F31" s="43">
        <v>0</v>
      </c>
      <c r="G31" s="44">
        <v>0</v>
      </c>
      <c r="H31" s="45">
        <v>0</v>
      </c>
      <c r="I31" s="38">
        <f t="shared" si="0"/>
        <v>-100</v>
      </c>
      <c r="J31" s="23">
        <f t="shared" si="1"/>
        <v>-100</v>
      </c>
      <c r="K31" s="2"/>
    </row>
    <row r="32" spans="1:11" ht="13.5" thickBot="1">
      <c r="A32" s="9"/>
      <c r="B32" s="39" t="s">
        <v>38</v>
      </c>
      <c r="C32" s="59">
        <v>9492000</v>
      </c>
      <c r="D32" s="59">
        <v>15812107</v>
      </c>
      <c r="E32" s="59">
        <v>14052656</v>
      </c>
      <c r="F32" s="59">
        <v>6780000</v>
      </c>
      <c r="G32" s="60">
        <v>6857000</v>
      </c>
      <c r="H32" s="61">
        <v>6972000</v>
      </c>
      <c r="I32" s="40">
        <f t="shared" si="0"/>
        <v>-51.75289283392406</v>
      </c>
      <c r="J32" s="41">
        <f t="shared" si="1"/>
        <v>-20.835041622258622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60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26018845</v>
      </c>
      <c r="D7" s="43">
        <v>27018845</v>
      </c>
      <c r="E7" s="43">
        <v>24722237</v>
      </c>
      <c r="F7" s="43">
        <v>26218845</v>
      </c>
      <c r="G7" s="44">
        <v>27320036</v>
      </c>
      <c r="H7" s="45">
        <v>28650522</v>
      </c>
      <c r="I7" s="22">
        <f>IF($E7=0,0,(($F7/$E7)-1)*100)</f>
        <v>6.053691662287686</v>
      </c>
      <c r="J7" s="23">
        <f>IF($E7=0,0,((($H7/$E7)^(1/3))-1)*100)</f>
        <v>5.038438726734573</v>
      </c>
      <c r="K7" s="2"/>
    </row>
    <row r="8" spans="1:11" ht="12.75">
      <c r="A8" s="5"/>
      <c r="B8" s="21" t="s">
        <v>17</v>
      </c>
      <c r="C8" s="43">
        <v>88609990</v>
      </c>
      <c r="D8" s="43">
        <v>72277000</v>
      </c>
      <c r="E8" s="43">
        <v>88280684</v>
      </c>
      <c r="F8" s="43">
        <v>78887500</v>
      </c>
      <c r="G8" s="44">
        <v>82239385</v>
      </c>
      <c r="H8" s="45">
        <v>86277918</v>
      </c>
      <c r="I8" s="22">
        <f>IF($E8=0,0,(($F8/$E8)-1)*100)</f>
        <v>-10.640135049248144</v>
      </c>
      <c r="J8" s="23">
        <f>IF($E8=0,0,((($H8/$E8)^(1/3))-1)*100)</f>
        <v>-0.7620032201179683</v>
      </c>
      <c r="K8" s="2"/>
    </row>
    <row r="9" spans="1:11" ht="12.75">
      <c r="A9" s="5"/>
      <c r="B9" s="21" t="s">
        <v>18</v>
      </c>
      <c r="C9" s="43">
        <v>71443336</v>
      </c>
      <c r="D9" s="43">
        <v>71261260</v>
      </c>
      <c r="E9" s="43">
        <v>57948854</v>
      </c>
      <c r="F9" s="43">
        <v>72475930</v>
      </c>
      <c r="G9" s="44">
        <v>72924036</v>
      </c>
      <c r="H9" s="45">
        <v>76105459</v>
      </c>
      <c r="I9" s="22">
        <f aca="true" t="shared" si="0" ref="I9:I32">IF($E9=0,0,(($F9/$E9)-1)*100)</f>
        <v>25.068789108409284</v>
      </c>
      <c r="J9" s="23">
        <f aca="true" t="shared" si="1" ref="J9:J32">IF($E9=0,0,((($H9/$E9)^(1/3))-1)*100)</f>
        <v>9.510808662583315</v>
      </c>
      <c r="K9" s="2"/>
    </row>
    <row r="10" spans="1:11" ht="12.75">
      <c r="A10" s="9"/>
      <c r="B10" s="24" t="s">
        <v>19</v>
      </c>
      <c r="C10" s="46">
        <v>186072171</v>
      </c>
      <c r="D10" s="46">
        <v>170557105</v>
      </c>
      <c r="E10" s="46">
        <v>170951775</v>
      </c>
      <c r="F10" s="46">
        <v>177582275</v>
      </c>
      <c r="G10" s="47">
        <v>182483457</v>
      </c>
      <c r="H10" s="48">
        <v>191033899</v>
      </c>
      <c r="I10" s="25">
        <f t="shared" si="0"/>
        <v>3.8785792074987224</v>
      </c>
      <c r="J10" s="26">
        <f t="shared" si="1"/>
        <v>3.771702461207571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73480358</v>
      </c>
      <c r="D12" s="43">
        <v>74450450</v>
      </c>
      <c r="E12" s="43">
        <v>73694807</v>
      </c>
      <c r="F12" s="43">
        <v>72451245</v>
      </c>
      <c r="G12" s="44">
        <v>90826281</v>
      </c>
      <c r="H12" s="45">
        <v>96965369</v>
      </c>
      <c r="I12" s="22">
        <f t="shared" si="0"/>
        <v>-1.6874486149342949</v>
      </c>
      <c r="J12" s="23">
        <f t="shared" si="1"/>
        <v>9.578812465627685</v>
      </c>
      <c r="K12" s="2"/>
    </row>
    <row r="13" spans="1:11" ht="12.75">
      <c r="A13" s="5"/>
      <c r="B13" s="21" t="s">
        <v>22</v>
      </c>
      <c r="C13" s="43">
        <v>20580000</v>
      </c>
      <c r="D13" s="43">
        <v>20580000</v>
      </c>
      <c r="E13" s="43"/>
      <c r="F13" s="43">
        <v>16500000</v>
      </c>
      <c r="G13" s="44">
        <v>16830000</v>
      </c>
      <c r="H13" s="45">
        <v>17334900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44300000</v>
      </c>
      <c r="D15" s="43">
        <v>44000000</v>
      </c>
      <c r="E15" s="43">
        <v>47581037</v>
      </c>
      <c r="F15" s="43">
        <v>50350000</v>
      </c>
      <c r="G15" s="44">
        <v>51357000</v>
      </c>
      <c r="H15" s="45">
        <v>52897710</v>
      </c>
      <c r="I15" s="22">
        <f t="shared" si="0"/>
        <v>5.819467532832467</v>
      </c>
      <c r="J15" s="23">
        <f t="shared" si="1"/>
        <v>3.593933281565831</v>
      </c>
      <c r="K15" s="2"/>
    </row>
    <row r="16" spans="1:11" ht="12.75">
      <c r="A16" s="5"/>
      <c r="B16" s="21" t="s">
        <v>24</v>
      </c>
      <c r="C16" s="43">
        <v>49670507</v>
      </c>
      <c r="D16" s="43">
        <v>54638656</v>
      </c>
      <c r="E16" s="43">
        <v>39975141</v>
      </c>
      <c r="F16" s="43">
        <v>40711026</v>
      </c>
      <c r="G16" s="44">
        <v>41533233</v>
      </c>
      <c r="H16" s="45">
        <v>42785723</v>
      </c>
      <c r="I16" s="29">
        <f t="shared" si="0"/>
        <v>1.8408565463221338</v>
      </c>
      <c r="J16" s="30">
        <f t="shared" si="1"/>
        <v>2.2907329040716906</v>
      </c>
      <c r="K16" s="2"/>
    </row>
    <row r="17" spans="1:11" ht="12.75">
      <c r="A17" s="5"/>
      <c r="B17" s="24" t="s">
        <v>25</v>
      </c>
      <c r="C17" s="46">
        <v>188030865</v>
      </c>
      <c r="D17" s="46">
        <v>193669106</v>
      </c>
      <c r="E17" s="46">
        <v>161250985</v>
      </c>
      <c r="F17" s="46">
        <v>180012271</v>
      </c>
      <c r="G17" s="47">
        <v>200546514</v>
      </c>
      <c r="H17" s="48">
        <v>209983702</v>
      </c>
      <c r="I17" s="25">
        <f t="shared" si="0"/>
        <v>11.634834974806507</v>
      </c>
      <c r="J17" s="26">
        <f t="shared" si="1"/>
        <v>9.20128208939599</v>
      </c>
      <c r="K17" s="2"/>
    </row>
    <row r="18" spans="1:11" ht="23.25" customHeight="1">
      <c r="A18" s="31"/>
      <c r="B18" s="32" t="s">
        <v>26</v>
      </c>
      <c r="C18" s="52">
        <v>-1958694</v>
      </c>
      <c r="D18" s="52">
        <v>-23112001</v>
      </c>
      <c r="E18" s="52">
        <v>9700790</v>
      </c>
      <c r="F18" s="53">
        <v>-2429996</v>
      </c>
      <c r="G18" s="54">
        <v>-18063057</v>
      </c>
      <c r="H18" s="55">
        <v>-18949803</v>
      </c>
      <c r="I18" s="33">
        <f t="shared" si="0"/>
        <v>-125.04946504356862</v>
      </c>
      <c r="J18" s="34">
        <f t="shared" si="1"/>
        <v>-225.00648167893553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>
        <v>500000</v>
      </c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21178000</v>
      </c>
      <c r="D23" s="43">
        <v>24310783</v>
      </c>
      <c r="E23" s="43">
        <v>20257428</v>
      </c>
      <c r="F23" s="43">
        <v>21784312</v>
      </c>
      <c r="G23" s="44">
        <v>22508001</v>
      </c>
      <c r="H23" s="45">
        <v>23594000</v>
      </c>
      <c r="I23" s="38">
        <f t="shared" si="0"/>
        <v>7.537403070123205</v>
      </c>
      <c r="J23" s="23">
        <f t="shared" si="1"/>
        <v>5.213731542792699</v>
      </c>
      <c r="K23" s="2"/>
    </row>
    <row r="24" spans="1:11" ht="12.75">
      <c r="A24" s="9"/>
      <c r="B24" s="21" t="s">
        <v>31</v>
      </c>
      <c r="C24" s="43">
        <v>5414569</v>
      </c>
      <c r="D24" s="43">
        <v>1399786</v>
      </c>
      <c r="E24" s="43">
        <v>3364262</v>
      </c>
      <c r="F24" s="43">
        <v>0</v>
      </c>
      <c r="G24" s="44">
        <v>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26592569</v>
      </c>
      <c r="D25" s="46">
        <v>26210569</v>
      </c>
      <c r="E25" s="46">
        <v>23621690</v>
      </c>
      <c r="F25" s="46">
        <v>21784312</v>
      </c>
      <c r="G25" s="47">
        <v>22508001</v>
      </c>
      <c r="H25" s="48">
        <v>23594000</v>
      </c>
      <c r="I25" s="25">
        <f t="shared" si="0"/>
        <v>-7.778351167930831</v>
      </c>
      <c r="J25" s="26">
        <f t="shared" si="1"/>
        <v>-0.039089535526615204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17184873</v>
      </c>
      <c r="D27" s="43">
        <v>17035873</v>
      </c>
      <c r="E27" s="43">
        <v>11275982</v>
      </c>
      <c r="F27" s="43">
        <v>17910575</v>
      </c>
      <c r="G27" s="44">
        <v>6760390</v>
      </c>
      <c r="H27" s="45">
        <v>13256503</v>
      </c>
      <c r="I27" s="38">
        <f t="shared" si="0"/>
        <v>58.83827235623469</v>
      </c>
      <c r="J27" s="23">
        <f t="shared" si="1"/>
        <v>5.541889942025335</v>
      </c>
      <c r="K27" s="2"/>
    </row>
    <row r="28" spans="1:11" ht="12.75">
      <c r="A28" s="9"/>
      <c r="B28" s="21" t="s">
        <v>35</v>
      </c>
      <c r="C28" s="43">
        <v>1195158</v>
      </c>
      <c r="D28" s="43">
        <v>980158</v>
      </c>
      <c r="E28" s="43">
        <v>120107</v>
      </c>
      <c r="F28" s="43">
        <v>0</v>
      </c>
      <c r="G28" s="44">
        <v>0</v>
      </c>
      <c r="H28" s="45">
        <v>0</v>
      </c>
      <c r="I28" s="38">
        <f t="shared" si="0"/>
        <v>-100</v>
      </c>
      <c r="J28" s="23">
        <f t="shared" si="1"/>
        <v>-100</v>
      </c>
      <c r="K28" s="2"/>
    </row>
    <row r="29" spans="1:11" ht="12.75">
      <c r="A29" s="9"/>
      <c r="B29" s="21" t="s">
        <v>36</v>
      </c>
      <c r="C29" s="43"/>
      <c r="D29" s="43"/>
      <c r="E29" s="43">
        <v>699700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37</v>
      </c>
      <c r="C30" s="43">
        <v>6712972</v>
      </c>
      <c r="D30" s="43">
        <v>6684972</v>
      </c>
      <c r="E30" s="43">
        <v>6446809</v>
      </c>
      <c r="F30" s="43">
        <v>300000</v>
      </c>
      <c r="G30" s="44">
        <v>6933212</v>
      </c>
      <c r="H30" s="45">
        <v>9157797</v>
      </c>
      <c r="I30" s="38">
        <f t="shared" si="0"/>
        <v>-95.34653500669866</v>
      </c>
      <c r="J30" s="23">
        <f t="shared" si="1"/>
        <v>12.41270616894148</v>
      </c>
      <c r="K30" s="2"/>
    </row>
    <row r="31" spans="1:11" ht="12.75">
      <c r="A31" s="9"/>
      <c r="B31" s="21" t="s">
        <v>31</v>
      </c>
      <c r="C31" s="43">
        <v>1499566</v>
      </c>
      <c r="D31" s="43">
        <v>1509566</v>
      </c>
      <c r="E31" s="43">
        <v>5079092</v>
      </c>
      <c r="F31" s="43">
        <v>3573737</v>
      </c>
      <c r="G31" s="44">
        <v>8814399</v>
      </c>
      <c r="H31" s="45">
        <v>1179700</v>
      </c>
      <c r="I31" s="38">
        <f t="shared" si="0"/>
        <v>-29.63826998999034</v>
      </c>
      <c r="J31" s="23">
        <f t="shared" si="1"/>
        <v>-38.530195297743916</v>
      </c>
      <c r="K31" s="2"/>
    </row>
    <row r="32" spans="1:11" ht="13.5" thickBot="1">
      <c r="A32" s="9"/>
      <c r="B32" s="39" t="s">
        <v>38</v>
      </c>
      <c r="C32" s="59">
        <v>26592569</v>
      </c>
      <c r="D32" s="59">
        <v>26210569</v>
      </c>
      <c r="E32" s="59">
        <v>23621690</v>
      </c>
      <c r="F32" s="59">
        <v>21784312</v>
      </c>
      <c r="G32" s="60">
        <v>22508001</v>
      </c>
      <c r="H32" s="61">
        <v>23594000</v>
      </c>
      <c r="I32" s="40">
        <f t="shared" si="0"/>
        <v>-7.778351167930831</v>
      </c>
      <c r="J32" s="41">
        <f t="shared" si="1"/>
        <v>-0.039089535526615204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61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65415543</v>
      </c>
      <c r="D7" s="43">
        <v>70551549</v>
      </c>
      <c r="E7" s="43">
        <v>69756308</v>
      </c>
      <c r="F7" s="43">
        <v>75488017</v>
      </c>
      <c r="G7" s="44">
        <v>80772178</v>
      </c>
      <c r="H7" s="45">
        <v>86426231</v>
      </c>
      <c r="I7" s="22">
        <f>IF($E7=0,0,(($F7/$E7)-1)*100)</f>
        <v>8.216760841184435</v>
      </c>
      <c r="J7" s="23">
        <f>IF($E7=0,0,((($H7/$E7)^(1/3))-1)*100)</f>
        <v>7.404059335671165</v>
      </c>
      <c r="K7" s="2"/>
    </row>
    <row r="8" spans="1:11" ht="12.75">
      <c r="A8" s="5"/>
      <c r="B8" s="21" t="s">
        <v>17</v>
      </c>
      <c r="C8" s="43">
        <v>324633666</v>
      </c>
      <c r="D8" s="43">
        <v>319101642</v>
      </c>
      <c r="E8" s="43">
        <v>350015992</v>
      </c>
      <c r="F8" s="43">
        <v>355981584</v>
      </c>
      <c r="G8" s="44">
        <v>379056923</v>
      </c>
      <c r="H8" s="45">
        <v>403654447</v>
      </c>
      <c r="I8" s="22">
        <f>IF($E8=0,0,(($F8/$E8)-1)*100)</f>
        <v>1.704376981723743</v>
      </c>
      <c r="J8" s="23">
        <f>IF($E8=0,0,((($H8/$E8)^(1/3))-1)*100)</f>
        <v>4.867428350231506</v>
      </c>
      <c r="K8" s="2"/>
    </row>
    <row r="9" spans="1:11" ht="12.75">
      <c r="A9" s="5"/>
      <c r="B9" s="21" t="s">
        <v>18</v>
      </c>
      <c r="C9" s="43">
        <v>107121462</v>
      </c>
      <c r="D9" s="43">
        <v>121895750</v>
      </c>
      <c r="E9" s="43">
        <v>109401451</v>
      </c>
      <c r="F9" s="43">
        <v>161450869</v>
      </c>
      <c r="G9" s="44">
        <v>102287419</v>
      </c>
      <c r="H9" s="45">
        <v>111084559</v>
      </c>
      <c r="I9" s="22">
        <f aca="true" t="shared" si="0" ref="I9:I32">IF($E9=0,0,(($F9/$E9)-1)*100)</f>
        <v>47.57653351416702</v>
      </c>
      <c r="J9" s="23">
        <f aca="true" t="shared" si="1" ref="J9:J32">IF($E9=0,0,((($H9/$E9)^(1/3))-1)*100)</f>
        <v>0.5102155535940955</v>
      </c>
      <c r="K9" s="2"/>
    </row>
    <row r="10" spans="1:11" ht="12.75">
      <c r="A10" s="9"/>
      <c r="B10" s="24" t="s">
        <v>19</v>
      </c>
      <c r="C10" s="46">
        <v>497170671</v>
      </c>
      <c r="D10" s="46">
        <v>511548941</v>
      </c>
      <c r="E10" s="46">
        <v>529173751</v>
      </c>
      <c r="F10" s="46">
        <v>592920470</v>
      </c>
      <c r="G10" s="47">
        <v>562116520</v>
      </c>
      <c r="H10" s="48">
        <v>601165237</v>
      </c>
      <c r="I10" s="25">
        <f t="shared" si="0"/>
        <v>12.046462788363055</v>
      </c>
      <c r="J10" s="26">
        <f t="shared" si="1"/>
        <v>4.343449153956347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216708270</v>
      </c>
      <c r="D12" s="43">
        <v>207915056</v>
      </c>
      <c r="E12" s="43">
        <v>195836574</v>
      </c>
      <c r="F12" s="43">
        <v>174118979</v>
      </c>
      <c r="G12" s="44">
        <v>186307557</v>
      </c>
      <c r="H12" s="45">
        <v>199349338</v>
      </c>
      <c r="I12" s="22">
        <f t="shared" si="0"/>
        <v>-11.08965223217191</v>
      </c>
      <c r="J12" s="23">
        <f t="shared" si="1"/>
        <v>0.5943676541574128</v>
      </c>
      <c r="K12" s="2"/>
    </row>
    <row r="13" spans="1:11" ht="12.75">
      <c r="A13" s="5"/>
      <c r="B13" s="21" t="s">
        <v>22</v>
      </c>
      <c r="C13" s="43">
        <v>2000000</v>
      </c>
      <c r="D13" s="43">
        <v>2000000</v>
      </c>
      <c r="E13" s="43"/>
      <c r="F13" s="43">
        <v>2000000</v>
      </c>
      <c r="G13" s="44">
        <v>7120000</v>
      </c>
      <c r="H13" s="45">
        <v>8247200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150166696</v>
      </c>
      <c r="D15" s="43">
        <v>150166696</v>
      </c>
      <c r="E15" s="43">
        <v>148793066</v>
      </c>
      <c r="F15" s="43">
        <v>175163816</v>
      </c>
      <c r="G15" s="44">
        <v>196265283</v>
      </c>
      <c r="H15" s="45">
        <v>219922333</v>
      </c>
      <c r="I15" s="22">
        <f t="shared" si="0"/>
        <v>17.723104112929565</v>
      </c>
      <c r="J15" s="23">
        <f t="shared" si="1"/>
        <v>13.910094909158666</v>
      </c>
      <c r="K15" s="2"/>
    </row>
    <row r="16" spans="1:11" ht="12.75">
      <c r="A16" s="5"/>
      <c r="B16" s="21" t="s">
        <v>24</v>
      </c>
      <c r="C16" s="43">
        <v>247289266</v>
      </c>
      <c r="D16" s="43">
        <v>239089076</v>
      </c>
      <c r="E16" s="43">
        <v>218755767</v>
      </c>
      <c r="F16" s="43">
        <v>243717501</v>
      </c>
      <c r="G16" s="44">
        <v>244623708</v>
      </c>
      <c r="H16" s="45">
        <v>251111083</v>
      </c>
      <c r="I16" s="29">
        <f t="shared" si="0"/>
        <v>11.410777572780507</v>
      </c>
      <c r="J16" s="30">
        <f t="shared" si="1"/>
        <v>4.705330028737653</v>
      </c>
      <c r="K16" s="2"/>
    </row>
    <row r="17" spans="1:11" ht="12.75">
      <c r="A17" s="5"/>
      <c r="B17" s="24" t="s">
        <v>25</v>
      </c>
      <c r="C17" s="46">
        <v>616164232</v>
      </c>
      <c r="D17" s="46">
        <v>599170828</v>
      </c>
      <c r="E17" s="46">
        <v>563385407</v>
      </c>
      <c r="F17" s="46">
        <v>595000296</v>
      </c>
      <c r="G17" s="47">
        <v>634316548</v>
      </c>
      <c r="H17" s="48">
        <v>678629954</v>
      </c>
      <c r="I17" s="25">
        <f t="shared" si="0"/>
        <v>5.61159174646495</v>
      </c>
      <c r="J17" s="26">
        <f t="shared" si="1"/>
        <v>6.4002080497091995</v>
      </c>
      <c r="K17" s="2"/>
    </row>
    <row r="18" spans="1:11" ht="23.25" customHeight="1">
      <c r="A18" s="31"/>
      <c r="B18" s="32" t="s">
        <v>26</v>
      </c>
      <c r="C18" s="52">
        <v>-118993561</v>
      </c>
      <c r="D18" s="52">
        <v>-87621887</v>
      </c>
      <c r="E18" s="52">
        <v>-34211656</v>
      </c>
      <c r="F18" s="53">
        <v>-2079826</v>
      </c>
      <c r="G18" s="54">
        <v>-72200028</v>
      </c>
      <c r="H18" s="55">
        <v>-77464717</v>
      </c>
      <c r="I18" s="33">
        <f t="shared" si="0"/>
        <v>-93.92070936291421</v>
      </c>
      <c r="J18" s="34">
        <f t="shared" si="1"/>
        <v>31.313672433745786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20170712</v>
      </c>
      <c r="D21" s="43"/>
      <c r="E21" s="43">
        <v>8371500</v>
      </c>
      <c r="F21" s="43">
        <v>0</v>
      </c>
      <c r="G21" s="44">
        <v>0</v>
      </c>
      <c r="H21" s="45">
        <v>0</v>
      </c>
      <c r="I21" s="38">
        <f t="shared" si="0"/>
        <v>-100</v>
      </c>
      <c r="J21" s="23">
        <f t="shared" si="1"/>
        <v>-100</v>
      </c>
      <c r="K21" s="2"/>
    </row>
    <row r="22" spans="1:11" ht="12.75">
      <c r="A22" s="9"/>
      <c r="B22" s="21" t="s">
        <v>29</v>
      </c>
      <c r="C22" s="43">
        <v>1000000</v>
      </c>
      <c r="D22" s="43">
        <v>30255013</v>
      </c>
      <c r="E22" s="43">
        <v>7507306</v>
      </c>
      <c r="F22" s="43">
        <v>9116352</v>
      </c>
      <c r="G22" s="44">
        <v>2239500</v>
      </c>
      <c r="H22" s="45">
        <v>2129000</v>
      </c>
      <c r="I22" s="38">
        <f t="shared" si="0"/>
        <v>21.433068000691602</v>
      </c>
      <c r="J22" s="23">
        <f t="shared" si="1"/>
        <v>-34.300230219222996</v>
      </c>
      <c r="K22" s="2"/>
    </row>
    <row r="23" spans="1:11" ht="12.75">
      <c r="A23" s="9"/>
      <c r="B23" s="21" t="s">
        <v>30</v>
      </c>
      <c r="C23" s="43">
        <v>22508246</v>
      </c>
      <c r="D23" s="43">
        <v>39476950</v>
      </c>
      <c r="E23" s="43">
        <v>32521871</v>
      </c>
      <c r="F23" s="43">
        <v>25835044</v>
      </c>
      <c r="G23" s="44">
        <v>20326361</v>
      </c>
      <c r="H23" s="45">
        <v>22151053</v>
      </c>
      <c r="I23" s="38">
        <f t="shared" si="0"/>
        <v>-20.561015693100803</v>
      </c>
      <c r="J23" s="23">
        <f t="shared" si="1"/>
        <v>-12.015476884219932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1300000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43678958</v>
      </c>
      <c r="D25" s="46">
        <v>69731963</v>
      </c>
      <c r="E25" s="46">
        <v>48400677</v>
      </c>
      <c r="F25" s="46">
        <v>36251396</v>
      </c>
      <c r="G25" s="47">
        <v>22565861</v>
      </c>
      <c r="H25" s="48">
        <v>24280053</v>
      </c>
      <c r="I25" s="25">
        <f t="shared" si="0"/>
        <v>-25.101469138541177</v>
      </c>
      <c r="J25" s="26">
        <f t="shared" si="1"/>
        <v>-20.54289614152499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20965503</v>
      </c>
      <c r="D27" s="43">
        <v>42308105</v>
      </c>
      <c r="E27" s="43">
        <v>29106162</v>
      </c>
      <c r="F27" s="43">
        <v>1651781</v>
      </c>
      <c r="G27" s="44">
        <v>12225846</v>
      </c>
      <c r="H27" s="45">
        <v>19323158</v>
      </c>
      <c r="I27" s="38">
        <f t="shared" si="0"/>
        <v>-94.32497833276679</v>
      </c>
      <c r="J27" s="23">
        <f t="shared" si="1"/>
        <v>-12.763602861726064</v>
      </c>
      <c r="K27" s="2"/>
    </row>
    <row r="28" spans="1:11" ht="12.75">
      <c r="A28" s="9"/>
      <c r="B28" s="21" t="s">
        <v>35</v>
      </c>
      <c r="C28" s="43">
        <v>5428743</v>
      </c>
      <c r="D28" s="43">
        <v>8970686</v>
      </c>
      <c r="E28" s="43">
        <v>7142433</v>
      </c>
      <c r="F28" s="43">
        <v>13365958</v>
      </c>
      <c r="G28" s="44">
        <v>5958799</v>
      </c>
      <c r="H28" s="45">
        <v>2383386</v>
      </c>
      <c r="I28" s="38">
        <f t="shared" si="0"/>
        <v>87.13452404803796</v>
      </c>
      <c r="J28" s="23">
        <f t="shared" si="1"/>
        <v>-30.638884413264478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6207495</v>
      </c>
      <c r="D30" s="43">
        <v>8681529</v>
      </c>
      <c r="E30" s="43">
        <v>6094422</v>
      </c>
      <c r="F30" s="43">
        <v>1724656</v>
      </c>
      <c r="G30" s="44">
        <v>0</v>
      </c>
      <c r="H30" s="45">
        <v>0</v>
      </c>
      <c r="I30" s="38">
        <f t="shared" si="0"/>
        <v>-71.7010735390493</v>
      </c>
      <c r="J30" s="23">
        <f t="shared" si="1"/>
        <v>-100</v>
      </c>
      <c r="K30" s="2"/>
    </row>
    <row r="31" spans="1:11" ht="12.75">
      <c r="A31" s="9"/>
      <c r="B31" s="21" t="s">
        <v>31</v>
      </c>
      <c r="C31" s="43">
        <v>11077217</v>
      </c>
      <c r="D31" s="43">
        <v>9771643</v>
      </c>
      <c r="E31" s="43">
        <v>6057660</v>
      </c>
      <c r="F31" s="43">
        <v>19509001</v>
      </c>
      <c r="G31" s="44">
        <v>4381216</v>
      </c>
      <c r="H31" s="45">
        <v>2573509</v>
      </c>
      <c r="I31" s="38">
        <f t="shared" si="0"/>
        <v>222.05506746829636</v>
      </c>
      <c r="J31" s="23">
        <f t="shared" si="1"/>
        <v>-24.824971891279723</v>
      </c>
      <c r="K31" s="2"/>
    </row>
    <row r="32" spans="1:11" ht="13.5" thickBot="1">
      <c r="A32" s="9"/>
      <c r="B32" s="39" t="s">
        <v>38</v>
      </c>
      <c r="C32" s="59">
        <v>43678958</v>
      </c>
      <c r="D32" s="59">
        <v>69731963</v>
      </c>
      <c r="E32" s="59">
        <v>48400677</v>
      </c>
      <c r="F32" s="59">
        <v>36251396</v>
      </c>
      <c r="G32" s="60">
        <v>22565861</v>
      </c>
      <c r="H32" s="61">
        <v>24280053</v>
      </c>
      <c r="I32" s="40">
        <f t="shared" si="0"/>
        <v>-25.101469138541177</v>
      </c>
      <c r="J32" s="41">
        <f t="shared" si="1"/>
        <v>-20.54289614152499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62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3331000</v>
      </c>
      <c r="D7" s="43">
        <v>3385626</v>
      </c>
      <c r="E7" s="43">
        <v>394291</v>
      </c>
      <c r="F7" s="43">
        <v>3354420</v>
      </c>
      <c r="G7" s="44">
        <v>3522000</v>
      </c>
      <c r="H7" s="45">
        <v>3698000</v>
      </c>
      <c r="I7" s="22">
        <f>IF($E7=0,0,(($F7/$E7)-1)*100)</f>
        <v>750.74729070661</v>
      </c>
      <c r="J7" s="23">
        <f>IF($E7=0,0,((($H7/$E7)^(1/3))-1)*100)</f>
        <v>110.88709978876281</v>
      </c>
      <c r="K7" s="2"/>
    </row>
    <row r="8" spans="1:11" ht="12.75">
      <c r="A8" s="5"/>
      <c r="B8" s="21" t="s">
        <v>17</v>
      </c>
      <c r="C8" s="43">
        <v>8066000</v>
      </c>
      <c r="D8" s="43">
        <v>8410677</v>
      </c>
      <c r="E8" s="43">
        <v>7894850</v>
      </c>
      <c r="F8" s="43">
        <v>8456994</v>
      </c>
      <c r="G8" s="44">
        <v>8880000</v>
      </c>
      <c r="H8" s="45">
        <v>9324000</v>
      </c>
      <c r="I8" s="22">
        <f>IF($E8=0,0,(($F8/$E8)-1)*100)</f>
        <v>7.120388607763295</v>
      </c>
      <c r="J8" s="23">
        <f>IF($E8=0,0,((($H8/$E8)^(1/3))-1)*100)</f>
        <v>5.702711322529019</v>
      </c>
      <c r="K8" s="2"/>
    </row>
    <row r="9" spans="1:11" ht="12.75">
      <c r="A9" s="5"/>
      <c r="B9" s="21" t="s">
        <v>18</v>
      </c>
      <c r="C9" s="43">
        <v>25221000</v>
      </c>
      <c r="D9" s="43">
        <v>23047172</v>
      </c>
      <c r="E9" s="43">
        <v>20246806</v>
      </c>
      <c r="F9" s="43">
        <v>26757296</v>
      </c>
      <c r="G9" s="44">
        <v>28095527</v>
      </c>
      <c r="H9" s="45">
        <v>29500241</v>
      </c>
      <c r="I9" s="22">
        <f aca="true" t="shared" si="0" ref="I9:I32">IF($E9=0,0,(($F9/$E9)-1)*100)</f>
        <v>32.15563975868589</v>
      </c>
      <c r="J9" s="23">
        <f aca="true" t="shared" si="1" ref="J9:J32">IF($E9=0,0,((($H9/$E9)^(1/3))-1)*100)</f>
        <v>13.367790060927277</v>
      </c>
      <c r="K9" s="2"/>
    </row>
    <row r="10" spans="1:11" ht="12.75">
      <c r="A10" s="9"/>
      <c r="B10" s="24" t="s">
        <v>19</v>
      </c>
      <c r="C10" s="46">
        <v>36618000</v>
      </c>
      <c r="D10" s="46">
        <v>34843475</v>
      </c>
      <c r="E10" s="46">
        <v>28535947</v>
      </c>
      <c r="F10" s="46">
        <v>38568710</v>
      </c>
      <c r="G10" s="47">
        <v>40497527</v>
      </c>
      <c r="H10" s="48">
        <v>42522241</v>
      </c>
      <c r="I10" s="25">
        <f t="shared" si="0"/>
        <v>35.158332050448514</v>
      </c>
      <c r="J10" s="26">
        <f t="shared" si="1"/>
        <v>14.219770958549805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18873000</v>
      </c>
      <c r="D12" s="43">
        <v>18848000</v>
      </c>
      <c r="E12" s="43">
        <v>13624518</v>
      </c>
      <c r="F12" s="43">
        <v>19433444</v>
      </c>
      <c r="G12" s="44">
        <v>20405732</v>
      </c>
      <c r="H12" s="45">
        <v>21426000</v>
      </c>
      <c r="I12" s="22">
        <f t="shared" si="0"/>
        <v>42.63582755734918</v>
      </c>
      <c r="J12" s="23">
        <f t="shared" si="1"/>
        <v>16.289361108875934</v>
      </c>
      <c r="K12" s="2"/>
    </row>
    <row r="13" spans="1:11" ht="12.75">
      <c r="A13" s="5"/>
      <c r="B13" s="21" t="s">
        <v>22</v>
      </c>
      <c r="C13" s="43">
        <v>4926000</v>
      </c>
      <c r="D13" s="43">
        <v>4926000</v>
      </c>
      <c r="E13" s="43"/>
      <c r="F13" s="43">
        <v>5222000</v>
      </c>
      <c r="G13" s="44">
        <v>5483000</v>
      </c>
      <c r="H13" s="45">
        <v>5757000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899000</v>
      </c>
      <c r="D15" s="43">
        <v>960000</v>
      </c>
      <c r="E15" s="43">
        <v>846585</v>
      </c>
      <c r="F15" s="43">
        <v>953000</v>
      </c>
      <c r="G15" s="44">
        <v>1001000</v>
      </c>
      <c r="H15" s="45">
        <v>1051000</v>
      </c>
      <c r="I15" s="22">
        <f t="shared" si="0"/>
        <v>12.569913239662878</v>
      </c>
      <c r="J15" s="23">
        <f t="shared" si="1"/>
        <v>7.475807201000206</v>
      </c>
      <c r="K15" s="2"/>
    </row>
    <row r="16" spans="1:11" ht="12.75">
      <c r="A16" s="5"/>
      <c r="B16" s="21" t="s">
        <v>24</v>
      </c>
      <c r="C16" s="43">
        <v>31460000</v>
      </c>
      <c r="D16" s="43">
        <v>30923000</v>
      </c>
      <c r="E16" s="43">
        <v>17272911</v>
      </c>
      <c r="F16" s="43">
        <v>29869412</v>
      </c>
      <c r="G16" s="44">
        <v>31361917</v>
      </c>
      <c r="H16" s="45">
        <v>32929596</v>
      </c>
      <c r="I16" s="29">
        <f t="shared" si="0"/>
        <v>72.92633534671718</v>
      </c>
      <c r="J16" s="30">
        <f t="shared" si="1"/>
        <v>23.995794523123525</v>
      </c>
      <c r="K16" s="2"/>
    </row>
    <row r="17" spans="1:11" ht="12.75">
      <c r="A17" s="5"/>
      <c r="B17" s="24" t="s">
        <v>25</v>
      </c>
      <c r="C17" s="46">
        <v>56158000</v>
      </c>
      <c r="D17" s="46">
        <v>55657000</v>
      </c>
      <c r="E17" s="46">
        <v>31744014</v>
      </c>
      <c r="F17" s="46">
        <v>55477856</v>
      </c>
      <c r="G17" s="47">
        <v>58251649</v>
      </c>
      <c r="H17" s="48">
        <v>61163596</v>
      </c>
      <c r="I17" s="25">
        <f t="shared" si="0"/>
        <v>74.76635437471771</v>
      </c>
      <c r="J17" s="26">
        <f t="shared" si="1"/>
        <v>24.435335482101237</v>
      </c>
      <c r="K17" s="2"/>
    </row>
    <row r="18" spans="1:11" ht="23.25" customHeight="1">
      <c r="A18" s="31"/>
      <c r="B18" s="32" t="s">
        <v>26</v>
      </c>
      <c r="C18" s="52">
        <v>-19540000</v>
      </c>
      <c r="D18" s="52">
        <v>-20813525</v>
      </c>
      <c r="E18" s="52">
        <v>-3208067</v>
      </c>
      <c r="F18" s="53">
        <v>-16909146</v>
      </c>
      <c r="G18" s="54">
        <v>-17754122</v>
      </c>
      <c r="H18" s="55">
        <v>-18641355</v>
      </c>
      <c r="I18" s="33">
        <f t="shared" si="0"/>
        <v>427.08207154027644</v>
      </c>
      <c r="J18" s="34">
        <f t="shared" si="1"/>
        <v>79.7813686825769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19560000</v>
      </c>
      <c r="D23" s="43">
        <v>19938000</v>
      </c>
      <c r="E23" s="43">
        <v>13596408</v>
      </c>
      <c r="F23" s="43">
        <v>16905000</v>
      </c>
      <c r="G23" s="44">
        <v>17750000</v>
      </c>
      <c r="H23" s="45">
        <v>18637000</v>
      </c>
      <c r="I23" s="38">
        <f t="shared" si="0"/>
        <v>24.334309473502124</v>
      </c>
      <c r="J23" s="23">
        <f t="shared" si="1"/>
        <v>11.083768732011357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19560000</v>
      </c>
      <c r="D25" s="46">
        <v>19938000</v>
      </c>
      <c r="E25" s="46">
        <v>13596408</v>
      </c>
      <c r="F25" s="46">
        <v>16905000</v>
      </c>
      <c r="G25" s="47">
        <v>17750000</v>
      </c>
      <c r="H25" s="48">
        <v>18637000</v>
      </c>
      <c r="I25" s="25">
        <f t="shared" si="0"/>
        <v>24.334309473502124</v>
      </c>
      <c r="J25" s="26">
        <f t="shared" si="1"/>
        <v>11.083768732011357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12242000</v>
      </c>
      <c r="D27" s="43">
        <v>13178000</v>
      </c>
      <c r="E27" s="43">
        <v>5901353</v>
      </c>
      <c r="F27" s="43">
        <v>10671000</v>
      </c>
      <c r="G27" s="44">
        <v>11204000</v>
      </c>
      <c r="H27" s="45">
        <v>11764000</v>
      </c>
      <c r="I27" s="38">
        <f t="shared" si="0"/>
        <v>80.8229400952629</v>
      </c>
      <c r="J27" s="23">
        <f t="shared" si="1"/>
        <v>25.854227257415307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6318000</v>
      </c>
      <c r="D30" s="43"/>
      <c r="E30" s="43">
        <v>4881918</v>
      </c>
      <c r="F30" s="43">
        <v>0</v>
      </c>
      <c r="G30" s="44">
        <v>0</v>
      </c>
      <c r="H30" s="45">
        <v>0</v>
      </c>
      <c r="I30" s="38">
        <f t="shared" si="0"/>
        <v>-100</v>
      </c>
      <c r="J30" s="23">
        <f t="shared" si="1"/>
        <v>-100</v>
      </c>
      <c r="K30" s="2"/>
    </row>
    <row r="31" spans="1:11" ht="12.75">
      <c r="A31" s="9"/>
      <c r="B31" s="21" t="s">
        <v>31</v>
      </c>
      <c r="C31" s="43">
        <v>1000000</v>
      </c>
      <c r="D31" s="43">
        <v>6760000</v>
      </c>
      <c r="E31" s="43">
        <v>1059337</v>
      </c>
      <c r="F31" s="43">
        <v>6234000</v>
      </c>
      <c r="G31" s="44">
        <v>6546000</v>
      </c>
      <c r="H31" s="45">
        <v>6873000</v>
      </c>
      <c r="I31" s="38">
        <f t="shared" si="0"/>
        <v>488.48128593639234</v>
      </c>
      <c r="J31" s="23">
        <f t="shared" si="1"/>
        <v>86.5108354745874</v>
      </c>
      <c r="K31" s="2"/>
    </row>
    <row r="32" spans="1:11" ht="13.5" thickBot="1">
      <c r="A32" s="9"/>
      <c r="B32" s="39" t="s">
        <v>38</v>
      </c>
      <c r="C32" s="59">
        <v>19560000</v>
      </c>
      <c r="D32" s="59">
        <v>19938000</v>
      </c>
      <c r="E32" s="59">
        <v>11842608</v>
      </c>
      <c r="F32" s="59">
        <v>16905000</v>
      </c>
      <c r="G32" s="60">
        <v>17750000</v>
      </c>
      <c r="H32" s="61">
        <v>18637000</v>
      </c>
      <c r="I32" s="40">
        <f t="shared" si="0"/>
        <v>42.74727323576024</v>
      </c>
      <c r="J32" s="41">
        <f t="shared" si="1"/>
        <v>16.316917298624567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63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21447000</v>
      </c>
      <c r="D7" s="43">
        <v>23447000</v>
      </c>
      <c r="E7" s="43">
        <v>7501472</v>
      </c>
      <c r="F7" s="43">
        <v>26000000</v>
      </c>
      <c r="G7" s="44">
        <v>30354000</v>
      </c>
      <c r="H7" s="45">
        <v>34194000</v>
      </c>
      <c r="I7" s="22">
        <f>IF($E7=0,0,(($F7/$E7)-1)*100)</f>
        <v>246.5986409067447</v>
      </c>
      <c r="J7" s="23">
        <f>IF($E7=0,0,((($H7/$E7)^(1/3))-1)*100)</f>
        <v>65.80634208129965</v>
      </c>
      <c r="K7" s="2"/>
    </row>
    <row r="8" spans="1:11" ht="12.75">
      <c r="A8" s="5"/>
      <c r="B8" s="21" t="s">
        <v>17</v>
      </c>
      <c r="C8" s="43">
        <v>87527000</v>
      </c>
      <c r="D8" s="43">
        <v>90729000</v>
      </c>
      <c r="E8" s="43">
        <v>67414462</v>
      </c>
      <c r="F8" s="43">
        <v>104381000</v>
      </c>
      <c r="G8" s="44">
        <v>120376000</v>
      </c>
      <c r="H8" s="45">
        <v>137343000</v>
      </c>
      <c r="I8" s="22">
        <f>IF($E8=0,0,(($F8/$E8)-1)*100)</f>
        <v>54.83472967565921</v>
      </c>
      <c r="J8" s="23">
        <f>IF($E8=0,0,((($H8/$E8)^(1/3))-1)*100)</f>
        <v>26.770387791364758</v>
      </c>
      <c r="K8" s="2"/>
    </row>
    <row r="9" spans="1:11" ht="12.75">
      <c r="A9" s="5"/>
      <c r="B9" s="21" t="s">
        <v>18</v>
      </c>
      <c r="C9" s="43">
        <v>76417000</v>
      </c>
      <c r="D9" s="43">
        <v>74215000</v>
      </c>
      <c r="E9" s="43">
        <v>33337827</v>
      </c>
      <c r="F9" s="43">
        <v>78874000</v>
      </c>
      <c r="G9" s="44">
        <v>77433980</v>
      </c>
      <c r="H9" s="45">
        <v>82540349</v>
      </c>
      <c r="I9" s="22">
        <f aca="true" t="shared" si="0" ref="I9:I32">IF($E9=0,0,(($F9/$E9)-1)*100)</f>
        <v>136.5901052879061</v>
      </c>
      <c r="J9" s="23">
        <f aca="true" t="shared" si="1" ref="J9:J32">IF($E9=0,0,((($H9/$E9)^(1/3))-1)*100)</f>
        <v>35.282931032033815</v>
      </c>
      <c r="K9" s="2"/>
    </row>
    <row r="10" spans="1:11" ht="12.75">
      <c r="A10" s="9"/>
      <c r="B10" s="24" t="s">
        <v>19</v>
      </c>
      <c r="C10" s="46">
        <v>185391000</v>
      </c>
      <c r="D10" s="46">
        <v>188391000</v>
      </c>
      <c r="E10" s="46">
        <v>108253761</v>
      </c>
      <c r="F10" s="46">
        <v>209255000</v>
      </c>
      <c r="G10" s="47">
        <v>228163980</v>
      </c>
      <c r="H10" s="48">
        <v>254077349</v>
      </c>
      <c r="I10" s="25">
        <f t="shared" si="0"/>
        <v>93.30044339059963</v>
      </c>
      <c r="J10" s="26">
        <f t="shared" si="1"/>
        <v>32.89469718144351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57707000</v>
      </c>
      <c r="D12" s="43">
        <v>59521386</v>
      </c>
      <c r="E12" s="43">
        <v>49228187</v>
      </c>
      <c r="F12" s="43">
        <v>63744000</v>
      </c>
      <c r="G12" s="44">
        <v>68206000</v>
      </c>
      <c r="H12" s="45">
        <v>73321000</v>
      </c>
      <c r="I12" s="22">
        <f t="shared" si="0"/>
        <v>29.486791784552203</v>
      </c>
      <c r="J12" s="23">
        <f t="shared" si="1"/>
        <v>14.201422258184682</v>
      </c>
      <c r="K12" s="2"/>
    </row>
    <row r="13" spans="1:11" ht="12.75">
      <c r="A13" s="5"/>
      <c r="B13" s="21" t="s">
        <v>22</v>
      </c>
      <c r="C13" s="43">
        <v>18792000</v>
      </c>
      <c r="D13" s="43"/>
      <c r="E13" s="43">
        <v>698109</v>
      </c>
      <c r="F13" s="43">
        <v>10330000</v>
      </c>
      <c r="G13" s="44">
        <v>11052624</v>
      </c>
      <c r="H13" s="45">
        <v>11882000</v>
      </c>
      <c r="I13" s="22">
        <f t="shared" si="0"/>
        <v>1379.7116209646344</v>
      </c>
      <c r="J13" s="23">
        <f t="shared" si="1"/>
        <v>157.23028783427387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32800000</v>
      </c>
      <c r="D15" s="43"/>
      <c r="E15" s="43">
        <v>56353838</v>
      </c>
      <c r="F15" s="43">
        <v>42250000</v>
      </c>
      <c r="G15" s="44">
        <v>46910000</v>
      </c>
      <c r="H15" s="45">
        <v>52173000</v>
      </c>
      <c r="I15" s="22">
        <f t="shared" si="0"/>
        <v>-25.027289179487656</v>
      </c>
      <c r="J15" s="23">
        <f t="shared" si="1"/>
        <v>-2.5367767099784944</v>
      </c>
      <c r="K15" s="2"/>
    </row>
    <row r="16" spans="1:11" ht="12.75">
      <c r="A16" s="5"/>
      <c r="B16" s="21" t="s">
        <v>24</v>
      </c>
      <c r="C16" s="43">
        <v>84129000</v>
      </c>
      <c r="D16" s="43">
        <v>148128309</v>
      </c>
      <c r="E16" s="43">
        <v>38895657</v>
      </c>
      <c r="F16" s="43">
        <v>87677986</v>
      </c>
      <c r="G16" s="44">
        <v>94071536</v>
      </c>
      <c r="H16" s="45">
        <v>101101548</v>
      </c>
      <c r="I16" s="29">
        <f t="shared" si="0"/>
        <v>125.41844710323313</v>
      </c>
      <c r="J16" s="30">
        <f t="shared" si="1"/>
        <v>37.49457550187021</v>
      </c>
      <c r="K16" s="2"/>
    </row>
    <row r="17" spans="1:11" ht="12.75">
      <c r="A17" s="5"/>
      <c r="B17" s="24" t="s">
        <v>25</v>
      </c>
      <c r="C17" s="46">
        <v>193428000</v>
      </c>
      <c r="D17" s="46">
        <v>207649695</v>
      </c>
      <c r="E17" s="46">
        <v>145175791</v>
      </c>
      <c r="F17" s="46">
        <v>204001986</v>
      </c>
      <c r="G17" s="47">
        <v>220240160</v>
      </c>
      <c r="H17" s="48">
        <v>238477548</v>
      </c>
      <c r="I17" s="25">
        <f t="shared" si="0"/>
        <v>40.520664357874935</v>
      </c>
      <c r="J17" s="26">
        <f t="shared" si="1"/>
        <v>17.991602327717416</v>
      </c>
      <c r="K17" s="2"/>
    </row>
    <row r="18" spans="1:11" ht="23.25" customHeight="1">
      <c r="A18" s="31"/>
      <c r="B18" s="32" t="s">
        <v>26</v>
      </c>
      <c r="C18" s="52">
        <v>-8037000</v>
      </c>
      <c r="D18" s="52">
        <v>-19258695</v>
      </c>
      <c r="E18" s="52">
        <v>-36922030</v>
      </c>
      <c r="F18" s="53">
        <v>5253014</v>
      </c>
      <c r="G18" s="54">
        <v>7923820</v>
      </c>
      <c r="H18" s="55">
        <v>15599801</v>
      </c>
      <c r="I18" s="33">
        <f t="shared" si="0"/>
        <v>-114.22731632036482</v>
      </c>
      <c r="J18" s="34">
        <f t="shared" si="1"/>
        <v>-175.03740890759468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13400000</v>
      </c>
      <c r="D21" s="43">
        <v>15735000</v>
      </c>
      <c r="E21" s="43"/>
      <c r="F21" s="43">
        <v>10500000</v>
      </c>
      <c r="G21" s="44">
        <v>14000000</v>
      </c>
      <c r="H21" s="45">
        <v>22500000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14760000</v>
      </c>
      <c r="D23" s="43">
        <v>14913000</v>
      </c>
      <c r="E23" s="43">
        <v>14251091</v>
      </c>
      <c r="F23" s="43">
        <v>18240000</v>
      </c>
      <c r="G23" s="44">
        <v>15598000</v>
      </c>
      <c r="H23" s="45">
        <v>16255000</v>
      </c>
      <c r="I23" s="38">
        <f t="shared" si="0"/>
        <v>27.99020089058444</v>
      </c>
      <c r="J23" s="23">
        <f t="shared" si="1"/>
        <v>4.483157083230327</v>
      </c>
      <c r="K23" s="2"/>
    </row>
    <row r="24" spans="1:11" ht="12.75">
      <c r="A24" s="9"/>
      <c r="B24" s="21" t="s">
        <v>31</v>
      </c>
      <c r="C24" s="43">
        <v>8284000</v>
      </c>
      <c r="D24" s="43">
        <v>4535000</v>
      </c>
      <c r="E24" s="43">
        <v>118554</v>
      </c>
      <c r="F24" s="43">
        <v>4410000</v>
      </c>
      <c r="G24" s="44">
        <v>2914000</v>
      </c>
      <c r="H24" s="45">
        <v>2215000</v>
      </c>
      <c r="I24" s="38">
        <f t="shared" si="0"/>
        <v>3619.8238777266056</v>
      </c>
      <c r="J24" s="23">
        <f t="shared" si="1"/>
        <v>165.35004950034508</v>
      </c>
      <c r="K24" s="2"/>
    </row>
    <row r="25" spans="1:11" ht="12.75">
      <c r="A25" s="9"/>
      <c r="B25" s="24" t="s">
        <v>32</v>
      </c>
      <c r="C25" s="46">
        <v>36444000</v>
      </c>
      <c r="D25" s="46">
        <v>35183000</v>
      </c>
      <c r="E25" s="46">
        <v>14369645</v>
      </c>
      <c r="F25" s="46">
        <v>33150000</v>
      </c>
      <c r="G25" s="47">
        <v>32512000</v>
      </c>
      <c r="H25" s="48">
        <v>40970000</v>
      </c>
      <c r="I25" s="25">
        <f t="shared" si="0"/>
        <v>130.69463441859557</v>
      </c>
      <c r="J25" s="26">
        <f t="shared" si="1"/>
        <v>41.79904576900388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8900000</v>
      </c>
      <c r="D27" s="43">
        <v>13900000</v>
      </c>
      <c r="E27" s="43">
        <v>1529481</v>
      </c>
      <c r="F27" s="43">
        <v>8000000</v>
      </c>
      <c r="G27" s="44">
        <v>9500000</v>
      </c>
      <c r="H27" s="45">
        <v>12000000</v>
      </c>
      <c r="I27" s="38">
        <f t="shared" si="0"/>
        <v>423.053244858877</v>
      </c>
      <c r="J27" s="23">
        <f t="shared" si="1"/>
        <v>98.70664310955644</v>
      </c>
      <c r="K27" s="2"/>
    </row>
    <row r="28" spans="1:11" ht="12.75">
      <c r="A28" s="9"/>
      <c r="B28" s="21" t="s">
        <v>35</v>
      </c>
      <c r="C28" s="43"/>
      <c r="D28" s="43"/>
      <c r="E28" s="43">
        <v>470460</v>
      </c>
      <c r="F28" s="43">
        <v>0</v>
      </c>
      <c r="G28" s="44">
        <v>0</v>
      </c>
      <c r="H28" s="45">
        <v>0</v>
      </c>
      <c r="I28" s="38">
        <f t="shared" si="0"/>
        <v>-100</v>
      </c>
      <c r="J28" s="23">
        <f t="shared" si="1"/>
        <v>-100</v>
      </c>
      <c r="K28" s="2"/>
    </row>
    <row r="29" spans="1:11" ht="12.75">
      <c r="A29" s="9"/>
      <c r="B29" s="21" t="s">
        <v>36</v>
      </c>
      <c r="C29" s="43"/>
      <c r="D29" s="43"/>
      <c r="E29" s="43">
        <v>365866</v>
      </c>
      <c r="F29" s="43">
        <v>2500000</v>
      </c>
      <c r="G29" s="44">
        <v>4500000</v>
      </c>
      <c r="H29" s="45">
        <v>6000000</v>
      </c>
      <c r="I29" s="38">
        <f t="shared" si="0"/>
        <v>583.3102829997868</v>
      </c>
      <c r="J29" s="23">
        <f t="shared" si="1"/>
        <v>154.06396177851525</v>
      </c>
      <c r="K29" s="2"/>
    </row>
    <row r="30" spans="1:11" ht="12.75">
      <c r="A30" s="9"/>
      <c r="B30" s="21" t="s">
        <v>37</v>
      </c>
      <c r="C30" s="43">
        <v>17750000</v>
      </c>
      <c r="D30" s="43">
        <v>14750000</v>
      </c>
      <c r="E30" s="43">
        <v>11418511</v>
      </c>
      <c r="F30" s="43">
        <v>18159000</v>
      </c>
      <c r="G30" s="44">
        <v>15598000</v>
      </c>
      <c r="H30" s="45">
        <v>16255000</v>
      </c>
      <c r="I30" s="38">
        <f t="shared" si="0"/>
        <v>59.03124321551208</v>
      </c>
      <c r="J30" s="23">
        <f t="shared" si="1"/>
        <v>12.493086575509938</v>
      </c>
      <c r="K30" s="2"/>
    </row>
    <row r="31" spans="1:11" ht="12.75">
      <c r="A31" s="9"/>
      <c r="B31" s="21" t="s">
        <v>31</v>
      </c>
      <c r="C31" s="43">
        <v>9794000</v>
      </c>
      <c r="D31" s="43">
        <v>6533000</v>
      </c>
      <c r="E31" s="43">
        <v>585327</v>
      </c>
      <c r="F31" s="43">
        <v>4491000</v>
      </c>
      <c r="G31" s="44">
        <v>2914000</v>
      </c>
      <c r="H31" s="45">
        <v>6715000</v>
      </c>
      <c r="I31" s="38">
        <f t="shared" si="0"/>
        <v>667.2634271099744</v>
      </c>
      <c r="J31" s="23">
        <f t="shared" si="1"/>
        <v>125.53597197323994</v>
      </c>
      <c r="K31" s="2"/>
    </row>
    <row r="32" spans="1:11" ht="13.5" thickBot="1">
      <c r="A32" s="9"/>
      <c r="B32" s="39" t="s">
        <v>38</v>
      </c>
      <c r="C32" s="59">
        <v>36444000</v>
      </c>
      <c r="D32" s="59">
        <v>35183000</v>
      </c>
      <c r="E32" s="59">
        <v>14369645</v>
      </c>
      <c r="F32" s="59">
        <v>33150000</v>
      </c>
      <c r="G32" s="60">
        <v>32512000</v>
      </c>
      <c r="H32" s="61">
        <v>40970000</v>
      </c>
      <c r="I32" s="40">
        <f t="shared" si="0"/>
        <v>130.69463441859557</v>
      </c>
      <c r="J32" s="41">
        <f t="shared" si="1"/>
        <v>41.79904576900388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64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9550000</v>
      </c>
      <c r="D7" s="43">
        <v>9550000</v>
      </c>
      <c r="E7" s="43">
        <v>801579</v>
      </c>
      <c r="F7" s="43">
        <v>10218000</v>
      </c>
      <c r="G7" s="44">
        <v>10913000</v>
      </c>
      <c r="H7" s="45">
        <v>11677000</v>
      </c>
      <c r="I7" s="22">
        <f>IF($E7=0,0,(($F7/$E7)-1)*100)</f>
        <v>1174.7339937797772</v>
      </c>
      <c r="J7" s="23">
        <f>IF($E7=0,0,((($H7/$E7)^(1/3))-1)*100)</f>
        <v>144.22773574564678</v>
      </c>
      <c r="K7" s="2"/>
    </row>
    <row r="8" spans="1:11" ht="12.75">
      <c r="A8" s="5"/>
      <c r="B8" s="21" t="s">
        <v>17</v>
      </c>
      <c r="C8" s="43">
        <v>35786501</v>
      </c>
      <c r="D8" s="43">
        <v>35787000</v>
      </c>
      <c r="E8" s="43">
        <v>24304195</v>
      </c>
      <c r="F8" s="43">
        <v>39353945</v>
      </c>
      <c r="G8" s="44">
        <v>43438000</v>
      </c>
      <c r="H8" s="45">
        <v>48127000</v>
      </c>
      <c r="I8" s="22">
        <f>IF($E8=0,0,(($F8/$E8)-1)*100)</f>
        <v>61.92243766971093</v>
      </c>
      <c r="J8" s="23">
        <f>IF($E8=0,0,((($H8/$E8)^(1/3))-1)*100)</f>
        <v>25.574806198161593</v>
      </c>
      <c r="K8" s="2"/>
    </row>
    <row r="9" spans="1:11" ht="12.75">
      <c r="A9" s="5"/>
      <c r="B9" s="21" t="s">
        <v>18</v>
      </c>
      <c r="C9" s="43">
        <v>28774500</v>
      </c>
      <c r="D9" s="43">
        <v>29075000</v>
      </c>
      <c r="E9" s="43">
        <v>21730480</v>
      </c>
      <c r="F9" s="43">
        <v>25792000</v>
      </c>
      <c r="G9" s="44">
        <v>26791696</v>
      </c>
      <c r="H9" s="45">
        <v>28444316</v>
      </c>
      <c r="I9" s="22">
        <f aca="true" t="shared" si="0" ref="I9:I32">IF($E9=0,0,(($F9/$E9)-1)*100)</f>
        <v>18.69042929562532</v>
      </c>
      <c r="J9" s="23">
        <f aca="true" t="shared" si="1" ref="J9:J32">IF($E9=0,0,((($H9/$E9)^(1/3))-1)*100)</f>
        <v>9.389438166215092</v>
      </c>
      <c r="K9" s="2"/>
    </row>
    <row r="10" spans="1:11" ht="12.75">
      <c r="A10" s="9"/>
      <c r="B10" s="24" t="s">
        <v>19</v>
      </c>
      <c r="C10" s="46">
        <v>74111001</v>
      </c>
      <c r="D10" s="46">
        <v>74412000</v>
      </c>
      <c r="E10" s="46">
        <v>46836254</v>
      </c>
      <c r="F10" s="46">
        <v>75363945</v>
      </c>
      <c r="G10" s="47">
        <v>81142696</v>
      </c>
      <c r="H10" s="48">
        <v>88248316</v>
      </c>
      <c r="I10" s="25">
        <f t="shared" si="0"/>
        <v>60.90942072352754</v>
      </c>
      <c r="J10" s="26">
        <f t="shared" si="1"/>
        <v>23.51169773658459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19681000</v>
      </c>
      <c r="D12" s="43">
        <v>19681000</v>
      </c>
      <c r="E12" s="43">
        <v>14014957</v>
      </c>
      <c r="F12" s="43">
        <v>21768000</v>
      </c>
      <c r="G12" s="44">
        <v>22831000</v>
      </c>
      <c r="H12" s="45">
        <v>25854000</v>
      </c>
      <c r="I12" s="22">
        <f t="shared" si="0"/>
        <v>55.319777292217154</v>
      </c>
      <c r="J12" s="23">
        <f t="shared" si="1"/>
        <v>22.643722820871524</v>
      </c>
      <c r="K12" s="2"/>
    </row>
    <row r="13" spans="1:11" ht="12.75">
      <c r="A13" s="5"/>
      <c r="B13" s="21" t="s">
        <v>22</v>
      </c>
      <c r="C13" s="43">
        <v>5600000</v>
      </c>
      <c r="D13" s="43">
        <v>5600000</v>
      </c>
      <c r="E13" s="43"/>
      <c r="F13" s="43">
        <v>5800000</v>
      </c>
      <c r="G13" s="44">
        <v>4200000</v>
      </c>
      <c r="H13" s="45">
        <v>3420000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14868000</v>
      </c>
      <c r="D15" s="43">
        <v>14868000</v>
      </c>
      <c r="E15" s="43">
        <v>10167200</v>
      </c>
      <c r="F15" s="43">
        <v>16991000</v>
      </c>
      <c r="G15" s="44">
        <v>19200000</v>
      </c>
      <c r="H15" s="45">
        <v>22080000</v>
      </c>
      <c r="I15" s="22">
        <f t="shared" si="0"/>
        <v>67.11582343221339</v>
      </c>
      <c r="J15" s="23">
        <f t="shared" si="1"/>
        <v>29.498846737216056</v>
      </c>
      <c r="K15" s="2"/>
    </row>
    <row r="16" spans="1:11" ht="12.75">
      <c r="A16" s="5"/>
      <c r="B16" s="21" t="s">
        <v>24</v>
      </c>
      <c r="C16" s="43">
        <v>33962000</v>
      </c>
      <c r="D16" s="43">
        <v>33962250</v>
      </c>
      <c r="E16" s="43">
        <v>25638699</v>
      </c>
      <c r="F16" s="43">
        <v>30806545</v>
      </c>
      <c r="G16" s="44">
        <v>34912000</v>
      </c>
      <c r="H16" s="45">
        <v>36894000</v>
      </c>
      <c r="I16" s="29">
        <f t="shared" si="0"/>
        <v>20.156428374154235</v>
      </c>
      <c r="J16" s="30">
        <f t="shared" si="1"/>
        <v>12.898087902704303</v>
      </c>
      <c r="K16" s="2"/>
    </row>
    <row r="17" spans="1:11" ht="12.75">
      <c r="A17" s="5"/>
      <c r="B17" s="24" t="s">
        <v>25</v>
      </c>
      <c r="C17" s="46">
        <v>74111000</v>
      </c>
      <c r="D17" s="46">
        <v>74111250</v>
      </c>
      <c r="E17" s="46">
        <v>49820856</v>
      </c>
      <c r="F17" s="46">
        <v>75365545</v>
      </c>
      <c r="G17" s="47">
        <v>81143000</v>
      </c>
      <c r="H17" s="48">
        <v>88248000</v>
      </c>
      <c r="I17" s="25">
        <f t="shared" si="0"/>
        <v>51.27308330471079</v>
      </c>
      <c r="J17" s="26">
        <f t="shared" si="1"/>
        <v>20.994202718316846</v>
      </c>
      <c r="K17" s="2"/>
    </row>
    <row r="18" spans="1:11" ht="23.25" customHeight="1">
      <c r="A18" s="31"/>
      <c r="B18" s="32" t="s">
        <v>26</v>
      </c>
      <c r="C18" s="52">
        <v>1</v>
      </c>
      <c r="D18" s="52">
        <v>300750</v>
      </c>
      <c r="E18" s="52">
        <v>-2984602</v>
      </c>
      <c r="F18" s="53">
        <v>-1600</v>
      </c>
      <c r="G18" s="54">
        <v>-304</v>
      </c>
      <c r="H18" s="55">
        <v>316</v>
      </c>
      <c r="I18" s="33">
        <f t="shared" si="0"/>
        <v>-99.94639151216812</v>
      </c>
      <c r="J18" s="34">
        <f t="shared" si="1"/>
        <v>-104.73078871670994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>
        <v>960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30</v>
      </c>
      <c r="C23" s="43">
        <v>7843000</v>
      </c>
      <c r="D23" s="43">
        <v>7843000</v>
      </c>
      <c r="E23" s="43">
        <v>10251946</v>
      </c>
      <c r="F23" s="43">
        <v>12707000</v>
      </c>
      <c r="G23" s="44">
        <v>10058000</v>
      </c>
      <c r="H23" s="45">
        <v>8248000</v>
      </c>
      <c r="I23" s="38">
        <f t="shared" si="0"/>
        <v>23.947199877954883</v>
      </c>
      <c r="J23" s="23">
        <f t="shared" si="1"/>
        <v>-6.993325956653518</v>
      </c>
      <c r="K23" s="2"/>
    </row>
    <row r="24" spans="1:11" ht="12.75">
      <c r="A24" s="9"/>
      <c r="B24" s="21" t="s">
        <v>31</v>
      </c>
      <c r="C24" s="43">
        <v>432000</v>
      </c>
      <c r="D24" s="43">
        <v>432000</v>
      </c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8275000</v>
      </c>
      <c r="D25" s="46">
        <v>8275000</v>
      </c>
      <c r="E25" s="46">
        <v>10252906</v>
      </c>
      <c r="F25" s="46">
        <v>12707000</v>
      </c>
      <c r="G25" s="47">
        <v>10058000</v>
      </c>
      <c r="H25" s="48">
        <v>8248000</v>
      </c>
      <c r="I25" s="25">
        <f t="shared" si="0"/>
        <v>23.93559445487943</v>
      </c>
      <c r="J25" s="26">
        <f t="shared" si="1"/>
        <v>-6.996228847271868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7300000</v>
      </c>
      <c r="D27" s="43">
        <v>7300000</v>
      </c>
      <c r="E27" s="43">
        <v>1208367</v>
      </c>
      <c r="F27" s="43">
        <v>9107000</v>
      </c>
      <c r="G27" s="44">
        <v>8058000</v>
      </c>
      <c r="H27" s="45">
        <v>3855000</v>
      </c>
      <c r="I27" s="38">
        <f t="shared" si="0"/>
        <v>653.6617600447546</v>
      </c>
      <c r="J27" s="23">
        <f t="shared" si="1"/>
        <v>47.211535278292274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1500000</v>
      </c>
      <c r="G28" s="44">
        <v>2000000</v>
      </c>
      <c r="H28" s="45">
        <v>3124000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/>
      <c r="E30" s="43">
        <v>9043579</v>
      </c>
      <c r="F30" s="43">
        <v>2100000</v>
      </c>
      <c r="G30" s="44">
        <v>0</v>
      </c>
      <c r="H30" s="45">
        <v>0</v>
      </c>
      <c r="I30" s="38">
        <f t="shared" si="0"/>
        <v>-76.77910482122178</v>
      </c>
      <c r="J30" s="23">
        <f t="shared" si="1"/>
        <v>-100</v>
      </c>
      <c r="K30" s="2"/>
    </row>
    <row r="31" spans="1:11" ht="12.75">
      <c r="A31" s="9"/>
      <c r="B31" s="21" t="s">
        <v>31</v>
      </c>
      <c r="C31" s="43">
        <v>975000</v>
      </c>
      <c r="D31" s="43">
        <v>975000</v>
      </c>
      <c r="E31" s="43">
        <v>960</v>
      </c>
      <c r="F31" s="43">
        <v>0</v>
      </c>
      <c r="G31" s="44">
        <v>0</v>
      </c>
      <c r="H31" s="45">
        <v>1269000</v>
      </c>
      <c r="I31" s="38">
        <f t="shared" si="0"/>
        <v>-100</v>
      </c>
      <c r="J31" s="23">
        <f t="shared" si="1"/>
        <v>997.4804593148447</v>
      </c>
      <c r="K31" s="2"/>
    </row>
    <row r="32" spans="1:11" ht="13.5" thickBot="1">
      <c r="A32" s="9"/>
      <c r="B32" s="39" t="s">
        <v>38</v>
      </c>
      <c r="C32" s="59">
        <v>8275000</v>
      </c>
      <c r="D32" s="59">
        <v>8275000</v>
      </c>
      <c r="E32" s="59">
        <v>10252906</v>
      </c>
      <c r="F32" s="59">
        <v>12707000</v>
      </c>
      <c r="G32" s="60">
        <v>10058000</v>
      </c>
      <c r="H32" s="61">
        <v>8248000</v>
      </c>
      <c r="I32" s="40">
        <f t="shared" si="0"/>
        <v>23.93559445487943</v>
      </c>
      <c r="J32" s="41">
        <f t="shared" si="1"/>
        <v>-6.996228847271868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65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/>
      <c r="D7" s="43"/>
      <c r="E7" s="43"/>
      <c r="F7" s="43">
        <v>0</v>
      </c>
      <c r="G7" s="44">
        <v>0</v>
      </c>
      <c r="H7" s="45">
        <v>0</v>
      </c>
      <c r="I7" s="22">
        <f>IF($E7=0,0,(($F7/$E7)-1)*100)</f>
        <v>0</v>
      </c>
      <c r="J7" s="23">
        <f>IF($E7=0,0,((($H7/$E7)^(1/3))-1)*100)</f>
        <v>0</v>
      </c>
      <c r="K7" s="2"/>
    </row>
    <row r="8" spans="1:11" ht="12.75">
      <c r="A8" s="5"/>
      <c r="B8" s="21" t="s">
        <v>17</v>
      </c>
      <c r="C8" s="43"/>
      <c r="D8" s="43"/>
      <c r="E8" s="43"/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18</v>
      </c>
      <c r="C9" s="43">
        <v>59685000</v>
      </c>
      <c r="D9" s="43">
        <v>58352500</v>
      </c>
      <c r="E9" s="43">
        <v>51878672</v>
      </c>
      <c r="F9" s="43">
        <v>62534000</v>
      </c>
      <c r="G9" s="44">
        <v>61653000</v>
      </c>
      <c r="H9" s="45">
        <v>64478000</v>
      </c>
      <c r="I9" s="22">
        <f aca="true" t="shared" si="0" ref="I9:I32">IF($E9=0,0,(($F9/$E9)-1)*100)</f>
        <v>20.538937465477147</v>
      </c>
      <c r="J9" s="23">
        <f aca="true" t="shared" si="1" ref="J9:J32">IF($E9=0,0,((($H9/$E9)^(1/3))-1)*100)</f>
        <v>7.5162815352591394</v>
      </c>
      <c r="K9" s="2"/>
    </row>
    <row r="10" spans="1:11" ht="12.75">
      <c r="A10" s="9"/>
      <c r="B10" s="24" t="s">
        <v>19</v>
      </c>
      <c r="C10" s="46">
        <v>59685000</v>
      </c>
      <c r="D10" s="46">
        <v>58352500</v>
      </c>
      <c r="E10" s="46">
        <v>51878672</v>
      </c>
      <c r="F10" s="46">
        <v>62534000</v>
      </c>
      <c r="G10" s="47">
        <v>61653000</v>
      </c>
      <c r="H10" s="48">
        <v>64478000</v>
      </c>
      <c r="I10" s="25">
        <f t="shared" si="0"/>
        <v>20.538937465477147</v>
      </c>
      <c r="J10" s="26">
        <f t="shared" si="1"/>
        <v>7.5162815352591394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39339207</v>
      </c>
      <c r="D12" s="43">
        <v>36872935</v>
      </c>
      <c r="E12" s="43">
        <v>36054245</v>
      </c>
      <c r="F12" s="43">
        <v>40764769</v>
      </c>
      <c r="G12" s="44">
        <v>42803005</v>
      </c>
      <c r="H12" s="45">
        <v>44943155</v>
      </c>
      <c r="I12" s="22">
        <f t="shared" si="0"/>
        <v>13.065102320129007</v>
      </c>
      <c r="J12" s="23">
        <f t="shared" si="1"/>
        <v>7.622328379278542</v>
      </c>
      <c r="K12" s="2"/>
    </row>
    <row r="13" spans="1:11" ht="12.75">
      <c r="A13" s="5"/>
      <c r="B13" s="21" t="s">
        <v>22</v>
      </c>
      <c r="C13" s="43"/>
      <c r="D13" s="43"/>
      <c r="E13" s="43"/>
      <c r="F13" s="43">
        <v>0</v>
      </c>
      <c r="G13" s="44">
        <v>0</v>
      </c>
      <c r="H13" s="45">
        <v>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18071612</v>
      </c>
      <c r="D16" s="43">
        <v>19461232</v>
      </c>
      <c r="E16" s="43">
        <v>17815534</v>
      </c>
      <c r="F16" s="43">
        <v>20487293</v>
      </c>
      <c r="G16" s="44">
        <v>18268397</v>
      </c>
      <c r="H16" s="45">
        <v>19140503</v>
      </c>
      <c r="I16" s="29">
        <f t="shared" si="0"/>
        <v>14.996794370575707</v>
      </c>
      <c r="J16" s="30">
        <f t="shared" si="1"/>
        <v>2.420014756449329</v>
      </c>
      <c r="K16" s="2"/>
    </row>
    <row r="17" spans="1:11" ht="12.75">
      <c r="A17" s="5"/>
      <c r="B17" s="24" t="s">
        <v>25</v>
      </c>
      <c r="C17" s="46">
        <v>57410819</v>
      </c>
      <c r="D17" s="46">
        <v>56334167</v>
      </c>
      <c r="E17" s="46">
        <v>53869779</v>
      </c>
      <c r="F17" s="46">
        <v>61252062</v>
      </c>
      <c r="G17" s="47">
        <v>61071402</v>
      </c>
      <c r="H17" s="48">
        <v>64083658</v>
      </c>
      <c r="I17" s="25">
        <f t="shared" si="0"/>
        <v>13.703941499370176</v>
      </c>
      <c r="J17" s="26">
        <f t="shared" si="1"/>
        <v>5.958068598581434</v>
      </c>
      <c r="K17" s="2"/>
    </row>
    <row r="18" spans="1:11" ht="23.25" customHeight="1">
      <c r="A18" s="31"/>
      <c r="B18" s="32" t="s">
        <v>26</v>
      </c>
      <c r="C18" s="52">
        <v>2274181</v>
      </c>
      <c r="D18" s="52">
        <v>2018333</v>
      </c>
      <c r="E18" s="52">
        <v>-1991107</v>
      </c>
      <c r="F18" s="53">
        <v>1281938</v>
      </c>
      <c r="G18" s="54">
        <v>581598</v>
      </c>
      <c r="H18" s="55">
        <v>394342</v>
      </c>
      <c r="I18" s="33">
        <f t="shared" si="0"/>
        <v>-164.38317980902082</v>
      </c>
      <c r="J18" s="34">
        <f t="shared" si="1"/>
        <v>-158.2898331047814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>
        <v>477546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30</v>
      </c>
      <c r="C23" s="43">
        <v>250000</v>
      </c>
      <c r="D23" s="43"/>
      <c r="E23" s="43"/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31</v>
      </c>
      <c r="C24" s="43">
        <v>1995000</v>
      </c>
      <c r="D24" s="43">
        <v>1203500</v>
      </c>
      <c r="E24" s="43">
        <v>32949</v>
      </c>
      <c r="F24" s="43">
        <v>869684</v>
      </c>
      <c r="G24" s="44">
        <v>357908</v>
      </c>
      <c r="H24" s="45">
        <v>371850</v>
      </c>
      <c r="I24" s="38">
        <f t="shared" si="0"/>
        <v>2539.48526510668</v>
      </c>
      <c r="J24" s="23">
        <f t="shared" si="1"/>
        <v>124.3064950041461</v>
      </c>
      <c r="K24" s="2"/>
    </row>
    <row r="25" spans="1:11" ht="12.75">
      <c r="A25" s="9"/>
      <c r="B25" s="24" t="s">
        <v>32</v>
      </c>
      <c r="C25" s="46">
        <v>2245000</v>
      </c>
      <c r="D25" s="46">
        <v>1203500</v>
      </c>
      <c r="E25" s="46">
        <v>510495</v>
      </c>
      <c r="F25" s="46">
        <v>869684</v>
      </c>
      <c r="G25" s="47">
        <v>357908</v>
      </c>
      <c r="H25" s="48">
        <v>371850</v>
      </c>
      <c r="I25" s="25">
        <f t="shared" si="0"/>
        <v>70.36092420102058</v>
      </c>
      <c r="J25" s="26">
        <f t="shared" si="1"/>
        <v>-10.024259203358387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250000</v>
      </c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/>
      <c r="E30" s="43"/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31</v>
      </c>
      <c r="C31" s="43">
        <v>1995000</v>
      </c>
      <c r="D31" s="43">
        <v>1203500</v>
      </c>
      <c r="E31" s="43">
        <v>510495</v>
      </c>
      <c r="F31" s="43">
        <v>869684</v>
      </c>
      <c r="G31" s="44">
        <v>357908</v>
      </c>
      <c r="H31" s="45">
        <v>371850</v>
      </c>
      <c r="I31" s="38">
        <f t="shared" si="0"/>
        <v>70.36092420102058</v>
      </c>
      <c r="J31" s="23">
        <f t="shared" si="1"/>
        <v>-10.024259203358387</v>
      </c>
      <c r="K31" s="2"/>
    </row>
    <row r="32" spans="1:11" ht="13.5" thickBot="1">
      <c r="A32" s="9"/>
      <c r="B32" s="39" t="s">
        <v>38</v>
      </c>
      <c r="C32" s="59">
        <v>2245000</v>
      </c>
      <c r="D32" s="59">
        <v>1203500</v>
      </c>
      <c r="E32" s="59">
        <v>510495</v>
      </c>
      <c r="F32" s="59">
        <v>869684</v>
      </c>
      <c r="G32" s="60">
        <v>357908</v>
      </c>
      <c r="H32" s="61">
        <v>371850</v>
      </c>
      <c r="I32" s="40">
        <f t="shared" si="0"/>
        <v>70.36092420102058</v>
      </c>
      <c r="J32" s="41">
        <f t="shared" si="1"/>
        <v>-10.024259203358387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66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397945837</v>
      </c>
      <c r="D7" s="43">
        <v>397945837</v>
      </c>
      <c r="E7" s="43">
        <v>398920590</v>
      </c>
      <c r="F7" s="43">
        <v>423808235</v>
      </c>
      <c r="G7" s="44">
        <v>461720900</v>
      </c>
      <c r="H7" s="45">
        <v>501360667</v>
      </c>
      <c r="I7" s="22">
        <f>IF($E7=0,0,(($F7/$E7)-1)*100)</f>
        <v>6.238746663841033</v>
      </c>
      <c r="J7" s="23">
        <f>IF($E7=0,0,((($H7/$E7)^(1/3))-1)*100)</f>
        <v>7.9165208604993875</v>
      </c>
      <c r="K7" s="2"/>
    </row>
    <row r="8" spans="1:11" ht="12.75">
      <c r="A8" s="5"/>
      <c r="B8" s="21" t="s">
        <v>17</v>
      </c>
      <c r="C8" s="43">
        <v>962195192</v>
      </c>
      <c r="D8" s="43">
        <v>907895192</v>
      </c>
      <c r="E8" s="43">
        <v>878651668</v>
      </c>
      <c r="F8" s="43">
        <v>1019892820</v>
      </c>
      <c r="G8" s="44">
        <v>1099610353</v>
      </c>
      <c r="H8" s="45">
        <v>1182674285</v>
      </c>
      <c r="I8" s="22">
        <f>IF($E8=0,0,(($F8/$E8)-1)*100)</f>
        <v>16.074760584190905</v>
      </c>
      <c r="J8" s="23">
        <f>IF($E8=0,0,((($H8/$E8)^(1/3))-1)*100)</f>
        <v>10.411964910763526</v>
      </c>
      <c r="K8" s="2"/>
    </row>
    <row r="9" spans="1:11" ht="12.75">
      <c r="A9" s="5"/>
      <c r="B9" s="21" t="s">
        <v>18</v>
      </c>
      <c r="C9" s="43">
        <v>288268446</v>
      </c>
      <c r="D9" s="43">
        <v>370054550</v>
      </c>
      <c r="E9" s="43">
        <v>338493194</v>
      </c>
      <c r="F9" s="43">
        <v>305519453</v>
      </c>
      <c r="G9" s="44">
        <v>305755889</v>
      </c>
      <c r="H9" s="45">
        <v>312436221</v>
      </c>
      <c r="I9" s="22">
        <f aca="true" t="shared" si="0" ref="I9:I32">IF($E9=0,0,(($F9/$E9)-1)*100)</f>
        <v>-9.741330574581653</v>
      </c>
      <c r="J9" s="23">
        <f aca="true" t="shared" si="1" ref="J9:J32">IF($E9=0,0,((($H9/$E9)^(1/3))-1)*100)</f>
        <v>-2.634788449911496</v>
      </c>
      <c r="K9" s="2"/>
    </row>
    <row r="10" spans="1:11" ht="12.75">
      <c r="A10" s="9"/>
      <c r="B10" s="24" t="s">
        <v>19</v>
      </c>
      <c r="C10" s="46">
        <v>1648409475</v>
      </c>
      <c r="D10" s="46">
        <v>1675895579</v>
      </c>
      <c r="E10" s="46">
        <v>1616065452</v>
      </c>
      <c r="F10" s="46">
        <v>1749220508</v>
      </c>
      <c r="G10" s="47">
        <v>1867087142</v>
      </c>
      <c r="H10" s="48">
        <v>1996471173</v>
      </c>
      <c r="I10" s="25">
        <f t="shared" si="0"/>
        <v>8.23945935080852</v>
      </c>
      <c r="J10" s="26">
        <f t="shared" si="1"/>
        <v>7.300406165226425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547623567</v>
      </c>
      <c r="D12" s="43">
        <v>551623567</v>
      </c>
      <c r="E12" s="43">
        <v>494632033</v>
      </c>
      <c r="F12" s="43">
        <v>597254002</v>
      </c>
      <c r="G12" s="44">
        <v>635056001</v>
      </c>
      <c r="H12" s="45">
        <v>672424001</v>
      </c>
      <c r="I12" s="22">
        <f t="shared" si="0"/>
        <v>20.747133657637583</v>
      </c>
      <c r="J12" s="23">
        <f t="shared" si="1"/>
        <v>10.778034673763749</v>
      </c>
      <c r="K12" s="2"/>
    </row>
    <row r="13" spans="1:11" ht="12.75">
      <c r="A13" s="5"/>
      <c r="B13" s="21" t="s">
        <v>22</v>
      </c>
      <c r="C13" s="43">
        <v>145000000</v>
      </c>
      <c r="D13" s="43">
        <v>145000000</v>
      </c>
      <c r="E13" s="43">
        <v>145000000</v>
      </c>
      <c r="F13" s="43">
        <v>161000000</v>
      </c>
      <c r="G13" s="44">
        <v>174300000</v>
      </c>
      <c r="H13" s="45">
        <v>187125500</v>
      </c>
      <c r="I13" s="22">
        <f t="shared" si="0"/>
        <v>11.03448275862069</v>
      </c>
      <c r="J13" s="23">
        <f t="shared" si="1"/>
        <v>8.873367786274189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422000000</v>
      </c>
      <c r="D15" s="43">
        <v>425000000</v>
      </c>
      <c r="E15" s="43">
        <v>362778364</v>
      </c>
      <c r="F15" s="43">
        <v>461000000</v>
      </c>
      <c r="G15" s="44">
        <v>505780000</v>
      </c>
      <c r="H15" s="45">
        <v>554932400</v>
      </c>
      <c r="I15" s="22">
        <f t="shared" si="0"/>
        <v>27.074832941250037</v>
      </c>
      <c r="J15" s="23">
        <f t="shared" si="1"/>
        <v>15.221334611676273</v>
      </c>
      <c r="K15" s="2"/>
    </row>
    <row r="16" spans="1:11" ht="12.75">
      <c r="A16" s="5"/>
      <c r="B16" s="21" t="s">
        <v>24</v>
      </c>
      <c r="C16" s="43">
        <v>517959936</v>
      </c>
      <c r="D16" s="43">
        <v>575482813</v>
      </c>
      <c r="E16" s="43">
        <v>466996444</v>
      </c>
      <c r="F16" s="43">
        <v>519087777</v>
      </c>
      <c r="G16" s="44">
        <v>543745878</v>
      </c>
      <c r="H16" s="45">
        <v>573746486</v>
      </c>
      <c r="I16" s="29">
        <f t="shared" si="0"/>
        <v>11.15454596480825</v>
      </c>
      <c r="J16" s="30">
        <f t="shared" si="1"/>
        <v>7.1031280533166985</v>
      </c>
      <c r="K16" s="2"/>
    </row>
    <row r="17" spans="1:11" ht="12.75">
      <c r="A17" s="5"/>
      <c r="B17" s="24" t="s">
        <v>25</v>
      </c>
      <c r="C17" s="46">
        <v>1632583503</v>
      </c>
      <c r="D17" s="46">
        <v>1697106380</v>
      </c>
      <c r="E17" s="46">
        <v>1469406841</v>
      </c>
      <c r="F17" s="46">
        <v>1738341779</v>
      </c>
      <c r="G17" s="47">
        <v>1858881879</v>
      </c>
      <c r="H17" s="48">
        <v>1988228387</v>
      </c>
      <c r="I17" s="25">
        <f t="shared" si="0"/>
        <v>18.302278885334246</v>
      </c>
      <c r="J17" s="26">
        <f t="shared" si="1"/>
        <v>10.604994266716062</v>
      </c>
      <c r="K17" s="2"/>
    </row>
    <row r="18" spans="1:11" ht="23.25" customHeight="1">
      <c r="A18" s="31"/>
      <c r="B18" s="32" t="s">
        <v>26</v>
      </c>
      <c r="C18" s="52">
        <v>15825972</v>
      </c>
      <c r="D18" s="52">
        <v>-21210801</v>
      </c>
      <c r="E18" s="52">
        <v>146658611</v>
      </c>
      <c r="F18" s="53">
        <v>10878729</v>
      </c>
      <c r="G18" s="54">
        <v>8205263</v>
      </c>
      <c r="H18" s="55">
        <v>8242786</v>
      </c>
      <c r="I18" s="33">
        <f t="shared" si="0"/>
        <v>-92.58227735431096</v>
      </c>
      <c r="J18" s="34">
        <f t="shared" si="1"/>
        <v>-61.6949983159279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>
        <v>1929799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30</v>
      </c>
      <c r="C23" s="43">
        <v>88927233</v>
      </c>
      <c r="D23" s="43">
        <v>130410521</v>
      </c>
      <c r="E23" s="43">
        <v>99022019</v>
      </c>
      <c r="F23" s="43">
        <v>64275507</v>
      </c>
      <c r="G23" s="44">
        <v>63238298</v>
      </c>
      <c r="H23" s="45">
        <v>63742984</v>
      </c>
      <c r="I23" s="38">
        <f t="shared" si="0"/>
        <v>-35.089682427097344</v>
      </c>
      <c r="J23" s="23">
        <f t="shared" si="1"/>
        <v>-13.655726895522802</v>
      </c>
      <c r="K23" s="2"/>
    </row>
    <row r="24" spans="1:11" ht="12.75">
      <c r="A24" s="9"/>
      <c r="B24" s="21" t="s">
        <v>31</v>
      </c>
      <c r="C24" s="43">
        <v>42255269</v>
      </c>
      <c r="D24" s="43">
        <v>119815932</v>
      </c>
      <c r="E24" s="43">
        <v>88040369</v>
      </c>
      <c r="F24" s="43">
        <v>47433094</v>
      </c>
      <c r="G24" s="44">
        <v>38381938</v>
      </c>
      <c r="H24" s="45">
        <v>20902921</v>
      </c>
      <c r="I24" s="38">
        <f t="shared" si="0"/>
        <v>-46.12347206313958</v>
      </c>
      <c r="J24" s="23">
        <f t="shared" si="1"/>
        <v>-38.07846576512013</v>
      </c>
      <c r="K24" s="2"/>
    </row>
    <row r="25" spans="1:11" ht="12.75">
      <c r="A25" s="9"/>
      <c r="B25" s="24" t="s">
        <v>32</v>
      </c>
      <c r="C25" s="46">
        <v>131182502</v>
      </c>
      <c r="D25" s="46">
        <v>250226453</v>
      </c>
      <c r="E25" s="46">
        <v>188992187</v>
      </c>
      <c r="F25" s="46">
        <v>111708601</v>
      </c>
      <c r="G25" s="47">
        <v>101620236</v>
      </c>
      <c r="H25" s="48">
        <v>84645905</v>
      </c>
      <c r="I25" s="25">
        <f t="shared" si="0"/>
        <v>-40.89247668211809</v>
      </c>
      <c r="J25" s="26">
        <f t="shared" si="1"/>
        <v>-23.48955980108427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91938033</v>
      </c>
      <c r="D27" s="43">
        <v>122537775</v>
      </c>
      <c r="E27" s="43">
        <v>76166370</v>
      </c>
      <c r="F27" s="43">
        <v>60512244</v>
      </c>
      <c r="G27" s="44">
        <v>64139443</v>
      </c>
      <c r="H27" s="45">
        <v>41042916</v>
      </c>
      <c r="I27" s="38">
        <f t="shared" si="0"/>
        <v>-20.552543071174323</v>
      </c>
      <c r="J27" s="23">
        <f t="shared" si="1"/>
        <v>-18.624878462097293</v>
      </c>
      <c r="K27" s="2"/>
    </row>
    <row r="28" spans="1:11" ht="12.75">
      <c r="A28" s="9"/>
      <c r="B28" s="21" t="s">
        <v>35</v>
      </c>
      <c r="C28" s="43">
        <v>3000000</v>
      </c>
      <c r="D28" s="43">
        <v>20281000</v>
      </c>
      <c r="E28" s="43">
        <v>10723906</v>
      </c>
      <c r="F28" s="43">
        <v>15500000</v>
      </c>
      <c r="G28" s="44">
        <v>6045000</v>
      </c>
      <c r="H28" s="45">
        <v>5046000</v>
      </c>
      <c r="I28" s="38">
        <f t="shared" si="0"/>
        <v>44.536887958547936</v>
      </c>
      <c r="J28" s="23">
        <f t="shared" si="1"/>
        <v>-22.220571238824395</v>
      </c>
      <c r="K28" s="2"/>
    </row>
    <row r="29" spans="1:11" ht="12.75">
      <c r="A29" s="9"/>
      <c r="B29" s="21" t="s">
        <v>36</v>
      </c>
      <c r="C29" s="43"/>
      <c r="D29" s="43"/>
      <c r="E29" s="43">
        <v>-495191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37</v>
      </c>
      <c r="C30" s="43"/>
      <c r="D30" s="43">
        <v>59655227</v>
      </c>
      <c r="E30" s="43">
        <v>58491465</v>
      </c>
      <c r="F30" s="43">
        <v>0</v>
      </c>
      <c r="G30" s="44">
        <v>0</v>
      </c>
      <c r="H30" s="45">
        <v>15990989</v>
      </c>
      <c r="I30" s="38">
        <f t="shared" si="0"/>
        <v>-100</v>
      </c>
      <c r="J30" s="23">
        <f t="shared" si="1"/>
        <v>-35.09757233188242</v>
      </c>
      <c r="K30" s="2"/>
    </row>
    <row r="31" spans="1:11" ht="12.75">
      <c r="A31" s="9"/>
      <c r="B31" s="21" t="s">
        <v>31</v>
      </c>
      <c r="C31" s="43">
        <v>36244469</v>
      </c>
      <c r="D31" s="43">
        <v>47752451</v>
      </c>
      <c r="E31" s="43">
        <v>44105637</v>
      </c>
      <c r="F31" s="43">
        <v>35696357</v>
      </c>
      <c r="G31" s="44">
        <v>31435793</v>
      </c>
      <c r="H31" s="45">
        <v>22566000</v>
      </c>
      <c r="I31" s="38">
        <f t="shared" si="0"/>
        <v>-19.066225026973306</v>
      </c>
      <c r="J31" s="23">
        <f t="shared" si="1"/>
        <v>-20.019000270114883</v>
      </c>
      <c r="K31" s="2"/>
    </row>
    <row r="32" spans="1:11" ht="13.5" thickBot="1">
      <c r="A32" s="9"/>
      <c r="B32" s="39" t="s">
        <v>38</v>
      </c>
      <c r="C32" s="59">
        <v>131182502</v>
      </c>
      <c r="D32" s="59">
        <v>250226453</v>
      </c>
      <c r="E32" s="59">
        <v>188992187</v>
      </c>
      <c r="F32" s="59">
        <v>111708601</v>
      </c>
      <c r="G32" s="60">
        <v>101620236</v>
      </c>
      <c r="H32" s="61">
        <v>84645905</v>
      </c>
      <c r="I32" s="40">
        <f t="shared" si="0"/>
        <v>-40.89247668211809</v>
      </c>
      <c r="J32" s="41">
        <f t="shared" si="1"/>
        <v>-23.48955980108427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40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33536654</v>
      </c>
      <c r="D7" s="43">
        <v>33036654</v>
      </c>
      <c r="E7" s="43">
        <v>28946808</v>
      </c>
      <c r="F7" s="43">
        <v>34886706</v>
      </c>
      <c r="G7" s="44">
        <v>36561268</v>
      </c>
      <c r="H7" s="45">
        <v>38718382</v>
      </c>
      <c r="I7" s="22">
        <f>IF($E7=0,0,(($F7/$E7)-1)*100)</f>
        <v>20.52004490443298</v>
      </c>
      <c r="J7" s="23">
        <f>IF($E7=0,0,((($H7/$E7)^(1/3))-1)*100)</f>
        <v>10.180694771674915</v>
      </c>
      <c r="K7" s="2"/>
    </row>
    <row r="8" spans="1:11" ht="12.75">
      <c r="A8" s="5"/>
      <c r="B8" s="21" t="s">
        <v>17</v>
      </c>
      <c r="C8" s="43">
        <v>123639890</v>
      </c>
      <c r="D8" s="43">
        <v>116574890</v>
      </c>
      <c r="E8" s="43">
        <v>80677816</v>
      </c>
      <c r="F8" s="43">
        <v>123341143</v>
      </c>
      <c r="G8" s="44">
        <v>129261518</v>
      </c>
      <c r="H8" s="45">
        <v>136887947</v>
      </c>
      <c r="I8" s="22">
        <f>IF($E8=0,0,(($F8/$E8)-1)*100)</f>
        <v>52.88111294435636</v>
      </c>
      <c r="J8" s="23">
        <f>IF($E8=0,0,((($H8/$E8)^(1/3))-1)*100)</f>
        <v>19.27159462791781</v>
      </c>
      <c r="K8" s="2"/>
    </row>
    <row r="9" spans="1:11" ht="12.75">
      <c r="A9" s="5"/>
      <c r="B9" s="21" t="s">
        <v>18</v>
      </c>
      <c r="C9" s="43">
        <v>145969014</v>
      </c>
      <c r="D9" s="43">
        <v>149274118</v>
      </c>
      <c r="E9" s="43">
        <v>136706515</v>
      </c>
      <c r="F9" s="43">
        <v>164852148</v>
      </c>
      <c r="G9" s="44">
        <v>166430860</v>
      </c>
      <c r="H9" s="45">
        <v>176353144</v>
      </c>
      <c r="I9" s="22">
        <f aca="true" t="shared" si="0" ref="I9:I32">IF($E9=0,0,(($F9/$E9)-1)*100)</f>
        <v>20.588362595593935</v>
      </c>
      <c r="J9" s="23">
        <f aca="true" t="shared" si="1" ref="J9:J32">IF($E9=0,0,((($H9/$E9)^(1/3))-1)*100)</f>
        <v>8.859081296238003</v>
      </c>
      <c r="K9" s="2"/>
    </row>
    <row r="10" spans="1:11" ht="12.75">
      <c r="A10" s="9"/>
      <c r="B10" s="24" t="s">
        <v>19</v>
      </c>
      <c r="C10" s="46">
        <v>303145558</v>
      </c>
      <c r="D10" s="46">
        <v>298885662</v>
      </c>
      <c r="E10" s="46">
        <v>246331139</v>
      </c>
      <c r="F10" s="46">
        <v>323079997</v>
      </c>
      <c r="G10" s="47">
        <v>332253646</v>
      </c>
      <c r="H10" s="48">
        <v>351959473</v>
      </c>
      <c r="I10" s="25">
        <f t="shared" si="0"/>
        <v>31.156782821517346</v>
      </c>
      <c r="J10" s="26">
        <f t="shared" si="1"/>
        <v>12.630958822362736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85702924</v>
      </c>
      <c r="D12" s="43">
        <v>82118108</v>
      </c>
      <c r="E12" s="43">
        <v>82620238</v>
      </c>
      <c r="F12" s="43">
        <v>94939415</v>
      </c>
      <c r="G12" s="44">
        <v>99496507</v>
      </c>
      <c r="H12" s="45">
        <v>105366801</v>
      </c>
      <c r="I12" s="22">
        <f t="shared" si="0"/>
        <v>14.910604590608912</v>
      </c>
      <c r="J12" s="23">
        <f t="shared" si="1"/>
        <v>8.444063934392299</v>
      </c>
      <c r="K12" s="2"/>
    </row>
    <row r="13" spans="1:11" ht="12.75">
      <c r="A13" s="5"/>
      <c r="B13" s="21" t="s">
        <v>22</v>
      </c>
      <c r="C13" s="43">
        <v>504840</v>
      </c>
      <c r="D13" s="43">
        <v>504840</v>
      </c>
      <c r="E13" s="43"/>
      <c r="F13" s="43">
        <v>504840</v>
      </c>
      <c r="G13" s="44">
        <v>529072</v>
      </c>
      <c r="H13" s="45">
        <v>560287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60765720</v>
      </c>
      <c r="D15" s="43">
        <v>60765720</v>
      </c>
      <c r="E15" s="43">
        <v>60265219</v>
      </c>
      <c r="F15" s="43">
        <v>69418759</v>
      </c>
      <c r="G15" s="44">
        <v>72750859</v>
      </c>
      <c r="H15" s="45">
        <v>77043160</v>
      </c>
      <c r="I15" s="22">
        <f t="shared" si="0"/>
        <v>15.188760867192741</v>
      </c>
      <c r="J15" s="23">
        <f t="shared" si="1"/>
        <v>8.53149435655065</v>
      </c>
      <c r="K15" s="2"/>
    </row>
    <row r="16" spans="1:11" ht="12.75">
      <c r="A16" s="5"/>
      <c r="B16" s="21" t="s">
        <v>24</v>
      </c>
      <c r="C16" s="43">
        <v>147027044</v>
      </c>
      <c r="D16" s="43">
        <v>147986509</v>
      </c>
      <c r="E16" s="43">
        <v>130146863</v>
      </c>
      <c r="F16" s="43">
        <v>154622831</v>
      </c>
      <c r="G16" s="44">
        <v>158892767</v>
      </c>
      <c r="H16" s="45">
        <v>163267438</v>
      </c>
      <c r="I16" s="29">
        <f t="shared" si="0"/>
        <v>18.806421788283913</v>
      </c>
      <c r="J16" s="30">
        <f t="shared" si="1"/>
        <v>7.850449069745347</v>
      </c>
      <c r="K16" s="2"/>
    </row>
    <row r="17" spans="1:11" ht="12.75">
      <c r="A17" s="5"/>
      <c r="B17" s="24" t="s">
        <v>25</v>
      </c>
      <c r="C17" s="46">
        <v>294000528</v>
      </c>
      <c r="D17" s="46">
        <v>291375177</v>
      </c>
      <c r="E17" s="46">
        <v>273032320</v>
      </c>
      <c r="F17" s="46">
        <v>319485845</v>
      </c>
      <c r="G17" s="47">
        <v>331669205</v>
      </c>
      <c r="H17" s="48">
        <v>346237686</v>
      </c>
      <c r="I17" s="25">
        <f t="shared" si="0"/>
        <v>17.013928973683413</v>
      </c>
      <c r="J17" s="26">
        <f t="shared" si="1"/>
        <v>8.23974465820443</v>
      </c>
      <c r="K17" s="2"/>
    </row>
    <row r="18" spans="1:11" ht="23.25" customHeight="1">
      <c r="A18" s="31"/>
      <c r="B18" s="32" t="s">
        <v>26</v>
      </c>
      <c r="C18" s="52">
        <v>9145030</v>
      </c>
      <c r="D18" s="52">
        <v>7510485</v>
      </c>
      <c r="E18" s="52">
        <v>-26701181</v>
      </c>
      <c r="F18" s="53">
        <v>3594152</v>
      </c>
      <c r="G18" s="54">
        <v>584441</v>
      </c>
      <c r="H18" s="55">
        <v>5721787</v>
      </c>
      <c r="I18" s="33">
        <f t="shared" si="0"/>
        <v>-113.46064805148505</v>
      </c>
      <c r="J18" s="34">
        <f t="shared" si="1"/>
        <v>-159.84121535309458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3705000</v>
      </c>
      <c r="D21" s="43">
        <v>3705000</v>
      </c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96197000</v>
      </c>
      <c r="D23" s="43">
        <v>98164652</v>
      </c>
      <c r="E23" s="43">
        <v>99132268</v>
      </c>
      <c r="F23" s="43">
        <v>98546000</v>
      </c>
      <c r="G23" s="44">
        <v>89415000</v>
      </c>
      <c r="H23" s="45">
        <v>93573000</v>
      </c>
      <c r="I23" s="38">
        <f t="shared" si="0"/>
        <v>-0.5913997650089042</v>
      </c>
      <c r="J23" s="23">
        <f t="shared" si="1"/>
        <v>-1.905384242360375</v>
      </c>
      <c r="K23" s="2"/>
    </row>
    <row r="24" spans="1:11" ht="12.75">
      <c r="A24" s="9"/>
      <c r="B24" s="21" t="s">
        <v>31</v>
      </c>
      <c r="C24" s="43">
        <v>28803176</v>
      </c>
      <c r="D24" s="43">
        <v>26498176</v>
      </c>
      <c r="E24" s="43">
        <v>5602717</v>
      </c>
      <c r="F24" s="43">
        <v>41485000</v>
      </c>
      <c r="G24" s="44">
        <v>0</v>
      </c>
      <c r="H24" s="45">
        <v>0</v>
      </c>
      <c r="I24" s="38">
        <f t="shared" si="0"/>
        <v>640.4443237093717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128705176</v>
      </c>
      <c r="D25" s="46">
        <v>128367828</v>
      </c>
      <c r="E25" s="46">
        <v>104734985</v>
      </c>
      <c r="F25" s="46">
        <v>140031000</v>
      </c>
      <c r="G25" s="47">
        <v>89415000</v>
      </c>
      <c r="H25" s="48">
        <v>93573000</v>
      </c>
      <c r="I25" s="25">
        <f t="shared" si="0"/>
        <v>33.700310359523144</v>
      </c>
      <c r="J25" s="26">
        <f t="shared" si="1"/>
        <v>-3.6867008656686684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97078162</v>
      </c>
      <c r="D27" s="43">
        <v>98384420</v>
      </c>
      <c r="E27" s="43">
        <v>79269790</v>
      </c>
      <c r="F27" s="43">
        <v>99499762</v>
      </c>
      <c r="G27" s="44">
        <v>37916876</v>
      </c>
      <c r="H27" s="45">
        <v>45965452</v>
      </c>
      <c r="I27" s="38">
        <f t="shared" si="0"/>
        <v>25.520405693013704</v>
      </c>
      <c r="J27" s="23">
        <f t="shared" si="1"/>
        <v>-16.61115808914777</v>
      </c>
      <c r="K27" s="2"/>
    </row>
    <row r="28" spans="1:11" ht="12.75">
      <c r="A28" s="9"/>
      <c r="B28" s="21" t="s">
        <v>35</v>
      </c>
      <c r="C28" s="43">
        <v>1000000</v>
      </c>
      <c r="D28" s="43"/>
      <c r="E28" s="43"/>
      <c r="F28" s="43">
        <v>3000000</v>
      </c>
      <c r="G28" s="44">
        <v>2000000</v>
      </c>
      <c r="H28" s="45">
        <v>1000000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15637457</v>
      </c>
      <c r="D30" s="43">
        <v>15058040</v>
      </c>
      <c r="E30" s="43">
        <v>16709680</v>
      </c>
      <c r="F30" s="43">
        <v>31546238</v>
      </c>
      <c r="G30" s="44">
        <v>21727084</v>
      </c>
      <c r="H30" s="45">
        <v>24877192</v>
      </c>
      <c r="I30" s="38">
        <f t="shared" si="0"/>
        <v>88.79019825634005</v>
      </c>
      <c r="J30" s="23">
        <f t="shared" si="1"/>
        <v>14.185530781239141</v>
      </c>
      <c r="K30" s="2"/>
    </row>
    <row r="31" spans="1:11" ht="12.75">
      <c r="A31" s="9"/>
      <c r="B31" s="21" t="s">
        <v>31</v>
      </c>
      <c r="C31" s="43">
        <v>14989557</v>
      </c>
      <c r="D31" s="43">
        <v>14925368</v>
      </c>
      <c r="E31" s="43">
        <v>8755515</v>
      </c>
      <c r="F31" s="43">
        <v>5985000</v>
      </c>
      <c r="G31" s="44">
        <v>27771040</v>
      </c>
      <c r="H31" s="45">
        <v>21730356</v>
      </c>
      <c r="I31" s="38">
        <f t="shared" si="0"/>
        <v>-31.64308438738327</v>
      </c>
      <c r="J31" s="23">
        <f t="shared" si="1"/>
        <v>35.39263741932195</v>
      </c>
      <c r="K31" s="2"/>
    </row>
    <row r="32" spans="1:11" ht="13.5" thickBot="1">
      <c r="A32" s="9"/>
      <c r="B32" s="39" t="s">
        <v>38</v>
      </c>
      <c r="C32" s="59">
        <v>128705176</v>
      </c>
      <c r="D32" s="59">
        <v>128367828</v>
      </c>
      <c r="E32" s="59">
        <v>104734985</v>
      </c>
      <c r="F32" s="59">
        <v>140031000</v>
      </c>
      <c r="G32" s="60">
        <v>89415000</v>
      </c>
      <c r="H32" s="61">
        <v>93573000</v>
      </c>
      <c r="I32" s="40">
        <f t="shared" si="0"/>
        <v>33.700310359523144</v>
      </c>
      <c r="J32" s="41">
        <f t="shared" si="1"/>
        <v>-3.6867008656686684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67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4500000</v>
      </c>
      <c r="D7" s="43">
        <v>4500000</v>
      </c>
      <c r="E7" s="43">
        <v>13298192</v>
      </c>
      <c r="F7" s="43">
        <v>6782100</v>
      </c>
      <c r="G7" s="44">
        <v>7107800</v>
      </c>
      <c r="H7" s="45">
        <v>7526900</v>
      </c>
      <c r="I7" s="22">
        <f>IF($E7=0,0,(($F7/$E7)-1)*100)</f>
        <v>-48.99983396239128</v>
      </c>
      <c r="J7" s="23">
        <f>IF($E7=0,0,((($H7/$E7)^(1/3))-1)*100)</f>
        <v>-17.280509829221025</v>
      </c>
      <c r="K7" s="2"/>
    </row>
    <row r="8" spans="1:11" ht="12.75">
      <c r="A8" s="5"/>
      <c r="B8" s="21" t="s">
        <v>17</v>
      </c>
      <c r="C8" s="43">
        <v>38200000</v>
      </c>
      <c r="D8" s="43">
        <v>47220000</v>
      </c>
      <c r="E8" s="43">
        <v>42851694</v>
      </c>
      <c r="F8" s="43">
        <v>71507000</v>
      </c>
      <c r="G8" s="44">
        <v>74939200</v>
      </c>
      <c r="H8" s="45">
        <v>79360600</v>
      </c>
      <c r="I8" s="22">
        <f>IF($E8=0,0,(($F8/$E8)-1)*100)</f>
        <v>66.87088263068432</v>
      </c>
      <c r="J8" s="23">
        <f>IF($E8=0,0,((($H8/$E8)^(1/3))-1)*100)</f>
        <v>22.803944265864672</v>
      </c>
      <c r="K8" s="2"/>
    </row>
    <row r="9" spans="1:11" ht="12.75">
      <c r="A9" s="5"/>
      <c r="B9" s="21" t="s">
        <v>18</v>
      </c>
      <c r="C9" s="43">
        <v>67819550</v>
      </c>
      <c r="D9" s="43">
        <v>65023550</v>
      </c>
      <c r="E9" s="43">
        <v>68799508</v>
      </c>
      <c r="F9" s="43">
        <v>83786400</v>
      </c>
      <c r="G9" s="44">
        <v>84672100</v>
      </c>
      <c r="H9" s="45">
        <v>87149500</v>
      </c>
      <c r="I9" s="22">
        <f aca="true" t="shared" si="0" ref="I9:I32">IF($E9=0,0,(($F9/$E9)-1)*100)</f>
        <v>21.783429032661104</v>
      </c>
      <c r="J9" s="23">
        <f aca="true" t="shared" si="1" ref="J9:J32">IF($E9=0,0,((($H9/$E9)^(1/3))-1)*100)</f>
        <v>8.199816049015807</v>
      </c>
      <c r="K9" s="2"/>
    </row>
    <row r="10" spans="1:11" ht="12.75">
      <c r="A10" s="9"/>
      <c r="B10" s="24" t="s">
        <v>19</v>
      </c>
      <c r="C10" s="46">
        <v>110519550</v>
      </c>
      <c r="D10" s="46">
        <v>116743550</v>
      </c>
      <c r="E10" s="46">
        <v>124949394</v>
      </c>
      <c r="F10" s="46">
        <v>162075500</v>
      </c>
      <c r="G10" s="47">
        <v>166719100</v>
      </c>
      <c r="H10" s="48">
        <v>174037000</v>
      </c>
      <c r="I10" s="25">
        <f t="shared" si="0"/>
        <v>29.712914013812664</v>
      </c>
      <c r="J10" s="26">
        <f t="shared" si="1"/>
        <v>11.678390102713166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43093004</v>
      </c>
      <c r="D12" s="43">
        <v>44151703</v>
      </c>
      <c r="E12" s="43">
        <v>42715986</v>
      </c>
      <c r="F12" s="43">
        <v>47380800</v>
      </c>
      <c r="G12" s="44">
        <v>49655300</v>
      </c>
      <c r="H12" s="45">
        <v>52584100</v>
      </c>
      <c r="I12" s="22">
        <f t="shared" si="0"/>
        <v>10.920534527752679</v>
      </c>
      <c r="J12" s="23">
        <f t="shared" si="1"/>
        <v>7.173645446154953</v>
      </c>
      <c r="K12" s="2"/>
    </row>
    <row r="13" spans="1:11" ht="12.75">
      <c r="A13" s="5"/>
      <c r="B13" s="21" t="s">
        <v>22</v>
      </c>
      <c r="C13" s="43">
        <v>7500000</v>
      </c>
      <c r="D13" s="43">
        <v>7500000</v>
      </c>
      <c r="E13" s="43">
        <v>650103</v>
      </c>
      <c r="F13" s="43">
        <v>45250200</v>
      </c>
      <c r="G13" s="44">
        <v>47422400</v>
      </c>
      <c r="H13" s="45">
        <v>50220200</v>
      </c>
      <c r="I13" s="22">
        <f t="shared" si="0"/>
        <v>6860.466264576536</v>
      </c>
      <c r="J13" s="23">
        <f t="shared" si="1"/>
        <v>325.89128766335966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27000000</v>
      </c>
      <c r="D15" s="43">
        <v>35585021</v>
      </c>
      <c r="E15" s="43">
        <v>6628606</v>
      </c>
      <c r="F15" s="43">
        <v>39590400</v>
      </c>
      <c r="G15" s="44">
        <v>41490700</v>
      </c>
      <c r="H15" s="45">
        <v>43938600</v>
      </c>
      <c r="I15" s="22">
        <f t="shared" si="0"/>
        <v>497.2658504669006</v>
      </c>
      <c r="J15" s="23">
        <f t="shared" si="1"/>
        <v>87.84861749440785</v>
      </c>
      <c r="K15" s="2"/>
    </row>
    <row r="16" spans="1:11" ht="12.75">
      <c r="A16" s="5"/>
      <c r="B16" s="21" t="s">
        <v>24</v>
      </c>
      <c r="C16" s="43">
        <v>32863160</v>
      </c>
      <c r="D16" s="43">
        <v>30766514</v>
      </c>
      <c r="E16" s="43">
        <v>24955761</v>
      </c>
      <c r="F16" s="43">
        <v>31521110</v>
      </c>
      <c r="G16" s="44">
        <v>33033900</v>
      </c>
      <c r="H16" s="45">
        <v>34983500</v>
      </c>
      <c r="I16" s="29">
        <f t="shared" si="0"/>
        <v>26.307949495108574</v>
      </c>
      <c r="J16" s="30">
        <f t="shared" si="1"/>
        <v>11.91736585598</v>
      </c>
      <c r="K16" s="2"/>
    </row>
    <row r="17" spans="1:11" ht="12.75">
      <c r="A17" s="5"/>
      <c r="B17" s="24" t="s">
        <v>25</v>
      </c>
      <c r="C17" s="46">
        <v>110456164</v>
      </c>
      <c r="D17" s="46">
        <v>118003238</v>
      </c>
      <c r="E17" s="46">
        <v>74950456</v>
      </c>
      <c r="F17" s="46">
        <v>163742510</v>
      </c>
      <c r="G17" s="47">
        <v>171602300</v>
      </c>
      <c r="H17" s="48">
        <v>181726400</v>
      </c>
      <c r="I17" s="25">
        <f t="shared" si="0"/>
        <v>118.46766349226749</v>
      </c>
      <c r="J17" s="26">
        <f t="shared" si="1"/>
        <v>34.34285740418228</v>
      </c>
      <c r="K17" s="2"/>
    </row>
    <row r="18" spans="1:11" ht="23.25" customHeight="1">
      <c r="A18" s="31"/>
      <c r="B18" s="32" t="s">
        <v>26</v>
      </c>
      <c r="C18" s="52">
        <v>63386</v>
      </c>
      <c r="D18" s="52">
        <v>-1259688</v>
      </c>
      <c r="E18" s="52">
        <v>49998938</v>
      </c>
      <c r="F18" s="53">
        <v>-1667010</v>
      </c>
      <c r="G18" s="54">
        <v>-4883200</v>
      </c>
      <c r="H18" s="55">
        <v>-7689400</v>
      </c>
      <c r="I18" s="33">
        <f t="shared" si="0"/>
        <v>-103.33409081608893</v>
      </c>
      <c r="J18" s="34">
        <f t="shared" si="1"/>
        <v>-153.57685597282037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>
        <v>680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30</v>
      </c>
      <c r="C23" s="43">
        <v>23500000</v>
      </c>
      <c r="D23" s="43">
        <v>22000000</v>
      </c>
      <c r="E23" s="43">
        <v>10345011</v>
      </c>
      <c r="F23" s="43">
        <v>39474000</v>
      </c>
      <c r="G23" s="44">
        <v>63992000</v>
      </c>
      <c r="H23" s="45">
        <v>35773000</v>
      </c>
      <c r="I23" s="38">
        <f t="shared" si="0"/>
        <v>281.5752346710893</v>
      </c>
      <c r="J23" s="23">
        <f t="shared" si="1"/>
        <v>51.219617513666684</v>
      </c>
      <c r="K23" s="2"/>
    </row>
    <row r="24" spans="1:11" ht="12.75">
      <c r="A24" s="9"/>
      <c r="B24" s="21" t="s">
        <v>31</v>
      </c>
      <c r="C24" s="43"/>
      <c r="D24" s="43">
        <v>1500000</v>
      </c>
      <c r="E24" s="43">
        <v>543257</v>
      </c>
      <c r="F24" s="43">
        <v>1500000</v>
      </c>
      <c r="G24" s="44">
        <v>0</v>
      </c>
      <c r="H24" s="45">
        <v>0</v>
      </c>
      <c r="I24" s="38">
        <f t="shared" si="0"/>
        <v>176.1124108847194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23500000</v>
      </c>
      <c r="D25" s="46">
        <v>23500000</v>
      </c>
      <c r="E25" s="46">
        <v>10888948</v>
      </c>
      <c r="F25" s="46">
        <v>40974000</v>
      </c>
      <c r="G25" s="47">
        <v>63992000</v>
      </c>
      <c r="H25" s="48">
        <v>35773000</v>
      </c>
      <c r="I25" s="25">
        <f t="shared" si="0"/>
        <v>276.2897940186692</v>
      </c>
      <c r="J25" s="26">
        <f t="shared" si="1"/>
        <v>48.658522777874595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22000000</v>
      </c>
      <c r="D27" s="43">
        <v>22000000</v>
      </c>
      <c r="E27" s="43">
        <v>2085244</v>
      </c>
      <c r="F27" s="43">
        <v>27948711</v>
      </c>
      <c r="G27" s="44">
        <v>35765450</v>
      </c>
      <c r="H27" s="45">
        <v>12196800</v>
      </c>
      <c r="I27" s="38">
        <f t="shared" si="0"/>
        <v>1240.308903898057</v>
      </c>
      <c r="J27" s="23">
        <f t="shared" si="1"/>
        <v>80.17575091102793</v>
      </c>
      <c r="K27" s="2"/>
    </row>
    <row r="28" spans="1:11" ht="12.75">
      <c r="A28" s="9"/>
      <c r="B28" s="21" t="s">
        <v>35</v>
      </c>
      <c r="C28" s="43">
        <v>1000000</v>
      </c>
      <c r="D28" s="43">
        <v>1000000</v>
      </c>
      <c r="E28" s="43">
        <v>2120019</v>
      </c>
      <c r="F28" s="43">
        <v>1097000</v>
      </c>
      <c r="G28" s="44">
        <v>11425000</v>
      </c>
      <c r="H28" s="45">
        <v>10445000</v>
      </c>
      <c r="I28" s="38">
        <f t="shared" si="0"/>
        <v>-48.255180731870794</v>
      </c>
      <c r="J28" s="23">
        <f t="shared" si="1"/>
        <v>70.15951160684195</v>
      </c>
      <c r="K28" s="2"/>
    </row>
    <row r="29" spans="1:11" ht="12.75">
      <c r="A29" s="9"/>
      <c r="B29" s="21" t="s">
        <v>36</v>
      </c>
      <c r="C29" s="43"/>
      <c r="D29" s="43"/>
      <c r="E29" s="43">
        <v>616079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37</v>
      </c>
      <c r="C30" s="43"/>
      <c r="D30" s="43"/>
      <c r="E30" s="43">
        <v>5243123</v>
      </c>
      <c r="F30" s="43">
        <v>6928289</v>
      </c>
      <c r="G30" s="44">
        <v>6801550</v>
      </c>
      <c r="H30" s="45">
        <v>8131200</v>
      </c>
      <c r="I30" s="38">
        <f t="shared" si="0"/>
        <v>32.140500995303746</v>
      </c>
      <c r="J30" s="23">
        <f t="shared" si="1"/>
        <v>15.750141988393684</v>
      </c>
      <c r="K30" s="2"/>
    </row>
    <row r="31" spans="1:11" ht="12.75">
      <c r="A31" s="9"/>
      <c r="B31" s="21" t="s">
        <v>31</v>
      </c>
      <c r="C31" s="43">
        <v>500000</v>
      </c>
      <c r="D31" s="43">
        <v>500000</v>
      </c>
      <c r="E31" s="43">
        <v>824483</v>
      </c>
      <c r="F31" s="43">
        <v>5000000</v>
      </c>
      <c r="G31" s="44">
        <v>10000000</v>
      </c>
      <c r="H31" s="45">
        <v>5000000</v>
      </c>
      <c r="I31" s="38">
        <f t="shared" si="0"/>
        <v>506.4406421963825</v>
      </c>
      <c r="J31" s="23">
        <f t="shared" si="1"/>
        <v>82.35993678883177</v>
      </c>
      <c r="K31" s="2"/>
    </row>
    <row r="32" spans="1:11" ht="13.5" thickBot="1">
      <c r="A32" s="9"/>
      <c r="B32" s="39" t="s">
        <v>38</v>
      </c>
      <c r="C32" s="59">
        <v>23500000</v>
      </c>
      <c r="D32" s="59">
        <v>23500000</v>
      </c>
      <c r="E32" s="59">
        <v>10888948</v>
      </c>
      <c r="F32" s="59">
        <v>40974000</v>
      </c>
      <c r="G32" s="60">
        <v>63992000</v>
      </c>
      <c r="H32" s="61">
        <v>35773000</v>
      </c>
      <c r="I32" s="40">
        <f t="shared" si="0"/>
        <v>276.2897940186692</v>
      </c>
      <c r="J32" s="41">
        <f t="shared" si="1"/>
        <v>48.658522777874595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68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5897564</v>
      </c>
      <c r="D7" s="43">
        <v>5597563</v>
      </c>
      <c r="E7" s="43">
        <v>3236235</v>
      </c>
      <c r="F7" s="43">
        <v>10169893</v>
      </c>
      <c r="G7" s="44">
        <v>10377281</v>
      </c>
      <c r="H7" s="45">
        <v>10759918</v>
      </c>
      <c r="I7" s="22">
        <f>IF($E7=0,0,(($F7/$E7)-1)*100)</f>
        <v>214.25075743881393</v>
      </c>
      <c r="J7" s="23">
        <f>IF($E7=0,0,((($H7/$E7)^(1/3))-1)*100)</f>
        <v>49.25296602269435</v>
      </c>
      <c r="K7" s="2"/>
    </row>
    <row r="8" spans="1:11" ht="12.75">
      <c r="A8" s="5"/>
      <c r="B8" s="21" t="s">
        <v>17</v>
      </c>
      <c r="C8" s="43">
        <v>29455356</v>
      </c>
      <c r="D8" s="43">
        <v>31497579</v>
      </c>
      <c r="E8" s="43">
        <v>19936853</v>
      </c>
      <c r="F8" s="43">
        <v>33292351</v>
      </c>
      <c r="G8" s="44">
        <v>34100722</v>
      </c>
      <c r="H8" s="45">
        <v>36146765</v>
      </c>
      <c r="I8" s="22">
        <f>IF($E8=0,0,(($F8/$E8)-1)*100)</f>
        <v>66.98899771192575</v>
      </c>
      <c r="J8" s="23">
        <f>IF($E8=0,0,((($H8/$E8)^(1/3))-1)*100)</f>
        <v>21.93759066314471</v>
      </c>
      <c r="K8" s="2"/>
    </row>
    <row r="9" spans="1:11" ht="12.75">
      <c r="A9" s="5"/>
      <c r="B9" s="21" t="s">
        <v>18</v>
      </c>
      <c r="C9" s="43">
        <v>50962130</v>
      </c>
      <c r="D9" s="43">
        <v>39535445</v>
      </c>
      <c r="E9" s="43">
        <v>27662864</v>
      </c>
      <c r="F9" s="43">
        <v>48365250</v>
      </c>
      <c r="G9" s="44">
        <v>48006200</v>
      </c>
      <c r="H9" s="45">
        <v>48603774</v>
      </c>
      <c r="I9" s="22">
        <f aca="true" t="shared" si="0" ref="I9:I32">IF($E9=0,0,(($F9/$E9)-1)*100)</f>
        <v>74.83818739809442</v>
      </c>
      <c r="J9" s="23">
        <f aca="true" t="shared" si="1" ref="J9:J32">IF($E9=0,0,((($H9/$E9)^(1/3))-1)*100)</f>
        <v>20.66767652238102</v>
      </c>
      <c r="K9" s="2"/>
    </row>
    <row r="10" spans="1:11" ht="12.75">
      <c r="A10" s="9"/>
      <c r="B10" s="24" t="s">
        <v>19</v>
      </c>
      <c r="C10" s="46">
        <v>86315050</v>
      </c>
      <c r="D10" s="46">
        <v>76630587</v>
      </c>
      <c r="E10" s="46">
        <v>50835952</v>
      </c>
      <c r="F10" s="46">
        <v>91827494</v>
      </c>
      <c r="G10" s="47">
        <v>92484203</v>
      </c>
      <c r="H10" s="48">
        <v>95510457</v>
      </c>
      <c r="I10" s="25">
        <f t="shared" si="0"/>
        <v>80.6349451270235</v>
      </c>
      <c r="J10" s="26">
        <f t="shared" si="1"/>
        <v>23.39379484791637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33857392</v>
      </c>
      <c r="D12" s="43">
        <v>32690049</v>
      </c>
      <c r="E12" s="43">
        <v>29873549</v>
      </c>
      <c r="F12" s="43">
        <v>37051269</v>
      </c>
      <c r="G12" s="44">
        <v>39126138</v>
      </c>
      <c r="H12" s="45">
        <v>41473706</v>
      </c>
      <c r="I12" s="22">
        <f t="shared" si="0"/>
        <v>24.027007972839122</v>
      </c>
      <c r="J12" s="23">
        <f t="shared" si="1"/>
        <v>11.556618508635896</v>
      </c>
      <c r="K12" s="2"/>
    </row>
    <row r="13" spans="1:11" ht="12.75">
      <c r="A13" s="5"/>
      <c r="B13" s="21" t="s">
        <v>22</v>
      </c>
      <c r="C13" s="43">
        <v>18852959</v>
      </c>
      <c r="D13" s="43">
        <v>18852959</v>
      </c>
      <c r="E13" s="43">
        <v>9426480</v>
      </c>
      <c r="F13" s="43">
        <v>12763716</v>
      </c>
      <c r="G13" s="44">
        <v>13478483</v>
      </c>
      <c r="H13" s="45">
        <v>14287193</v>
      </c>
      <c r="I13" s="22">
        <f t="shared" si="0"/>
        <v>35.402780253074326</v>
      </c>
      <c r="J13" s="23">
        <f t="shared" si="1"/>
        <v>14.868016092932756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16739713</v>
      </c>
      <c r="D15" s="43">
        <v>13839713</v>
      </c>
      <c r="E15" s="43">
        <v>2824152</v>
      </c>
      <c r="F15" s="43">
        <v>5863909</v>
      </c>
      <c r="G15" s="44">
        <v>6373239</v>
      </c>
      <c r="H15" s="45">
        <v>9692945</v>
      </c>
      <c r="I15" s="22">
        <f t="shared" si="0"/>
        <v>107.63432704755269</v>
      </c>
      <c r="J15" s="23">
        <f t="shared" si="1"/>
        <v>50.842096667703295</v>
      </c>
      <c r="K15" s="2"/>
    </row>
    <row r="16" spans="1:11" ht="12.75">
      <c r="A16" s="5"/>
      <c r="B16" s="21" t="s">
        <v>24</v>
      </c>
      <c r="C16" s="43">
        <v>45838081</v>
      </c>
      <c r="D16" s="43">
        <v>40479562</v>
      </c>
      <c r="E16" s="43">
        <v>19832402</v>
      </c>
      <c r="F16" s="43">
        <v>28034141</v>
      </c>
      <c r="G16" s="44">
        <v>24577991</v>
      </c>
      <c r="H16" s="45">
        <v>23802588</v>
      </c>
      <c r="I16" s="29">
        <f t="shared" si="0"/>
        <v>41.355247841386024</v>
      </c>
      <c r="J16" s="30">
        <f t="shared" si="1"/>
        <v>6.27137199969503</v>
      </c>
      <c r="K16" s="2"/>
    </row>
    <row r="17" spans="1:11" ht="12.75">
      <c r="A17" s="5"/>
      <c r="B17" s="24" t="s">
        <v>25</v>
      </c>
      <c r="C17" s="46">
        <v>115288145</v>
      </c>
      <c r="D17" s="46">
        <v>105862283</v>
      </c>
      <c r="E17" s="46">
        <v>61956583</v>
      </c>
      <c r="F17" s="46">
        <v>83713035</v>
      </c>
      <c r="G17" s="47">
        <v>83555851</v>
      </c>
      <c r="H17" s="48">
        <v>89256432</v>
      </c>
      <c r="I17" s="25">
        <f t="shared" si="0"/>
        <v>35.1156421909194</v>
      </c>
      <c r="J17" s="26">
        <f t="shared" si="1"/>
        <v>12.940755381954695</v>
      </c>
      <c r="K17" s="2"/>
    </row>
    <row r="18" spans="1:11" ht="23.25" customHeight="1">
      <c r="A18" s="31"/>
      <c r="B18" s="32" t="s">
        <v>26</v>
      </c>
      <c r="C18" s="52">
        <v>-28973095</v>
      </c>
      <c r="D18" s="52">
        <v>-29231696</v>
      </c>
      <c r="E18" s="52">
        <v>-11120631</v>
      </c>
      <c r="F18" s="53">
        <v>8114459</v>
      </c>
      <c r="G18" s="54">
        <v>8928352</v>
      </c>
      <c r="H18" s="55">
        <v>6254025</v>
      </c>
      <c r="I18" s="33">
        <f t="shared" si="0"/>
        <v>-172.96761307879024</v>
      </c>
      <c r="J18" s="34">
        <f t="shared" si="1"/>
        <v>-182.5423306775611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22287000</v>
      </c>
      <c r="D23" s="43">
        <v>21487000</v>
      </c>
      <c r="E23" s="43">
        <v>19307889</v>
      </c>
      <c r="F23" s="43">
        <v>13939000</v>
      </c>
      <c r="G23" s="44">
        <v>12196000</v>
      </c>
      <c r="H23" s="45">
        <v>12580000</v>
      </c>
      <c r="I23" s="38">
        <f t="shared" si="0"/>
        <v>-27.806711546767225</v>
      </c>
      <c r="J23" s="23">
        <f t="shared" si="1"/>
        <v>-13.307415740512084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22287000</v>
      </c>
      <c r="D25" s="46">
        <v>21487000</v>
      </c>
      <c r="E25" s="46">
        <v>19307889</v>
      </c>
      <c r="F25" s="46">
        <v>13939000</v>
      </c>
      <c r="G25" s="47">
        <v>12196000</v>
      </c>
      <c r="H25" s="48">
        <v>12580000</v>
      </c>
      <c r="I25" s="25">
        <f t="shared" si="0"/>
        <v>-27.806711546767225</v>
      </c>
      <c r="J25" s="26">
        <f t="shared" si="1"/>
        <v>-13.307415740512084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10000000</v>
      </c>
      <c r="D27" s="43">
        <v>10700000</v>
      </c>
      <c r="E27" s="43">
        <v>2426833</v>
      </c>
      <c r="F27" s="43">
        <v>0</v>
      </c>
      <c r="G27" s="44">
        <v>0</v>
      </c>
      <c r="H27" s="45">
        <v>0</v>
      </c>
      <c r="I27" s="38">
        <f t="shared" si="0"/>
        <v>-100</v>
      </c>
      <c r="J27" s="23">
        <f t="shared" si="1"/>
        <v>-100</v>
      </c>
      <c r="K27" s="2"/>
    </row>
    <row r="28" spans="1:11" ht="12.75">
      <c r="A28" s="9"/>
      <c r="B28" s="21" t="s">
        <v>35</v>
      </c>
      <c r="C28" s="43"/>
      <c r="D28" s="43"/>
      <c r="E28" s="43">
        <v>430220</v>
      </c>
      <c r="F28" s="43">
        <v>3000000</v>
      </c>
      <c r="G28" s="44">
        <v>1000000</v>
      </c>
      <c r="H28" s="45">
        <v>1000000</v>
      </c>
      <c r="I28" s="38">
        <f t="shared" si="0"/>
        <v>597.31765143415</v>
      </c>
      <c r="J28" s="23">
        <f t="shared" si="1"/>
        <v>32.46560723959115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12287000</v>
      </c>
      <c r="D30" s="43">
        <v>10787000</v>
      </c>
      <c r="E30" s="43">
        <v>16450836</v>
      </c>
      <c r="F30" s="43">
        <v>10939000</v>
      </c>
      <c r="G30" s="44">
        <v>11196000</v>
      </c>
      <c r="H30" s="45">
        <v>11580000</v>
      </c>
      <c r="I30" s="38">
        <f t="shared" si="0"/>
        <v>-33.50489908233235</v>
      </c>
      <c r="J30" s="23">
        <f t="shared" si="1"/>
        <v>-11.044351757047878</v>
      </c>
      <c r="K30" s="2"/>
    </row>
    <row r="31" spans="1:11" ht="12.75">
      <c r="A31" s="9"/>
      <c r="B31" s="21" t="s">
        <v>31</v>
      </c>
      <c r="C31" s="43"/>
      <c r="D31" s="43"/>
      <c r="E31" s="43"/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3.5" thickBot="1">
      <c r="A32" s="9"/>
      <c r="B32" s="39" t="s">
        <v>38</v>
      </c>
      <c r="C32" s="59">
        <v>22287000</v>
      </c>
      <c r="D32" s="59">
        <v>21487000</v>
      </c>
      <c r="E32" s="59">
        <v>19307889</v>
      </c>
      <c r="F32" s="59">
        <v>13939000</v>
      </c>
      <c r="G32" s="60">
        <v>12196000</v>
      </c>
      <c r="H32" s="61">
        <v>12580000</v>
      </c>
      <c r="I32" s="40">
        <f t="shared" si="0"/>
        <v>-27.806711546767225</v>
      </c>
      <c r="J32" s="41">
        <f t="shared" si="1"/>
        <v>-13.307415740512084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69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15654296</v>
      </c>
      <c r="D7" s="43">
        <v>15654000</v>
      </c>
      <c r="E7" s="43">
        <v>15550096</v>
      </c>
      <c r="F7" s="43">
        <v>18503150</v>
      </c>
      <c r="G7" s="44">
        <v>21972865</v>
      </c>
      <c r="H7" s="45">
        <v>23203347</v>
      </c>
      <c r="I7" s="22">
        <f>IF($E7=0,0,(($F7/$E7)-1)*100)</f>
        <v>18.990583723727482</v>
      </c>
      <c r="J7" s="23">
        <f>IF($E7=0,0,((($H7/$E7)^(1/3))-1)*100)</f>
        <v>14.271831144072177</v>
      </c>
      <c r="K7" s="2"/>
    </row>
    <row r="8" spans="1:11" ht="12.75">
      <c r="A8" s="5"/>
      <c r="B8" s="21" t="s">
        <v>17</v>
      </c>
      <c r="C8" s="43">
        <v>93016710</v>
      </c>
      <c r="D8" s="43">
        <v>92934000</v>
      </c>
      <c r="E8" s="43">
        <v>68881022</v>
      </c>
      <c r="F8" s="43">
        <v>123104048</v>
      </c>
      <c r="G8" s="44">
        <v>130367190</v>
      </c>
      <c r="H8" s="45">
        <v>137667751</v>
      </c>
      <c r="I8" s="22">
        <f>IF($E8=0,0,(($F8/$E8)-1)*100)</f>
        <v>78.71983374462708</v>
      </c>
      <c r="J8" s="23">
        <f>IF($E8=0,0,((($H8/$E8)^(1/3))-1)*100)</f>
        <v>25.963352790515913</v>
      </c>
      <c r="K8" s="2"/>
    </row>
    <row r="9" spans="1:11" ht="12.75">
      <c r="A9" s="5"/>
      <c r="B9" s="21" t="s">
        <v>18</v>
      </c>
      <c r="C9" s="43">
        <v>92616480</v>
      </c>
      <c r="D9" s="43">
        <v>93422000</v>
      </c>
      <c r="E9" s="43">
        <v>106310445</v>
      </c>
      <c r="F9" s="43">
        <v>101309189</v>
      </c>
      <c r="G9" s="44">
        <v>102278105</v>
      </c>
      <c r="H9" s="45">
        <v>104233608</v>
      </c>
      <c r="I9" s="22">
        <f aca="true" t="shared" si="0" ref="I9:I32">IF($E9=0,0,(($F9/$E9)-1)*100)</f>
        <v>-4.7043881718301535</v>
      </c>
      <c r="J9" s="23">
        <f aca="true" t="shared" si="1" ref="J9:J32">IF($E9=0,0,((($H9/$E9)^(1/3))-1)*100)</f>
        <v>-0.65547331515724</v>
      </c>
      <c r="K9" s="2"/>
    </row>
    <row r="10" spans="1:11" ht="12.75">
      <c r="A10" s="9"/>
      <c r="B10" s="24" t="s">
        <v>19</v>
      </c>
      <c r="C10" s="46">
        <v>201287486</v>
      </c>
      <c r="D10" s="46">
        <v>202010000</v>
      </c>
      <c r="E10" s="46">
        <v>190741563</v>
      </c>
      <c r="F10" s="46">
        <v>242916387</v>
      </c>
      <c r="G10" s="47">
        <v>254618160</v>
      </c>
      <c r="H10" s="48">
        <v>265104706</v>
      </c>
      <c r="I10" s="25">
        <f t="shared" si="0"/>
        <v>27.35367330506775</v>
      </c>
      <c r="J10" s="26">
        <f t="shared" si="1"/>
        <v>11.59824545845305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48290371</v>
      </c>
      <c r="D12" s="43">
        <v>55911000</v>
      </c>
      <c r="E12" s="43">
        <v>50792966</v>
      </c>
      <c r="F12" s="43">
        <v>58191531</v>
      </c>
      <c r="G12" s="44">
        <v>61770305</v>
      </c>
      <c r="H12" s="45">
        <v>65569171</v>
      </c>
      <c r="I12" s="22">
        <f t="shared" si="0"/>
        <v>14.56612122237555</v>
      </c>
      <c r="J12" s="23">
        <f t="shared" si="1"/>
        <v>8.884327475245035</v>
      </c>
      <c r="K12" s="2"/>
    </row>
    <row r="13" spans="1:11" ht="12.75">
      <c r="A13" s="5"/>
      <c r="B13" s="21" t="s">
        <v>22</v>
      </c>
      <c r="C13" s="43">
        <v>30440416</v>
      </c>
      <c r="D13" s="43">
        <v>11984000</v>
      </c>
      <c r="E13" s="43"/>
      <c r="F13" s="43">
        <v>10485898</v>
      </c>
      <c r="G13" s="44">
        <v>11104568</v>
      </c>
      <c r="H13" s="45">
        <v>11726422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66130702</v>
      </c>
      <c r="D15" s="43">
        <v>71481000</v>
      </c>
      <c r="E15" s="43">
        <v>49000206</v>
      </c>
      <c r="F15" s="43">
        <v>76238458</v>
      </c>
      <c r="G15" s="44">
        <v>80736526</v>
      </c>
      <c r="H15" s="45">
        <v>85257772</v>
      </c>
      <c r="I15" s="22">
        <f t="shared" si="0"/>
        <v>55.58803569111526</v>
      </c>
      <c r="J15" s="23">
        <f t="shared" si="1"/>
        <v>20.27592099682525</v>
      </c>
      <c r="K15" s="2"/>
    </row>
    <row r="16" spans="1:11" ht="12.75">
      <c r="A16" s="5"/>
      <c r="B16" s="21" t="s">
        <v>24</v>
      </c>
      <c r="C16" s="43">
        <v>74291988</v>
      </c>
      <c r="D16" s="43">
        <v>76563000</v>
      </c>
      <c r="E16" s="43">
        <v>42658406</v>
      </c>
      <c r="F16" s="43">
        <v>94505678</v>
      </c>
      <c r="G16" s="44">
        <v>98799275</v>
      </c>
      <c r="H16" s="45">
        <v>104615270</v>
      </c>
      <c r="I16" s="29">
        <f t="shared" si="0"/>
        <v>121.54057514479094</v>
      </c>
      <c r="J16" s="30">
        <f t="shared" si="1"/>
        <v>34.853892175755654</v>
      </c>
      <c r="K16" s="2"/>
    </row>
    <row r="17" spans="1:11" ht="12.75">
      <c r="A17" s="5"/>
      <c r="B17" s="24" t="s">
        <v>25</v>
      </c>
      <c r="C17" s="46">
        <v>219153477</v>
      </c>
      <c r="D17" s="46">
        <v>215939000</v>
      </c>
      <c r="E17" s="46">
        <v>142451578</v>
      </c>
      <c r="F17" s="46">
        <v>239421565</v>
      </c>
      <c r="G17" s="47">
        <v>252410674</v>
      </c>
      <c r="H17" s="48">
        <v>267168635</v>
      </c>
      <c r="I17" s="25">
        <f t="shared" si="0"/>
        <v>68.07224487186797</v>
      </c>
      <c r="J17" s="26">
        <f t="shared" si="1"/>
        <v>23.32167145966224</v>
      </c>
      <c r="K17" s="2"/>
    </row>
    <row r="18" spans="1:11" ht="23.25" customHeight="1">
      <c r="A18" s="31"/>
      <c r="B18" s="32" t="s">
        <v>26</v>
      </c>
      <c r="C18" s="52">
        <v>-17865991</v>
      </c>
      <c r="D18" s="52">
        <v>-13929000</v>
      </c>
      <c r="E18" s="52">
        <v>48289985</v>
      </c>
      <c r="F18" s="53">
        <v>3494822</v>
      </c>
      <c r="G18" s="54">
        <v>2207486</v>
      </c>
      <c r="H18" s="55">
        <v>-2063929</v>
      </c>
      <c r="I18" s="33">
        <f t="shared" si="0"/>
        <v>-92.76284306155821</v>
      </c>
      <c r="J18" s="34">
        <f t="shared" si="1"/>
        <v>-134.96331161631804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89266128</v>
      </c>
      <c r="D23" s="43">
        <v>50912078</v>
      </c>
      <c r="E23" s="43">
        <v>52074499</v>
      </c>
      <c r="F23" s="43">
        <v>51786999</v>
      </c>
      <c r="G23" s="44">
        <v>54871000</v>
      </c>
      <c r="H23" s="45">
        <v>43697000</v>
      </c>
      <c r="I23" s="38">
        <f t="shared" si="0"/>
        <v>-0.5520936456825054</v>
      </c>
      <c r="J23" s="23">
        <f t="shared" si="1"/>
        <v>-5.678903593583451</v>
      </c>
      <c r="K23" s="2"/>
    </row>
    <row r="24" spans="1:11" ht="12.75">
      <c r="A24" s="9"/>
      <c r="B24" s="21" t="s">
        <v>31</v>
      </c>
      <c r="C24" s="43">
        <v>11687150</v>
      </c>
      <c r="D24" s="43">
        <v>11294237</v>
      </c>
      <c r="E24" s="43">
        <v>4892657</v>
      </c>
      <c r="F24" s="43">
        <v>3495006</v>
      </c>
      <c r="G24" s="44">
        <v>0</v>
      </c>
      <c r="H24" s="45">
        <v>0</v>
      </c>
      <c r="I24" s="38">
        <f t="shared" si="0"/>
        <v>-28.566298434572456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100953278</v>
      </c>
      <c r="D25" s="46">
        <v>62206315</v>
      </c>
      <c r="E25" s="46">
        <v>56967156</v>
      </c>
      <c r="F25" s="46">
        <v>55282005</v>
      </c>
      <c r="G25" s="47">
        <v>54871000</v>
      </c>
      <c r="H25" s="48">
        <v>43697000</v>
      </c>
      <c r="I25" s="25">
        <f t="shared" si="0"/>
        <v>-2.95810975713795</v>
      </c>
      <c r="J25" s="26">
        <f t="shared" si="1"/>
        <v>-8.460396339511222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66817674</v>
      </c>
      <c r="D27" s="43">
        <v>32911546</v>
      </c>
      <c r="E27" s="43">
        <v>24948865</v>
      </c>
      <c r="F27" s="43">
        <v>36365281</v>
      </c>
      <c r="G27" s="44">
        <v>53871000</v>
      </c>
      <c r="H27" s="45">
        <v>42697000</v>
      </c>
      <c r="I27" s="38">
        <f t="shared" si="0"/>
        <v>45.75925999038433</v>
      </c>
      <c r="J27" s="23">
        <f t="shared" si="1"/>
        <v>19.614048378781778</v>
      </c>
      <c r="K27" s="2"/>
    </row>
    <row r="28" spans="1:11" ht="12.75">
      <c r="A28" s="9"/>
      <c r="B28" s="21" t="s">
        <v>35</v>
      </c>
      <c r="C28" s="43">
        <v>1342000</v>
      </c>
      <c r="D28" s="43">
        <v>1342000</v>
      </c>
      <c r="E28" s="43">
        <v>1240912</v>
      </c>
      <c r="F28" s="43">
        <v>1000000</v>
      </c>
      <c r="G28" s="44">
        <v>1000000</v>
      </c>
      <c r="H28" s="45">
        <v>1000000</v>
      </c>
      <c r="I28" s="38">
        <f t="shared" si="0"/>
        <v>-19.414108333225887</v>
      </c>
      <c r="J28" s="23">
        <f t="shared" si="1"/>
        <v>-6.942151970166965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24380454</v>
      </c>
      <c r="D30" s="43">
        <v>19898532</v>
      </c>
      <c r="E30" s="43">
        <v>20573220</v>
      </c>
      <c r="F30" s="43">
        <v>14959218</v>
      </c>
      <c r="G30" s="44">
        <v>0</v>
      </c>
      <c r="H30" s="45">
        <v>0</v>
      </c>
      <c r="I30" s="38">
        <f t="shared" si="0"/>
        <v>-27.287911177734937</v>
      </c>
      <c r="J30" s="23">
        <f t="shared" si="1"/>
        <v>-100</v>
      </c>
      <c r="K30" s="2"/>
    </row>
    <row r="31" spans="1:11" ht="12.75">
      <c r="A31" s="9"/>
      <c r="B31" s="21" t="s">
        <v>31</v>
      </c>
      <c r="C31" s="43">
        <v>8413150</v>
      </c>
      <c r="D31" s="43">
        <v>8054237</v>
      </c>
      <c r="E31" s="43">
        <v>10204159</v>
      </c>
      <c r="F31" s="43">
        <v>2957506</v>
      </c>
      <c r="G31" s="44">
        <v>0</v>
      </c>
      <c r="H31" s="45">
        <v>0</v>
      </c>
      <c r="I31" s="38">
        <f t="shared" si="0"/>
        <v>-71.01666095167667</v>
      </c>
      <c r="J31" s="23">
        <f t="shared" si="1"/>
        <v>-100</v>
      </c>
      <c r="K31" s="2"/>
    </row>
    <row r="32" spans="1:11" ht="13.5" thickBot="1">
      <c r="A32" s="9"/>
      <c r="B32" s="39" t="s">
        <v>38</v>
      </c>
      <c r="C32" s="59">
        <v>100953278</v>
      </c>
      <c r="D32" s="59">
        <v>62206315</v>
      </c>
      <c r="E32" s="59">
        <v>56967156</v>
      </c>
      <c r="F32" s="59">
        <v>55282005</v>
      </c>
      <c r="G32" s="60">
        <v>54871000</v>
      </c>
      <c r="H32" s="61">
        <v>43697000</v>
      </c>
      <c r="I32" s="40">
        <f t="shared" si="0"/>
        <v>-2.95810975713795</v>
      </c>
      <c r="J32" s="41">
        <f t="shared" si="1"/>
        <v>-8.460396339511222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70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/>
      <c r="D7" s="43"/>
      <c r="E7" s="43"/>
      <c r="F7" s="43">
        <v>0</v>
      </c>
      <c r="G7" s="44">
        <v>0</v>
      </c>
      <c r="H7" s="45">
        <v>0</v>
      </c>
      <c r="I7" s="22">
        <f>IF($E7=0,0,(($F7/$E7)-1)*100)</f>
        <v>0</v>
      </c>
      <c r="J7" s="23">
        <f>IF($E7=0,0,((($H7/$E7)^(1/3))-1)*100)</f>
        <v>0</v>
      </c>
      <c r="K7" s="2"/>
    </row>
    <row r="8" spans="1:11" ht="12.75">
      <c r="A8" s="5"/>
      <c r="B8" s="21" t="s">
        <v>17</v>
      </c>
      <c r="C8" s="43"/>
      <c r="D8" s="43"/>
      <c r="E8" s="43"/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18</v>
      </c>
      <c r="C9" s="43">
        <v>107991920</v>
      </c>
      <c r="D9" s="43">
        <v>109806720</v>
      </c>
      <c r="E9" s="43">
        <v>109278984</v>
      </c>
      <c r="F9" s="43">
        <v>117137150</v>
      </c>
      <c r="G9" s="44">
        <v>122638060</v>
      </c>
      <c r="H9" s="45">
        <v>129324740</v>
      </c>
      <c r="I9" s="22">
        <f aca="true" t="shared" si="0" ref="I9:I32">IF($E9=0,0,(($F9/$E9)-1)*100)</f>
        <v>7.190921540778605</v>
      </c>
      <c r="J9" s="23">
        <f aca="true" t="shared" si="1" ref="J9:J32">IF($E9=0,0,((($H9/$E9)^(1/3))-1)*100)</f>
        <v>5.774664166089849</v>
      </c>
      <c r="K9" s="2"/>
    </row>
    <row r="10" spans="1:11" ht="12.75">
      <c r="A10" s="9"/>
      <c r="B10" s="24" t="s">
        <v>19</v>
      </c>
      <c r="C10" s="46">
        <v>107991920</v>
      </c>
      <c r="D10" s="46">
        <v>109806720</v>
      </c>
      <c r="E10" s="46">
        <v>109278984</v>
      </c>
      <c r="F10" s="46">
        <v>117137150</v>
      </c>
      <c r="G10" s="47">
        <v>122638060</v>
      </c>
      <c r="H10" s="48">
        <v>129324740</v>
      </c>
      <c r="I10" s="25">
        <f t="shared" si="0"/>
        <v>7.190921540778605</v>
      </c>
      <c r="J10" s="26">
        <f t="shared" si="1"/>
        <v>5.774664166089849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54387590</v>
      </c>
      <c r="D12" s="43">
        <v>54409690</v>
      </c>
      <c r="E12" s="43">
        <v>46996436</v>
      </c>
      <c r="F12" s="43">
        <v>57549150</v>
      </c>
      <c r="G12" s="44">
        <v>61180590</v>
      </c>
      <c r="H12" s="45">
        <v>65539000</v>
      </c>
      <c r="I12" s="22">
        <f t="shared" si="0"/>
        <v>22.454285682429198</v>
      </c>
      <c r="J12" s="23">
        <f t="shared" si="1"/>
        <v>11.723610512917816</v>
      </c>
      <c r="K12" s="2"/>
    </row>
    <row r="13" spans="1:11" ht="12.75">
      <c r="A13" s="5"/>
      <c r="B13" s="21" t="s">
        <v>22</v>
      </c>
      <c r="C13" s="43">
        <v>3000</v>
      </c>
      <c r="D13" s="43">
        <v>3000</v>
      </c>
      <c r="E13" s="43">
        <v>10695</v>
      </c>
      <c r="F13" s="43">
        <v>3000</v>
      </c>
      <c r="G13" s="44">
        <v>0</v>
      </c>
      <c r="H13" s="45">
        <v>0</v>
      </c>
      <c r="I13" s="22">
        <f t="shared" si="0"/>
        <v>-71.94950911640954</v>
      </c>
      <c r="J13" s="23">
        <f t="shared" si="1"/>
        <v>-100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78240170</v>
      </c>
      <c r="D16" s="43">
        <v>81825070</v>
      </c>
      <c r="E16" s="43">
        <v>54993984</v>
      </c>
      <c r="F16" s="43">
        <v>97549758</v>
      </c>
      <c r="G16" s="44">
        <v>92999586</v>
      </c>
      <c r="H16" s="45">
        <v>82988592</v>
      </c>
      <c r="I16" s="29">
        <f t="shared" si="0"/>
        <v>77.38259879480636</v>
      </c>
      <c r="J16" s="30">
        <f t="shared" si="1"/>
        <v>14.701140914858257</v>
      </c>
      <c r="K16" s="2"/>
    </row>
    <row r="17" spans="1:11" ht="12.75">
      <c r="A17" s="5"/>
      <c r="B17" s="24" t="s">
        <v>25</v>
      </c>
      <c r="C17" s="46">
        <v>132630760</v>
      </c>
      <c r="D17" s="46">
        <v>136237760</v>
      </c>
      <c r="E17" s="46">
        <v>102001115</v>
      </c>
      <c r="F17" s="46">
        <v>155101908</v>
      </c>
      <c r="G17" s="47">
        <v>154180176</v>
      </c>
      <c r="H17" s="48">
        <v>148527592</v>
      </c>
      <c r="I17" s="25">
        <f t="shared" si="0"/>
        <v>52.05903190371988</v>
      </c>
      <c r="J17" s="26">
        <f t="shared" si="1"/>
        <v>13.344575508760602</v>
      </c>
      <c r="K17" s="2"/>
    </row>
    <row r="18" spans="1:11" ht="23.25" customHeight="1">
      <c r="A18" s="31"/>
      <c r="B18" s="32" t="s">
        <v>26</v>
      </c>
      <c r="C18" s="52">
        <v>-24638840</v>
      </c>
      <c r="D18" s="52">
        <v>-26431040</v>
      </c>
      <c r="E18" s="52">
        <v>7277869</v>
      </c>
      <c r="F18" s="53">
        <v>-37964758</v>
      </c>
      <c r="G18" s="54">
        <v>-31542116</v>
      </c>
      <c r="H18" s="55">
        <v>-19202852</v>
      </c>
      <c r="I18" s="33">
        <f t="shared" si="0"/>
        <v>-621.646624856809</v>
      </c>
      <c r="J18" s="34">
        <f t="shared" si="1"/>
        <v>-238.18275067871113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5340160</v>
      </c>
      <c r="D22" s="43">
        <v>2997360</v>
      </c>
      <c r="E22" s="43">
        <v>1499692</v>
      </c>
      <c r="F22" s="43">
        <v>13555171</v>
      </c>
      <c r="G22" s="44">
        <v>1335000</v>
      </c>
      <c r="H22" s="45">
        <v>935000</v>
      </c>
      <c r="I22" s="38">
        <f t="shared" si="0"/>
        <v>803.8636600048543</v>
      </c>
      <c r="J22" s="23">
        <f t="shared" si="1"/>
        <v>-14.57142174016639</v>
      </c>
      <c r="K22" s="2"/>
    </row>
    <row r="23" spans="1:11" ht="12.75">
      <c r="A23" s="9"/>
      <c r="B23" s="21" t="s">
        <v>30</v>
      </c>
      <c r="C23" s="43"/>
      <c r="D23" s="43">
        <v>335000</v>
      </c>
      <c r="E23" s="43"/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5340160</v>
      </c>
      <c r="D25" s="46">
        <v>3332360</v>
      </c>
      <c r="E25" s="46">
        <v>1499692</v>
      </c>
      <c r="F25" s="46">
        <v>13555171</v>
      </c>
      <c r="G25" s="47">
        <v>1335000</v>
      </c>
      <c r="H25" s="48">
        <v>935000</v>
      </c>
      <c r="I25" s="25">
        <f t="shared" si="0"/>
        <v>803.8636600048543</v>
      </c>
      <c r="J25" s="26">
        <f t="shared" si="1"/>
        <v>-14.57142174016639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/>
      <c r="E30" s="43"/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31</v>
      </c>
      <c r="C31" s="43">
        <v>5340160</v>
      </c>
      <c r="D31" s="43">
        <v>3332360</v>
      </c>
      <c r="E31" s="43">
        <v>1499692</v>
      </c>
      <c r="F31" s="43">
        <v>13555171</v>
      </c>
      <c r="G31" s="44">
        <v>1335000</v>
      </c>
      <c r="H31" s="45">
        <v>935000</v>
      </c>
      <c r="I31" s="38">
        <f t="shared" si="0"/>
        <v>803.8636600048543</v>
      </c>
      <c r="J31" s="23">
        <f t="shared" si="1"/>
        <v>-14.57142174016639</v>
      </c>
      <c r="K31" s="2"/>
    </row>
    <row r="32" spans="1:11" ht="13.5" thickBot="1">
      <c r="A32" s="9"/>
      <c r="B32" s="39" t="s">
        <v>38</v>
      </c>
      <c r="C32" s="59">
        <v>5340160</v>
      </c>
      <c r="D32" s="59">
        <v>3332360</v>
      </c>
      <c r="E32" s="59">
        <v>1499692</v>
      </c>
      <c r="F32" s="59">
        <v>13555171</v>
      </c>
      <c r="G32" s="60">
        <v>1335000</v>
      </c>
      <c r="H32" s="61">
        <v>935000</v>
      </c>
      <c r="I32" s="40">
        <f t="shared" si="0"/>
        <v>803.8636600048543</v>
      </c>
      <c r="J32" s="41">
        <f t="shared" si="1"/>
        <v>-14.57142174016639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41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396607633</v>
      </c>
      <c r="D7" s="43">
        <v>177803445</v>
      </c>
      <c r="E7" s="43">
        <v>337362631</v>
      </c>
      <c r="F7" s="43">
        <v>419610876</v>
      </c>
      <c r="G7" s="44">
        <v>442689474</v>
      </c>
      <c r="H7" s="45">
        <v>466152016</v>
      </c>
      <c r="I7" s="22">
        <f>IF($E7=0,0,(($F7/$E7)-1)*100)</f>
        <v>24.37977340768367</v>
      </c>
      <c r="J7" s="23">
        <f>IF($E7=0,0,((($H7/$E7)^(1/3))-1)*100)</f>
        <v>11.38076521303062</v>
      </c>
      <c r="K7" s="2"/>
    </row>
    <row r="8" spans="1:11" ht="12.75">
      <c r="A8" s="5"/>
      <c r="B8" s="21" t="s">
        <v>17</v>
      </c>
      <c r="C8" s="43">
        <v>204778977</v>
      </c>
      <c r="D8" s="43">
        <v>255778978</v>
      </c>
      <c r="E8" s="43">
        <v>325927929</v>
      </c>
      <c r="F8" s="43">
        <v>200918640</v>
      </c>
      <c r="G8" s="44">
        <v>211969166</v>
      </c>
      <c r="H8" s="45">
        <v>223203531</v>
      </c>
      <c r="I8" s="22">
        <f>IF($E8=0,0,(($F8/$E8)-1)*100)</f>
        <v>-38.3548870400732</v>
      </c>
      <c r="J8" s="23">
        <f>IF($E8=0,0,((($H8/$E8)^(1/3))-1)*100)</f>
        <v>-11.855917561547546</v>
      </c>
      <c r="K8" s="2"/>
    </row>
    <row r="9" spans="1:11" ht="12.75">
      <c r="A9" s="5"/>
      <c r="B9" s="21" t="s">
        <v>18</v>
      </c>
      <c r="C9" s="43">
        <v>33322155</v>
      </c>
      <c r="D9" s="43">
        <v>42993674</v>
      </c>
      <c r="E9" s="43">
        <v>30937486</v>
      </c>
      <c r="F9" s="43">
        <v>50611187</v>
      </c>
      <c r="G9" s="44">
        <v>53268299</v>
      </c>
      <c r="H9" s="45">
        <v>41653296</v>
      </c>
      <c r="I9" s="22">
        <f aca="true" t="shared" si="0" ref="I9:I32">IF($E9=0,0,(($F9/$E9)-1)*100)</f>
        <v>63.59178958497145</v>
      </c>
      <c r="J9" s="23">
        <f aca="true" t="shared" si="1" ref="J9:J32">IF($E9=0,0,((($H9/$E9)^(1/3))-1)*100)</f>
        <v>10.421790317615255</v>
      </c>
      <c r="K9" s="2"/>
    </row>
    <row r="10" spans="1:11" ht="12.75">
      <c r="A10" s="9"/>
      <c r="B10" s="24" t="s">
        <v>19</v>
      </c>
      <c r="C10" s="46">
        <v>634708765</v>
      </c>
      <c r="D10" s="46">
        <v>476576097</v>
      </c>
      <c r="E10" s="46">
        <v>694228046</v>
      </c>
      <c r="F10" s="46">
        <v>671140703</v>
      </c>
      <c r="G10" s="47">
        <v>707926939</v>
      </c>
      <c r="H10" s="48">
        <v>731008843</v>
      </c>
      <c r="I10" s="25">
        <f t="shared" si="0"/>
        <v>-3.3256136989890495</v>
      </c>
      <c r="J10" s="26">
        <f t="shared" si="1"/>
        <v>1.735726789702019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110755314</v>
      </c>
      <c r="D12" s="43">
        <v>110918092</v>
      </c>
      <c r="E12" s="43">
        <v>95662570</v>
      </c>
      <c r="F12" s="43">
        <v>146261410</v>
      </c>
      <c r="G12" s="44">
        <v>155256486</v>
      </c>
      <c r="H12" s="45">
        <v>164338991</v>
      </c>
      <c r="I12" s="22">
        <f t="shared" si="0"/>
        <v>52.89303852070877</v>
      </c>
      <c r="J12" s="23">
        <f t="shared" si="1"/>
        <v>19.76581035838414</v>
      </c>
      <c r="K12" s="2"/>
    </row>
    <row r="13" spans="1:11" ht="12.75">
      <c r="A13" s="5"/>
      <c r="B13" s="21" t="s">
        <v>22</v>
      </c>
      <c r="C13" s="43">
        <v>6848594</v>
      </c>
      <c r="D13" s="43">
        <v>6848594</v>
      </c>
      <c r="E13" s="43">
        <v>15193755</v>
      </c>
      <c r="F13" s="43">
        <v>7245812</v>
      </c>
      <c r="G13" s="44">
        <v>7644332</v>
      </c>
      <c r="H13" s="45">
        <v>8049482</v>
      </c>
      <c r="I13" s="22">
        <f t="shared" si="0"/>
        <v>-52.31059076574554</v>
      </c>
      <c r="J13" s="23">
        <f t="shared" si="1"/>
        <v>-19.084025010808368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111220611</v>
      </c>
      <c r="D15" s="43">
        <v>111220611</v>
      </c>
      <c r="E15" s="43">
        <v>78920669</v>
      </c>
      <c r="F15" s="43">
        <v>124019082</v>
      </c>
      <c r="G15" s="44">
        <v>130840132</v>
      </c>
      <c r="H15" s="45">
        <v>137774659</v>
      </c>
      <c r="I15" s="22">
        <f t="shared" si="0"/>
        <v>57.14398214237135</v>
      </c>
      <c r="J15" s="23">
        <f t="shared" si="1"/>
        <v>20.409160621246293</v>
      </c>
      <c r="K15" s="2"/>
    </row>
    <row r="16" spans="1:11" ht="12.75">
      <c r="A16" s="5"/>
      <c r="B16" s="21" t="s">
        <v>24</v>
      </c>
      <c r="C16" s="43">
        <v>138470078</v>
      </c>
      <c r="D16" s="43">
        <v>142280076</v>
      </c>
      <c r="E16" s="43">
        <v>102422401</v>
      </c>
      <c r="F16" s="43">
        <v>189463193</v>
      </c>
      <c r="G16" s="44">
        <v>196925983</v>
      </c>
      <c r="H16" s="45">
        <v>210686584</v>
      </c>
      <c r="I16" s="29">
        <f t="shared" si="0"/>
        <v>84.9821827551182</v>
      </c>
      <c r="J16" s="30">
        <f t="shared" si="1"/>
        <v>27.178581413084334</v>
      </c>
      <c r="K16" s="2"/>
    </row>
    <row r="17" spans="1:11" ht="12.75">
      <c r="A17" s="5"/>
      <c r="B17" s="24" t="s">
        <v>25</v>
      </c>
      <c r="C17" s="46">
        <v>367294597</v>
      </c>
      <c r="D17" s="46">
        <v>371267373</v>
      </c>
      <c r="E17" s="46">
        <v>292199395</v>
      </c>
      <c r="F17" s="46">
        <v>466989497</v>
      </c>
      <c r="G17" s="47">
        <v>490666933</v>
      </c>
      <c r="H17" s="48">
        <v>520849716</v>
      </c>
      <c r="I17" s="25">
        <f t="shared" si="0"/>
        <v>59.81877614770556</v>
      </c>
      <c r="J17" s="26">
        <f t="shared" si="1"/>
        <v>21.248871849353467</v>
      </c>
      <c r="K17" s="2"/>
    </row>
    <row r="18" spans="1:11" ht="23.25" customHeight="1">
      <c r="A18" s="31"/>
      <c r="B18" s="32" t="s">
        <v>26</v>
      </c>
      <c r="C18" s="52">
        <v>267414168</v>
      </c>
      <c r="D18" s="52">
        <v>105308724</v>
      </c>
      <c r="E18" s="52">
        <v>402028651</v>
      </c>
      <c r="F18" s="53">
        <v>204151206</v>
      </c>
      <c r="G18" s="54">
        <v>217260006</v>
      </c>
      <c r="H18" s="55">
        <v>210159127</v>
      </c>
      <c r="I18" s="33">
        <f t="shared" si="0"/>
        <v>-49.21973707789299</v>
      </c>
      <c r="J18" s="34">
        <f t="shared" si="1"/>
        <v>-19.444150158995498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20438000</v>
      </c>
      <c r="D23" s="43">
        <v>34182614</v>
      </c>
      <c r="E23" s="43">
        <v>25514369</v>
      </c>
      <c r="F23" s="43">
        <v>71009355</v>
      </c>
      <c r="G23" s="44">
        <v>42161000</v>
      </c>
      <c r="H23" s="45">
        <v>67605000</v>
      </c>
      <c r="I23" s="38">
        <f t="shared" si="0"/>
        <v>178.3112331721784</v>
      </c>
      <c r="J23" s="23">
        <f t="shared" si="1"/>
        <v>38.37723920371048</v>
      </c>
      <c r="K23" s="2"/>
    </row>
    <row r="24" spans="1:11" ht="12.75">
      <c r="A24" s="9"/>
      <c r="B24" s="21" t="s">
        <v>31</v>
      </c>
      <c r="C24" s="43">
        <v>331914000</v>
      </c>
      <c r="D24" s="43">
        <v>141008332</v>
      </c>
      <c r="E24" s="43">
        <v>33765886</v>
      </c>
      <c r="F24" s="43">
        <v>279151200</v>
      </c>
      <c r="G24" s="44">
        <v>227260000</v>
      </c>
      <c r="H24" s="45">
        <v>210159127</v>
      </c>
      <c r="I24" s="38">
        <f t="shared" si="0"/>
        <v>726.7255300216318</v>
      </c>
      <c r="J24" s="23">
        <f t="shared" si="1"/>
        <v>83.9458674153331</v>
      </c>
      <c r="K24" s="2"/>
    </row>
    <row r="25" spans="1:11" ht="12.75">
      <c r="A25" s="9"/>
      <c r="B25" s="24" t="s">
        <v>32</v>
      </c>
      <c r="C25" s="46">
        <v>352352000</v>
      </c>
      <c r="D25" s="46">
        <v>175190946</v>
      </c>
      <c r="E25" s="46">
        <v>59280255</v>
      </c>
      <c r="F25" s="46">
        <v>350160555</v>
      </c>
      <c r="G25" s="47">
        <v>269421000</v>
      </c>
      <c r="H25" s="48">
        <v>277764127</v>
      </c>
      <c r="I25" s="25">
        <f t="shared" si="0"/>
        <v>490.6866544349379</v>
      </c>
      <c r="J25" s="26">
        <f t="shared" si="1"/>
        <v>67.33573580031084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187338000</v>
      </c>
      <c r="D27" s="43">
        <v>71193400</v>
      </c>
      <c r="E27" s="43">
        <v>32498725</v>
      </c>
      <c r="F27" s="43">
        <v>131814000</v>
      </c>
      <c r="G27" s="44">
        <v>149061000</v>
      </c>
      <c r="H27" s="45">
        <v>168264127</v>
      </c>
      <c r="I27" s="38">
        <f t="shared" si="0"/>
        <v>305.5974503615142</v>
      </c>
      <c r="J27" s="23">
        <f t="shared" si="1"/>
        <v>72.99826112881243</v>
      </c>
      <c r="K27" s="2"/>
    </row>
    <row r="28" spans="1:11" ht="12.75">
      <c r="A28" s="9"/>
      <c r="B28" s="21" t="s">
        <v>35</v>
      </c>
      <c r="C28" s="43">
        <v>26415000</v>
      </c>
      <c r="D28" s="43">
        <v>13015000</v>
      </c>
      <c r="E28" s="43">
        <v>6794004</v>
      </c>
      <c r="F28" s="43">
        <v>104800000</v>
      </c>
      <c r="G28" s="44">
        <v>75360000</v>
      </c>
      <c r="H28" s="45">
        <v>79000000</v>
      </c>
      <c r="I28" s="38">
        <f t="shared" si="0"/>
        <v>1442.5366249416397</v>
      </c>
      <c r="J28" s="23">
        <f t="shared" si="1"/>
        <v>126.551581218708</v>
      </c>
      <c r="K28" s="2"/>
    </row>
    <row r="29" spans="1:11" ht="12.75">
      <c r="A29" s="9"/>
      <c r="B29" s="21" t="s">
        <v>36</v>
      </c>
      <c r="C29" s="43"/>
      <c r="D29" s="43"/>
      <c r="E29" s="43">
        <v>6363983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37</v>
      </c>
      <c r="C30" s="43">
        <v>25500000</v>
      </c>
      <c r="D30" s="43">
        <v>4230441</v>
      </c>
      <c r="E30" s="43">
        <v>4259171</v>
      </c>
      <c r="F30" s="43">
        <v>14000000</v>
      </c>
      <c r="G30" s="44">
        <v>12500000</v>
      </c>
      <c r="H30" s="45">
        <v>10000000</v>
      </c>
      <c r="I30" s="38">
        <f t="shared" si="0"/>
        <v>228.70246346061242</v>
      </c>
      <c r="J30" s="23">
        <f t="shared" si="1"/>
        <v>32.91019884473978</v>
      </c>
      <c r="K30" s="2"/>
    </row>
    <row r="31" spans="1:11" ht="12.75">
      <c r="A31" s="9"/>
      <c r="B31" s="21" t="s">
        <v>31</v>
      </c>
      <c r="C31" s="43">
        <v>113099000</v>
      </c>
      <c r="D31" s="43">
        <v>86752105</v>
      </c>
      <c r="E31" s="43">
        <v>9364372</v>
      </c>
      <c r="F31" s="43">
        <v>99546555</v>
      </c>
      <c r="G31" s="44">
        <v>32500000</v>
      </c>
      <c r="H31" s="45">
        <v>20500000</v>
      </c>
      <c r="I31" s="38">
        <f t="shared" si="0"/>
        <v>963.0350332088474</v>
      </c>
      <c r="J31" s="23">
        <f t="shared" si="1"/>
        <v>29.84495128474556</v>
      </c>
      <c r="K31" s="2"/>
    </row>
    <row r="32" spans="1:11" ht="13.5" thickBot="1">
      <c r="A32" s="9"/>
      <c r="B32" s="39" t="s">
        <v>38</v>
      </c>
      <c r="C32" s="59">
        <v>352352000</v>
      </c>
      <c r="D32" s="59">
        <v>175190946</v>
      </c>
      <c r="E32" s="59">
        <v>59280255</v>
      </c>
      <c r="F32" s="59">
        <v>350160555</v>
      </c>
      <c r="G32" s="60">
        <v>269421000</v>
      </c>
      <c r="H32" s="61">
        <v>277764127</v>
      </c>
      <c r="I32" s="40">
        <f t="shared" si="0"/>
        <v>490.6866544349379</v>
      </c>
      <c r="J32" s="41">
        <f t="shared" si="1"/>
        <v>67.33573580031084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42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/>
      <c r="D7" s="43"/>
      <c r="E7" s="43">
        <v>-7187</v>
      </c>
      <c r="F7" s="43">
        <v>0</v>
      </c>
      <c r="G7" s="44">
        <v>0</v>
      </c>
      <c r="H7" s="45">
        <v>0</v>
      </c>
      <c r="I7" s="22">
        <f>IF($E7=0,0,(($F7/$E7)-1)*100)</f>
        <v>-100</v>
      </c>
      <c r="J7" s="23">
        <f>IF($E7=0,0,((($H7/$E7)^(1/3))-1)*100)</f>
        <v>-100</v>
      </c>
      <c r="K7" s="2"/>
    </row>
    <row r="8" spans="1:11" ht="12.75">
      <c r="A8" s="5"/>
      <c r="B8" s="21" t="s">
        <v>17</v>
      </c>
      <c r="C8" s="43"/>
      <c r="D8" s="43"/>
      <c r="E8" s="43">
        <v>-7680</v>
      </c>
      <c r="F8" s="43">
        <v>0</v>
      </c>
      <c r="G8" s="44">
        <v>0</v>
      </c>
      <c r="H8" s="45">
        <v>0</v>
      </c>
      <c r="I8" s="22">
        <f>IF($E8=0,0,(($F8/$E8)-1)*100)</f>
        <v>-100</v>
      </c>
      <c r="J8" s="23">
        <f>IF($E8=0,0,((($H8/$E8)^(1/3))-1)*100)</f>
        <v>-100</v>
      </c>
      <c r="K8" s="2"/>
    </row>
    <row r="9" spans="1:11" ht="12.75">
      <c r="A9" s="5"/>
      <c r="B9" s="21" t="s">
        <v>18</v>
      </c>
      <c r="C9" s="43">
        <v>106725530</v>
      </c>
      <c r="D9" s="43">
        <v>108399000</v>
      </c>
      <c r="E9" s="43">
        <v>81149364</v>
      </c>
      <c r="F9" s="43">
        <v>81926579</v>
      </c>
      <c r="G9" s="44">
        <v>87711990</v>
      </c>
      <c r="H9" s="45">
        <v>90107071</v>
      </c>
      <c r="I9" s="22">
        <f aca="true" t="shared" si="0" ref="I9:I32">IF($E9=0,0,(($F9/$E9)-1)*100)</f>
        <v>0.9577585845281567</v>
      </c>
      <c r="J9" s="23">
        <f aca="true" t="shared" si="1" ref="J9:J32">IF($E9=0,0,((($H9/$E9)^(1/3))-1)*100)</f>
        <v>3.551863186736881</v>
      </c>
      <c r="K9" s="2"/>
    </row>
    <row r="10" spans="1:11" ht="12.75">
      <c r="A10" s="9"/>
      <c r="B10" s="24" t="s">
        <v>19</v>
      </c>
      <c r="C10" s="46">
        <v>106725530</v>
      </c>
      <c r="D10" s="46">
        <v>108399000</v>
      </c>
      <c r="E10" s="46">
        <v>81134497</v>
      </c>
      <c r="F10" s="46">
        <v>81926579</v>
      </c>
      <c r="G10" s="47">
        <v>87711990</v>
      </c>
      <c r="H10" s="48">
        <v>90107071</v>
      </c>
      <c r="I10" s="25">
        <f t="shared" si="0"/>
        <v>0.9762579781569469</v>
      </c>
      <c r="J10" s="26">
        <f t="shared" si="1"/>
        <v>3.558187711996519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56016000</v>
      </c>
      <c r="D12" s="43">
        <v>52317000</v>
      </c>
      <c r="E12" s="43">
        <v>50603356</v>
      </c>
      <c r="F12" s="43">
        <v>53811000</v>
      </c>
      <c r="G12" s="44">
        <v>57764000</v>
      </c>
      <c r="H12" s="45">
        <v>61280000</v>
      </c>
      <c r="I12" s="22">
        <f t="shared" si="0"/>
        <v>6.338796976232164</v>
      </c>
      <c r="J12" s="23">
        <f t="shared" si="1"/>
        <v>6.589185978430856</v>
      </c>
      <c r="K12" s="2"/>
    </row>
    <row r="13" spans="1:11" ht="12.75">
      <c r="A13" s="5"/>
      <c r="B13" s="21" t="s">
        <v>22</v>
      </c>
      <c r="C13" s="43"/>
      <c r="D13" s="43"/>
      <c r="E13" s="43"/>
      <c r="F13" s="43">
        <v>0</v>
      </c>
      <c r="G13" s="44">
        <v>0</v>
      </c>
      <c r="H13" s="45">
        <v>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44124402</v>
      </c>
      <c r="D16" s="43">
        <v>47163000</v>
      </c>
      <c r="E16" s="43">
        <v>38603187</v>
      </c>
      <c r="F16" s="43">
        <v>45718000</v>
      </c>
      <c r="G16" s="44">
        <v>44486000</v>
      </c>
      <c r="H16" s="45">
        <v>43506000</v>
      </c>
      <c r="I16" s="29">
        <f t="shared" si="0"/>
        <v>18.430636309898453</v>
      </c>
      <c r="J16" s="30">
        <f t="shared" si="1"/>
        <v>4.06595282425819</v>
      </c>
      <c r="K16" s="2"/>
    </row>
    <row r="17" spans="1:11" ht="12.75">
      <c r="A17" s="5"/>
      <c r="B17" s="24" t="s">
        <v>25</v>
      </c>
      <c r="C17" s="46">
        <v>100140402</v>
      </c>
      <c r="D17" s="46">
        <v>99480000</v>
      </c>
      <c r="E17" s="46">
        <v>89206543</v>
      </c>
      <c r="F17" s="46">
        <v>99529000</v>
      </c>
      <c r="G17" s="47">
        <v>102250000</v>
      </c>
      <c r="H17" s="48">
        <v>104786000</v>
      </c>
      <c r="I17" s="25">
        <f t="shared" si="0"/>
        <v>11.571412424310633</v>
      </c>
      <c r="J17" s="26">
        <f t="shared" si="1"/>
        <v>5.51207993088465</v>
      </c>
      <c r="K17" s="2"/>
    </row>
    <row r="18" spans="1:11" ht="23.25" customHeight="1">
      <c r="A18" s="31"/>
      <c r="B18" s="32" t="s">
        <v>26</v>
      </c>
      <c r="C18" s="52">
        <v>6585128</v>
      </c>
      <c r="D18" s="52">
        <v>8919000</v>
      </c>
      <c r="E18" s="52">
        <v>-8072046</v>
      </c>
      <c r="F18" s="53">
        <v>-17602421</v>
      </c>
      <c r="G18" s="54">
        <v>-14538010</v>
      </c>
      <c r="H18" s="55">
        <v>-14678929</v>
      </c>
      <c r="I18" s="33">
        <f t="shared" si="0"/>
        <v>118.0664109198585</v>
      </c>
      <c r="J18" s="34">
        <f t="shared" si="1"/>
        <v>22.059123571261672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/>
      <c r="D23" s="43"/>
      <c r="E23" s="43"/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31</v>
      </c>
      <c r="C24" s="43">
        <v>1</v>
      </c>
      <c r="D24" s="43">
        <v>6585000</v>
      </c>
      <c r="E24" s="43">
        <v>4852527</v>
      </c>
      <c r="F24" s="43">
        <v>1204000</v>
      </c>
      <c r="G24" s="44">
        <v>0</v>
      </c>
      <c r="H24" s="45">
        <v>0</v>
      </c>
      <c r="I24" s="38">
        <f t="shared" si="0"/>
        <v>-75.18818545471257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1</v>
      </c>
      <c r="D25" s="46">
        <v>6585000</v>
      </c>
      <c r="E25" s="46">
        <v>4852527</v>
      </c>
      <c r="F25" s="46">
        <v>1204000</v>
      </c>
      <c r="G25" s="47">
        <v>0</v>
      </c>
      <c r="H25" s="48">
        <v>0</v>
      </c>
      <c r="I25" s="25">
        <f t="shared" si="0"/>
        <v>-75.18818545471257</v>
      </c>
      <c r="J25" s="26">
        <f t="shared" si="1"/>
        <v>-100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/>
      <c r="E30" s="43"/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31</v>
      </c>
      <c r="C31" s="43">
        <v>1</v>
      </c>
      <c r="D31" s="43">
        <v>6585000</v>
      </c>
      <c r="E31" s="43">
        <v>4852527</v>
      </c>
      <c r="F31" s="43">
        <v>1204000</v>
      </c>
      <c r="G31" s="44">
        <v>0</v>
      </c>
      <c r="H31" s="45">
        <v>0</v>
      </c>
      <c r="I31" s="38">
        <f t="shared" si="0"/>
        <v>-75.18818545471257</v>
      </c>
      <c r="J31" s="23">
        <f t="shared" si="1"/>
        <v>-100</v>
      </c>
      <c r="K31" s="2"/>
    </row>
    <row r="32" spans="1:11" ht="13.5" thickBot="1">
      <c r="A32" s="9"/>
      <c r="B32" s="39" t="s">
        <v>38</v>
      </c>
      <c r="C32" s="59">
        <v>1</v>
      </c>
      <c r="D32" s="59">
        <v>6585000</v>
      </c>
      <c r="E32" s="59">
        <v>4852527</v>
      </c>
      <c r="F32" s="59">
        <v>1204000</v>
      </c>
      <c r="G32" s="60">
        <v>0</v>
      </c>
      <c r="H32" s="61">
        <v>0</v>
      </c>
      <c r="I32" s="40">
        <f t="shared" si="0"/>
        <v>-75.18818545471257</v>
      </c>
      <c r="J32" s="41">
        <f t="shared" si="1"/>
        <v>-100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43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9681000</v>
      </c>
      <c r="D7" s="43">
        <v>9707993</v>
      </c>
      <c r="E7" s="43">
        <v>17672827</v>
      </c>
      <c r="F7" s="43">
        <v>10310632</v>
      </c>
      <c r="G7" s="44">
        <v>10929269</v>
      </c>
      <c r="H7" s="45">
        <v>11585025</v>
      </c>
      <c r="I7" s="22">
        <f>IF($E7=0,0,(($F7/$E7)-1)*100)</f>
        <v>-41.65827572464779</v>
      </c>
      <c r="J7" s="23">
        <f>IF($E7=0,0,((($H7/$E7)^(1/3))-1)*100)</f>
        <v>-13.13123450724044</v>
      </c>
      <c r="K7" s="2"/>
    </row>
    <row r="8" spans="1:11" ht="12.75">
      <c r="A8" s="5"/>
      <c r="B8" s="21" t="s">
        <v>17</v>
      </c>
      <c r="C8" s="43">
        <v>20815361</v>
      </c>
      <c r="D8" s="43">
        <v>22962086</v>
      </c>
      <c r="E8" s="43">
        <v>14903316</v>
      </c>
      <c r="F8" s="43">
        <v>23805817</v>
      </c>
      <c r="G8" s="44">
        <v>25394355</v>
      </c>
      <c r="H8" s="45">
        <v>27090047</v>
      </c>
      <c r="I8" s="22">
        <f>IF($E8=0,0,(($F8/$E8)-1)*100)</f>
        <v>59.735034807018785</v>
      </c>
      <c r="J8" s="23">
        <f>IF($E8=0,0,((($H8/$E8)^(1/3))-1)*100)</f>
        <v>22.04189696160914</v>
      </c>
      <c r="K8" s="2"/>
    </row>
    <row r="9" spans="1:11" ht="12.75">
      <c r="A9" s="5"/>
      <c r="B9" s="21" t="s">
        <v>18</v>
      </c>
      <c r="C9" s="43">
        <v>27722045</v>
      </c>
      <c r="D9" s="43">
        <v>28395286</v>
      </c>
      <c r="E9" s="43">
        <v>31859810</v>
      </c>
      <c r="F9" s="43">
        <v>25946238</v>
      </c>
      <c r="G9" s="44">
        <v>24229634</v>
      </c>
      <c r="H9" s="45">
        <v>24988813</v>
      </c>
      <c r="I9" s="22">
        <f aca="true" t="shared" si="0" ref="I9:I32">IF($E9=0,0,(($F9/$E9)-1)*100)</f>
        <v>-18.561228080142346</v>
      </c>
      <c r="J9" s="23">
        <f aca="true" t="shared" si="1" ref="J9:J32">IF($E9=0,0,((($H9/$E9)^(1/3))-1)*100)</f>
        <v>-7.778082373541684</v>
      </c>
      <c r="K9" s="2"/>
    </row>
    <row r="10" spans="1:11" ht="12.75">
      <c r="A10" s="9"/>
      <c r="B10" s="24" t="s">
        <v>19</v>
      </c>
      <c r="C10" s="46">
        <v>58218406</v>
      </c>
      <c r="D10" s="46">
        <v>61065365</v>
      </c>
      <c r="E10" s="46">
        <v>64435953</v>
      </c>
      <c r="F10" s="46">
        <v>60062687</v>
      </c>
      <c r="G10" s="47">
        <v>60553258</v>
      </c>
      <c r="H10" s="48">
        <v>63663885</v>
      </c>
      <c r="I10" s="25">
        <f t="shared" si="0"/>
        <v>-6.7869966942213145</v>
      </c>
      <c r="J10" s="26">
        <f t="shared" si="1"/>
        <v>-0.4010040363894518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18582824</v>
      </c>
      <c r="D12" s="43">
        <v>18072565</v>
      </c>
      <c r="E12" s="43">
        <v>16555392</v>
      </c>
      <c r="F12" s="43">
        <v>18954673</v>
      </c>
      <c r="G12" s="44">
        <v>19836066</v>
      </c>
      <c r="H12" s="45">
        <v>20808028</v>
      </c>
      <c r="I12" s="22">
        <f t="shared" si="0"/>
        <v>14.492444515961921</v>
      </c>
      <c r="J12" s="23">
        <f t="shared" si="1"/>
        <v>7.918810968513346</v>
      </c>
      <c r="K12" s="2"/>
    </row>
    <row r="13" spans="1:11" ht="12.75">
      <c r="A13" s="5"/>
      <c r="B13" s="21" t="s">
        <v>22</v>
      </c>
      <c r="C13" s="43">
        <v>528000</v>
      </c>
      <c r="D13" s="43">
        <v>5644500</v>
      </c>
      <c r="E13" s="43"/>
      <c r="F13" s="43">
        <v>5000000</v>
      </c>
      <c r="G13" s="44">
        <v>5295000</v>
      </c>
      <c r="H13" s="45">
        <v>5591520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10650051</v>
      </c>
      <c r="D15" s="43">
        <v>10765500</v>
      </c>
      <c r="E15" s="43">
        <v>9449816</v>
      </c>
      <c r="F15" s="43">
        <v>12002961</v>
      </c>
      <c r="G15" s="44">
        <v>13467322</v>
      </c>
      <c r="H15" s="45">
        <v>15110336</v>
      </c>
      <c r="I15" s="22">
        <f t="shared" si="0"/>
        <v>27.017933470873935</v>
      </c>
      <c r="J15" s="23">
        <f t="shared" si="1"/>
        <v>16.93654456260303</v>
      </c>
      <c r="K15" s="2"/>
    </row>
    <row r="16" spans="1:11" ht="12.75">
      <c r="A16" s="5"/>
      <c r="B16" s="21" t="s">
        <v>24</v>
      </c>
      <c r="C16" s="43">
        <v>45405410</v>
      </c>
      <c r="D16" s="43">
        <v>26582559</v>
      </c>
      <c r="E16" s="43">
        <v>14278642</v>
      </c>
      <c r="F16" s="43">
        <v>24358111</v>
      </c>
      <c r="G16" s="44">
        <v>25760289</v>
      </c>
      <c r="H16" s="45">
        <v>27182382</v>
      </c>
      <c r="I16" s="29">
        <f t="shared" si="0"/>
        <v>70.59122989427146</v>
      </c>
      <c r="J16" s="30">
        <f t="shared" si="1"/>
        <v>23.936778174660333</v>
      </c>
      <c r="K16" s="2"/>
    </row>
    <row r="17" spans="1:11" ht="12.75">
      <c r="A17" s="5"/>
      <c r="B17" s="24" t="s">
        <v>25</v>
      </c>
      <c r="C17" s="46">
        <v>75166285</v>
      </c>
      <c r="D17" s="46">
        <v>61065124</v>
      </c>
      <c r="E17" s="46">
        <v>40283850</v>
      </c>
      <c r="F17" s="46">
        <v>60315745</v>
      </c>
      <c r="G17" s="47">
        <v>64358677</v>
      </c>
      <c r="H17" s="48">
        <v>68692266</v>
      </c>
      <c r="I17" s="25">
        <f t="shared" si="0"/>
        <v>49.72686324668572</v>
      </c>
      <c r="J17" s="26">
        <f t="shared" si="1"/>
        <v>19.470025834693573</v>
      </c>
      <c r="K17" s="2"/>
    </row>
    <row r="18" spans="1:11" ht="23.25" customHeight="1">
      <c r="A18" s="31"/>
      <c r="B18" s="32" t="s">
        <v>26</v>
      </c>
      <c r="C18" s="52">
        <v>-16947879</v>
      </c>
      <c r="D18" s="52">
        <v>241</v>
      </c>
      <c r="E18" s="52">
        <v>24152103</v>
      </c>
      <c r="F18" s="53">
        <v>-253058</v>
      </c>
      <c r="G18" s="54">
        <v>-3805419</v>
      </c>
      <c r="H18" s="55">
        <v>-5028381</v>
      </c>
      <c r="I18" s="33">
        <f t="shared" si="0"/>
        <v>-101.0477679728345</v>
      </c>
      <c r="J18" s="34">
        <f t="shared" si="1"/>
        <v>-159.2685644392274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>
        <v>355000</v>
      </c>
      <c r="E22" s="43">
        <v>50764</v>
      </c>
      <c r="F22" s="43">
        <v>113000</v>
      </c>
      <c r="G22" s="44">
        <v>0</v>
      </c>
      <c r="H22" s="45">
        <v>0</v>
      </c>
      <c r="I22" s="38">
        <f t="shared" si="0"/>
        <v>122.59869198644711</v>
      </c>
      <c r="J22" s="23">
        <f t="shared" si="1"/>
        <v>-100</v>
      </c>
      <c r="K22" s="2"/>
    </row>
    <row r="23" spans="1:11" ht="12.75">
      <c r="A23" s="9"/>
      <c r="B23" s="21" t="s">
        <v>30</v>
      </c>
      <c r="C23" s="43">
        <v>17983000</v>
      </c>
      <c r="D23" s="43">
        <v>19767000</v>
      </c>
      <c r="E23" s="43">
        <v>8045027</v>
      </c>
      <c r="F23" s="43">
        <v>16296000</v>
      </c>
      <c r="G23" s="44">
        <v>25207000</v>
      </c>
      <c r="H23" s="45">
        <v>28353000</v>
      </c>
      <c r="I23" s="38">
        <f t="shared" si="0"/>
        <v>102.55991682812251</v>
      </c>
      <c r="J23" s="23">
        <f t="shared" si="1"/>
        <v>52.17985663837317</v>
      </c>
      <c r="K23" s="2"/>
    </row>
    <row r="24" spans="1:11" ht="12.75">
      <c r="A24" s="9"/>
      <c r="B24" s="21" t="s">
        <v>31</v>
      </c>
      <c r="C24" s="43">
        <v>1635000</v>
      </c>
      <c r="D24" s="43">
        <v>5000</v>
      </c>
      <c r="E24" s="43">
        <v>6267</v>
      </c>
      <c r="F24" s="43">
        <v>0</v>
      </c>
      <c r="G24" s="44">
        <v>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19618000</v>
      </c>
      <c r="D25" s="46">
        <v>20127000</v>
      </c>
      <c r="E25" s="46">
        <v>8102058</v>
      </c>
      <c r="F25" s="46">
        <v>16409000</v>
      </c>
      <c r="G25" s="47">
        <v>25207000</v>
      </c>
      <c r="H25" s="48">
        <v>28353000</v>
      </c>
      <c r="I25" s="25">
        <f t="shared" si="0"/>
        <v>102.52878959888956</v>
      </c>
      <c r="J25" s="26">
        <f t="shared" si="1"/>
        <v>51.82194702292908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9813000</v>
      </c>
      <c r="D27" s="43">
        <v>12555000</v>
      </c>
      <c r="E27" s="43">
        <v>2902583</v>
      </c>
      <c r="F27" s="43">
        <v>14796000</v>
      </c>
      <c r="G27" s="44">
        <v>23207000</v>
      </c>
      <c r="H27" s="45">
        <v>27353000</v>
      </c>
      <c r="I27" s="38">
        <f t="shared" si="0"/>
        <v>409.7528649482203</v>
      </c>
      <c r="J27" s="23">
        <f t="shared" si="1"/>
        <v>111.2224647304783</v>
      </c>
      <c r="K27" s="2"/>
    </row>
    <row r="28" spans="1:11" ht="12.75">
      <c r="A28" s="9"/>
      <c r="B28" s="21" t="s">
        <v>35</v>
      </c>
      <c r="C28" s="43">
        <v>25000</v>
      </c>
      <c r="D28" s="43">
        <v>155000</v>
      </c>
      <c r="E28" s="43">
        <v>6816</v>
      </c>
      <c r="F28" s="43">
        <v>1500000</v>
      </c>
      <c r="G28" s="44">
        <v>2000000</v>
      </c>
      <c r="H28" s="45">
        <v>1000000</v>
      </c>
      <c r="I28" s="38">
        <f t="shared" si="0"/>
        <v>21907.042253521126</v>
      </c>
      <c r="J28" s="23">
        <f t="shared" si="1"/>
        <v>427.4202570603707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8202000</v>
      </c>
      <c r="D30" s="43">
        <v>7187000</v>
      </c>
      <c r="E30" s="43">
        <v>4786011</v>
      </c>
      <c r="F30" s="43">
        <v>0</v>
      </c>
      <c r="G30" s="44">
        <v>0</v>
      </c>
      <c r="H30" s="45">
        <v>0</v>
      </c>
      <c r="I30" s="38">
        <f t="shared" si="0"/>
        <v>-100</v>
      </c>
      <c r="J30" s="23">
        <f t="shared" si="1"/>
        <v>-100</v>
      </c>
      <c r="K30" s="2"/>
    </row>
    <row r="31" spans="1:11" ht="12.75">
      <c r="A31" s="9"/>
      <c r="B31" s="21" t="s">
        <v>31</v>
      </c>
      <c r="C31" s="43">
        <v>1578000</v>
      </c>
      <c r="D31" s="43">
        <v>230000</v>
      </c>
      <c r="E31" s="43">
        <v>406648</v>
      </c>
      <c r="F31" s="43">
        <v>113000</v>
      </c>
      <c r="G31" s="44">
        <v>0</v>
      </c>
      <c r="H31" s="45">
        <v>0</v>
      </c>
      <c r="I31" s="38">
        <f t="shared" si="0"/>
        <v>-72.21183923196475</v>
      </c>
      <c r="J31" s="23">
        <f t="shared" si="1"/>
        <v>-100</v>
      </c>
      <c r="K31" s="2"/>
    </row>
    <row r="32" spans="1:11" ht="13.5" thickBot="1">
      <c r="A32" s="9"/>
      <c r="B32" s="39" t="s">
        <v>38</v>
      </c>
      <c r="C32" s="59">
        <v>19618000</v>
      </c>
      <c r="D32" s="59">
        <v>20127000</v>
      </c>
      <c r="E32" s="59">
        <v>8102058</v>
      </c>
      <c r="F32" s="59">
        <v>16409000</v>
      </c>
      <c r="G32" s="60">
        <v>25207000</v>
      </c>
      <c r="H32" s="61">
        <v>28353000</v>
      </c>
      <c r="I32" s="40">
        <f t="shared" si="0"/>
        <v>102.52878959888956</v>
      </c>
      <c r="J32" s="41">
        <f t="shared" si="1"/>
        <v>51.82194702292908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44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32343145</v>
      </c>
      <c r="D7" s="43">
        <v>35000001</v>
      </c>
      <c r="E7" s="43">
        <v>35904144</v>
      </c>
      <c r="F7" s="43">
        <v>35948857</v>
      </c>
      <c r="G7" s="44">
        <v>38069840</v>
      </c>
      <c r="H7" s="45">
        <v>40201751</v>
      </c>
      <c r="I7" s="22">
        <f>IF($E7=0,0,(($F7/$E7)-1)*100)</f>
        <v>0.12453437129709144</v>
      </c>
      <c r="J7" s="23">
        <f>IF($E7=0,0,((($H7/$E7)^(1/3))-1)*100)</f>
        <v>3.8405064081425744</v>
      </c>
      <c r="K7" s="2"/>
    </row>
    <row r="8" spans="1:11" ht="12.75">
      <c r="A8" s="5"/>
      <c r="B8" s="21" t="s">
        <v>17</v>
      </c>
      <c r="C8" s="43">
        <v>120007099</v>
      </c>
      <c r="D8" s="43">
        <v>119746048</v>
      </c>
      <c r="E8" s="43">
        <v>106387867</v>
      </c>
      <c r="F8" s="43">
        <v>131810917</v>
      </c>
      <c r="G8" s="44">
        <v>139587761</v>
      </c>
      <c r="H8" s="45">
        <v>147404676</v>
      </c>
      <c r="I8" s="22">
        <f>IF($E8=0,0,(($F8/$E8)-1)*100)</f>
        <v>23.896568957435726</v>
      </c>
      <c r="J8" s="23">
        <f>IF($E8=0,0,((($H8/$E8)^(1/3))-1)*100)</f>
        <v>11.48241966720902</v>
      </c>
      <c r="K8" s="2"/>
    </row>
    <row r="9" spans="1:11" ht="12.75">
      <c r="A9" s="5"/>
      <c r="B9" s="21" t="s">
        <v>18</v>
      </c>
      <c r="C9" s="43">
        <v>61201577</v>
      </c>
      <c r="D9" s="43">
        <v>88539101</v>
      </c>
      <c r="E9" s="43">
        <v>47948712</v>
      </c>
      <c r="F9" s="43">
        <v>76658869</v>
      </c>
      <c r="G9" s="44">
        <v>81181744</v>
      </c>
      <c r="H9" s="45">
        <v>85727944</v>
      </c>
      <c r="I9" s="22">
        <f aca="true" t="shared" si="0" ref="I9:I32">IF($E9=0,0,(($F9/$E9)-1)*100)</f>
        <v>59.87680544995661</v>
      </c>
      <c r="J9" s="23">
        <f aca="true" t="shared" si="1" ref="J9:J32">IF($E9=0,0,((($H9/$E9)^(1/3))-1)*100)</f>
        <v>21.37106260255466</v>
      </c>
      <c r="K9" s="2"/>
    </row>
    <row r="10" spans="1:11" ht="12.75">
      <c r="A10" s="9"/>
      <c r="B10" s="24" t="s">
        <v>19</v>
      </c>
      <c r="C10" s="46">
        <v>213551821</v>
      </c>
      <c r="D10" s="46">
        <v>243285150</v>
      </c>
      <c r="E10" s="46">
        <v>190240723</v>
      </c>
      <c r="F10" s="46">
        <v>244418643</v>
      </c>
      <c r="G10" s="47">
        <v>258839345</v>
      </c>
      <c r="H10" s="48">
        <v>273334371</v>
      </c>
      <c r="I10" s="25">
        <f t="shared" si="0"/>
        <v>28.478613382898054</v>
      </c>
      <c r="J10" s="26">
        <f t="shared" si="1"/>
        <v>12.840132176697526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65563257</v>
      </c>
      <c r="D12" s="43">
        <v>64610119</v>
      </c>
      <c r="E12" s="43">
        <v>63344682</v>
      </c>
      <c r="F12" s="43">
        <v>64636691</v>
      </c>
      <c r="G12" s="44">
        <v>68450256</v>
      </c>
      <c r="H12" s="45">
        <v>72283472</v>
      </c>
      <c r="I12" s="22">
        <f t="shared" si="0"/>
        <v>2.039648726944443</v>
      </c>
      <c r="J12" s="23">
        <f t="shared" si="1"/>
        <v>4.498393736725359</v>
      </c>
      <c r="K12" s="2"/>
    </row>
    <row r="13" spans="1:11" ht="12.75">
      <c r="A13" s="5"/>
      <c r="B13" s="21" t="s">
        <v>22</v>
      </c>
      <c r="C13" s="43">
        <v>3764020</v>
      </c>
      <c r="D13" s="43">
        <v>3764020</v>
      </c>
      <c r="E13" s="43"/>
      <c r="F13" s="43">
        <v>8517765</v>
      </c>
      <c r="G13" s="44">
        <v>9020313</v>
      </c>
      <c r="H13" s="45">
        <v>9525451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84833078</v>
      </c>
      <c r="D15" s="43">
        <v>84833078</v>
      </c>
      <c r="E15" s="43">
        <v>72020668</v>
      </c>
      <c r="F15" s="43">
        <v>117028580</v>
      </c>
      <c r="G15" s="44">
        <v>123933266</v>
      </c>
      <c r="H15" s="45">
        <v>130873529</v>
      </c>
      <c r="I15" s="22">
        <f t="shared" si="0"/>
        <v>62.49304991172813</v>
      </c>
      <c r="J15" s="23">
        <f t="shared" si="1"/>
        <v>22.029516174338482</v>
      </c>
      <c r="K15" s="2"/>
    </row>
    <row r="16" spans="1:11" ht="12.75">
      <c r="A16" s="5"/>
      <c r="B16" s="21" t="s">
        <v>24</v>
      </c>
      <c r="C16" s="43">
        <v>55634608</v>
      </c>
      <c r="D16" s="43">
        <v>89953136</v>
      </c>
      <c r="E16" s="43">
        <v>70600462</v>
      </c>
      <c r="F16" s="43">
        <v>97867417</v>
      </c>
      <c r="G16" s="44">
        <v>103641594</v>
      </c>
      <c r="H16" s="45">
        <v>109445524</v>
      </c>
      <c r="I16" s="29">
        <f t="shared" si="0"/>
        <v>38.62149655621234</v>
      </c>
      <c r="J16" s="30">
        <f t="shared" si="1"/>
        <v>15.734672567460684</v>
      </c>
      <c r="K16" s="2"/>
    </row>
    <row r="17" spans="1:11" ht="12.75">
      <c r="A17" s="5"/>
      <c r="B17" s="24" t="s">
        <v>25</v>
      </c>
      <c r="C17" s="46">
        <v>209794963</v>
      </c>
      <c r="D17" s="46">
        <v>243160353</v>
      </c>
      <c r="E17" s="46">
        <v>205965812</v>
      </c>
      <c r="F17" s="46">
        <v>288050453</v>
      </c>
      <c r="G17" s="47">
        <v>305045429</v>
      </c>
      <c r="H17" s="48">
        <v>322127976</v>
      </c>
      <c r="I17" s="25">
        <f t="shared" si="0"/>
        <v>39.853527244608934</v>
      </c>
      <c r="J17" s="26">
        <f t="shared" si="1"/>
        <v>16.076534907570906</v>
      </c>
      <c r="K17" s="2"/>
    </row>
    <row r="18" spans="1:11" ht="23.25" customHeight="1">
      <c r="A18" s="31"/>
      <c r="B18" s="32" t="s">
        <v>26</v>
      </c>
      <c r="C18" s="52">
        <v>3756858</v>
      </c>
      <c r="D18" s="52">
        <v>124797</v>
      </c>
      <c r="E18" s="52">
        <v>-15725089</v>
      </c>
      <c r="F18" s="53">
        <v>-43631810</v>
      </c>
      <c r="G18" s="54">
        <v>-46206084</v>
      </c>
      <c r="H18" s="55">
        <v>-48793605</v>
      </c>
      <c r="I18" s="33">
        <f t="shared" si="0"/>
        <v>177.46621974603767</v>
      </c>
      <c r="J18" s="34">
        <f t="shared" si="1"/>
        <v>45.855652568343345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16979000</v>
      </c>
      <c r="D23" s="43">
        <v>31479000</v>
      </c>
      <c r="E23" s="43">
        <v>7590332</v>
      </c>
      <c r="F23" s="43">
        <v>30851055</v>
      </c>
      <c r="G23" s="44">
        <v>17644000</v>
      </c>
      <c r="H23" s="45">
        <v>16242000</v>
      </c>
      <c r="I23" s="38">
        <f t="shared" si="0"/>
        <v>306.45198391849</v>
      </c>
      <c r="J23" s="23">
        <f t="shared" si="1"/>
        <v>28.862408608196265</v>
      </c>
      <c r="K23" s="2"/>
    </row>
    <row r="24" spans="1:11" ht="12.75">
      <c r="A24" s="9"/>
      <c r="B24" s="21" t="s">
        <v>31</v>
      </c>
      <c r="C24" s="43"/>
      <c r="D24" s="43"/>
      <c r="E24" s="43">
        <v>25860</v>
      </c>
      <c r="F24" s="43">
        <v>60000</v>
      </c>
      <c r="G24" s="44">
        <v>0</v>
      </c>
      <c r="H24" s="45">
        <v>0</v>
      </c>
      <c r="I24" s="38">
        <f t="shared" si="0"/>
        <v>132.0185614849188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16979000</v>
      </c>
      <c r="D25" s="46">
        <v>31479000</v>
      </c>
      <c r="E25" s="46">
        <v>7616192</v>
      </c>
      <c r="F25" s="46">
        <v>30911055</v>
      </c>
      <c r="G25" s="47">
        <v>17644000</v>
      </c>
      <c r="H25" s="48">
        <v>16242000</v>
      </c>
      <c r="I25" s="25">
        <f t="shared" si="0"/>
        <v>305.8597130954682</v>
      </c>
      <c r="J25" s="26">
        <f t="shared" si="1"/>
        <v>28.71639685655074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2000000</v>
      </c>
      <c r="D27" s="43">
        <v>8195734</v>
      </c>
      <c r="E27" s="43">
        <v>3036449</v>
      </c>
      <c r="F27" s="43">
        <v>18963922</v>
      </c>
      <c r="G27" s="44">
        <v>0</v>
      </c>
      <c r="H27" s="45">
        <v>0</v>
      </c>
      <c r="I27" s="38">
        <f t="shared" si="0"/>
        <v>524.5427471365401</v>
      </c>
      <c r="J27" s="23">
        <f t="shared" si="1"/>
        <v>-100</v>
      </c>
      <c r="K27" s="2"/>
    </row>
    <row r="28" spans="1:11" ht="12.75">
      <c r="A28" s="9"/>
      <c r="B28" s="21" t="s">
        <v>35</v>
      </c>
      <c r="C28" s="43">
        <v>1000000</v>
      </c>
      <c r="D28" s="43">
        <v>1000000</v>
      </c>
      <c r="E28" s="43">
        <v>874817</v>
      </c>
      <c r="F28" s="43">
        <v>6000000</v>
      </c>
      <c r="G28" s="44">
        <v>3000000</v>
      </c>
      <c r="H28" s="45">
        <v>1000000</v>
      </c>
      <c r="I28" s="38">
        <f t="shared" si="0"/>
        <v>585.8577279591045</v>
      </c>
      <c r="J28" s="23">
        <f t="shared" si="1"/>
        <v>4.55888147090262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10579000</v>
      </c>
      <c r="D30" s="43">
        <v>19204892</v>
      </c>
      <c r="E30" s="43">
        <v>3469242</v>
      </c>
      <c r="F30" s="43">
        <v>4611500</v>
      </c>
      <c r="G30" s="44">
        <v>14644000</v>
      </c>
      <c r="H30" s="45">
        <v>15242000</v>
      </c>
      <c r="I30" s="38">
        <f t="shared" si="0"/>
        <v>32.92529030837284</v>
      </c>
      <c r="J30" s="23">
        <f t="shared" si="1"/>
        <v>63.783112689751434</v>
      </c>
      <c r="K30" s="2"/>
    </row>
    <row r="31" spans="1:11" ht="12.75">
      <c r="A31" s="9"/>
      <c r="B31" s="21" t="s">
        <v>31</v>
      </c>
      <c r="C31" s="43">
        <v>3400000</v>
      </c>
      <c r="D31" s="43">
        <v>3078374</v>
      </c>
      <c r="E31" s="43">
        <v>235684</v>
      </c>
      <c r="F31" s="43">
        <v>1335633</v>
      </c>
      <c r="G31" s="44">
        <v>0</v>
      </c>
      <c r="H31" s="45">
        <v>0</v>
      </c>
      <c r="I31" s="38">
        <f t="shared" si="0"/>
        <v>466.7049948235773</v>
      </c>
      <c r="J31" s="23">
        <f t="shared" si="1"/>
        <v>-100</v>
      </c>
      <c r="K31" s="2"/>
    </row>
    <row r="32" spans="1:11" ht="13.5" thickBot="1">
      <c r="A32" s="9"/>
      <c r="B32" s="39" t="s">
        <v>38</v>
      </c>
      <c r="C32" s="59">
        <v>16979000</v>
      </c>
      <c r="D32" s="59">
        <v>31479000</v>
      </c>
      <c r="E32" s="59">
        <v>7616192</v>
      </c>
      <c r="F32" s="59">
        <v>30911055</v>
      </c>
      <c r="G32" s="60">
        <v>17644000</v>
      </c>
      <c r="H32" s="61">
        <v>16242000</v>
      </c>
      <c r="I32" s="40">
        <f t="shared" si="0"/>
        <v>305.8597130954682</v>
      </c>
      <c r="J32" s="41">
        <f t="shared" si="1"/>
        <v>28.71639685655074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45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4256500</v>
      </c>
      <c r="D7" s="43">
        <v>5666000</v>
      </c>
      <c r="E7" s="43">
        <v>6657424</v>
      </c>
      <c r="F7" s="43">
        <v>7833000</v>
      </c>
      <c r="G7" s="44">
        <v>8295000</v>
      </c>
      <c r="H7" s="45">
        <v>8760000</v>
      </c>
      <c r="I7" s="22">
        <f>IF($E7=0,0,(($F7/$E7)-1)*100)</f>
        <v>17.658121219258383</v>
      </c>
      <c r="J7" s="23">
        <f>IF($E7=0,0,((($H7/$E7)^(1/3))-1)*100)</f>
        <v>9.580336470931083</v>
      </c>
      <c r="K7" s="2"/>
    </row>
    <row r="8" spans="1:11" ht="12.75">
      <c r="A8" s="5"/>
      <c r="B8" s="21" t="s">
        <v>17</v>
      </c>
      <c r="C8" s="43">
        <v>11657250</v>
      </c>
      <c r="D8" s="43">
        <v>12069000</v>
      </c>
      <c r="E8" s="43">
        <v>11993105</v>
      </c>
      <c r="F8" s="43">
        <v>12785000</v>
      </c>
      <c r="G8" s="44">
        <v>13538000</v>
      </c>
      <c r="H8" s="45">
        <v>14296000</v>
      </c>
      <c r="I8" s="22">
        <f>IF($E8=0,0,(($F8/$E8)-1)*100)</f>
        <v>6.602918927166912</v>
      </c>
      <c r="J8" s="23">
        <f>IF($E8=0,0,((($H8/$E8)^(1/3))-1)*100)</f>
        <v>6.029724876889464</v>
      </c>
      <c r="K8" s="2"/>
    </row>
    <row r="9" spans="1:11" ht="12.75">
      <c r="A9" s="5"/>
      <c r="B9" s="21" t="s">
        <v>18</v>
      </c>
      <c r="C9" s="43">
        <v>20440500</v>
      </c>
      <c r="D9" s="43">
        <v>20352000</v>
      </c>
      <c r="E9" s="43">
        <v>17401583</v>
      </c>
      <c r="F9" s="43">
        <v>24311000</v>
      </c>
      <c r="G9" s="44">
        <v>25178349</v>
      </c>
      <c r="H9" s="45">
        <v>25940500</v>
      </c>
      <c r="I9" s="22">
        <f aca="true" t="shared" si="0" ref="I9:I32">IF($E9=0,0,(($F9/$E9)-1)*100)</f>
        <v>39.705680799269814</v>
      </c>
      <c r="J9" s="23">
        <f aca="true" t="shared" si="1" ref="J9:J32">IF($E9=0,0,((($H9/$E9)^(1/3))-1)*100)</f>
        <v>14.234300977010772</v>
      </c>
      <c r="K9" s="2"/>
    </row>
    <row r="10" spans="1:11" ht="12.75">
      <c r="A10" s="9"/>
      <c r="B10" s="24" t="s">
        <v>19</v>
      </c>
      <c r="C10" s="46">
        <v>36354250</v>
      </c>
      <c r="D10" s="46">
        <v>38087000</v>
      </c>
      <c r="E10" s="46">
        <v>36052112</v>
      </c>
      <c r="F10" s="46">
        <v>44929000</v>
      </c>
      <c r="G10" s="47">
        <v>47011349</v>
      </c>
      <c r="H10" s="48">
        <v>48996500</v>
      </c>
      <c r="I10" s="25">
        <f t="shared" si="0"/>
        <v>24.622379959321105</v>
      </c>
      <c r="J10" s="26">
        <f t="shared" si="1"/>
        <v>10.767269148952142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15036000</v>
      </c>
      <c r="D12" s="43">
        <v>14084667</v>
      </c>
      <c r="E12" s="43">
        <v>15266339</v>
      </c>
      <c r="F12" s="43">
        <v>15813991</v>
      </c>
      <c r="G12" s="44">
        <v>16746990</v>
      </c>
      <c r="H12" s="45">
        <v>17683947</v>
      </c>
      <c r="I12" s="22">
        <f t="shared" si="0"/>
        <v>3.5873171688379335</v>
      </c>
      <c r="J12" s="23">
        <f t="shared" si="1"/>
        <v>5.022278009869541</v>
      </c>
      <c r="K12" s="2"/>
    </row>
    <row r="13" spans="1:11" ht="12.75">
      <c r="A13" s="5"/>
      <c r="B13" s="21" t="s">
        <v>22</v>
      </c>
      <c r="C13" s="43"/>
      <c r="D13" s="43"/>
      <c r="E13" s="43"/>
      <c r="F13" s="43">
        <v>2001000</v>
      </c>
      <c r="G13" s="44">
        <v>2119000</v>
      </c>
      <c r="H13" s="45">
        <v>2238000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9186000</v>
      </c>
      <c r="D15" s="43">
        <v>7804000</v>
      </c>
      <c r="E15" s="43">
        <v>4173422</v>
      </c>
      <c r="F15" s="43">
        <v>11398000</v>
      </c>
      <c r="G15" s="44">
        <v>12070000</v>
      </c>
      <c r="H15" s="45">
        <v>12746000</v>
      </c>
      <c r="I15" s="22">
        <f t="shared" si="0"/>
        <v>173.10921349434588</v>
      </c>
      <c r="J15" s="23">
        <f t="shared" si="1"/>
        <v>45.08656689632653</v>
      </c>
      <c r="K15" s="2"/>
    </row>
    <row r="16" spans="1:11" ht="12.75">
      <c r="A16" s="5"/>
      <c r="B16" s="21" t="s">
        <v>24</v>
      </c>
      <c r="C16" s="43">
        <v>13022000</v>
      </c>
      <c r="D16" s="43">
        <v>15293573</v>
      </c>
      <c r="E16" s="43">
        <v>13006272</v>
      </c>
      <c r="F16" s="43">
        <v>24893092</v>
      </c>
      <c r="G16" s="44">
        <v>22659060</v>
      </c>
      <c r="H16" s="45">
        <v>24525053</v>
      </c>
      <c r="I16" s="29">
        <f t="shared" si="0"/>
        <v>91.39298332373795</v>
      </c>
      <c r="J16" s="30">
        <f t="shared" si="1"/>
        <v>23.54325536378625</v>
      </c>
      <c r="K16" s="2"/>
    </row>
    <row r="17" spans="1:11" ht="12.75">
      <c r="A17" s="5"/>
      <c r="B17" s="24" t="s">
        <v>25</v>
      </c>
      <c r="C17" s="46">
        <v>37244000</v>
      </c>
      <c r="D17" s="46">
        <v>37182240</v>
      </c>
      <c r="E17" s="46">
        <v>32446033</v>
      </c>
      <c r="F17" s="46">
        <v>54106083</v>
      </c>
      <c r="G17" s="47">
        <v>53595050</v>
      </c>
      <c r="H17" s="48">
        <v>57193000</v>
      </c>
      <c r="I17" s="25">
        <f t="shared" si="0"/>
        <v>66.75715949620098</v>
      </c>
      <c r="J17" s="26">
        <f t="shared" si="1"/>
        <v>20.798189168200707</v>
      </c>
      <c r="K17" s="2"/>
    </row>
    <row r="18" spans="1:11" ht="23.25" customHeight="1">
      <c r="A18" s="31"/>
      <c r="B18" s="32" t="s">
        <v>26</v>
      </c>
      <c r="C18" s="52">
        <v>-889750</v>
      </c>
      <c r="D18" s="52">
        <v>904760</v>
      </c>
      <c r="E18" s="52">
        <v>3606079</v>
      </c>
      <c r="F18" s="53">
        <v>-9177083</v>
      </c>
      <c r="G18" s="54">
        <v>-6583701</v>
      </c>
      <c r="H18" s="55">
        <v>-8196500</v>
      </c>
      <c r="I18" s="33">
        <f t="shared" si="0"/>
        <v>-354.4892388658152</v>
      </c>
      <c r="J18" s="34">
        <f t="shared" si="1"/>
        <v>-231.48142494361838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9129000</v>
      </c>
      <c r="D23" s="43">
        <v>9129000</v>
      </c>
      <c r="E23" s="43">
        <v>10946829</v>
      </c>
      <c r="F23" s="43">
        <v>7960000</v>
      </c>
      <c r="G23" s="44">
        <v>7566000</v>
      </c>
      <c r="H23" s="45">
        <v>8725000</v>
      </c>
      <c r="I23" s="38">
        <f t="shared" si="0"/>
        <v>-27.284878570771497</v>
      </c>
      <c r="J23" s="23">
        <f t="shared" si="1"/>
        <v>-7.283071958167408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9129000</v>
      </c>
      <c r="D25" s="46">
        <v>9129000</v>
      </c>
      <c r="E25" s="46">
        <v>10946829</v>
      </c>
      <c r="F25" s="46">
        <v>7960000</v>
      </c>
      <c r="G25" s="47">
        <v>7566000</v>
      </c>
      <c r="H25" s="48">
        <v>8725000</v>
      </c>
      <c r="I25" s="25">
        <f t="shared" si="0"/>
        <v>-27.284878570771497</v>
      </c>
      <c r="J25" s="26">
        <f t="shared" si="1"/>
        <v>-7.283071958167408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9129000</v>
      </c>
      <c r="D27" s="43">
        <v>9129000</v>
      </c>
      <c r="E27" s="43">
        <v>9883541</v>
      </c>
      <c r="F27" s="43">
        <v>7460000</v>
      </c>
      <c r="G27" s="44">
        <v>7566000</v>
      </c>
      <c r="H27" s="45">
        <v>7725000</v>
      </c>
      <c r="I27" s="38">
        <f t="shared" si="0"/>
        <v>-24.520978867796472</v>
      </c>
      <c r="J27" s="23">
        <f t="shared" si="1"/>
        <v>-7.885364067224998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500000</v>
      </c>
      <c r="G28" s="44">
        <v>0</v>
      </c>
      <c r="H28" s="45">
        <v>1000000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>
        <v>329170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37</v>
      </c>
      <c r="C30" s="43"/>
      <c r="D30" s="43"/>
      <c r="E30" s="43">
        <v>520201</v>
      </c>
      <c r="F30" s="43">
        <v>0</v>
      </c>
      <c r="G30" s="44">
        <v>0</v>
      </c>
      <c r="H30" s="45">
        <v>0</v>
      </c>
      <c r="I30" s="38">
        <f t="shared" si="0"/>
        <v>-100</v>
      </c>
      <c r="J30" s="23">
        <f t="shared" si="1"/>
        <v>-100</v>
      </c>
      <c r="K30" s="2"/>
    </row>
    <row r="31" spans="1:11" ht="12.75">
      <c r="A31" s="9"/>
      <c r="B31" s="21" t="s">
        <v>31</v>
      </c>
      <c r="C31" s="43"/>
      <c r="D31" s="43"/>
      <c r="E31" s="43">
        <v>213917</v>
      </c>
      <c r="F31" s="43">
        <v>0</v>
      </c>
      <c r="G31" s="44">
        <v>0</v>
      </c>
      <c r="H31" s="45">
        <v>0</v>
      </c>
      <c r="I31" s="38">
        <f t="shared" si="0"/>
        <v>-100</v>
      </c>
      <c r="J31" s="23">
        <f t="shared" si="1"/>
        <v>-100</v>
      </c>
      <c r="K31" s="2"/>
    </row>
    <row r="32" spans="1:11" ht="13.5" thickBot="1">
      <c r="A32" s="9"/>
      <c r="B32" s="39" t="s">
        <v>38</v>
      </c>
      <c r="C32" s="59">
        <v>9129000</v>
      </c>
      <c r="D32" s="59">
        <v>9129000</v>
      </c>
      <c r="E32" s="59">
        <v>10946829</v>
      </c>
      <c r="F32" s="59">
        <v>7960000</v>
      </c>
      <c r="G32" s="60">
        <v>7566000</v>
      </c>
      <c r="H32" s="61">
        <v>8725000</v>
      </c>
      <c r="I32" s="40">
        <f t="shared" si="0"/>
        <v>-27.284878570771497</v>
      </c>
      <c r="J32" s="41">
        <f t="shared" si="1"/>
        <v>-7.283071958167408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46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6261350</v>
      </c>
      <c r="D7" s="43">
        <v>6211183</v>
      </c>
      <c r="E7" s="43">
        <v>6211820</v>
      </c>
      <c r="F7" s="43">
        <v>6559009</v>
      </c>
      <c r="G7" s="44">
        <v>7214910</v>
      </c>
      <c r="H7" s="45">
        <v>7936401</v>
      </c>
      <c r="I7" s="22">
        <f>IF($E7=0,0,(($F7/$E7)-1)*100)</f>
        <v>5.589167104004944</v>
      </c>
      <c r="J7" s="23">
        <f>IF($E7=0,0,((($H7/$E7)^(1/3))-1)*100)</f>
        <v>8.509621059013362</v>
      </c>
      <c r="K7" s="2"/>
    </row>
    <row r="8" spans="1:11" ht="12.75">
      <c r="A8" s="5"/>
      <c r="B8" s="21" t="s">
        <v>17</v>
      </c>
      <c r="C8" s="43">
        <v>37950969</v>
      </c>
      <c r="D8" s="43">
        <v>38818557</v>
      </c>
      <c r="E8" s="43">
        <v>39275103</v>
      </c>
      <c r="F8" s="43">
        <v>43227469</v>
      </c>
      <c r="G8" s="44">
        <v>46565339</v>
      </c>
      <c r="H8" s="45">
        <v>50162297</v>
      </c>
      <c r="I8" s="22">
        <f>IF($E8=0,0,(($F8/$E8)-1)*100)</f>
        <v>10.063286148479357</v>
      </c>
      <c r="J8" s="23">
        <f>IF($E8=0,0,((($H8/$E8)^(1/3))-1)*100)</f>
        <v>8.497574006477704</v>
      </c>
      <c r="K8" s="2"/>
    </row>
    <row r="9" spans="1:11" ht="12.75">
      <c r="A9" s="5"/>
      <c r="B9" s="21" t="s">
        <v>18</v>
      </c>
      <c r="C9" s="43">
        <v>35860407</v>
      </c>
      <c r="D9" s="43">
        <v>35782272</v>
      </c>
      <c r="E9" s="43">
        <v>18422097</v>
      </c>
      <c r="F9" s="43">
        <v>36133314</v>
      </c>
      <c r="G9" s="44">
        <v>34469333</v>
      </c>
      <c r="H9" s="45">
        <v>34741394</v>
      </c>
      <c r="I9" s="22">
        <f aca="true" t="shared" si="0" ref="I9:I32">IF($E9=0,0,(($F9/$E9)-1)*100)</f>
        <v>96.14115591726609</v>
      </c>
      <c r="J9" s="23">
        <f aca="true" t="shared" si="1" ref="J9:J32">IF($E9=0,0,((($H9/$E9)^(1/3))-1)*100)</f>
        <v>23.548096493313597</v>
      </c>
      <c r="K9" s="2"/>
    </row>
    <row r="10" spans="1:11" ht="12.75">
      <c r="A10" s="9"/>
      <c r="B10" s="24" t="s">
        <v>19</v>
      </c>
      <c r="C10" s="46">
        <v>80072726</v>
      </c>
      <c r="D10" s="46">
        <v>80812012</v>
      </c>
      <c r="E10" s="46">
        <v>63909020</v>
      </c>
      <c r="F10" s="46">
        <v>85919792</v>
      </c>
      <c r="G10" s="47">
        <v>88249582</v>
      </c>
      <c r="H10" s="48">
        <v>92840092</v>
      </c>
      <c r="I10" s="25">
        <f t="shared" si="0"/>
        <v>34.44079098693737</v>
      </c>
      <c r="J10" s="26">
        <f t="shared" si="1"/>
        <v>13.255108737850318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28353958</v>
      </c>
      <c r="D12" s="43">
        <v>29728318</v>
      </c>
      <c r="E12" s="43">
        <v>29047643</v>
      </c>
      <c r="F12" s="43">
        <v>32081137</v>
      </c>
      <c r="G12" s="44">
        <v>34156323</v>
      </c>
      <c r="H12" s="45">
        <v>37182570</v>
      </c>
      <c r="I12" s="22">
        <f t="shared" si="0"/>
        <v>10.443167454240609</v>
      </c>
      <c r="J12" s="23">
        <f t="shared" si="1"/>
        <v>8.578249400036263</v>
      </c>
      <c r="K12" s="2"/>
    </row>
    <row r="13" spans="1:11" ht="12.75">
      <c r="A13" s="5"/>
      <c r="B13" s="21" t="s">
        <v>22</v>
      </c>
      <c r="C13" s="43">
        <v>4784045</v>
      </c>
      <c r="D13" s="43">
        <v>3527745</v>
      </c>
      <c r="E13" s="43"/>
      <c r="F13" s="43">
        <v>3727040</v>
      </c>
      <c r="G13" s="44">
        <v>4615353</v>
      </c>
      <c r="H13" s="45">
        <v>4970535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18956000</v>
      </c>
      <c r="D15" s="43">
        <v>18956000</v>
      </c>
      <c r="E15" s="43">
        <v>13905086</v>
      </c>
      <c r="F15" s="43">
        <v>21134480</v>
      </c>
      <c r="G15" s="44">
        <v>22759958</v>
      </c>
      <c r="H15" s="45">
        <v>24580275</v>
      </c>
      <c r="I15" s="22">
        <f t="shared" si="0"/>
        <v>51.991005305540725</v>
      </c>
      <c r="J15" s="23">
        <f t="shared" si="1"/>
        <v>20.912449498037944</v>
      </c>
      <c r="K15" s="2"/>
    </row>
    <row r="16" spans="1:11" ht="12.75">
      <c r="A16" s="5"/>
      <c r="B16" s="21" t="s">
        <v>24</v>
      </c>
      <c r="C16" s="43">
        <v>27597955</v>
      </c>
      <c r="D16" s="43">
        <v>28488257</v>
      </c>
      <c r="E16" s="43">
        <v>23121836</v>
      </c>
      <c r="F16" s="43">
        <v>28914107</v>
      </c>
      <c r="G16" s="44">
        <v>28590046</v>
      </c>
      <c r="H16" s="45">
        <v>30148154</v>
      </c>
      <c r="I16" s="29">
        <f t="shared" si="0"/>
        <v>25.051085908575764</v>
      </c>
      <c r="J16" s="30">
        <f t="shared" si="1"/>
        <v>9.24782586369921</v>
      </c>
      <c r="K16" s="2"/>
    </row>
    <row r="17" spans="1:11" ht="12.75">
      <c r="A17" s="5"/>
      <c r="B17" s="24" t="s">
        <v>25</v>
      </c>
      <c r="C17" s="46">
        <v>79691958</v>
      </c>
      <c r="D17" s="46">
        <v>80700320</v>
      </c>
      <c r="E17" s="46">
        <v>66074565</v>
      </c>
      <c r="F17" s="46">
        <v>85856764</v>
      </c>
      <c r="G17" s="47">
        <v>90121680</v>
      </c>
      <c r="H17" s="48">
        <v>96881534</v>
      </c>
      <c r="I17" s="25">
        <f t="shared" si="0"/>
        <v>29.939204291394116</v>
      </c>
      <c r="J17" s="26">
        <f t="shared" si="1"/>
        <v>13.606251777053568</v>
      </c>
      <c r="K17" s="2"/>
    </row>
    <row r="18" spans="1:11" ht="23.25" customHeight="1">
      <c r="A18" s="31"/>
      <c r="B18" s="32" t="s">
        <v>26</v>
      </c>
      <c r="C18" s="52">
        <v>380768</v>
      </c>
      <c r="D18" s="52">
        <v>111692</v>
      </c>
      <c r="E18" s="52">
        <v>-2165545</v>
      </c>
      <c r="F18" s="53">
        <v>63028</v>
      </c>
      <c r="G18" s="54">
        <v>-1872098</v>
      </c>
      <c r="H18" s="55">
        <v>-4041442</v>
      </c>
      <c r="I18" s="33">
        <f t="shared" si="0"/>
        <v>-102.91049135437038</v>
      </c>
      <c r="J18" s="34">
        <f t="shared" si="1"/>
        <v>23.11842351911175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1500000</v>
      </c>
      <c r="D21" s="43">
        <v>1500000</v>
      </c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17753000</v>
      </c>
      <c r="D23" s="43">
        <v>21747100</v>
      </c>
      <c r="E23" s="43">
        <v>17031250</v>
      </c>
      <c r="F23" s="43">
        <v>26383809</v>
      </c>
      <c r="G23" s="44">
        <v>58388000</v>
      </c>
      <c r="H23" s="45">
        <v>51012000</v>
      </c>
      <c r="I23" s="38">
        <f t="shared" si="0"/>
        <v>54.91410788990825</v>
      </c>
      <c r="J23" s="23">
        <f t="shared" si="1"/>
        <v>44.14799599316528</v>
      </c>
      <c r="K23" s="2"/>
    </row>
    <row r="24" spans="1:11" ht="12.75">
      <c r="A24" s="9"/>
      <c r="B24" s="21" t="s">
        <v>31</v>
      </c>
      <c r="C24" s="43">
        <v>115000</v>
      </c>
      <c r="D24" s="43">
        <v>1938500</v>
      </c>
      <c r="E24" s="43">
        <v>1914794</v>
      </c>
      <c r="F24" s="43">
        <v>90000</v>
      </c>
      <c r="G24" s="44">
        <v>0</v>
      </c>
      <c r="H24" s="45">
        <v>0</v>
      </c>
      <c r="I24" s="38">
        <f t="shared" si="0"/>
        <v>-95.29975548283522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19368000</v>
      </c>
      <c r="D25" s="46">
        <v>25185600</v>
      </c>
      <c r="E25" s="46">
        <v>18946044</v>
      </c>
      <c r="F25" s="46">
        <v>26473809</v>
      </c>
      <c r="G25" s="47">
        <v>58388000</v>
      </c>
      <c r="H25" s="48">
        <v>51012000</v>
      </c>
      <c r="I25" s="25">
        <f t="shared" si="0"/>
        <v>39.73264814543871</v>
      </c>
      <c r="J25" s="26">
        <f t="shared" si="1"/>
        <v>39.11840927160861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16853000</v>
      </c>
      <c r="D27" s="43">
        <v>20928000</v>
      </c>
      <c r="E27" s="43">
        <v>15683214</v>
      </c>
      <c r="F27" s="43">
        <v>18221111</v>
      </c>
      <c r="G27" s="44">
        <v>46650000</v>
      </c>
      <c r="H27" s="45">
        <v>39980000</v>
      </c>
      <c r="I27" s="38">
        <f t="shared" si="0"/>
        <v>16.182250653469367</v>
      </c>
      <c r="J27" s="23">
        <f t="shared" si="1"/>
        <v>36.605831907184296</v>
      </c>
      <c r="K27" s="2"/>
    </row>
    <row r="28" spans="1:11" ht="12.75">
      <c r="A28" s="9"/>
      <c r="B28" s="21" t="s">
        <v>35</v>
      </c>
      <c r="C28" s="43">
        <v>1000000</v>
      </c>
      <c r="D28" s="43">
        <v>1000000</v>
      </c>
      <c r="E28" s="43">
        <v>1324163</v>
      </c>
      <c r="F28" s="43">
        <v>2713000</v>
      </c>
      <c r="G28" s="44">
        <v>2000000</v>
      </c>
      <c r="H28" s="45">
        <v>1000000</v>
      </c>
      <c r="I28" s="38">
        <f t="shared" si="0"/>
        <v>104.88414190700088</v>
      </c>
      <c r="J28" s="23">
        <f t="shared" si="1"/>
        <v>-8.934715133266613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>
        <v>1369500</v>
      </c>
      <c r="E30" s="43">
        <v>1331550</v>
      </c>
      <c r="F30" s="43">
        <v>955000</v>
      </c>
      <c r="G30" s="44">
        <v>9738000</v>
      </c>
      <c r="H30" s="45">
        <v>10032000</v>
      </c>
      <c r="I30" s="38">
        <f t="shared" si="0"/>
        <v>-28.279073260485898</v>
      </c>
      <c r="J30" s="23">
        <f t="shared" si="1"/>
        <v>96.03939257299396</v>
      </c>
      <c r="K30" s="2"/>
    </row>
    <row r="31" spans="1:11" ht="12.75">
      <c r="A31" s="9"/>
      <c r="B31" s="21" t="s">
        <v>31</v>
      </c>
      <c r="C31" s="43">
        <v>1515000</v>
      </c>
      <c r="D31" s="43">
        <v>1888100</v>
      </c>
      <c r="E31" s="43">
        <v>607117</v>
      </c>
      <c r="F31" s="43">
        <v>4584698</v>
      </c>
      <c r="G31" s="44">
        <v>0</v>
      </c>
      <c r="H31" s="45">
        <v>0</v>
      </c>
      <c r="I31" s="38">
        <f t="shared" si="0"/>
        <v>655.1588902962691</v>
      </c>
      <c r="J31" s="23">
        <f t="shared" si="1"/>
        <v>-100</v>
      </c>
      <c r="K31" s="2"/>
    </row>
    <row r="32" spans="1:11" ht="13.5" thickBot="1">
      <c r="A32" s="9"/>
      <c r="B32" s="39" t="s">
        <v>38</v>
      </c>
      <c r="C32" s="59">
        <v>19368000</v>
      </c>
      <c r="D32" s="59">
        <v>25185600</v>
      </c>
      <c r="E32" s="59">
        <v>18946044</v>
      </c>
      <c r="F32" s="59">
        <v>26473809</v>
      </c>
      <c r="G32" s="60">
        <v>58388000</v>
      </c>
      <c r="H32" s="61">
        <v>51012000</v>
      </c>
      <c r="I32" s="40">
        <f t="shared" si="0"/>
        <v>39.73264814543871</v>
      </c>
      <c r="J32" s="41">
        <f t="shared" si="1"/>
        <v>39.11840927160861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2015-11-05T15:52:03Z</cp:lastPrinted>
  <dcterms:created xsi:type="dcterms:W3CDTF">2015-11-05T11:26:13Z</dcterms:created>
  <dcterms:modified xsi:type="dcterms:W3CDTF">2015-11-05T15:52:15Z</dcterms:modified>
  <cp:category/>
  <cp:version/>
  <cp:contentType/>
  <cp:contentStatus/>
</cp:coreProperties>
</file>