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1" sheetId="20" r:id="rId20"/>
    <sheet name="NW402" sheetId="21" r:id="rId21"/>
    <sheet name="NW403" sheetId="22" r:id="rId22"/>
    <sheet name="NW404" sheetId="23" r:id="rId23"/>
    <sheet name="DC40" sheetId="24" r:id="rId24"/>
  </sheets>
  <definedNames>
    <definedName name="_xlnm.Print_Area" localSheetId="6">'DC37'!$A$1:$K$33</definedName>
    <definedName name="_xlnm.Print_Area" localSheetId="12">'DC38'!$A$1:$K$33</definedName>
    <definedName name="_xlnm.Print_Area" localSheetId="18">'DC39'!$A$1:$K$33</definedName>
    <definedName name="_xlnm.Print_Area" localSheetId="23">'DC40'!$A$1:$K$33</definedName>
    <definedName name="_xlnm.Print_Area" localSheetId="1">'NW371'!$A$1:$K$33</definedName>
    <definedName name="_xlnm.Print_Area" localSheetId="2">'NW372'!$A$1:$K$33</definedName>
    <definedName name="_xlnm.Print_Area" localSheetId="3">'NW373'!$A$1:$K$33</definedName>
    <definedName name="_xlnm.Print_Area" localSheetId="4">'NW374'!$A$1:$K$33</definedName>
    <definedName name="_xlnm.Print_Area" localSheetId="5">'NW375'!$A$1:$K$33</definedName>
    <definedName name="_xlnm.Print_Area" localSheetId="7">'NW381'!$A$1:$K$33</definedName>
    <definedName name="_xlnm.Print_Area" localSheetId="8">'NW382'!$A$1:$K$33</definedName>
    <definedName name="_xlnm.Print_Area" localSheetId="9">'NW383'!$A$1:$K$33</definedName>
    <definedName name="_xlnm.Print_Area" localSheetId="10">'NW384'!$A$1:$K$33</definedName>
    <definedName name="_xlnm.Print_Area" localSheetId="11">'NW385'!$A$1:$K$33</definedName>
    <definedName name="_xlnm.Print_Area" localSheetId="13">'NW392'!$A$1:$K$33</definedName>
    <definedName name="_xlnm.Print_Area" localSheetId="14">'NW393'!$A$1:$K$33</definedName>
    <definedName name="_xlnm.Print_Area" localSheetId="15">'NW394'!$A$1:$K$33</definedName>
    <definedName name="_xlnm.Print_Area" localSheetId="16">'NW396'!$A$1:$K$33</definedName>
    <definedName name="_xlnm.Print_Area" localSheetId="17">'NW397'!$A$1:$K$33</definedName>
    <definedName name="_xlnm.Print_Area" localSheetId="19">'NW401'!$A$1:$K$33</definedName>
    <definedName name="_xlnm.Print_Area" localSheetId="20">'NW402'!$A$1:$K$33</definedName>
    <definedName name="_xlnm.Print_Area" localSheetId="21">'NW403'!$A$1:$K$33</definedName>
    <definedName name="_xlnm.Print_Area" localSheetId="22">'NW404'!$A$1:$K$33</definedName>
    <definedName name="_xlnm.Print_Area" localSheetId="0">'Summary'!$A$1:$K$33</definedName>
  </definedNames>
  <calcPr fullCalcOnLoad="1"/>
</workbook>
</file>

<file path=xl/sharedStrings.xml><?xml version="1.0" encoding="utf-8"?>
<sst xmlns="http://schemas.openxmlformats.org/spreadsheetml/2006/main" count="984" uniqueCount="63">
  <si>
    <t>North West: Moretele(NW371)</t>
  </si>
  <si>
    <t>STATEMENT OF CAPITAL AND OPERATING EXPENDITURE</t>
  </si>
  <si>
    <t>Growth in municipal budgets compared to S71 Preliminary Outcome for 2014/15</t>
  </si>
  <si>
    <t>2014/15</t>
  </si>
  <si>
    <t>2015/16</t>
  </si>
  <si>
    <t>2016/17</t>
  </si>
  <si>
    <t>2017/18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</si>
  <si>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</si>
  <si>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</si>
  <si>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</si>
  <si>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</si>
  <si>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</si>
  <si>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</si>
  <si>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2014/15- 2015/16</t>
  </si>
  <si>
    <t>2014/15- 2017/18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</si>
  <si>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</si>
  <si>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</si>
  <si>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</si>
  <si>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</si>
  <si>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</si>
  <si>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</si>
  <si>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</si>
  <si>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</si>
  <si>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</si>
  <si>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</si>
  <si>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</si>
  <si>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</si>
  <si>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</si>
  <si>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</si>
  <si>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</si>
  <si>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</si>
  <si>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</si>
  <si>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</si>
  <si>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</si>
  <si>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</si>
  <si>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</si>
  <si>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</si>
  <si>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</si>
  <si>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</si>
  <si>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Source: Appendix B submitted to National Treasury, Adopted Budget, Revised Budget and Estimates from App B, Preliminary Outcome = Actuals from App B</t>
  </si>
  <si>
    <t>North West: Madibeng(NW372)</t>
  </si>
  <si>
    <t>North West: Rustenburg(NW373)</t>
  </si>
  <si>
    <t>North West: Kgetlengrivier(NW374)</t>
  </si>
  <si>
    <t>North West: Moses Kotane(NW375)</t>
  </si>
  <si>
    <t>North West: Bojanala Platinum(DC37)</t>
  </si>
  <si>
    <t>North West: Ratlou(NW381)</t>
  </si>
  <si>
    <t>North West: Tswaing(NW382)</t>
  </si>
  <si>
    <t>North West: Mafikeng(NW383)</t>
  </si>
  <si>
    <t>North West: Ditsobotla(NW384)</t>
  </si>
  <si>
    <t>North West: Ramotshere Moiloa(NW385)</t>
  </si>
  <si>
    <t>North West: Ngaka Modiri Molema(DC38)</t>
  </si>
  <si>
    <t>North West: Naledi (Nw)(NW392)</t>
  </si>
  <si>
    <t>North West: Mamusa(NW393)</t>
  </si>
  <si>
    <t>North West: Greater Taung(NW394)</t>
  </si>
  <si>
    <t>North West: Lekwa-Teemane(NW396)</t>
  </si>
  <si>
    <t>North West: Kagisano-Molopo(NW397)</t>
  </si>
  <si>
    <t>North West: Dr Ruth Segomotsi Mompati(DC39)</t>
  </si>
  <si>
    <t>North West: Ventersdorp(NW401)</t>
  </si>
  <si>
    <t>North West: Tlokwe(NW402)</t>
  </si>
  <si>
    <t>North West: City Of Matlosana(NW403)</t>
  </si>
  <si>
    <t>North West: Maquassi Hills(NW404)</t>
  </si>
  <si>
    <t>North West: Dr Kenneth Kaunda(DC40)</t>
  </si>
  <si>
    <t>AGGREGATED INFORMATION FOR NORTH WEST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</si>
</sst>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.0\%;\-#,###.0\%;"/>
    <numFmt numFmtId="169" formatCode="##,##0_);\(##,##0\);0_)"/>
    <numFmt numFmtId="170" formatCode="0.0%;_(* &quot;–&quot;_)"/>
    <numFmt numFmtId="171" formatCode="#,###,##0_);\(#,###,##0\);_(* &quot;–&quot;???_);_(@_)"/>
    <numFmt numFmtId="172" formatCode="0.0\%;\(0.0\%\);_(* &quot;–&quot;_)"/>
    <numFmt numFmtId="173" formatCode="_(* #,##0,_);_(* \(#,##0,\);_(* &quot;- &quot;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1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17" fontId="6" fillId="0" borderId="12" xfId="0" applyNumberFormat="1" applyFont="1" applyFill="1" applyBorder="1" applyAlignment="1" applyProtection="1" quotePrefix="1">
      <alignment horizontal="center" vertical="top"/>
      <protection/>
    </xf>
    <xf numFmtId="17" fontId="6" fillId="0" borderId="13" xfId="0" applyNumberFormat="1" applyFont="1" applyFill="1" applyBorder="1" applyAlignment="1" applyProtection="1" quotePrefix="1">
      <alignment horizontal="center" vertical="top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170" fontId="9" fillId="0" borderId="18" xfId="0" applyNumberFormat="1" applyFont="1" applyBorder="1" applyAlignment="1" applyProtection="1">
      <alignment horizontal="center" vertical="center" wrapText="1"/>
      <protection/>
    </xf>
    <xf numFmtId="170" fontId="9" fillId="0" borderId="19" xfId="0" applyNumberFormat="1" applyFont="1" applyBorder="1" applyAlignment="1" applyProtection="1">
      <alignment horizontal="center" vertical="center" wrapText="1"/>
      <protection/>
    </xf>
    <xf numFmtId="170" fontId="9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21" xfId="0" applyNumberFormat="1" applyFont="1" applyBorder="1" applyAlignment="1" applyProtection="1">
      <alignment horizontal="center" vertical="center" wrapText="1"/>
      <protection/>
    </xf>
    <xf numFmtId="41" fontId="5" fillId="0" borderId="17" xfId="0" applyNumberFormat="1" applyFont="1" applyBorder="1" applyAlignment="1" applyProtection="1">
      <alignment horizontal="left" vertical="center" indent="1"/>
      <protection/>
    </xf>
    <xf numFmtId="172" fontId="10" fillId="0" borderId="0" xfId="59" applyNumberFormat="1" applyFont="1" applyFill="1" applyBorder="1" applyAlignment="1" applyProtection="1">
      <alignment horizontal="center" vertical="center"/>
      <protection/>
    </xf>
    <xf numFmtId="172" fontId="10" fillId="0" borderId="10" xfId="59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vertical="center"/>
      <protection/>
    </xf>
    <xf numFmtId="172" fontId="8" fillId="0" borderId="23" xfId="59" applyNumberFormat="1" applyFont="1" applyFill="1" applyBorder="1" applyAlignment="1" applyProtection="1">
      <alignment horizontal="center" vertical="center"/>
      <protection/>
    </xf>
    <xf numFmtId="172" fontId="8" fillId="0" borderId="24" xfId="59" applyNumberFormat="1" applyFont="1" applyFill="1" applyBorder="1" applyAlignment="1" applyProtection="1">
      <alignment horizontal="center" vertical="center"/>
      <protection/>
    </xf>
    <xf numFmtId="0" fontId="8" fillId="0" borderId="0" xfId="59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horizontal="center" vertical="center"/>
      <protection/>
    </xf>
    <xf numFmtId="172" fontId="10" fillId="0" borderId="0" xfId="0" applyNumberFormat="1" applyFont="1" applyFill="1" applyBorder="1" applyAlignment="1" applyProtection="1">
      <alignment horizontal="center" vertical="center"/>
      <protection/>
    </xf>
    <xf numFmtId="172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vertical="center"/>
      <protection/>
    </xf>
    <xf numFmtId="41" fontId="8" fillId="0" borderId="11" xfId="0" applyNumberFormat="1" applyFont="1" applyBorder="1" applyAlignment="1" applyProtection="1">
      <alignment horizontal="left" vertical="center" wrapText="1"/>
      <protection/>
    </xf>
    <xf numFmtId="172" fontId="8" fillId="0" borderId="12" xfId="59" applyNumberFormat="1" applyFont="1" applyFill="1" applyBorder="1" applyAlignment="1" applyProtection="1">
      <alignment horizontal="center" vertical="center"/>
      <protection/>
    </xf>
    <xf numFmtId="172" fontId="8" fillId="0" borderId="25" xfId="59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 applyProtection="1">
      <alignment horizontal="center" vertical="center" wrapText="1"/>
      <protection/>
    </xf>
    <xf numFmtId="172" fontId="10" fillId="0" borderId="16" xfId="59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172" fontId="8" fillId="0" borderId="27" xfId="59" applyNumberFormat="1" applyFont="1" applyFill="1" applyBorder="1" applyAlignment="1" applyProtection="1">
      <alignment horizontal="center" vertical="center"/>
      <protection/>
    </xf>
    <xf numFmtId="172" fontId="8" fillId="0" borderId="28" xfId="59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wrapText="1"/>
      <protection/>
    </xf>
    <xf numFmtId="173" fontId="5" fillId="0" borderId="16" xfId="0" applyNumberFormat="1" applyFont="1" applyFill="1" applyBorder="1" applyAlignment="1" applyProtection="1">
      <alignment horizontal="right" vertical="center"/>
      <protection/>
    </xf>
    <xf numFmtId="173" fontId="5" fillId="0" borderId="0" xfId="0" applyNumberFormat="1" applyFont="1" applyFill="1" applyBorder="1" applyAlignment="1" applyProtection="1">
      <alignment horizontal="right" vertical="center"/>
      <protection/>
    </xf>
    <xf numFmtId="173" fontId="5" fillId="0" borderId="29" xfId="0" applyNumberFormat="1" applyFont="1" applyFill="1" applyBorder="1" applyAlignment="1" applyProtection="1">
      <alignment horizontal="right" vertical="center"/>
      <protection/>
    </xf>
    <xf numFmtId="173" fontId="6" fillId="0" borderId="30" xfId="0" applyNumberFormat="1" applyFont="1" applyFill="1" applyBorder="1" applyAlignment="1" applyProtection="1">
      <alignment horizontal="right" vertical="center"/>
      <protection/>
    </xf>
    <xf numFmtId="173" fontId="6" fillId="0" borderId="23" xfId="0" applyNumberFormat="1" applyFont="1" applyFill="1" applyBorder="1" applyAlignment="1" applyProtection="1">
      <alignment horizontal="right" vertical="center"/>
      <protection/>
    </xf>
    <xf numFmtId="173" fontId="6" fillId="0" borderId="31" xfId="0" applyNumberFormat="1" applyFont="1" applyFill="1" applyBorder="1" applyAlignment="1" applyProtection="1">
      <alignment horizontal="right" vertical="center"/>
      <protection/>
    </xf>
    <xf numFmtId="173" fontId="6" fillId="0" borderId="16" xfId="0" applyNumberFormat="1" applyFont="1" applyFill="1" applyBorder="1" applyAlignment="1" applyProtection="1">
      <alignment horizontal="right" vertical="center"/>
      <protection/>
    </xf>
    <xf numFmtId="173" fontId="6" fillId="0" borderId="0" xfId="0" applyNumberFormat="1" applyFont="1" applyFill="1" applyBorder="1" applyAlignment="1" applyProtection="1">
      <alignment horizontal="right" vertical="center"/>
      <protection/>
    </xf>
    <xf numFmtId="173" fontId="6" fillId="0" borderId="29" xfId="0" applyNumberFormat="1" applyFont="1" applyFill="1" applyBorder="1" applyAlignment="1" applyProtection="1">
      <alignment horizontal="right" vertical="center"/>
      <protection/>
    </xf>
    <xf numFmtId="173" fontId="8" fillId="0" borderId="16" xfId="0" applyNumberFormat="1" applyFont="1" applyFill="1" applyBorder="1" applyAlignment="1" applyProtection="1">
      <alignment horizontal="right" vertical="center"/>
      <protection/>
    </xf>
    <xf numFmtId="173" fontId="8" fillId="0" borderId="12" xfId="0" applyNumberFormat="1" applyFont="1" applyFill="1" applyBorder="1" applyAlignment="1" applyProtection="1">
      <alignment horizontal="right" vertical="center"/>
      <protection/>
    </xf>
    <xf numFmtId="173" fontId="8" fillId="0" borderId="13" xfId="0" applyNumberFormat="1" applyFont="1" applyFill="1" applyBorder="1" applyAlignment="1" applyProtection="1">
      <alignment horizontal="right" vertical="center"/>
      <protection/>
    </xf>
    <xf numFmtId="173" fontId="8" fillId="0" borderId="32" xfId="0" applyNumberFormat="1" applyFont="1" applyFill="1" applyBorder="1" applyAlignment="1" applyProtection="1">
      <alignment horizontal="right" vertical="center"/>
      <protection/>
    </xf>
    <xf numFmtId="173" fontId="9" fillId="0" borderId="12" xfId="0" applyNumberFormat="1" applyFont="1" applyBorder="1" applyAlignment="1" applyProtection="1">
      <alignment horizontal="center" vertical="center" wrapText="1"/>
      <protection/>
    </xf>
    <xf numFmtId="173" fontId="9" fillId="0" borderId="13" xfId="0" applyNumberFormat="1" applyFont="1" applyBorder="1" applyAlignment="1" applyProtection="1">
      <alignment horizontal="center" vertical="center" wrapText="1"/>
      <protection/>
    </xf>
    <xf numFmtId="173" fontId="9" fillId="0" borderId="32" xfId="0" applyNumberFormat="1" applyFont="1" applyBorder="1" applyAlignment="1" applyProtection="1">
      <alignment horizontal="center" vertical="center" wrapText="1"/>
      <protection/>
    </xf>
    <xf numFmtId="173" fontId="6" fillId="0" borderId="33" xfId="0" applyNumberFormat="1" applyFont="1" applyFill="1" applyBorder="1" applyAlignment="1" applyProtection="1">
      <alignment horizontal="right" vertical="center"/>
      <protection/>
    </xf>
    <xf numFmtId="173" fontId="6" fillId="0" borderId="27" xfId="0" applyNumberFormat="1" applyFont="1" applyFill="1" applyBorder="1" applyAlignment="1" applyProtection="1">
      <alignment horizontal="right" vertical="center"/>
      <protection/>
    </xf>
    <xf numFmtId="173" fontId="6" fillId="0" borderId="34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1" fontId="6" fillId="0" borderId="35" xfId="0" applyNumberFormat="1" applyFont="1" applyFill="1" applyBorder="1" applyAlignment="1" applyProtection="1" quotePrefix="1">
      <alignment horizontal="center" vertical="top"/>
      <protection/>
    </xf>
    <xf numFmtId="41" fontId="6" fillId="0" borderId="36" xfId="0" applyNumberFormat="1" applyFont="1" applyFill="1" applyBorder="1" applyAlignment="1" applyProtection="1" quotePrefix="1">
      <alignment horizontal="center" vertical="top"/>
      <protection/>
    </xf>
    <xf numFmtId="41" fontId="6" fillId="0" borderId="37" xfId="0" applyNumberFormat="1" applyFont="1" applyFill="1" applyBorder="1" applyAlignment="1" applyProtection="1" quotePrefix="1">
      <alignment horizontal="center" vertical="top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38" xfId="0" applyFont="1" applyBorder="1" applyAlignment="1" applyProtection="1">
      <alignment horizontal="center" vertical="top"/>
      <protection/>
    </xf>
    <xf numFmtId="0" fontId="6" fillId="0" borderId="39" xfId="0" applyFont="1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1394012294</v>
      </c>
      <c r="D7" s="43">
        <v>1410051339</v>
      </c>
      <c r="E7" s="43">
        <v>1500724924</v>
      </c>
      <c r="F7" s="43">
        <v>1540270830</v>
      </c>
      <c r="G7" s="44">
        <v>1617038311</v>
      </c>
      <c r="H7" s="45">
        <v>1704709598</v>
      </c>
      <c r="I7" s="22">
        <f>IF($E7=0,0,(($F7/$E7)-1)*100)</f>
        <v>2.6351202254038197</v>
      </c>
      <c r="J7" s="23">
        <f>IF($E7=0,0,((($H7/$E7)^(1/3))-1)*100)</f>
        <v>4.339744841197701</v>
      </c>
      <c r="K7" s="2"/>
    </row>
    <row r="8" spans="1:11" ht="12.75">
      <c r="A8" s="5"/>
      <c r="B8" s="21" t="s">
        <v>17</v>
      </c>
      <c r="C8" s="43">
        <v>6469631223</v>
      </c>
      <c r="D8" s="43">
        <v>6495988806</v>
      </c>
      <c r="E8" s="43">
        <v>5558075607</v>
      </c>
      <c r="F8" s="43">
        <v>6748577720</v>
      </c>
      <c r="G8" s="44">
        <v>7371304674</v>
      </c>
      <c r="H8" s="45">
        <v>8057108300</v>
      </c>
      <c r="I8" s="22">
        <f>IF($E8=0,0,(($F8/$E8)-1)*100)</f>
        <v>21.41932203118373</v>
      </c>
      <c r="J8" s="23">
        <f>IF($E8=0,0,((($H8/$E8)^(1/3))-1)*100)</f>
        <v>13.17528157704424</v>
      </c>
      <c r="K8" s="2"/>
    </row>
    <row r="9" spans="1:11" ht="12.75">
      <c r="A9" s="5"/>
      <c r="B9" s="21" t="s">
        <v>18</v>
      </c>
      <c r="C9" s="43">
        <v>5068642205</v>
      </c>
      <c r="D9" s="43">
        <v>5221256935</v>
      </c>
      <c r="E9" s="43">
        <v>5093633872</v>
      </c>
      <c r="F9" s="43">
        <v>5717758679</v>
      </c>
      <c r="G9" s="44">
        <v>6078971129</v>
      </c>
      <c r="H9" s="45">
        <v>6424562182</v>
      </c>
      <c r="I9" s="22">
        <f aca="true" t="shared" si="0" ref="I9:I32">IF($E9=0,0,(($F9/$E9)-1)*100)</f>
        <v>12.253036293614471</v>
      </c>
      <c r="J9" s="23">
        <f aca="true" t="shared" si="1" ref="J9:J32">IF($E9=0,0,((($H9/$E9)^(1/3))-1)*100)</f>
        <v>8.045148486484411</v>
      </c>
      <c r="K9" s="2"/>
    </row>
    <row r="10" spans="1:11" ht="12.75">
      <c r="A10" s="9"/>
      <c r="B10" s="24" t="s">
        <v>19</v>
      </c>
      <c r="C10" s="46">
        <v>12932285722</v>
      </c>
      <c r="D10" s="46">
        <v>13127297080</v>
      </c>
      <c r="E10" s="46">
        <v>12152434403</v>
      </c>
      <c r="F10" s="46">
        <v>14006607229</v>
      </c>
      <c r="G10" s="47">
        <v>15067314114</v>
      </c>
      <c r="H10" s="48">
        <v>16186380080</v>
      </c>
      <c r="I10" s="25">
        <f t="shared" si="0"/>
        <v>15.257624641382739</v>
      </c>
      <c r="J10" s="26">
        <f t="shared" si="1"/>
        <v>10.026040129503123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3055405479</v>
      </c>
      <c r="D12" s="43">
        <v>3335757891</v>
      </c>
      <c r="E12" s="43">
        <v>3329649967</v>
      </c>
      <c r="F12" s="43">
        <v>3645488716</v>
      </c>
      <c r="G12" s="44">
        <v>3847766737</v>
      </c>
      <c r="H12" s="45">
        <v>4045697216</v>
      </c>
      <c r="I12" s="22">
        <f t="shared" si="0"/>
        <v>9.48564420074971</v>
      </c>
      <c r="J12" s="23">
        <f t="shared" si="1"/>
        <v>6.708315815718935</v>
      </c>
      <c r="K12" s="2"/>
    </row>
    <row r="13" spans="1:11" ht="12.75">
      <c r="A13" s="5"/>
      <c r="B13" s="21" t="s">
        <v>22</v>
      </c>
      <c r="C13" s="43">
        <v>1018116094</v>
      </c>
      <c r="D13" s="43">
        <v>1136389596</v>
      </c>
      <c r="E13" s="43">
        <v>469907447</v>
      </c>
      <c r="F13" s="43">
        <v>1376333188</v>
      </c>
      <c r="G13" s="44">
        <v>1440610855</v>
      </c>
      <c r="H13" s="45">
        <v>1475930318</v>
      </c>
      <c r="I13" s="22">
        <f t="shared" si="0"/>
        <v>192.89452567454202</v>
      </c>
      <c r="J13" s="23">
        <f t="shared" si="1"/>
        <v>46.44835870137991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3357495079</v>
      </c>
      <c r="D15" s="43">
        <v>3777483703</v>
      </c>
      <c r="E15" s="43">
        <v>3582165349</v>
      </c>
      <c r="F15" s="43">
        <v>4190504881</v>
      </c>
      <c r="G15" s="44">
        <v>4652310424</v>
      </c>
      <c r="H15" s="45">
        <v>5099206436</v>
      </c>
      <c r="I15" s="22">
        <f t="shared" si="0"/>
        <v>16.98245258750617</v>
      </c>
      <c r="J15" s="23">
        <f t="shared" si="1"/>
        <v>12.491313693362915</v>
      </c>
      <c r="K15" s="2"/>
    </row>
    <row r="16" spans="1:11" ht="12.75">
      <c r="A16" s="5"/>
      <c r="B16" s="21" t="s">
        <v>24</v>
      </c>
      <c r="C16" s="43">
        <v>6051569868</v>
      </c>
      <c r="D16" s="43">
        <v>5761565982</v>
      </c>
      <c r="E16" s="43">
        <v>4805171776</v>
      </c>
      <c r="F16" s="43">
        <v>5692356290</v>
      </c>
      <c r="G16" s="44">
        <v>5867907574</v>
      </c>
      <c r="H16" s="45">
        <v>6162315654</v>
      </c>
      <c r="I16" s="29">
        <f t="shared" si="0"/>
        <v>18.463117560773746</v>
      </c>
      <c r="J16" s="30">
        <f t="shared" si="1"/>
        <v>8.645482840106089</v>
      </c>
      <c r="K16" s="2"/>
    </row>
    <row r="17" spans="1:11" ht="12.75">
      <c r="A17" s="5"/>
      <c r="B17" s="24" t="s">
        <v>25</v>
      </c>
      <c r="C17" s="46">
        <v>13482586520</v>
      </c>
      <c r="D17" s="46">
        <v>14011197172</v>
      </c>
      <c r="E17" s="46">
        <v>12186894539</v>
      </c>
      <c r="F17" s="46">
        <v>14904683075</v>
      </c>
      <c r="G17" s="47">
        <v>15808595590</v>
      </c>
      <c r="H17" s="48">
        <v>16783149624</v>
      </c>
      <c r="I17" s="25">
        <f t="shared" si="0"/>
        <v>22.30091125596143</v>
      </c>
      <c r="J17" s="26">
        <f t="shared" si="1"/>
        <v>11.256861484310953</v>
      </c>
      <c r="K17" s="2"/>
    </row>
    <row r="18" spans="1:11" ht="23.25" customHeight="1">
      <c r="A18" s="31"/>
      <c r="B18" s="32" t="s">
        <v>26</v>
      </c>
      <c r="C18" s="52">
        <v>-550300798</v>
      </c>
      <c r="D18" s="52">
        <v>-883900092</v>
      </c>
      <c r="E18" s="52">
        <v>-34460136</v>
      </c>
      <c r="F18" s="53">
        <v>-898075846</v>
      </c>
      <c r="G18" s="54">
        <v>-741281476</v>
      </c>
      <c r="H18" s="55">
        <v>-596769544</v>
      </c>
      <c r="I18" s="33">
        <f t="shared" si="0"/>
        <v>2506.129720439873</v>
      </c>
      <c r="J18" s="34">
        <f t="shared" si="1"/>
        <v>158.71993171491076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437883303</v>
      </c>
      <c r="D21" s="43">
        <v>394456390</v>
      </c>
      <c r="E21" s="43">
        <v>167005317</v>
      </c>
      <c r="F21" s="43">
        <v>319691534</v>
      </c>
      <c r="G21" s="44">
        <v>100000000</v>
      </c>
      <c r="H21" s="45">
        <v>100000000</v>
      </c>
      <c r="I21" s="38">
        <f t="shared" si="0"/>
        <v>91.42596160576133</v>
      </c>
      <c r="J21" s="23">
        <f t="shared" si="1"/>
        <v>-15.71378195994313</v>
      </c>
      <c r="K21" s="2"/>
    </row>
    <row r="22" spans="1:11" ht="12.75">
      <c r="A22" s="9"/>
      <c r="B22" s="21" t="s">
        <v>29</v>
      </c>
      <c r="C22" s="43">
        <v>175671529</v>
      </c>
      <c r="D22" s="43">
        <v>213157096</v>
      </c>
      <c r="E22" s="43">
        <v>141370047</v>
      </c>
      <c r="F22" s="43">
        <v>169400128</v>
      </c>
      <c r="G22" s="44">
        <v>154220000</v>
      </c>
      <c r="H22" s="45">
        <v>155620000</v>
      </c>
      <c r="I22" s="38">
        <f t="shared" si="0"/>
        <v>19.827453972622642</v>
      </c>
      <c r="J22" s="23">
        <f t="shared" si="1"/>
        <v>3.2529977795764387</v>
      </c>
      <c r="K22" s="2"/>
    </row>
    <row r="23" spans="1:11" ht="12.75">
      <c r="A23" s="9"/>
      <c r="B23" s="21" t="s">
        <v>30</v>
      </c>
      <c r="C23" s="43">
        <v>2248200536</v>
      </c>
      <c r="D23" s="43">
        <v>2412444305</v>
      </c>
      <c r="E23" s="43">
        <v>2090237102</v>
      </c>
      <c r="F23" s="43">
        <v>2377305917</v>
      </c>
      <c r="G23" s="44">
        <v>2140374132</v>
      </c>
      <c r="H23" s="45">
        <v>2163413370</v>
      </c>
      <c r="I23" s="38">
        <f t="shared" si="0"/>
        <v>13.733791957157603</v>
      </c>
      <c r="J23" s="23">
        <f t="shared" si="1"/>
        <v>1.15359425815178</v>
      </c>
      <c r="K23" s="2"/>
    </row>
    <row r="24" spans="1:11" ht="12.75">
      <c r="A24" s="9"/>
      <c r="B24" s="21" t="s">
        <v>31</v>
      </c>
      <c r="C24" s="43">
        <v>252661090</v>
      </c>
      <c r="D24" s="43">
        <v>256996101</v>
      </c>
      <c r="E24" s="43">
        <v>124590616</v>
      </c>
      <c r="F24" s="43">
        <v>250369454</v>
      </c>
      <c r="G24" s="44">
        <v>116286576</v>
      </c>
      <c r="H24" s="45">
        <v>104096835</v>
      </c>
      <c r="I24" s="38">
        <f t="shared" si="0"/>
        <v>100.95370103957109</v>
      </c>
      <c r="J24" s="23">
        <f t="shared" si="1"/>
        <v>-5.814496440225936</v>
      </c>
      <c r="K24" s="2"/>
    </row>
    <row r="25" spans="1:11" ht="12.75">
      <c r="A25" s="9"/>
      <c r="B25" s="24" t="s">
        <v>32</v>
      </c>
      <c r="C25" s="46">
        <v>3114416458</v>
      </c>
      <c r="D25" s="46">
        <v>3277053892</v>
      </c>
      <c r="E25" s="46">
        <v>2523203082</v>
      </c>
      <c r="F25" s="46">
        <v>3116767033</v>
      </c>
      <c r="G25" s="47">
        <v>2510880708</v>
      </c>
      <c r="H25" s="48">
        <v>2523130205</v>
      </c>
      <c r="I25" s="25">
        <f t="shared" si="0"/>
        <v>23.524224238403967</v>
      </c>
      <c r="J25" s="26">
        <f t="shared" si="1"/>
        <v>-0.0009627670236600494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803999821</v>
      </c>
      <c r="D27" s="43">
        <v>1068734465</v>
      </c>
      <c r="E27" s="43">
        <v>685191704</v>
      </c>
      <c r="F27" s="43">
        <v>829712991</v>
      </c>
      <c r="G27" s="44">
        <v>767351965</v>
      </c>
      <c r="H27" s="45">
        <v>806032144</v>
      </c>
      <c r="I27" s="38">
        <f t="shared" si="0"/>
        <v>21.092095271486233</v>
      </c>
      <c r="J27" s="23">
        <f t="shared" si="1"/>
        <v>5.563412693877412</v>
      </c>
      <c r="K27" s="2"/>
    </row>
    <row r="28" spans="1:11" ht="12.75">
      <c r="A28" s="9"/>
      <c r="B28" s="21" t="s">
        <v>35</v>
      </c>
      <c r="C28" s="43">
        <v>331146470</v>
      </c>
      <c r="D28" s="43">
        <v>356062503</v>
      </c>
      <c r="E28" s="43">
        <v>212731329</v>
      </c>
      <c r="F28" s="43">
        <v>339217595</v>
      </c>
      <c r="G28" s="44">
        <v>238132427</v>
      </c>
      <c r="H28" s="45">
        <v>222093986</v>
      </c>
      <c r="I28" s="38">
        <f t="shared" si="0"/>
        <v>59.458222065636605</v>
      </c>
      <c r="J28" s="23">
        <f t="shared" si="1"/>
        <v>1.4460438135483589</v>
      </c>
      <c r="K28" s="2"/>
    </row>
    <row r="29" spans="1:11" ht="12.75">
      <c r="A29" s="9"/>
      <c r="B29" s="21" t="s">
        <v>36</v>
      </c>
      <c r="C29" s="43"/>
      <c r="D29" s="43"/>
      <c r="E29" s="43">
        <v>26096962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1109639628</v>
      </c>
      <c r="D30" s="43">
        <v>1188485466</v>
      </c>
      <c r="E30" s="43">
        <v>883892900</v>
      </c>
      <c r="F30" s="43">
        <v>1189285236</v>
      </c>
      <c r="G30" s="44">
        <v>846884060</v>
      </c>
      <c r="H30" s="45">
        <v>775656333</v>
      </c>
      <c r="I30" s="38">
        <f t="shared" si="0"/>
        <v>34.55083030987125</v>
      </c>
      <c r="J30" s="23">
        <f t="shared" si="1"/>
        <v>-4.260776867542704</v>
      </c>
      <c r="K30" s="2"/>
    </row>
    <row r="31" spans="1:11" ht="12.75">
      <c r="A31" s="9"/>
      <c r="B31" s="21" t="s">
        <v>31</v>
      </c>
      <c r="C31" s="43">
        <v>869630539</v>
      </c>
      <c r="D31" s="43">
        <v>663771458</v>
      </c>
      <c r="E31" s="43">
        <v>715308289</v>
      </c>
      <c r="F31" s="43">
        <v>758551211</v>
      </c>
      <c r="G31" s="44">
        <v>658512256</v>
      </c>
      <c r="H31" s="45">
        <v>719347742</v>
      </c>
      <c r="I31" s="38">
        <f t="shared" si="0"/>
        <v>6.045354522656732</v>
      </c>
      <c r="J31" s="23">
        <f t="shared" si="1"/>
        <v>0.18788509464531256</v>
      </c>
      <c r="K31" s="2"/>
    </row>
    <row r="32" spans="1:11" ht="13.5" thickBot="1">
      <c r="A32" s="9"/>
      <c r="B32" s="39" t="s">
        <v>38</v>
      </c>
      <c r="C32" s="59">
        <v>3114416458</v>
      </c>
      <c r="D32" s="59">
        <v>3277053892</v>
      </c>
      <c r="E32" s="59">
        <v>2523221184</v>
      </c>
      <c r="F32" s="59">
        <v>3116767033</v>
      </c>
      <c r="G32" s="60">
        <v>2510880708</v>
      </c>
      <c r="H32" s="61">
        <v>2523130205</v>
      </c>
      <c r="I32" s="40">
        <f t="shared" si="0"/>
        <v>23.52333805548772</v>
      </c>
      <c r="J32" s="41">
        <f t="shared" si="1"/>
        <v>-0.0012019040590671715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162956168</v>
      </c>
      <c r="D7" s="43">
        <v>140756000</v>
      </c>
      <c r="E7" s="43">
        <v>162518485</v>
      </c>
      <c r="F7" s="43">
        <v>166037807</v>
      </c>
      <c r="G7" s="44">
        <v>174586784</v>
      </c>
      <c r="H7" s="45">
        <v>185172198</v>
      </c>
      <c r="I7" s="22">
        <f>IF($E7=0,0,(($F7/$E7)-1)*100)</f>
        <v>2.1654902825361644</v>
      </c>
      <c r="J7" s="23">
        <f>IF($E7=0,0,((($H7/$E7)^(1/3))-1)*100)</f>
        <v>4.445805962790006</v>
      </c>
      <c r="K7" s="2"/>
    </row>
    <row r="8" spans="1:11" ht="12.75">
      <c r="A8" s="5"/>
      <c r="B8" s="21" t="s">
        <v>17</v>
      </c>
      <c r="C8" s="43">
        <v>175850609</v>
      </c>
      <c r="D8" s="43">
        <v>122959000</v>
      </c>
      <c r="E8" s="43">
        <v>133915716</v>
      </c>
      <c r="F8" s="43">
        <v>129820796</v>
      </c>
      <c r="G8" s="44">
        <v>139610043</v>
      </c>
      <c r="H8" s="45">
        <v>145866646</v>
      </c>
      <c r="I8" s="22">
        <f>IF($E8=0,0,(($F8/$E8)-1)*100)</f>
        <v>-3.05783377956923</v>
      </c>
      <c r="J8" s="23">
        <f>IF($E8=0,0,((($H8/$E8)^(1/3))-1)*100)</f>
        <v>2.89039072814683</v>
      </c>
      <c r="K8" s="2"/>
    </row>
    <row r="9" spans="1:11" ht="12.75">
      <c r="A9" s="5"/>
      <c r="B9" s="21" t="s">
        <v>18</v>
      </c>
      <c r="C9" s="43">
        <v>185023104</v>
      </c>
      <c r="D9" s="43">
        <v>192537000</v>
      </c>
      <c r="E9" s="43">
        <v>135432616</v>
      </c>
      <c r="F9" s="43">
        <v>226698788</v>
      </c>
      <c r="G9" s="44">
        <v>221223853</v>
      </c>
      <c r="H9" s="45">
        <v>224914761</v>
      </c>
      <c r="I9" s="22">
        <f aca="true" t="shared" si="0" ref="I9:I32">IF($E9=0,0,(($F9/$E9)-1)*100)</f>
        <v>67.38862077359562</v>
      </c>
      <c r="J9" s="23">
        <f aca="true" t="shared" si="1" ref="J9:J32">IF($E9=0,0,((($H9/$E9)^(1/3))-1)*100)</f>
        <v>18.421774313855146</v>
      </c>
      <c r="K9" s="2"/>
    </row>
    <row r="10" spans="1:11" ht="12.75">
      <c r="A10" s="9"/>
      <c r="B10" s="24" t="s">
        <v>19</v>
      </c>
      <c r="C10" s="46">
        <v>523829881</v>
      </c>
      <c r="D10" s="46">
        <v>456252000</v>
      </c>
      <c r="E10" s="46">
        <v>431866817</v>
      </c>
      <c r="F10" s="46">
        <v>522557391</v>
      </c>
      <c r="G10" s="47">
        <v>535420680</v>
      </c>
      <c r="H10" s="48">
        <v>555953605</v>
      </c>
      <c r="I10" s="25">
        <f t="shared" si="0"/>
        <v>20.999662495486437</v>
      </c>
      <c r="J10" s="26">
        <f t="shared" si="1"/>
        <v>8.783469258881027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200656762</v>
      </c>
      <c r="D12" s="43">
        <v>194366245</v>
      </c>
      <c r="E12" s="43">
        <v>194918380</v>
      </c>
      <c r="F12" s="43">
        <v>217399872</v>
      </c>
      <c r="G12" s="44">
        <v>226965467</v>
      </c>
      <c r="H12" s="45">
        <v>233951947</v>
      </c>
      <c r="I12" s="22">
        <f t="shared" si="0"/>
        <v>11.533797890173304</v>
      </c>
      <c r="J12" s="23">
        <f t="shared" si="1"/>
        <v>6.2734118368362735</v>
      </c>
      <c r="K12" s="2"/>
    </row>
    <row r="13" spans="1:11" ht="12.75">
      <c r="A13" s="5"/>
      <c r="B13" s="21" t="s">
        <v>22</v>
      </c>
      <c r="C13" s="43">
        <v>50932000</v>
      </c>
      <c r="D13" s="43">
        <v>70033456</v>
      </c>
      <c r="E13" s="43"/>
      <c r="F13" s="43">
        <v>68997254</v>
      </c>
      <c r="G13" s="44">
        <v>66171736</v>
      </c>
      <c r="H13" s="45">
        <v>70162533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78000000</v>
      </c>
      <c r="D15" s="43">
        <v>78000000</v>
      </c>
      <c r="E15" s="43">
        <v>10424244</v>
      </c>
      <c r="F15" s="43">
        <v>80340000</v>
      </c>
      <c r="G15" s="44">
        <v>82750200</v>
      </c>
      <c r="H15" s="45">
        <v>85232706</v>
      </c>
      <c r="I15" s="22">
        <f t="shared" si="0"/>
        <v>670.7033718704206</v>
      </c>
      <c r="J15" s="23">
        <f t="shared" si="1"/>
        <v>101.45926082884817</v>
      </c>
      <c r="K15" s="2"/>
    </row>
    <row r="16" spans="1:11" ht="12.75">
      <c r="A16" s="5"/>
      <c r="B16" s="21" t="s">
        <v>24</v>
      </c>
      <c r="C16" s="43">
        <v>186040935</v>
      </c>
      <c r="D16" s="43">
        <v>205469900</v>
      </c>
      <c r="E16" s="43">
        <v>139186988</v>
      </c>
      <c r="F16" s="43">
        <v>220163417</v>
      </c>
      <c r="G16" s="44">
        <v>222128822</v>
      </c>
      <c r="H16" s="45">
        <v>223536867</v>
      </c>
      <c r="I16" s="29">
        <f t="shared" si="0"/>
        <v>58.178160303318016</v>
      </c>
      <c r="J16" s="30">
        <f t="shared" si="1"/>
        <v>17.107175838690615</v>
      </c>
      <c r="K16" s="2"/>
    </row>
    <row r="17" spans="1:11" ht="12.75">
      <c r="A17" s="5"/>
      <c r="B17" s="24" t="s">
        <v>25</v>
      </c>
      <c r="C17" s="46">
        <v>515629697</v>
      </c>
      <c r="D17" s="46">
        <v>547869601</v>
      </c>
      <c r="E17" s="46">
        <v>344529612</v>
      </c>
      <c r="F17" s="46">
        <v>586900543</v>
      </c>
      <c r="G17" s="47">
        <v>598016225</v>
      </c>
      <c r="H17" s="48">
        <v>612884053</v>
      </c>
      <c r="I17" s="25">
        <f t="shared" si="0"/>
        <v>70.34835978046496</v>
      </c>
      <c r="J17" s="26">
        <f t="shared" si="1"/>
        <v>21.166879155073314</v>
      </c>
      <c r="K17" s="2"/>
    </row>
    <row r="18" spans="1:11" ht="23.25" customHeight="1">
      <c r="A18" s="31"/>
      <c r="B18" s="32" t="s">
        <v>26</v>
      </c>
      <c r="C18" s="52">
        <v>8200184</v>
      </c>
      <c r="D18" s="52">
        <v>-91617601</v>
      </c>
      <c r="E18" s="52">
        <v>87337205</v>
      </c>
      <c r="F18" s="53">
        <v>-64343152</v>
      </c>
      <c r="G18" s="54">
        <v>-62595545</v>
      </c>
      <c r="H18" s="55">
        <v>-56930448</v>
      </c>
      <c r="I18" s="33">
        <f t="shared" si="0"/>
        <v>-173.67209884951095</v>
      </c>
      <c r="J18" s="34">
        <f t="shared" si="1"/>
        <v>-186.705857438266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11799500</v>
      </c>
      <c r="D21" s="43">
        <v>11800000</v>
      </c>
      <c r="E21" s="43">
        <v>288402</v>
      </c>
      <c r="F21" s="43">
        <v>0</v>
      </c>
      <c r="G21" s="44">
        <v>0</v>
      </c>
      <c r="H21" s="45">
        <v>0</v>
      </c>
      <c r="I21" s="38">
        <f t="shared" si="0"/>
        <v>-100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53961000</v>
      </c>
      <c r="D23" s="43">
        <v>53961000</v>
      </c>
      <c r="E23" s="43">
        <v>34348404</v>
      </c>
      <c r="F23" s="43">
        <v>59184000</v>
      </c>
      <c r="G23" s="44">
        <v>61522000</v>
      </c>
      <c r="H23" s="45">
        <v>65027000</v>
      </c>
      <c r="I23" s="38">
        <f t="shared" si="0"/>
        <v>72.30494901597176</v>
      </c>
      <c r="J23" s="23">
        <f t="shared" si="1"/>
        <v>23.70741122609916</v>
      </c>
      <c r="K23" s="2"/>
    </row>
    <row r="24" spans="1:11" ht="12.75">
      <c r="A24" s="9"/>
      <c r="B24" s="21" t="s">
        <v>31</v>
      </c>
      <c r="C24" s="43">
        <v>2178000</v>
      </c>
      <c r="D24" s="43">
        <v>2178000</v>
      </c>
      <c r="E24" s="43">
        <v>1856655</v>
      </c>
      <c r="F24" s="43">
        <v>0</v>
      </c>
      <c r="G24" s="44">
        <v>3500000</v>
      </c>
      <c r="H24" s="45">
        <v>5000000</v>
      </c>
      <c r="I24" s="38">
        <f t="shared" si="0"/>
        <v>-100</v>
      </c>
      <c r="J24" s="23">
        <f t="shared" si="1"/>
        <v>39.1274838682107</v>
      </c>
      <c r="K24" s="2"/>
    </row>
    <row r="25" spans="1:11" ht="12.75">
      <c r="A25" s="9"/>
      <c r="B25" s="24" t="s">
        <v>32</v>
      </c>
      <c r="C25" s="46">
        <v>67938500</v>
      </c>
      <c r="D25" s="46">
        <v>67939000</v>
      </c>
      <c r="E25" s="46">
        <v>36493461</v>
      </c>
      <c r="F25" s="46">
        <v>59184000</v>
      </c>
      <c r="G25" s="47">
        <v>65022000</v>
      </c>
      <c r="H25" s="48">
        <v>70027000</v>
      </c>
      <c r="I25" s="25">
        <f t="shared" si="0"/>
        <v>62.17699932598884</v>
      </c>
      <c r="J25" s="26">
        <f t="shared" si="1"/>
        <v>24.26538107859009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1800000</v>
      </c>
      <c r="D27" s="43">
        <v>1800000</v>
      </c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10000000</v>
      </c>
      <c r="D28" s="43">
        <v>10000000</v>
      </c>
      <c r="E28" s="43">
        <v>2876006</v>
      </c>
      <c r="F28" s="43">
        <v>13184000</v>
      </c>
      <c r="G28" s="44">
        <v>14522000</v>
      </c>
      <c r="H28" s="45">
        <v>16027000</v>
      </c>
      <c r="I28" s="38">
        <f t="shared" si="0"/>
        <v>358.41350817766033</v>
      </c>
      <c r="J28" s="23">
        <f t="shared" si="1"/>
        <v>77.29132389776822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30400000</v>
      </c>
      <c r="D30" s="43">
        <v>30400000</v>
      </c>
      <c r="E30" s="43">
        <v>29241185</v>
      </c>
      <c r="F30" s="43">
        <v>46000000</v>
      </c>
      <c r="G30" s="44">
        <v>47000000</v>
      </c>
      <c r="H30" s="45">
        <v>49000000</v>
      </c>
      <c r="I30" s="38">
        <f t="shared" si="0"/>
        <v>57.31236610281012</v>
      </c>
      <c r="J30" s="23">
        <f t="shared" si="1"/>
        <v>18.77736974799815</v>
      </c>
      <c r="K30" s="2"/>
    </row>
    <row r="31" spans="1:11" ht="12.75">
      <c r="A31" s="9"/>
      <c r="B31" s="21" t="s">
        <v>31</v>
      </c>
      <c r="C31" s="43">
        <v>25738500</v>
      </c>
      <c r="D31" s="43">
        <v>25739000</v>
      </c>
      <c r="E31" s="43">
        <v>4376270</v>
      </c>
      <c r="F31" s="43">
        <v>0</v>
      </c>
      <c r="G31" s="44">
        <v>3500000</v>
      </c>
      <c r="H31" s="45">
        <v>5000000</v>
      </c>
      <c r="I31" s="38">
        <f t="shared" si="0"/>
        <v>-100</v>
      </c>
      <c r="J31" s="23">
        <f t="shared" si="1"/>
        <v>4.541477061145027</v>
      </c>
      <c r="K31" s="2"/>
    </row>
    <row r="32" spans="1:11" ht="13.5" thickBot="1">
      <c r="A32" s="9"/>
      <c r="B32" s="39" t="s">
        <v>38</v>
      </c>
      <c r="C32" s="59">
        <v>67938500</v>
      </c>
      <c r="D32" s="59">
        <v>67939000</v>
      </c>
      <c r="E32" s="59">
        <v>36493461</v>
      </c>
      <c r="F32" s="59">
        <v>59184000</v>
      </c>
      <c r="G32" s="60">
        <v>65022000</v>
      </c>
      <c r="H32" s="61">
        <v>70027000</v>
      </c>
      <c r="I32" s="40">
        <f t="shared" si="0"/>
        <v>62.17699932598884</v>
      </c>
      <c r="J32" s="41">
        <f t="shared" si="1"/>
        <v>24.26538107859009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48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43400592</v>
      </c>
      <c r="D7" s="43">
        <v>43401000</v>
      </c>
      <c r="E7" s="43">
        <v>64616581</v>
      </c>
      <c r="F7" s="43">
        <v>48306355</v>
      </c>
      <c r="G7" s="44">
        <v>50625060</v>
      </c>
      <c r="H7" s="45">
        <v>53460063</v>
      </c>
      <c r="I7" s="22">
        <f>IF($E7=0,0,(($F7/$E7)-1)*100)</f>
        <v>-25.24154906927063</v>
      </c>
      <c r="J7" s="23">
        <f>IF($E7=0,0,((($H7/$E7)^(1/3))-1)*100)</f>
        <v>-6.122431945657358</v>
      </c>
      <c r="K7" s="2"/>
    </row>
    <row r="8" spans="1:11" ht="12.75">
      <c r="A8" s="5"/>
      <c r="B8" s="21" t="s">
        <v>17</v>
      </c>
      <c r="C8" s="43">
        <v>183139078</v>
      </c>
      <c r="D8" s="43">
        <v>183140000</v>
      </c>
      <c r="E8" s="43">
        <v>145648701</v>
      </c>
      <c r="F8" s="43">
        <v>212680000</v>
      </c>
      <c r="G8" s="44">
        <v>222888727</v>
      </c>
      <c r="H8" s="45">
        <v>235371000</v>
      </c>
      <c r="I8" s="22">
        <f>IF($E8=0,0,(($F8/$E8)-1)*100)</f>
        <v>46.0225862227223</v>
      </c>
      <c r="J8" s="23">
        <f>IF($E8=0,0,((($H8/$E8)^(1/3))-1)*100)</f>
        <v>17.34973475107251</v>
      </c>
      <c r="K8" s="2"/>
    </row>
    <row r="9" spans="1:11" ht="12.75">
      <c r="A9" s="5"/>
      <c r="B9" s="21" t="s">
        <v>18</v>
      </c>
      <c r="C9" s="43">
        <v>118699483</v>
      </c>
      <c r="D9" s="43">
        <v>109447000</v>
      </c>
      <c r="E9" s="43">
        <v>60187997</v>
      </c>
      <c r="F9" s="43">
        <v>114758195</v>
      </c>
      <c r="G9" s="44">
        <v>120266318</v>
      </c>
      <c r="H9" s="45">
        <v>127001714</v>
      </c>
      <c r="I9" s="22">
        <f aca="true" t="shared" si="0" ref="I9:I32">IF($E9=0,0,(($F9/$E9)-1)*100)</f>
        <v>90.6662469595059</v>
      </c>
      <c r="J9" s="23">
        <f aca="true" t="shared" si="1" ref="J9:J32">IF($E9=0,0,((($H9/$E9)^(1/3))-1)*100)</f>
        <v>28.262558050637132</v>
      </c>
      <c r="K9" s="2"/>
    </row>
    <row r="10" spans="1:11" ht="12.75">
      <c r="A10" s="9"/>
      <c r="B10" s="24" t="s">
        <v>19</v>
      </c>
      <c r="C10" s="46">
        <v>345239153</v>
      </c>
      <c r="D10" s="46">
        <v>335988000</v>
      </c>
      <c r="E10" s="46">
        <v>270453279</v>
      </c>
      <c r="F10" s="46">
        <v>375744550</v>
      </c>
      <c r="G10" s="47">
        <v>393780105</v>
      </c>
      <c r="H10" s="48">
        <v>415832777</v>
      </c>
      <c r="I10" s="25">
        <f t="shared" si="0"/>
        <v>38.93140855578239</v>
      </c>
      <c r="J10" s="26">
        <f t="shared" si="1"/>
        <v>15.418516813107374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145252976</v>
      </c>
      <c r="D12" s="43">
        <v>145252976</v>
      </c>
      <c r="E12" s="43">
        <v>136296730</v>
      </c>
      <c r="F12" s="43">
        <v>145253000</v>
      </c>
      <c r="G12" s="44">
        <v>152225000</v>
      </c>
      <c r="H12" s="45">
        <v>160750000</v>
      </c>
      <c r="I12" s="22">
        <f t="shared" si="0"/>
        <v>6.571155448850452</v>
      </c>
      <c r="J12" s="23">
        <f t="shared" si="1"/>
        <v>5.654625517311596</v>
      </c>
      <c r="K12" s="2"/>
    </row>
    <row r="13" spans="1:11" ht="12.75">
      <c r="A13" s="5"/>
      <c r="B13" s="21" t="s">
        <v>22</v>
      </c>
      <c r="C13" s="43">
        <v>17272731</v>
      </c>
      <c r="D13" s="43">
        <v>17272731</v>
      </c>
      <c r="E13" s="43"/>
      <c r="F13" s="43">
        <v>28883000</v>
      </c>
      <c r="G13" s="44">
        <v>30269000</v>
      </c>
      <c r="H13" s="45">
        <v>31964000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99000000</v>
      </c>
      <c r="D15" s="43">
        <v>99000000</v>
      </c>
      <c r="E15" s="43">
        <v>93085320</v>
      </c>
      <c r="F15" s="43">
        <v>105000000</v>
      </c>
      <c r="G15" s="44">
        <v>110040000</v>
      </c>
      <c r="H15" s="45">
        <v>116202000</v>
      </c>
      <c r="I15" s="22">
        <f t="shared" si="0"/>
        <v>12.79974114070832</v>
      </c>
      <c r="J15" s="23">
        <f t="shared" si="1"/>
        <v>7.673988907110396</v>
      </c>
      <c r="K15" s="2"/>
    </row>
    <row r="16" spans="1:11" ht="12.75">
      <c r="A16" s="5"/>
      <c r="B16" s="21" t="s">
        <v>24</v>
      </c>
      <c r="C16" s="43">
        <v>83713446</v>
      </c>
      <c r="D16" s="43">
        <v>74462293</v>
      </c>
      <c r="E16" s="43">
        <v>67351868</v>
      </c>
      <c r="F16" s="43">
        <v>92741000</v>
      </c>
      <c r="G16" s="44">
        <v>97192480</v>
      </c>
      <c r="H16" s="45">
        <v>96434000</v>
      </c>
      <c r="I16" s="29">
        <f t="shared" si="0"/>
        <v>37.696255135789244</v>
      </c>
      <c r="J16" s="30">
        <f t="shared" si="1"/>
        <v>12.709410586494197</v>
      </c>
      <c r="K16" s="2"/>
    </row>
    <row r="17" spans="1:11" ht="12.75">
      <c r="A17" s="5"/>
      <c r="B17" s="24" t="s">
        <v>25</v>
      </c>
      <c r="C17" s="46">
        <v>345239153</v>
      </c>
      <c r="D17" s="46">
        <v>335988000</v>
      </c>
      <c r="E17" s="46">
        <v>296733918</v>
      </c>
      <c r="F17" s="46">
        <v>371877000</v>
      </c>
      <c r="G17" s="47">
        <v>389726480</v>
      </c>
      <c r="H17" s="48">
        <v>405350000</v>
      </c>
      <c r="I17" s="25">
        <f t="shared" si="0"/>
        <v>25.323388208017384</v>
      </c>
      <c r="J17" s="26">
        <f t="shared" si="1"/>
        <v>10.956903634972415</v>
      </c>
      <c r="K17" s="2"/>
    </row>
    <row r="18" spans="1:11" ht="23.25" customHeight="1">
      <c r="A18" s="31"/>
      <c r="B18" s="32" t="s">
        <v>26</v>
      </c>
      <c r="C18" s="52"/>
      <c r="D18" s="52"/>
      <c r="E18" s="52">
        <v>-26280639</v>
      </c>
      <c r="F18" s="53">
        <v>3867550</v>
      </c>
      <c r="G18" s="54">
        <v>4053625</v>
      </c>
      <c r="H18" s="55">
        <v>10482777</v>
      </c>
      <c r="I18" s="33">
        <f t="shared" si="0"/>
        <v>-114.71634688943446</v>
      </c>
      <c r="J18" s="34">
        <f t="shared" si="1"/>
        <v>-173.61169344380338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33061300</v>
      </c>
      <c r="D23" s="43">
        <v>40061000</v>
      </c>
      <c r="E23" s="43">
        <v>20271627</v>
      </c>
      <c r="F23" s="43">
        <v>37392000</v>
      </c>
      <c r="G23" s="44">
        <v>43703000</v>
      </c>
      <c r="H23" s="45">
        <v>41669000</v>
      </c>
      <c r="I23" s="38">
        <f t="shared" si="0"/>
        <v>84.45485406770754</v>
      </c>
      <c r="J23" s="23">
        <f t="shared" si="1"/>
        <v>27.14759713267427</v>
      </c>
      <c r="K23" s="2"/>
    </row>
    <row r="24" spans="1:11" ht="12.75">
      <c r="A24" s="9"/>
      <c r="B24" s="21" t="s">
        <v>31</v>
      </c>
      <c r="C24" s="43">
        <v>7000000</v>
      </c>
      <c r="D24" s="43">
        <v>300000</v>
      </c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40061300</v>
      </c>
      <c r="D25" s="46">
        <v>40361000</v>
      </c>
      <c r="E25" s="46">
        <v>20271627</v>
      </c>
      <c r="F25" s="46">
        <v>37392000</v>
      </c>
      <c r="G25" s="47">
        <v>43703000</v>
      </c>
      <c r="H25" s="48">
        <v>41669000</v>
      </c>
      <c r="I25" s="25">
        <f t="shared" si="0"/>
        <v>84.45485406770754</v>
      </c>
      <c r="J25" s="26">
        <f t="shared" si="1"/>
        <v>27.14759713267427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558000</v>
      </c>
      <c r="D28" s="43">
        <v>558000</v>
      </c>
      <c r="E28" s="43">
        <v>1037344</v>
      </c>
      <c r="F28" s="43">
        <v>2000000</v>
      </c>
      <c r="G28" s="44">
        <v>7000000</v>
      </c>
      <c r="H28" s="45">
        <v>3000000</v>
      </c>
      <c r="I28" s="38">
        <f t="shared" si="0"/>
        <v>92.80007403522843</v>
      </c>
      <c r="J28" s="23">
        <f t="shared" si="1"/>
        <v>42.47308178164359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32503300</v>
      </c>
      <c r="D30" s="43">
        <v>39503000</v>
      </c>
      <c r="E30" s="43">
        <v>19234283</v>
      </c>
      <c r="F30" s="43">
        <v>35392000</v>
      </c>
      <c r="G30" s="44">
        <v>36703000</v>
      </c>
      <c r="H30" s="45">
        <v>38669000</v>
      </c>
      <c r="I30" s="38">
        <f t="shared" si="0"/>
        <v>84.0047793827303</v>
      </c>
      <c r="J30" s="23">
        <f t="shared" si="1"/>
        <v>26.210546275405534</v>
      </c>
      <c r="K30" s="2"/>
    </row>
    <row r="31" spans="1:11" ht="12.75">
      <c r="A31" s="9"/>
      <c r="B31" s="21" t="s">
        <v>31</v>
      </c>
      <c r="C31" s="43">
        <v>7000000</v>
      </c>
      <c r="D31" s="43">
        <v>300000</v>
      </c>
      <c r="E31" s="43"/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3.5" thickBot="1">
      <c r="A32" s="9"/>
      <c r="B32" s="39" t="s">
        <v>38</v>
      </c>
      <c r="C32" s="59">
        <v>40061300</v>
      </c>
      <c r="D32" s="59">
        <v>40361000</v>
      </c>
      <c r="E32" s="59">
        <v>20271627</v>
      </c>
      <c r="F32" s="59">
        <v>37392000</v>
      </c>
      <c r="G32" s="60">
        <v>43703000</v>
      </c>
      <c r="H32" s="61">
        <v>41669000</v>
      </c>
      <c r="I32" s="40">
        <f t="shared" si="0"/>
        <v>84.45485406770754</v>
      </c>
      <c r="J32" s="41">
        <f t="shared" si="1"/>
        <v>27.14759713267427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49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15000000</v>
      </c>
      <c r="D7" s="43">
        <v>47640973</v>
      </c>
      <c r="E7" s="43">
        <v>19590797</v>
      </c>
      <c r="F7" s="43">
        <v>36278085</v>
      </c>
      <c r="G7" s="44">
        <v>38466989</v>
      </c>
      <c r="H7" s="45">
        <v>41133075</v>
      </c>
      <c r="I7" s="22">
        <f>IF($E7=0,0,(($F7/$E7)-1)*100)</f>
        <v>85.1792196101057</v>
      </c>
      <c r="J7" s="23">
        <f>IF($E7=0,0,((($H7/$E7)^(1/3))-1)*100)</f>
        <v>28.050031896013095</v>
      </c>
      <c r="K7" s="2"/>
    </row>
    <row r="8" spans="1:11" ht="12.75">
      <c r="A8" s="5"/>
      <c r="B8" s="21" t="s">
        <v>17</v>
      </c>
      <c r="C8" s="43">
        <v>47422168</v>
      </c>
      <c r="D8" s="43">
        <v>55155272</v>
      </c>
      <c r="E8" s="43">
        <v>64822632</v>
      </c>
      <c r="F8" s="43">
        <v>73467575</v>
      </c>
      <c r="G8" s="44">
        <v>76309714</v>
      </c>
      <c r="H8" s="45">
        <v>82735571</v>
      </c>
      <c r="I8" s="22">
        <f>IF($E8=0,0,(($F8/$E8)-1)*100)</f>
        <v>13.336303592239208</v>
      </c>
      <c r="J8" s="23">
        <f>IF($E8=0,0,((($H8/$E8)^(1/3))-1)*100)</f>
        <v>8.473054400573798</v>
      </c>
      <c r="K8" s="2"/>
    </row>
    <row r="9" spans="1:11" ht="12.75">
      <c r="A9" s="5"/>
      <c r="B9" s="21" t="s">
        <v>18</v>
      </c>
      <c r="C9" s="43">
        <v>156294643</v>
      </c>
      <c r="D9" s="43">
        <v>146874854</v>
      </c>
      <c r="E9" s="43">
        <v>124018661</v>
      </c>
      <c r="F9" s="43">
        <v>172376175</v>
      </c>
      <c r="G9" s="44">
        <v>158045492</v>
      </c>
      <c r="H9" s="45">
        <v>157258331</v>
      </c>
      <c r="I9" s="22">
        <f aca="true" t="shared" si="0" ref="I9:I32">IF($E9=0,0,(($F9/$E9)-1)*100)</f>
        <v>38.99212716060529</v>
      </c>
      <c r="J9" s="23">
        <f aca="true" t="shared" si="1" ref="J9:J32">IF($E9=0,0,((($H9/$E9)^(1/3))-1)*100)</f>
        <v>8.236948889759566</v>
      </c>
      <c r="K9" s="2"/>
    </row>
    <row r="10" spans="1:11" ht="12.75">
      <c r="A10" s="9"/>
      <c r="B10" s="24" t="s">
        <v>19</v>
      </c>
      <c r="C10" s="46">
        <v>218716811</v>
      </c>
      <c r="D10" s="46">
        <v>249671099</v>
      </c>
      <c r="E10" s="46">
        <v>208432090</v>
      </c>
      <c r="F10" s="46">
        <v>282121835</v>
      </c>
      <c r="G10" s="47">
        <v>272822195</v>
      </c>
      <c r="H10" s="48">
        <v>281126977</v>
      </c>
      <c r="I10" s="25">
        <f t="shared" si="0"/>
        <v>35.354318521682536</v>
      </c>
      <c r="J10" s="26">
        <f t="shared" si="1"/>
        <v>10.48737267302917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81650232</v>
      </c>
      <c r="D12" s="43">
        <v>102900876</v>
      </c>
      <c r="E12" s="43">
        <v>93539785</v>
      </c>
      <c r="F12" s="43">
        <v>98964379</v>
      </c>
      <c r="G12" s="44">
        <v>104907195</v>
      </c>
      <c r="H12" s="45">
        <v>112256045</v>
      </c>
      <c r="I12" s="22">
        <f t="shared" si="0"/>
        <v>5.7992371908915485</v>
      </c>
      <c r="J12" s="23">
        <f t="shared" si="1"/>
        <v>6.2684770263656375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30000000</v>
      </c>
      <c r="D15" s="43">
        <v>32317926</v>
      </c>
      <c r="E15" s="43">
        <v>35132053</v>
      </c>
      <c r="F15" s="43">
        <v>34407501</v>
      </c>
      <c r="G15" s="44">
        <v>34885650</v>
      </c>
      <c r="H15" s="45">
        <v>35510497</v>
      </c>
      <c r="I15" s="22">
        <f t="shared" si="0"/>
        <v>-2.0623673771640982</v>
      </c>
      <c r="J15" s="23">
        <f t="shared" si="1"/>
        <v>0.35778647535991137</v>
      </c>
      <c r="K15" s="2"/>
    </row>
    <row r="16" spans="1:11" ht="12.75">
      <c r="A16" s="5"/>
      <c r="B16" s="21" t="s">
        <v>24</v>
      </c>
      <c r="C16" s="43">
        <v>107066579</v>
      </c>
      <c r="D16" s="43">
        <v>102485134</v>
      </c>
      <c r="E16" s="43">
        <v>67669976</v>
      </c>
      <c r="F16" s="43">
        <v>123133931</v>
      </c>
      <c r="G16" s="44">
        <v>126496747</v>
      </c>
      <c r="H16" s="45">
        <v>126358799</v>
      </c>
      <c r="I16" s="29">
        <f t="shared" si="0"/>
        <v>81.96242747300518</v>
      </c>
      <c r="J16" s="30">
        <f t="shared" si="1"/>
        <v>23.141135981262483</v>
      </c>
      <c r="K16" s="2"/>
    </row>
    <row r="17" spans="1:11" ht="12.75">
      <c r="A17" s="5"/>
      <c r="B17" s="24" t="s">
        <v>25</v>
      </c>
      <c r="C17" s="46">
        <v>218716811</v>
      </c>
      <c r="D17" s="46">
        <v>237703936</v>
      </c>
      <c r="E17" s="46">
        <v>196341814</v>
      </c>
      <c r="F17" s="46">
        <v>256505811</v>
      </c>
      <c r="G17" s="47">
        <v>266289592</v>
      </c>
      <c r="H17" s="48">
        <v>274125341</v>
      </c>
      <c r="I17" s="25">
        <f t="shared" si="0"/>
        <v>30.642477918636324</v>
      </c>
      <c r="J17" s="26">
        <f t="shared" si="1"/>
        <v>11.7666228895575</v>
      </c>
      <c r="K17" s="2"/>
    </row>
    <row r="18" spans="1:11" ht="23.25" customHeight="1">
      <c r="A18" s="31"/>
      <c r="B18" s="32" t="s">
        <v>26</v>
      </c>
      <c r="C18" s="52"/>
      <c r="D18" s="52">
        <v>11967163</v>
      </c>
      <c r="E18" s="52">
        <v>12090276</v>
      </c>
      <c r="F18" s="53">
        <v>25616024</v>
      </c>
      <c r="G18" s="54">
        <v>6532603</v>
      </c>
      <c r="H18" s="55">
        <v>7001636</v>
      </c>
      <c r="I18" s="33">
        <f t="shared" si="0"/>
        <v>111.87294649022076</v>
      </c>
      <c r="J18" s="34">
        <f t="shared" si="1"/>
        <v>-16.647025094901313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41869000</v>
      </c>
      <c r="D23" s="43">
        <v>48942996</v>
      </c>
      <c r="E23" s="43">
        <v>56569629</v>
      </c>
      <c r="F23" s="43">
        <v>80087000</v>
      </c>
      <c r="G23" s="44">
        <v>42319000</v>
      </c>
      <c r="H23" s="45">
        <v>41324000</v>
      </c>
      <c r="I23" s="38">
        <f t="shared" si="0"/>
        <v>41.57243279781806</v>
      </c>
      <c r="J23" s="23">
        <f t="shared" si="1"/>
        <v>-9.93839670026212</v>
      </c>
      <c r="K23" s="2"/>
    </row>
    <row r="24" spans="1:11" ht="12.75">
      <c r="A24" s="9"/>
      <c r="B24" s="21" t="s">
        <v>31</v>
      </c>
      <c r="C24" s="43">
        <v>17151543</v>
      </c>
      <c r="D24" s="43">
        <v>11947167</v>
      </c>
      <c r="E24" s="43">
        <v>360757</v>
      </c>
      <c r="F24" s="43">
        <v>25616023</v>
      </c>
      <c r="G24" s="44">
        <v>6532604</v>
      </c>
      <c r="H24" s="45">
        <v>7001636</v>
      </c>
      <c r="I24" s="38">
        <f t="shared" si="0"/>
        <v>7000.630895588998</v>
      </c>
      <c r="J24" s="23">
        <f t="shared" si="1"/>
        <v>168.7374884710345</v>
      </c>
      <c r="K24" s="2"/>
    </row>
    <row r="25" spans="1:11" ht="12.75">
      <c r="A25" s="9"/>
      <c r="B25" s="24" t="s">
        <v>32</v>
      </c>
      <c r="C25" s="46">
        <v>59020543</v>
      </c>
      <c r="D25" s="46">
        <v>60890163</v>
      </c>
      <c r="E25" s="46">
        <v>56930386</v>
      </c>
      <c r="F25" s="46">
        <v>105703023</v>
      </c>
      <c r="G25" s="47">
        <v>48851604</v>
      </c>
      <c r="H25" s="48">
        <v>48325636</v>
      </c>
      <c r="I25" s="25">
        <f t="shared" si="0"/>
        <v>85.67065925040451</v>
      </c>
      <c r="J25" s="26">
        <f t="shared" si="1"/>
        <v>-5.315734041960418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2736000</v>
      </c>
      <c r="D27" s="43"/>
      <c r="E27" s="43"/>
      <c r="F27" s="43">
        <v>3500000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>
        <v>5118754</v>
      </c>
      <c r="F28" s="43">
        <v>16000000</v>
      </c>
      <c r="G28" s="44">
        <v>3000000</v>
      </c>
      <c r="H28" s="45">
        <v>5985000</v>
      </c>
      <c r="I28" s="38">
        <f t="shared" si="0"/>
        <v>212.57606831662548</v>
      </c>
      <c r="J28" s="23">
        <f t="shared" si="1"/>
        <v>5.349698915885792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>
        <v>43923000</v>
      </c>
      <c r="E30" s="43">
        <v>47522582</v>
      </c>
      <c r="F30" s="43">
        <v>79545000</v>
      </c>
      <c r="G30" s="44">
        <v>40389500</v>
      </c>
      <c r="H30" s="45">
        <v>36769290</v>
      </c>
      <c r="I30" s="38">
        <f t="shared" si="0"/>
        <v>67.38358197793208</v>
      </c>
      <c r="J30" s="23">
        <f t="shared" si="1"/>
        <v>-8.19597165426612</v>
      </c>
      <c r="K30" s="2"/>
    </row>
    <row r="31" spans="1:11" ht="12.75">
      <c r="A31" s="9"/>
      <c r="B31" s="21" t="s">
        <v>31</v>
      </c>
      <c r="C31" s="43">
        <v>56284543</v>
      </c>
      <c r="D31" s="43">
        <v>16967163</v>
      </c>
      <c r="E31" s="43">
        <v>4289051</v>
      </c>
      <c r="F31" s="43">
        <v>6658023</v>
      </c>
      <c r="G31" s="44">
        <v>5462104</v>
      </c>
      <c r="H31" s="45">
        <v>5571346</v>
      </c>
      <c r="I31" s="38">
        <f t="shared" si="0"/>
        <v>55.23301075226199</v>
      </c>
      <c r="J31" s="23">
        <f t="shared" si="1"/>
        <v>9.110439898482149</v>
      </c>
      <c r="K31" s="2"/>
    </row>
    <row r="32" spans="1:11" ht="13.5" thickBot="1">
      <c r="A32" s="9"/>
      <c r="B32" s="39" t="s">
        <v>38</v>
      </c>
      <c r="C32" s="59">
        <v>59020543</v>
      </c>
      <c r="D32" s="59">
        <v>60890163</v>
      </c>
      <c r="E32" s="59">
        <v>56930387</v>
      </c>
      <c r="F32" s="59">
        <v>105703023</v>
      </c>
      <c r="G32" s="60">
        <v>48851604</v>
      </c>
      <c r="H32" s="61">
        <v>48325636</v>
      </c>
      <c r="I32" s="40">
        <f t="shared" si="0"/>
        <v>85.67065598904149</v>
      </c>
      <c r="J32" s="41">
        <f t="shared" si="1"/>
        <v>-5.315734596346644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/>
      <c r="D8" s="43"/>
      <c r="E8" s="43">
        <v>932500</v>
      </c>
      <c r="F8" s="43">
        <v>0</v>
      </c>
      <c r="G8" s="44">
        <v>0</v>
      </c>
      <c r="H8" s="45">
        <v>0</v>
      </c>
      <c r="I8" s="22">
        <f>IF($E8=0,0,(($F8/$E8)-1)*100)</f>
        <v>-100</v>
      </c>
      <c r="J8" s="23">
        <f>IF($E8=0,0,((($H8/$E8)^(1/3))-1)*100)</f>
        <v>-100</v>
      </c>
      <c r="K8" s="2"/>
    </row>
    <row r="9" spans="1:11" ht="12.75">
      <c r="A9" s="5"/>
      <c r="B9" s="21" t="s">
        <v>18</v>
      </c>
      <c r="C9" s="43">
        <v>507301353</v>
      </c>
      <c r="D9" s="43">
        <v>539608447</v>
      </c>
      <c r="E9" s="43">
        <v>461865653</v>
      </c>
      <c r="F9" s="43">
        <v>519626155</v>
      </c>
      <c r="G9" s="44">
        <v>558696241</v>
      </c>
      <c r="H9" s="45">
        <v>602647004</v>
      </c>
      <c r="I9" s="22">
        <f aca="true" t="shared" si="0" ref="I9:I32">IF($E9=0,0,(($F9/$E9)-1)*100)</f>
        <v>12.505909808365857</v>
      </c>
      <c r="J9" s="23">
        <f aca="true" t="shared" si="1" ref="J9:J32">IF($E9=0,0,((($H9/$E9)^(1/3))-1)*100)</f>
        <v>9.2737326701805</v>
      </c>
      <c r="K9" s="2"/>
    </row>
    <row r="10" spans="1:11" ht="12.75">
      <c r="A10" s="9"/>
      <c r="B10" s="24" t="s">
        <v>19</v>
      </c>
      <c r="C10" s="46">
        <v>507301353</v>
      </c>
      <c r="D10" s="46">
        <v>539608447</v>
      </c>
      <c r="E10" s="46">
        <v>462798153</v>
      </c>
      <c r="F10" s="46">
        <v>519626155</v>
      </c>
      <c r="G10" s="47">
        <v>558696241</v>
      </c>
      <c r="H10" s="48">
        <v>602647004</v>
      </c>
      <c r="I10" s="25">
        <f t="shared" si="0"/>
        <v>12.279219705528943</v>
      </c>
      <c r="J10" s="26">
        <f t="shared" si="1"/>
        <v>9.200290810568056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240000000</v>
      </c>
      <c r="D12" s="43">
        <v>277225000</v>
      </c>
      <c r="E12" s="43">
        <v>271829302</v>
      </c>
      <c r="F12" s="43">
        <v>276643397</v>
      </c>
      <c r="G12" s="44">
        <v>291011766</v>
      </c>
      <c r="H12" s="45">
        <v>305562355</v>
      </c>
      <c r="I12" s="22">
        <f t="shared" si="0"/>
        <v>1.7709992868980784</v>
      </c>
      <c r="J12" s="23">
        <f t="shared" si="1"/>
        <v>3.9763400302550878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12000000</v>
      </c>
      <c r="D15" s="43">
        <v>10000000</v>
      </c>
      <c r="E15" s="43"/>
      <c r="F15" s="43">
        <v>41000000</v>
      </c>
      <c r="G15" s="44">
        <v>43050000</v>
      </c>
      <c r="H15" s="45">
        <v>45202500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203235153</v>
      </c>
      <c r="D16" s="43">
        <v>294804338</v>
      </c>
      <c r="E16" s="43">
        <v>378844414</v>
      </c>
      <c r="F16" s="43">
        <v>146223136</v>
      </c>
      <c r="G16" s="44">
        <v>142969242</v>
      </c>
      <c r="H16" s="45">
        <v>146198869</v>
      </c>
      <c r="I16" s="29">
        <f t="shared" si="0"/>
        <v>-61.40285283446201</v>
      </c>
      <c r="J16" s="30">
        <f t="shared" si="1"/>
        <v>-27.195027589776743</v>
      </c>
      <c r="K16" s="2"/>
    </row>
    <row r="17" spans="1:11" ht="12.75">
      <c r="A17" s="5"/>
      <c r="B17" s="24" t="s">
        <v>25</v>
      </c>
      <c r="C17" s="46">
        <v>455235153</v>
      </c>
      <c r="D17" s="46">
        <v>582029338</v>
      </c>
      <c r="E17" s="46">
        <v>650673716</v>
      </c>
      <c r="F17" s="46">
        <v>463866533</v>
      </c>
      <c r="G17" s="47">
        <v>477031008</v>
      </c>
      <c r="H17" s="48">
        <v>496963724</v>
      </c>
      <c r="I17" s="25">
        <f t="shared" si="0"/>
        <v>-28.70980929557019</v>
      </c>
      <c r="J17" s="26">
        <f t="shared" si="1"/>
        <v>-8.591382285549098</v>
      </c>
      <c r="K17" s="2"/>
    </row>
    <row r="18" spans="1:11" ht="23.25" customHeight="1">
      <c r="A18" s="31"/>
      <c r="B18" s="32" t="s">
        <v>26</v>
      </c>
      <c r="C18" s="52">
        <v>52066200</v>
      </c>
      <c r="D18" s="52">
        <v>-42420891</v>
      </c>
      <c r="E18" s="52">
        <v>-187875563</v>
      </c>
      <c r="F18" s="53">
        <v>55759622</v>
      </c>
      <c r="G18" s="54">
        <v>81665233</v>
      </c>
      <c r="H18" s="55">
        <v>105683280</v>
      </c>
      <c r="I18" s="33">
        <f t="shared" si="0"/>
        <v>-129.67901791463962</v>
      </c>
      <c r="J18" s="34">
        <f t="shared" si="1"/>
        <v>-182.5490341417424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273364000</v>
      </c>
      <c r="D23" s="43">
        <v>258235876</v>
      </c>
      <c r="E23" s="43">
        <v>154306458</v>
      </c>
      <c r="F23" s="43">
        <v>276538552</v>
      </c>
      <c r="G23" s="44">
        <v>309160000</v>
      </c>
      <c r="H23" s="45">
        <v>328026000</v>
      </c>
      <c r="I23" s="38">
        <f t="shared" si="0"/>
        <v>79.21385506755654</v>
      </c>
      <c r="J23" s="23">
        <f t="shared" si="1"/>
        <v>28.58038502625253</v>
      </c>
      <c r="K23" s="2"/>
    </row>
    <row r="24" spans="1:11" ht="12.75">
      <c r="A24" s="9"/>
      <c r="B24" s="21" t="s">
        <v>31</v>
      </c>
      <c r="C24" s="43">
        <v>54893000</v>
      </c>
      <c r="D24" s="43">
        <v>30628340</v>
      </c>
      <c r="E24" s="43">
        <v>33285444</v>
      </c>
      <c r="F24" s="43">
        <v>6225000</v>
      </c>
      <c r="G24" s="44">
        <v>2992500</v>
      </c>
      <c r="H24" s="45">
        <v>3142125</v>
      </c>
      <c r="I24" s="38">
        <f t="shared" si="0"/>
        <v>-81.29813139941892</v>
      </c>
      <c r="J24" s="23">
        <f t="shared" si="1"/>
        <v>-54.46733872046874</v>
      </c>
      <c r="K24" s="2"/>
    </row>
    <row r="25" spans="1:11" ht="12.75">
      <c r="A25" s="9"/>
      <c r="B25" s="24" t="s">
        <v>32</v>
      </c>
      <c r="C25" s="46">
        <v>328257000</v>
      </c>
      <c r="D25" s="46">
        <v>288864216</v>
      </c>
      <c r="E25" s="46">
        <v>187591902</v>
      </c>
      <c r="F25" s="46">
        <v>282763552</v>
      </c>
      <c r="G25" s="47">
        <v>312152500</v>
      </c>
      <c r="H25" s="48">
        <v>331168125</v>
      </c>
      <c r="I25" s="25">
        <f t="shared" si="0"/>
        <v>50.733346687854365</v>
      </c>
      <c r="J25" s="26">
        <f t="shared" si="1"/>
        <v>20.858763720218775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261852000</v>
      </c>
      <c r="D27" s="43">
        <v>259260876</v>
      </c>
      <c r="E27" s="43">
        <v>174543428</v>
      </c>
      <c r="F27" s="43">
        <v>274222552</v>
      </c>
      <c r="G27" s="44">
        <v>306779000</v>
      </c>
      <c r="H27" s="45">
        <v>325492000</v>
      </c>
      <c r="I27" s="38">
        <f t="shared" si="0"/>
        <v>57.10849451174982</v>
      </c>
      <c r="J27" s="23">
        <f t="shared" si="1"/>
        <v>23.087024320115624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23312000</v>
      </c>
      <c r="D30" s="43">
        <v>10775000</v>
      </c>
      <c r="E30" s="43">
        <v>2974183</v>
      </c>
      <c r="F30" s="43">
        <v>5091000</v>
      </c>
      <c r="G30" s="44">
        <v>2381000</v>
      </c>
      <c r="H30" s="45">
        <v>2534000</v>
      </c>
      <c r="I30" s="38">
        <f t="shared" si="0"/>
        <v>71.17305828188782</v>
      </c>
      <c r="J30" s="23">
        <f t="shared" si="1"/>
        <v>-5.198987762953089</v>
      </c>
      <c r="K30" s="2"/>
    </row>
    <row r="31" spans="1:11" ht="12.75">
      <c r="A31" s="9"/>
      <c r="B31" s="21" t="s">
        <v>31</v>
      </c>
      <c r="C31" s="43">
        <v>43093000</v>
      </c>
      <c r="D31" s="43">
        <v>18828340</v>
      </c>
      <c r="E31" s="43">
        <v>10074291</v>
      </c>
      <c r="F31" s="43">
        <v>3450000</v>
      </c>
      <c r="G31" s="44">
        <v>2992500</v>
      </c>
      <c r="H31" s="45">
        <v>3142125</v>
      </c>
      <c r="I31" s="38">
        <f t="shared" si="0"/>
        <v>-65.75441388381574</v>
      </c>
      <c r="J31" s="23">
        <f t="shared" si="1"/>
        <v>-32.1833516416413</v>
      </c>
      <c r="K31" s="2"/>
    </row>
    <row r="32" spans="1:11" ht="13.5" thickBot="1">
      <c r="A32" s="9"/>
      <c r="B32" s="39" t="s">
        <v>38</v>
      </c>
      <c r="C32" s="59">
        <v>328257000</v>
      </c>
      <c r="D32" s="59">
        <v>288864216</v>
      </c>
      <c r="E32" s="59">
        <v>187591902</v>
      </c>
      <c r="F32" s="59">
        <v>282763552</v>
      </c>
      <c r="G32" s="60">
        <v>312152500</v>
      </c>
      <c r="H32" s="61">
        <v>331168125</v>
      </c>
      <c r="I32" s="40">
        <f t="shared" si="0"/>
        <v>50.733346687854365</v>
      </c>
      <c r="J32" s="41">
        <f t="shared" si="1"/>
        <v>20.858763720218775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39842307</v>
      </c>
      <c r="D7" s="43">
        <v>37916798</v>
      </c>
      <c r="E7" s="43">
        <v>33711224</v>
      </c>
      <c r="F7" s="43">
        <v>41248967</v>
      </c>
      <c r="G7" s="44">
        <v>43682656</v>
      </c>
      <c r="H7" s="45">
        <v>46128885</v>
      </c>
      <c r="I7" s="22">
        <f>IF($E7=0,0,(($F7/$E7)-1)*100)</f>
        <v>22.359742855969866</v>
      </c>
      <c r="J7" s="23">
        <f>IF($E7=0,0,((($H7/$E7)^(1/3))-1)*100)</f>
        <v>11.019554083406224</v>
      </c>
      <c r="K7" s="2"/>
    </row>
    <row r="8" spans="1:11" ht="12.75">
      <c r="A8" s="5"/>
      <c r="B8" s="21" t="s">
        <v>17</v>
      </c>
      <c r="C8" s="43">
        <v>164994375</v>
      </c>
      <c r="D8" s="43">
        <v>142505247</v>
      </c>
      <c r="E8" s="43">
        <v>140762309</v>
      </c>
      <c r="F8" s="43">
        <v>199146870</v>
      </c>
      <c r="G8" s="44">
        <v>199759172</v>
      </c>
      <c r="H8" s="45">
        <v>215878116</v>
      </c>
      <c r="I8" s="22">
        <f>IF($E8=0,0,(($F8/$E8)-1)*100)</f>
        <v>41.477410689533365</v>
      </c>
      <c r="J8" s="23">
        <f>IF($E8=0,0,((($H8/$E8)^(1/3))-1)*100)</f>
        <v>15.320737826204866</v>
      </c>
      <c r="K8" s="2"/>
    </row>
    <row r="9" spans="1:11" ht="12.75">
      <c r="A9" s="5"/>
      <c r="B9" s="21" t="s">
        <v>18</v>
      </c>
      <c r="C9" s="43">
        <v>94635600</v>
      </c>
      <c r="D9" s="43">
        <v>110272105</v>
      </c>
      <c r="E9" s="43">
        <v>88219432</v>
      </c>
      <c r="F9" s="43">
        <v>105812600</v>
      </c>
      <c r="G9" s="44">
        <v>100216139</v>
      </c>
      <c r="H9" s="45">
        <v>106648607</v>
      </c>
      <c r="I9" s="22">
        <f aca="true" t="shared" si="0" ref="I9:I32">IF($E9=0,0,(($F9/$E9)-1)*100)</f>
        <v>19.942508811437378</v>
      </c>
      <c r="J9" s="23">
        <f aca="true" t="shared" si="1" ref="J9:J32">IF($E9=0,0,((($H9/$E9)^(1/3))-1)*100)</f>
        <v>6.527968076968804</v>
      </c>
      <c r="K9" s="2"/>
    </row>
    <row r="10" spans="1:11" ht="12.75">
      <c r="A10" s="9"/>
      <c r="B10" s="24" t="s">
        <v>19</v>
      </c>
      <c r="C10" s="46">
        <v>299472282</v>
      </c>
      <c r="D10" s="46">
        <v>290694150</v>
      </c>
      <c r="E10" s="46">
        <v>262692965</v>
      </c>
      <c r="F10" s="46">
        <v>346208437</v>
      </c>
      <c r="G10" s="47">
        <v>343657967</v>
      </c>
      <c r="H10" s="48">
        <v>368655608</v>
      </c>
      <c r="I10" s="25">
        <f t="shared" si="0"/>
        <v>31.792047419313274</v>
      </c>
      <c r="J10" s="26">
        <f t="shared" si="1"/>
        <v>11.958602145843056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135719064</v>
      </c>
      <c r="D12" s="43">
        <v>136182459</v>
      </c>
      <c r="E12" s="43">
        <v>136428609</v>
      </c>
      <c r="F12" s="43">
        <v>148418363</v>
      </c>
      <c r="G12" s="44">
        <v>157175044</v>
      </c>
      <c r="H12" s="45">
        <v>165976847</v>
      </c>
      <c r="I12" s="22">
        <f t="shared" si="0"/>
        <v>8.788298941023442</v>
      </c>
      <c r="J12" s="23">
        <f t="shared" si="1"/>
        <v>6.753146949037525</v>
      </c>
      <c r="K12" s="2"/>
    </row>
    <row r="13" spans="1:11" ht="12.75">
      <c r="A13" s="5"/>
      <c r="B13" s="21" t="s">
        <v>22</v>
      </c>
      <c r="C13" s="43">
        <v>15473357</v>
      </c>
      <c r="D13" s="43">
        <v>13918523</v>
      </c>
      <c r="E13" s="43">
        <v>3578678</v>
      </c>
      <c r="F13" s="43">
        <v>19089268</v>
      </c>
      <c r="G13" s="44">
        <v>14475662</v>
      </c>
      <c r="H13" s="45">
        <v>15286300</v>
      </c>
      <c r="I13" s="22">
        <f t="shared" si="0"/>
        <v>433.41675333740557</v>
      </c>
      <c r="J13" s="23">
        <f t="shared" si="1"/>
        <v>62.25319285018802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77500000</v>
      </c>
      <c r="D15" s="43">
        <v>80411854</v>
      </c>
      <c r="E15" s="43">
        <v>82794219</v>
      </c>
      <c r="F15" s="43">
        <v>94537600</v>
      </c>
      <c r="G15" s="44">
        <v>100115318</v>
      </c>
      <c r="H15" s="45">
        <v>105721776</v>
      </c>
      <c r="I15" s="22">
        <f t="shared" si="0"/>
        <v>14.183817592385296</v>
      </c>
      <c r="J15" s="23">
        <f t="shared" si="1"/>
        <v>8.489609365640028</v>
      </c>
      <c r="K15" s="2"/>
    </row>
    <row r="16" spans="1:11" ht="12.75">
      <c r="A16" s="5"/>
      <c r="B16" s="21" t="s">
        <v>24</v>
      </c>
      <c r="C16" s="43">
        <v>149395052</v>
      </c>
      <c r="D16" s="43">
        <v>154723734</v>
      </c>
      <c r="E16" s="43">
        <v>121677460</v>
      </c>
      <c r="F16" s="43">
        <v>141372898</v>
      </c>
      <c r="G16" s="44">
        <v>119519998</v>
      </c>
      <c r="H16" s="45">
        <v>123267512</v>
      </c>
      <c r="I16" s="29">
        <f t="shared" si="0"/>
        <v>16.186595282314407</v>
      </c>
      <c r="J16" s="30">
        <f t="shared" si="1"/>
        <v>0.43370829430877667</v>
      </c>
      <c r="K16" s="2"/>
    </row>
    <row r="17" spans="1:11" ht="12.75">
      <c r="A17" s="5"/>
      <c r="B17" s="24" t="s">
        <v>25</v>
      </c>
      <c r="C17" s="46">
        <v>378087473</v>
      </c>
      <c r="D17" s="46">
        <v>385236570</v>
      </c>
      <c r="E17" s="46">
        <v>344478966</v>
      </c>
      <c r="F17" s="46">
        <v>403418129</v>
      </c>
      <c r="G17" s="47">
        <v>391286022</v>
      </c>
      <c r="H17" s="48">
        <v>410252435</v>
      </c>
      <c r="I17" s="25">
        <f t="shared" si="0"/>
        <v>17.109655107360023</v>
      </c>
      <c r="J17" s="26">
        <f t="shared" si="1"/>
        <v>5.997629477839861</v>
      </c>
      <c r="K17" s="2"/>
    </row>
    <row r="18" spans="1:11" ht="23.25" customHeight="1">
      <c r="A18" s="31"/>
      <c r="B18" s="32" t="s">
        <v>26</v>
      </c>
      <c r="C18" s="52">
        <v>-78615191</v>
      </c>
      <c r="D18" s="52">
        <v>-94542420</v>
      </c>
      <c r="E18" s="52">
        <v>-81786001</v>
      </c>
      <c r="F18" s="53">
        <v>-57209692</v>
      </c>
      <c r="G18" s="54">
        <v>-47628055</v>
      </c>
      <c r="H18" s="55">
        <v>-41596827</v>
      </c>
      <c r="I18" s="33">
        <f t="shared" si="0"/>
        <v>-30.04953011457303</v>
      </c>
      <c r="J18" s="34">
        <f t="shared" si="1"/>
        <v>-20.177178116803763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10000000</v>
      </c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27948450</v>
      </c>
      <c r="D23" s="43">
        <v>60656150</v>
      </c>
      <c r="E23" s="43">
        <v>58895942</v>
      </c>
      <c r="F23" s="43">
        <v>40913000</v>
      </c>
      <c r="G23" s="44">
        <v>22230000</v>
      </c>
      <c r="H23" s="45">
        <v>26940000</v>
      </c>
      <c r="I23" s="38">
        <f t="shared" si="0"/>
        <v>-30.533414339480302</v>
      </c>
      <c r="J23" s="23">
        <f t="shared" si="1"/>
        <v>-22.95033768889724</v>
      </c>
      <c r="K23" s="2"/>
    </row>
    <row r="24" spans="1:11" ht="12.75">
      <c r="A24" s="9"/>
      <c r="B24" s="21" t="s">
        <v>31</v>
      </c>
      <c r="C24" s="43">
        <v>6800000</v>
      </c>
      <c r="D24" s="43">
        <v>5766305</v>
      </c>
      <c r="E24" s="43">
        <v>2389820</v>
      </c>
      <c r="F24" s="43">
        <v>450000</v>
      </c>
      <c r="G24" s="44">
        <v>100000</v>
      </c>
      <c r="H24" s="45">
        <v>100000</v>
      </c>
      <c r="I24" s="38">
        <f t="shared" si="0"/>
        <v>-81.17012996794737</v>
      </c>
      <c r="J24" s="23">
        <f t="shared" si="1"/>
        <v>-65.28278042488667</v>
      </c>
      <c r="K24" s="2"/>
    </row>
    <row r="25" spans="1:11" ht="12.75">
      <c r="A25" s="9"/>
      <c r="B25" s="24" t="s">
        <v>32</v>
      </c>
      <c r="C25" s="46">
        <v>44748450</v>
      </c>
      <c r="D25" s="46">
        <v>66422455</v>
      </c>
      <c r="E25" s="46">
        <v>61285762</v>
      </c>
      <c r="F25" s="46">
        <v>41363000</v>
      </c>
      <c r="G25" s="47">
        <v>22330000</v>
      </c>
      <c r="H25" s="48">
        <v>27040000</v>
      </c>
      <c r="I25" s="25">
        <f t="shared" si="0"/>
        <v>-32.50797795416168</v>
      </c>
      <c r="J25" s="26">
        <f t="shared" si="1"/>
        <v>-23.871191558212303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>
        <v>428561</v>
      </c>
      <c r="F27" s="43">
        <v>0</v>
      </c>
      <c r="G27" s="44">
        <v>0</v>
      </c>
      <c r="H27" s="45">
        <v>0</v>
      </c>
      <c r="I27" s="38">
        <f t="shared" si="0"/>
        <v>-100</v>
      </c>
      <c r="J27" s="23">
        <f t="shared" si="1"/>
        <v>-100</v>
      </c>
      <c r="K27" s="2"/>
    </row>
    <row r="28" spans="1:11" ht="12.75">
      <c r="A28" s="9"/>
      <c r="B28" s="21" t="s">
        <v>35</v>
      </c>
      <c r="C28" s="43">
        <v>16500000</v>
      </c>
      <c r="D28" s="43">
        <v>19740120</v>
      </c>
      <c r="E28" s="43">
        <v>25377074</v>
      </c>
      <c r="F28" s="43">
        <v>15000000</v>
      </c>
      <c r="G28" s="44">
        <v>6000000</v>
      </c>
      <c r="H28" s="45">
        <v>10000000</v>
      </c>
      <c r="I28" s="38">
        <f t="shared" si="0"/>
        <v>-40.891530678438336</v>
      </c>
      <c r="J28" s="23">
        <f t="shared" si="1"/>
        <v>-26.6861289528846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1748450</v>
      </c>
      <c r="D30" s="43">
        <v>5891000</v>
      </c>
      <c r="E30" s="43">
        <v>7725355</v>
      </c>
      <c r="F30" s="43">
        <v>10663000</v>
      </c>
      <c r="G30" s="44">
        <v>9250000</v>
      </c>
      <c r="H30" s="45">
        <v>5650000</v>
      </c>
      <c r="I30" s="38">
        <f t="shared" si="0"/>
        <v>38.02601951625524</v>
      </c>
      <c r="J30" s="23">
        <f t="shared" si="1"/>
        <v>-9.903068367545364</v>
      </c>
      <c r="K30" s="2"/>
    </row>
    <row r="31" spans="1:11" ht="12.75">
      <c r="A31" s="9"/>
      <c r="B31" s="21" t="s">
        <v>31</v>
      </c>
      <c r="C31" s="43">
        <v>26500000</v>
      </c>
      <c r="D31" s="43">
        <v>40791335</v>
      </c>
      <c r="E31" s="43">
        <v>27754772</v>
      </c>
      <c r="F31" s="43">
        <v>15700000</v>
      </c>
      <c r="G31" s="44">
        <v>7080000</v>
      </c>
      <c r="H31" s="45">
        <v>11390000</v>
      </c>
      <c r="I31" s="38">
        <f t="shared" si="0"/>
        <v>-43.43315088302653</v>
      </c>
      <c r="J31" s="23">
        <f t="shared" si="1"/>
        <v>-25.6874746669124</v>
      </c>
      <c r="K31" s="2"/>
    </row>
    <row r="32" spans="1:11" ht="13.5" thickBot="1">
      <c r="A32" s="9"/>
      <c r="B32" s="39" t="s">
        <v>38</v>
      </c>
      <c r="C32" s="59">
        <v>44748450</v>
      </c>
      <c r="D32" s="59">
        <v>66422455</v>
      </c>
      <c r="E32" s="59">
        <v>61285762</v>
      </c>
      <c r="F32" s="59">
        <v>41363000</v>
      </c>
      <c r="G32" s="60">
        <v>22330000</v>
      </c>
      <c r="H32" s="61">
        <v>27040000</v>
      </c>
      <c r="I32" s="40">
        <f t="shared" si="0"/>
        <v>-32.50797795416168</v>
      </c>
      <c r="J32" s="41">
        <f t="shared" si="1"/>
        <v>-23.871191558212303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9500000</v>
      </c>
      <c r="D7" s="43">
        <v>9397005</v>
      </c>
      <c r="E7" s="43">
        <v>10387751</v>
      </c>
      <c r="F7" s="43">
        <v>8725536</v>
      </c>
      <c r="G7" s="44">
        <v>9240343</v>
      </c>
      <c r="H7" s="45">
        <v>9757801</v>
      </c>
      <c r="I7" s="22">
        <f>IF($E7=0,0,(($F7/$E7)-1)*100)</f>
        <v>-16.001683136224575</v>
      </c>
      <c r="J7" s="23">
        <f>IF($E7=0,0,((($H7/$E7)^(1/3))-1)*100)</f>
        <v>-2.0637489651384344</v>
      </c>
      <c r="K7" s="2"/>
    </row>
    <row r="8" spans="1:11" ht="12.75">
      <c r="A8" s="5"/>
      <c r="B8" s="21" t="s">
        <v>17</v>
      </c>
      <c r="C8" s="43">
        <v>56749324</v>
      </c>
      <c r="D8" s="43">
        <v>56612264</v>
      </c>
      <c r="E8" s="43">
        <v>55002410</v>
      </c>
      <c r="F8" s="43">
        <v>61446969</v>
      </c>
      <c r="G8" s="44">
        <v>65200753</v>
      </c>
      <c r="H8" s="45">
        <v>69090874</v>
      </c>
      <c r="I8" s="22">
        <f>IF($E8=0,0,(($F8/$E8)-1)*100)</f>
        <v>11.716866588209495</v>
      </c>
      <c r="J8" s="23">
        <f>IF($E8=0,0,((($H8/$E8)^(1/3))-1)*100)</f>
        <v>7.8978992543813575</v>
      </c>
      <c r="K8" s="2"/>
    </row>
    <row r="9" spans="1:11" ht="12.75">
      <c r="A9" s="5"/>
      <c r="B9" s="21" t="s">
        <v>18</v>
      </c>
      <c r="C9" s="43">
        <v>69504001</v>
      </c>
      <c r="D9" s="43">
        <v>80449731</v>
      </c>
      <c r="E9" s="43">
        <v>69500382</v>
      </c>
      <c r="F9" s="43">
        <v>68247847</v>
      </c>
      <c r="G9" s="44">
        <v>72273555</v>
      </c>
      <c r="H9" s="45">
        <v>76322043</v>
      </c>
      <c r="I9" s="22">
        <f aca="true" t="shared" si="0" ref="I9:I32">IF($E9=0,0,(($F9/$E9)-1)*100)</f>
        <v>-1.8021987274832507</v>
      </c>
      <c r="J9" s="23">
        <f aca="true" t="shared" si="1" ref="J9:J32">IF($E9=0,0,((($H9/$E9)^(1/3))-1)*100)</f>
        <v>3.1701982694963826</v>
      </c>
      <c r="K9" s="2"/>
    </row>
    <row r="10" spans="1:11" ht="12.75">
      <c r="A10" s="9"/>
      <c r="B10" s="24" t="s">
        <v>19</v>
      </c>
      <c r="C10" s="46">
        <v>135753325</v>
      </c>
      <c r="D10" s="46">
        <v>146459000</v>
      </c>
      <c r="E10" s="46">
        <v>134890543</v>
      </c>
      <c r="F10" s="46">
        <v>138420352</v>
      </c>
      <c r="G10" s="47">
        <v>146714651</v>
      </c>
      <c r="H10" s="48">
        <v>155170718</v>
      </c>
      <c r="I10" s="25">
        <f t="shared" si="0"/>
        <v>2.6167950113448635</v>
      </c>
      <c r="J10" s="26">
        <f t="shared" si="1"/>
        <v>4.779443840275732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57146517</v>
      </c>
      <c r="D12" s="43">
        <v>46566000</v>
      </c>
      <c r="E12" s="43">
        <v>43394700</v>
      </c>
      <c r="F12" s="43">
        <v>43527445</v>
      </c>
      <c r="G12" s="44">
        <v>45551140</v>
      </c>
      <c r="H12" s="45">
        <v>47782902</v>
      </c>
      <c r="I12" s="22">
        <f t="shared" si="0"/>
        <v>0.30590141192357034</v>
      </c>
      <c r="J12" s="23">
        <f t="shared" si="1"/>
        <v>3.2631282243925197</v>
      </c>
      <c r="K12" s="2"/>
    </row>
    <row r="13" spans="1:11" ht="12.75">
      <c r="A13" s="5"/>
      <c r="B13" s="21" t="s">
        <v>22</v>
      </c>
      <c r="C13" s="43">
        <v>24244454</v>
      </c>
      <c r="D13" s="43">
        <v>24243854</v>
      </c>
      <c r="E13" s="43">
        <v>6498513</v>
      </c>
      <c r="F13" s="43">
        <v>30777281</v>
      </c>
      <c r="G13" s="44">
        <v>32591970</v>
      </c>
      <c r="H13" s="45">
        <v>34418272</v>
      </c>
      <c r="I13" s="22">
        <f t="shared" si="0"/>
        <v>373.60497701551105</v>
      </c>
      <c r="J13" s="23">
        <f t="shared" si="1"/>
        <v>74.31109193575116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26203392</v>
      </c>
      <c r="D15" s="43">
        <v>26203392</v>
      </c>
      <c r="E15" s="43">
        <v>27659905</v>
      </c>
      <c r="F15" s="43">
        <v>28000700</v>
      </c>
      <c r="G15" s="44">
        <v>29652741</v>
      </c>
      <c r="H15" s="45">
        <v>31402253</v>
      </c>
      <c r="I15" s="22">
        <f t="shared" si="0"/>
        <v>1.2320902765212027</v>
      </c>
      <c r="J15" s="23">
        <f t="shared" si="1"/>
        <v>4.320591624517056</v>
      </c>
      <c r="K15" s="2"/>
    </row>
    <row r="16" spans="1:11" ht="12.75">
      <c r="A16" s="5"/>
      <c r="B16" s="21" t="s">
        <v>24</v>
      </c>
      <c r="C16" s="43">
        <v>38300837</v>
      </c>
      <c r="D16" s="43">
        <v>51134895</v>
      </c>
      <c r="E16" s="43">
        <v>56434947</v>
      </c>
      <c r="F16" s="43">
        <v>36321942</v>
      </c>
      <c r="G16" s="44">
        <v>37247487</v>
      </c>
      <c r="H16" s="45">
        <v>39333812</v>
      </c>
      <c r="I16" s="29">
        <f t="shared" si="0"/>
        <v>-35.63927330347276</v>
      </c>
      <c r="J16" s="30">
        <f t="shared" si="1"/>
        <v>-11.337636264669149</v>
      </c>
      <c r="K16" s="2"/>
    </row>
    <row r="17" spans="1:11" ht="12.75">
      <c r="A17" s="5"/>
      <c r="B17" s="24" t="s">
        <v>25</v>
      </c>
      <c r="C17" s="46">
        <v>145895200</v>
      </c>
      <c r="D17" s="46">
        <v>148148141</v>
      </c>
      <c r="E17" s="46">
        <v>133988065</v>
      </c>
      <c r="F17" s="46">
        <v>138627368</v>
      </c>
      <c r="G17" s="47">
        <v>145043338</v>
      </c>
      <c r="H17" s="48">
        <v>152937239</v>
      </c>
      <c r="I17" s="25">
        <f t="shared" si="0"/>
        <v>3.462474810722882</v>
      </c>
      <c r="J17" s="26">
        <f t="shared" si="1"/>
        <v>4.5078813232349635</v>
      </c>
      <c r="K17" s="2"/>
    </row>
    <row r="18" spans="1:11" ht="23.25" customHeight="1">
      <c r="A18" s="31"/>
      <c r="B18" s="32" t="s">
        <v>26</v>
      </c>
      <c r="C18" s="52">
        <v>-10141875</v>
      </c>
      <c r="D18" s="52">
        <v>-1689141</v>
      </c>
      <c r="E18" s="52">
        <v>902478</v>
      </c>
      <c r="F18" s="53">
        <v>-207016</v>
      </c>
      <c r="G18" s="54">
        <v>1671313</v>
      </c>
      <c r="H18" s="55">
        <v>2233479</v>
      </c>
      <c r="I18" s="33">
        <f t="shared" si="0"/>
        <v>-122.93862011040713</v>
      </c>
      <c r="J18" s="34">
        <f t="shared" si="1"/>
        <v>35.26385166493844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14991100</v>
      </c>
      <c r="D23" s="43">
        <v>22306801</v>
      </c>
      <c r="E23" s="43">
        <v>18325308</v>
      </c>
      <c r="F23" s="43">
        <v>17616500</v>
      </c>
      <c r="G23" s="44">
        <v>16078360</v>
      </c>
      <c r="H23" s="45">
        <v>16763692</v>
      </c>
      <c r="I23" s="38">
        <f t="shared" si="0"/>
        <v>-3.8679186183391834</v>
      </c>
      <c r="J23" s="23">
        <f t="shared" si="1"/>
        <v>-2.925283684109836</v>
      </c>
      <c r="K23" s="2"/>
    </row>
    <row r="24" spans="1:11" ht="12.75">
      <c r="A24" s="9"/>
      <c r="B24" s="21" t="s">
        <v>31</v>
      </c>
      <c r="C24" s="43">
        <v>7179234</v>
      </c>
      <c r="D24" s="43">
        <v>1506978</v>
      </c>
      <c r="E24" s="43">
        <v>5329689</v>
      </c>
      <c r="F24" s="43">
        <v>11106500</v>
      </c>
      <c r="G24" s="44">
        <v>14327689</v>
      </c>
      <c r="H24" s="45">
        <v>15345292</v>
      </c>
      <c r="I24" s="38">
        <f t="shared" si="0"/>
        <v>108.38926999305212</v>
      </c>
      <c r="J24" s="23">
        <f t="shared" si="1"/>
        <v>42.26271621655848</v>
      </c>
      <c r="K24" s="2"/>
    </row>
    <row r="25" spans="1:11" ht="12.75">
      <c r="A25" s="9"/>
      <c r="B25" s="24" t="s">
        <v>32</v>
      </c>
      <c r="C25" s="46">
        <v>22170334</v>
      </c>
      <c r="D25" s="46">
        <v>23813779</v>
      </c>
      <c r="E25" s="46">
        <v>23654997</v>
      </c>
      <c r="F25" s="46">
        <v>28723000</v>
      </c>
      <c r="G25" s="47">
        <v>30406049</v>
      </c>
      <c r="H25" s="48">
        <v>32108984</v>
      </c>
      <c r="I25" s="25">
        <f t="shared" si="0"/>
        <v>21.42466135167973</v>
      </c>
      <c r="J25" s="26">
        <f t="shared" si="1"/>
        <v>10.722161514053807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2028600</v>
      </c>
      <c r="D28" s="43">
        <v>2028892</v>
      </c>
      <c r="E28" s="43">
        <v>1054836</v>
      </c>
      <c r="F28" s="43">
        <v>3559500</v>
      </c>
      <c r="G28" s="44">
        <v>1651832</v>
      </c>
      <c r="H28" s="45">
        <v>1744327</v>
      </c>
      <c r="I28" s="38">
        <f t="shared" si="0"/>
        <v>237.4458209617419</v>
      </c>
      <c r="J28" s="23">
        <f t="shared" si="1"/>
        <v>18.2535861492688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10348500</v>
      </c>
      <c r="D30" s="43">
        <v>10630083</v>
      </c>
      <c r="E30" s="43">
        <v>9870626</v>
      </c>
      <c r="F30" s="43">
        <v>22353500</v>
      </c>
      <c r="G30" s="44">
        <v>23672057</v>
      </c>
      <c r="H30" s="45">
        <v>24998000</v>
      </c>
      <c r="I30" s="38">
        <f t="shared" si="0"/>
        <v>126.46486656469409</v>
      </c>
      <c r="J30" s="23">
        <f t="shared" si="1"/>
        <v>36.30763699263129</v>
      </c>
      <c r="K30" s="2"/>
    </row>
    <row r="31" spans="1:11" ht="12.75">
      <c r="A31" s="9"/>
      <c r="B31" s="21" t="s">
        <v>31</v>
      </c>
      <c r="C31" s="43">
        <v>9793234</v>
      </c>
      <c r="D31" s="43">
        <v>11154804</v>
      </c>
      <c r="E31" s="43">
        <v>12729535</v>
      </c>
      <c r="F31" s="43">
        <v>2810000</v>
      </c>
      <c r="G31" s="44">
        <v>5082160</v>
      </c>
      <c r="H31" s="45">
        <v>5366657</v>
      </c>
      <c r="I31" s="38">
        <f t="shared" si="0"/>
        <v>-77.92535234005013</v>
      </c>
      <c r="J31" s="23">
        <f t="shared" si="1"/>
        <v>-25.016835224755628</v>
      </c>
      <c r="K31" s="2"/>
    </row>
    <row r="32" spans="1:11" ht="13.5" thickBot="1">
      <c r="A32" s="9"/>
      <c r="B32" s="39" t="s">
        <v>38</v>
      </c>
      <c r="C32" s="59">
        <v>22170334</v>
      </c>
      <c r="D32" s="59">
        <v>23813779</v>
      </c>
      <c r="E32" s="59">
        <v>23654997</v>
      </c>
      <c r="F32" s="59">
        <v>28723000</v>
      </c>
      <c r="G32" s="60">
        <v>30406049</v>
      </c>
      <c r="H32" s="61">
        <v>32108984</v>
      </c>
      <c r="I32" s="40">
        <f t="shared" si="0"/>
        <v>21.42466135167973</v>
      </c>
      <c r="J32" s="41">
        <f t="shared" si="1"/>
        <v>10.722161514053807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11161120</v>
      </c>
      <c r="D7" s="43"/>
      <c r="E7" s="43">
        <v>31317615</v>
      </c>
      <c r="F7" s="43">
        <v>12077785</v>
      </c>
      <c r="G7" s="44">
        <v>12356565</v>
      </c>
      <c r="H7" s="45">
        <v>12379846</v>
      </c>
      <c r="I7" s="22">
        <f>IF($E7=0,0,(($F7/$E7)-1)*100)</f>
        <v>-61.43453133324488</v>
      </c>
      <c r="J7" s="23">
        <f>IF($E7=0,0,((($H7/$E7)^(1/3))-1)*100)</f>
        <v>-26.609104459024735</v>
      </c>
      <c r="K7" s="2"/>
    </row>
    <row r="8" spans="1:11" ht="12.75">
      <c r="A8" s="5"/>
      <c r="B8" s="21" t="s">
        <v>17</v>
      </c>
      <c r="C8" s="43">
        <v>7959555</v>
      </c>
      <c r="D8" s="43">
        <v>5357502</v>
      </c>
      <c r="E8" s="43">
        <v>7541761</v>
      </c>
      <c r="F8" s="43">
        <v>8611900</v>
      </c>
      <c r="G8" s="44">
        <v>9326400</v>
      </c>
      <c r="H8" s="45">
        <v>10110000</v>
      </c>
      <c r="I8" s="22">
        <f>IF($E8=0,0,(($F8/$E8)-1)*100)</f>
        <v>14.189510911311043</v>
      </c>
      <c r="J8" s="23">
        <f>IF($E8=0,0,((($H8/$E8)^(1/3))-1)*100)</f>
        <v>10.262067114503438</v>
      </c>
      <c r="K8" s="2"/>
    </row>
    <row r="9" spans="1:11" ht="12.75">
      <c r="A9" s="5"/>
      <c r="B9" s="21" t="s">
        <v>18</v>
      </c>
      <c r="C9" s="43">
        <v>99071741</v>
      </c>
      <c r="D9" s="43">
        <v>161652037</v>
      </c>
      <c r="E9" s="43">
        <v>177872937</v>
      </c>
      <c r="F9" s="43">
        <v>189962238</v>
      </c>
      <c r="G9" s="44">
        <v>198032984</v>
      </c>
      <c r="H9" s="45">
        <v>209640174</v>
      </c>
      <c r="I9" s="22">
        <f aca="true" t="shared" si="0" ref="I9:I32">IF($E9=0,0,(($F9/$E9)-1)*100)</f>
        <v>6.796593795491224</v>
      </c>
      <c r="J9" s="23">
        <f aca="true" t="shared" si="1" ref="J9:J32">IF($E9=0,0,((($H9/$E9)^(1/3))-1)*100)</f>
        <v>5.630226684917705</v>
      </c>
      <c r="K9" s="2"/>
    </row>
    <row r="10" spans="1:11" ht="12.75">
      <c r="A10" s="9"/>
      <c r="B10" s="24" t="s">
        <v>19</v>
      </c>
      <c r="C10" s="46">
        <v>118192416</v>
      </c>
      <c r="D10" s="46">
        <v>167009539</v>
      </c>
      <c r="E10" s="46">
        <v>216732313</v>
      </c>
      <c r="F10" s="46">
        <v>210651923</v>
      </c>
      <c r="G10" s="47">
        <v>219715949</v>
      </c>
      <c r="H10" s="48">
        <v>232130020</v>
      </c>
      <c r="I10" s="25">
        <f t="shared" si="0"/>
        <v>-2.8054838320301645</v>
      </c>
      <c r="J10" s="26">
        <f t="shared" si="1"/>
        <v>2.3141924973783645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63623000</v>
      </c>
      <c r="D12" s="43">
        <v>43438060</v>
      </c>
      <c r="E12" s="43">
        <v>55137379</v>
      </c>
      <c r="F12" s="43">
        <v>75569000</v>
      </c>
      <c r="G12" s="44">
        <v>79872000</v>
      </c>
      <c r="H12" s="45">
        <v>84599634</v>
      </c>
      <c r="I12" s="22">
        <f t="shared" si="0"/>
        <v>37.05584373170876</v>
      </c>
      <c r="J12" s="23">
        <f t="shared" si="1"/>
        <v>15.338453026050836</v>
      </c>
      <c r="K12" s="2"/>
    </row>
    <row r="13" spans="1:11" ht="12.75">
      <c r="A13" s="5"/>
      <c r="B13" s="21" t="s">
        <v>22</v>
      </c>
      <c r="C13" s="43">
        <v>2378178</v>
      </c>
      <c r="D13" s="43"/>
      <c r="E13" s="43"/>
      <c r="F13" s="43">
        <v>2520900</v>
      </c>
      <c r="G13" s="44">
        <v>2672100</v>
      </c>
      <c r="H13" s="45">
        <v>2832400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3529500</v>
      </c>
      <c r="D15" s="43"/>
      <c r="E15" s="43">
        <v>3009261</v>
      </c>
      <c r="F15" s="43">
        <v>4032100</v>
      </c>
      <c r="G15" s="44">
        <v>4606300</v>
      </c>
      <c r="H15" s="45">
        <v>5262200</v>
      </c>
      <c r="I15" s="22">
        <f t="shared" si="0"/>
        <v>33.98970710749249</v>
      </c>
      <c r="J15" s="23">
        <f t="shared" si="1"/>
        <v>20.476543173187878</v>
      </c>
      <c r="K15" s="2"/>
    </row>
    <row r="16" spans="1:11" ht="12.75">
      <c r="A16" s="5"/>
      <c r="B16" s="21" t="s">
        <v>24</v>
      </c>
      <c r="C16" s="43">
        <v>82424706</v>
      </c>
      <c r="D16" s="43">
        <v>108517940</v>
      </c>
      <c r="E16" s="43">
        <v>99368549</v>
      </c>
      <c r="F16" s="43">
        <v>100603646</v>
      </c>
      <c r="G16" s="44">
        <v>107213321</v>
      </c>
      <c r="H16" s="45">
        <v>113023283</v>
      </c>
      <c r="I16" s="29">
        <f t="shared" si="0"/>
        <v>1.242945592372502</v>
      </c>
      <c r="J16" s="30">
        <f t="shared" si="1"/>
        <v>4.385375218170129</v>
      </c>
      <c r="K16" s="2"/>
    </row>
    <row r="17" spans="1:11" ht="12.75">
      <c r="A17" s="5"/>
      <c r="B17" s="24" t="s">
        <v>25</v>
      </c>
      <c r="C17" s="46">
        <v>151955384</v>
      </c>
      <c r="D17" s="46">
        <v>151956000</v>
      </c>
      <c r="E17" s="46">
        <v>157515189</v>
      </c>
      <c r="F17" s="46">
        <v>182725646</v>
      </c>
      <c r="G17" s="47">
        <v>194363721</v>
      </c>
      <c r="H17" s="48">
        <v>205717517</v>
      </c>
      <c r="I17" s="25">
        <f t="shared" si="0"/>
        <v>16.005095864120133</v>
      </c>
      <c r="J17" s="26">
        <f t="shared" si="1"/>
        <v>9.307411947549005</v>
      </c>
      <c r="K17" s="2"/>
    </row>
    <row r="18" spans="1:11" ht="23.25" customHeight="1">
      <c r="A18" s="31"/>
      <c r="B18" s="32" t="s">
        <v>26</v>
      </c>
      <c r="C18" s="52">
        <v>-33762968</v>
      </c>
      <c r="D18" s="52">
        <v>15053539</v>
      </c>
      <c r="E18" s="52">
        <v>59217124</v>
      </c>
      <c r="F18" s="53">
        <v>27926277</v>
      </c>
      <c r="G18" s="54">
        <v>25352228</v>
      </c>
      <c r="H18" s="55">
        <v>26412503</v>
      </c>
      <c r="I18" s="33">
        <f t="shared" si="0"/>
        <v>-52.8408758925881</v>
      </c>
      <c r="J18" s="34">
        <f t="shared" si="1"/>
        <v>-23.595181321652305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49192025</v>
      </c>
      <c r="D23" s="43">
        <v>49192025</v>
      </c>
      <c r="E23" s="43">
        <v>44250027</v>
      </c>
      <c r="F23" s="43">
        <v>44700738</v>
      </c>
      <c r="G23" s="44">
        <v>45432800</v>
      </c>
      <c r="H23" s="45">
        <v>48158790</v>
      </c>
      <c r="I23" s="38">
        <f t="shared" si="0"/>
        <v>1.0185553107120215</v>
      </c>
      <c r="J23" s="23">
        <f t="shared" si="1"/>
        <v>2.861773712592952</v>
      </c>
      <c r="K23" s="2"/>
    </row>
    <row r="24" spans="1:11" ht="12.75">
      <c r="A24" s="9"/>
      <c r="B24" s="21" t="s">
        <v>31</v>
      </c>
      <c r="C24" s="43">
        <v>17253975</v>
      </c>
      <c r="D24" s="43">
        <v>17253975</v>
      </c>
      <c r="E24" s="43">
        <v>11150249</v>
      </c>
      <c r="F24" s="43">
        <v>26410200</v>
      </c>
      <c r="G24" s="44">
        <v>25883850</v>
      </c>
      <c r="H24" s="45">
        <v>26775562</v>
      </c>
      <c r="I24" s="38">
        <f t="shared" si="0"/>
        <v>136.8574908058107</v>
      </c>
      <c r="J24" s="23">
        <f t="shared" si="1"/>
        <v>33.911541616023875</v>
      </c>
      <c r="K24" s="2"/>
    </row>
    <row r="25" spans="1:11" ht="12.75">
      <c r="A25" s="9"/>
      <c r="B25" s="24" t="s">
        <v>32</v>
      </c>
      <c r="C25" s="46">
        <v>66446000</v>
      </c>
      <c r="D25" s="46">
        <v>66446000</v>
      </c>
      <c r="E25" s="46">
        <v>55400276</v>
      </c>
      <c r="F25" s="46">
        <v>71110938</v>
      </c>
      <c r="G25" s="47">
        <v>71316650</v>
      </c>
      <c r="H25" s="48">
        <v>74934352</v>
      </c>
      <c r="I25" s="25">
        <f t="shared" si="0"/>
        <v>28.35845438748357</v>
      </c>
      <c r="J25" s="26">
        <f t="shared" si="1"/>
        <v>10.5918210112121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>
        <v>16263863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570025</v>
      </c>
      <c r="D30" s="43">
        <v>570025</v>
      </c>
      <c r="E30" s="43">
        <v>15662784</v>
      </c>
      <c r="F30" s="43">
        <v>39120738</v>
      </c>
      <c r="G30" s="44">
        <v>45432800</v>
      </c>
      <c r="H30" s="45">
        <v>48158790</v>
      </c>
      <c r="I30" s="38">
        <f t="shared" si="0"/>
        <v>149.76873843117545</v>
      </c>
      <c r="J30" s="23">
        <f t="shared" si="1"/>
        <v>45.41265452975205</v>
      </c>
      <c r="K30" s="2"/>
    </row>
    <row r="31" spans="1:11" ht="12.75">
      <c r="A31" s="9"/>
      <c r="B31" s="21" t="s">
        <v>31</v>
      </c>
      <c r="C31" s="43">
        <v>65875975</v>
      </c>
      <c r="D31" s="43">
        <v>65875975</v>
      </c>
      <c r="E31" s="43">
        <v>23473629</v>
      </c>
      <c r="F31" s="43">
        <v>31990200</v>
      </c>
      <c r="G31" s="44">
        <v>25883850</v>
      </c>
      <c r="H31" s="45">
        <v>26775562</v>
      </c>
      <c r="I31" s="38">
        <f t="shared" si="0"/>
        <v>36.28144161262836</v>
      </c>
      <c r="J31" s="23">
        <f t="shared" si="1"/>
        <v>4.48472073557924</v>
      </c>
      <c r="K31" s="2"/>
    </row>
    <row r="32" spans="1:11" ht="13.5" thickBot="1">
      <c r="A32" s="9"/>
      <c r="B32" s="39" t="s">
        <v>38</v>
      </c>
      <c r="C32" s="59">
        <v>66446000</v>
      </c>
      <c r="D32" s="59">
        <v>66446000</v>
      </c>
      <c r="E32" s="59">
        <v>55400276</v>
      </c>
      <c r="F32" s="59">
        <v>71110938</v>
      </c>
      <c r="G32" s="60">
        <v>71316650</v>
      </c>
      <c r="H32" s="61">
        <v>74934352</v>
      </c>
      <c r="I32" s="40">
        <f t="shared" si="0"/>
        <v>28.35845438748357</v>
      </c>
      <c r="J32" s="41">
        <f t="shared" si="1"/>
        <v>10.5918210112121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13261000</v>
      </c>
      <c r="D7" s="43">
        <v>14062000</v>
      </c>
      <c r="E7" s="43">
        <v>12538328</v>
      </c>
      <c r="F7" s="43">
        <v>23956707</v>
      </c>
      <c r="G7" s="44">
        <v>25298282</v>
      </c>
      <c r="H7" s="45">
        <v>26714986</v>
      </c>
      <c r="I7" s="22">
        <f>IF($E7=0,0,(($F7/$E7)-1)*100)</f>
        <v>91.0677962803334</v>
      </c>
      <c r="J7" s="23">
        <f>IF($E7=0,0,((($H7/$E7)^(1/3))-1)*100)</f>
        <v>28.678238778735743</v>
      </c>
      <c r="K7" s="2"/>
    </row>
    <row r="8" spans="1:11" ht="12.75">
      <c r="A8" s="5"/>
      <c r="B8" s="21" t="s">
        <v>17</v>
      </c>
      <c r="C8" s="43">
        <v>107572000</v>
      </c>
      <c r="D8" s="43">
        <v>108793308</v>
      </c>
      <c r="E8" s="43">
        <v>107701867</v>
      </c>
      <c r="F8" s="43">
        <v>122668361</v>
      </c>
      <c r="G8" s="44">
        <v>133041380</v>
      </c>
      <c r="H8" s="45">
        <v>144615818</v>
      </c>
      <c r="I8" s="22">
        <f>IF($E8=0,0,(($F8/$E8)-1)*100)</f>
        <v>13.896225215854429</v>
      </c>
      <c r="J8" s="23">
        <f>IF($E8=0,0,((($H8/$E8)^(1/3))-1)*100)</f>
        <v>10.322523910457736</v>
      </c>
      <c r="K8" s="2"/>
    </row>
    <row r="9" spans="1:11" ht="12.75">
      <c r="A9" s="5"/>
      <c r="B9" s="21" t="s">
        <v>18</v>
      </c>
      <c r="C9" s="43">
        <v>78073318</v>
      </c>
      <c r="D9" s="43">
        <v>93954856</v>
      </c>
      <c r="E9" s="43">
        <v>80671731</v>
      </c>
      <c r="F9" s="43">
        <v>94660847</v>
      </c>
      <c r="G9" s="44">
        <v>95910707</v>
      </c>
      <c r="H9" s="45">
        <v>98238737</v>
      </c>
      <c r="I9" s="22">
        <f aca="true" t="shared" si="0" ref="I9:I32">IF($E9=0,0,(($F9/$E9)-1)*100)</f>
        <v>17.340790666807425</v>
      </c>
      <c r="J9" s="23">
        <f aca="true" t="shared" si="1" ref="J9:J32">IF($E9=0,0,((($H9/$E9)^(1/3))-1)*100)</f>
        <v>6.787511179485217</v>
      </c>
      <c r="K9" s="2"/>
    </row>
    <row r="10" spans="1:11" ht="12.75">
      <c r="A10" s="9"/>
      <c r="B10" s="24" t="s">
        <v>19</v>
      </c>
      <c r="C10" s="46">
        <v>198906318</v>
      </c>
      <c r="D10" s="46">
        <v>216810164</v>
      </c>
      <c r="E10" s="46">
        <v>200911926</v>
      </c>
      <c r="F10" s="46">
        <v>241285915</v>
      </c>
      <c r="G10" s="47">
        <v>254250369</v>
      </c>
      <c r="H10" s="48">
        <v>269569541</v>
      </c>
      <c r="I10" s="25">
        <f t="shared" si="0"/>
        <v>20.095367061485447</v>
      </c>
      <c r="J10" s="26">
        <f t="shared" si="1"/>
        <v>10.294799125717912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50866439</v>
      </c>
      <c r="D12" s="43">
        <v>52792939</v>
      </c>
      <c r="E12" s="43">
        <v>45106545</v>
      </c>
      <c r="F12" s="43">
        <v>48616664</v>
      </c>
      <c r="G12" s="44">
        <v>51914186</v>
      </c>
      <c r="H12" s="45">
        <v>55439204</v>
      </c>
      <c r="I12" s="22">
        <f t="shared" si="0"/>
        <v>7.781839642118449</v>
      </c>
      <c r="J12" s="23">
        <f t="shared" si="1"/>
        <v>7.117182523931698</v>
      </c>
      <c r="K12" s="2"/>
    </row>
    <row r="13" spans="1:11" ht="12.75">
      <c r="A13" s="5"/>
      <c r="B13" s="21" t="s">
        <v>22</v>
      </c>
      <c r="C13" s="43">
        <v>41415905</v>
      </c>
      <c r="D13" s="43">
        <v>36231663</v>
      </c>
      <c r="E13" s="43"/>
      <c r="F13" s="43">
        <v>31898108</v>
      </c>
      <c r="G13" s="44">
        <v>44067045</v>
      </c>
      <c r="H13" s="45">
        <v>38299766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54391000</v>
      </c>
      <c r="D15" s="43">
        <v>54391128</v>
      </c>
      <c r="E15" s="43">
        <v>53163676</v>
      </c>
      <c r="F15" s="43">
        <v>66152712</v>
      </c>
      <c r="G15" s="44">
        <v>73868847</v>
      </c>
      <c r="H15" s="45">
        <v>82518312</v>
      </c>
      <c r="I15" s="22">
        <f t="shared" si="0"/>
        <v>24.432163043052178</v>
      </c>
      <c r="J15" s="23">
        <f t="shared" si="1"/>
        <v>15.783083384699491</v>
      </c>
      <c r="K15" s="2"/>
    </row>
    <row r="16" spans="1:11" ht="12.75">
      <c r="A16" s="5"/>
      <c r="B16" s="21" t="s">
        <v>24</v>
      </c>
      <c r="C16" s="43">
        <v>95653949</v>
      </c>
      <c r="D16" s="43">
        <v>126173114</v>
      </c>
      <c r="E16" s="43">
        <v>57116167</v>
      </c>
      <c r="F16" s="43">
        <v>113427831</v>
      </c>
      <c r="G16" s="44">
        <v>104450691</v>
      </c>
      <c r="H16" s="45">
        <v>109842659</v>
      </c>
      <c r="I16" s="29">
        <f t="shared" si="0"/>
        <v>98.5914618535239</v>
      </c>
      <c r="J16" s="30">
        <f t="shared" si="1"/>
        <v>24.35712151634042</v>
      </c>
      <c r="K16" s="2"/>
    </row>
    <row r="17" spans="1:11" ht="12.75">
      <c r="A17" s="5"/>
      <c r="B17" s="24" t="s">
        <v>25</v>
      </c>
      <c r="C17" s="46">
        <v>242327293</v>
      </c>
      <c r="D17" s="46">
        <v>269588844</v>
      </c>
      <c r="E17" s="46">
        <v>155386388</v>
      </c>
      <c r="F17" s="46">
        <v>260095315</v>
      </c>
      <c r="G17" s="47">
        <v>274300769</v>
      </c>
      <c r="H17" s="48">
        <v>286099941</v>
      </c>
      <c r="I17" s="25">
        <f t="shared" si="0"/>
        <v>67.38616448179488</v>
      </c>
      <c r="J17" s="26">
        <f t="shared" si="1"/>
        <v>22.56550686839882</v>
      </c>
      <c r="K17" s="2"/>
    </row>
    <row r="18" spans="1:11" ht="23.25" customHeight="1">
      <c r="A18" s="31"/>
      <c r="B18" s="32" t="s">
        <v>26</v>
      </c>
      <c r="C18" s="52">
        <v>-43420975</v>
      </c>
      <c r="D18" s="52">
        <v>-52778680</v>
      </c>
      <c r="E18" s="52">
        <v>45525538</v>
      </c>
      <c r="F18" s="53">
        <v>-18809400</v>
      </c>
      <c r="G18" s="54">
        <v>-20050400</v>
      </c>
      <c r="H18" s="55">
        <v>-16530400</v>
      </c>
      <c r="I18" s="33">
        <f t="shared" si="0"/>
        <v>-141.31615094806787</v>
      </c>
      <c r="J18" s="34">
        <f t="shared" si="1"/>
        <v>-171.3415857848524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26754000</v>
      </c>
      <c r="D23" s="43">
        <v>30260277</v>
      </c>
      <c r="E23" s="43">
        <v>17221799</v>
      </c>
      <c r="F23" s="43">
        <v>19104000</v>
      </c>
      <c r="G23" s="44">
        <v>14520000</v>
      </c>
      <c r="H23" s="45">
        <v>2000000</v>
      </c>
      <c r="I23" s="38">
        <f t="shared" si="0"/>
        <v>10.929177607983931</v>
      </c>
      <c r="J23" s="23">
        <f t="shared" si="1"/>
        <v>-51.211534389602434</v>
      </c>
      <c r="K23" s="2"/>
    </row>
    <row r="24" spans="1:11" ht="12.75">
      <c r="A24" s="9"/>
      <c r="B24" s="21" t="s">
        <v>31</v>
      </c>
      <c r="C24" s="43"/>
      <c r="D24" s="43">
        <v>1399000</v>
      </c>
      <c r="E24" s="43">
        <v>1085866</v>
      </c>
      <c r="F24" s="43">
        <v>1400000</v>
      </c>
      <c r="G24" s="44">
        <v>0</v>
      </c>
      <c r="H24" s="45">
        <v>0</v>
      </c>
      <c r="I24" s="38">
        <f t="shared" si="0"/>
        <v>28.929352240515872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26754000</v>
      </c>
      <c r="D25" s="46">
        <v>31659277</v>
      </c>
      <c r="E25" s="46">
        <v>18307665</v>
      </c>
      <c r="F25" s="46">
        <v>20504000</v>
      </c>
      <c r="G25" s="47">
        <v>14520000</v>
      </c>
      <c r="H25" s="48">
        <v>2000000</v>
      </c>
      <c r="I25" s="25">
        <f t="shared" si="0"/>
        <v>11.99680570952113</v>
      </c>
      <c r="J25" s="26">
        <f t="shared" si="1"/>
        <v>-52.19584129207983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26604000</v>
      </c>
      <c r="D28" s="43">
        <v>17470277</v>
      </c>
      <c r="E28" s="43"/>
      <c r="F28" s="43">
        <v>5900000</v>
      </c>
      <c r="G28" s="44">
        <v>7000000</v>
      </c>
      <c r="H28" s="45">
        <v>2000000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>
        <v>12000000</v>
      </c>
      <c r="E30" s="43">
        <v>13457</v>
      </c>
      <c r="F30" s="43">
        <v>13804000</v>
      </c>
      <c r="G30" s="44">
        <v>7520000</v>
      </c>
      <c r="H30" s="45">
        <v>0</v>
      </c>
      <c r="I30" s="38">
        <f t="shared" si="0"/>
        <v>102478.58363676896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150000</v>
      </c>
      <c r="D31" s="43">
        <v>2189000</v>
      </c>
      <c r="E31" s="43">
        <v>18294207</v>
      </c>
      <c r="F31" s="43">
        <v>800000</v>
      </c>
      <c r="G31" s="44">
        <v>0</v>
      </c>
      <c r="H31" s="45">
        <v>0</v>
      </c>
      <c r="I31" s="38">
        <f t="shared" si="0"/>
        <v>-95.62703100495146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26754000</v>
      </c>
      <c r="D32" s="59">
        <v>31659277</v>
      </c>
      <c r="E32" s="59">
        <v>18307664</v>
      </c>
      <c r="F32" s="59">
        <v>20504000</v>
      </c>
      <c r="G32" s="60">
        <v>14520000</v>
      </c>
      <c r="H32" s="61">
        <v>2000000</v>
      </c>
      <c r="I32" s="40">
        <f t="shared" si="0"/>
        <v>11.996811827003162</v>
      </c>
      <c r="J32" s="41">
        <f t="shared" si="1"/>
        <v>-52.19584042169466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55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7064000</v>
      </c>
      <c r="D7" s="43">
        <v>7064000</v>
      </c>
      <c r="E7" s="43">
        <v>7064000</v>
      </c>
      <c r="F7" s="43">
        <v>11414160</v>
      </c>
      <c r="G7" s="44">
        <v>11414160</v>
      </c>
      <c r="H7" s="45">
        <v>11414160</v>
      </c>
      <c r="I7" s="22">
        <f>IF($E7=0,0,(($F7/$E7)-1)*100)</f>
        <v>61.58210645526614</v>
      </c>
      <c r="J7" s="23">
        <f>IF($E7=0,0,((($H7/$E7)^(1/3))-1)*100)</f>
        <v>17.34495474928155</v>
      </c>
      <c r="K7" s="2"/>
    </row>
    <row r="8" spans="1:11" ht="12.75">
      <c r="A8" s="5"/>
      <c r="B8" s="21" t="s">
        <v>17</v>
      </c>
      <c r="C8" s="43"/>
      <c r="D8" s="43"/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98719001</v>
      </c>
      <c r="D9" s="43">
        <v>98719001</v>
      </c>
      <c r="E9" s="43">
        <v>58625586</v>
      </c>
      <c r="F9" s="43">
        <v>111322161</v>
      </c>
      <c r="G9" s="44">
        <v>110220477</v>
      </c>
      <c r="H9" s="45">
        <v>107568466</v>
      </c>
      <c r="I9" s="22">
        <f aca="true" t="shared" si="0" ref="I9:I32">IF($E9=0,0,(($F9/$E9)-1)*100)</f>
        <v>89.88664949123066</v>
      </c>
      <c r="J9" s="23">
        <f aca="true" t="shared" si="1" ref="J9:J32">IF($E9=0,0,((($H9/$E9)^(1/3))-1)*100)</f>
        <v>22.423819853488336</v>
      </c>
      <c r="K9" s="2"/>
    </row>
    <row r="10" spans="1:11" ht="12.75">
      <c r="A10" s="9"/>
      <c r="B10" s="24" t="s">
        <v>19</v>
      </c>
      <c r="C10" s="46">
        <v>105783001</v>
      </c>
      <c r="D10" s="46">
        <v>105783001</v>
      </c>
      <c r="E10" s="46">
        <v>65689586</v>
      </c>
      <c r="F10" s="46">
        <v>122736321</v>
      </c>
      <c r="G10" s="47">
        <v>121634637</v>
      </c>
      <c r="H10" s="48">
        <v>118982626</v>
      </c>
      <c r="I10" s="25">
        <f t="shared" si="0"/>
        <v>86.8428901348229</v>
      </c>
      <c r="J10" s="26">
        <f t="shared" si="1"/>
        <v>21.8977459435475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27205000</v>
      </c>
      <c r="D12" s="43">
        <v>27205000</v>
      </c>
      <c r="E12" s="43">
        <v>14785974</v>
      </c>
      <c r="F12" s="43">
        <v>25494701</v>
      </c>
      <c r="G12" s="44">
        <v>27024222</v>
      </c>
      <c r="H12" s="45">
        <v>28916159</v>
      </c>
      <c r="I12" s="22">
        <f t="shared" si="0"/>
        <v>72.42490078773302</v>
      </c>
      <c r="J12" s="23">
        <f t="shared" si="1"/>
        <v>25.05379870525357</v>
      </c>
      <c r="K12" s="2"/>
    </row>
    <row r="13" spans="1:11" ht="12.75">
      <c r="A13" s="5"/>
      <c r="B13" s="21" t="s">
        <v>22</v>
      </c>
      <c r="C13" s="43">
        <v>2836000</v>
      </c>
      <c r="D13" s="43">
        <v>2836000</v>
      </c>
      <c r="E13" s="43"/>
      <c r="F13" s="43">
        <v>2616000</v>
      </c>
      <c r="G13" s="44">
        <v>2616000</v>
      </c>
      <c r="H13" s="45">
        <v>2616000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75040622</v>
      </c>
      <c r="D16" s="43">
        <v>75040622</v>
      </c>
      <c r="E16" s="43">
        <v>21283842</v>
      </c>
      <c r="F16" s="43">
        <v>88489466</v>
      </c>
      <c r="G16" s="44">
        <v>83130872</v>
      </c>
      <c r="H16" s="45">
        <v>86110131</v>
      </c>
      <c r="I16" s="29">
        <f t="shared" si="0"/>
        <v>315.7588935305947</v>
      </c>
      <c r="J16" s="30">
        <f t="shared" si="1"/>
        <v>59.34364270459087</v>
      </c>
      <c r="K16" s="2"/>
    </row>
    <row r="17" spans="1:11" ht="12.75">
      <c r="A17" s="5"/>
      <c r="B17" s="24" t="s">
        <v>25</v>
      </c>
      <c r="C17" s="46">
        <v>105081622</v>
      </c>
      <c r="D17" s="46">
        <v>105081622</v>
      </c>
      <c r="E17" s="46">
        <v>36069816</v>
      </c>
      <c r="F17" s="46">
        <v>116600167</v>
      </c>
      <c r="G17" s="47">
        <v>112771094</v>
      </c>
      <c r="H17" s="48">
        <v>117642290</v>
      </c>
      <c r="I17" s="25">
        <f t="shared" si="0"/>
        <v>223.2624391541116</v>
      </c>
      <c r="J17" s="26">
        <f t="shared" si="1"/>
        <v>48.299554926989074</v>
      </c>
      <c r="K17" s="2"/>
    </row>
    <row r="18" spans="1:11" ht="23.25" customHeight="1">
      <c r="A18" s="31"/>
      <c r="B18" s="32" t="s">
        <v>26</v>
      </c>
      <c r="C18" s="52">
        <v>701379</v>
      </c>
      <c r="D18" s="52">
        <v>701379</v>
      </c>
      <c r="E18" s="52">
        <v>29619770</v>
      </c>
      <c r="F18" s="53">
        <v>6136154</v>
      </c>
      <c r="G18" s="54">
        <v>8863543</v>
      </c>
      <c r="H18" s="55">
        <v>1340336</v>
      </c>
      <c r="I18" s="33">
        <f t="shared" si="0"/>
        <v>-79.28358660448748</v>
      </c>
      <c r="J18" s="34">
        <f t="shared" si="1"/>
        <v>-64.36495319794872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28383000</v>
      </c>
      <c r="D23" s="43">
        <v>28383000</v>
      </c>
      <c r="E23" s="43">
        <v>32771273</v>
      </c>
      <c r="F23" s="43">
        <v>27696000</v>
      </c>
      <c r="G23" s="44">
        <v>28687000</v>
      </c>
      <c r="H23" s="45">
        <v>30171000</v>
      </c>
      <c r="I23" s="38">
        <f t="shared" si="0"/>
        <v>-15.48695712858027</v>
      </c>
      <c r="J23" s="23">
        <f t="shared" si="1"/>
        <v>-2.7180805500650607</v>
      </c>
      <c r="K23" s="2"/>
    </row>
    <row r="24" spans="1:11" ht="12.75">
      <c r="A24" s="9"/>
      <c r="B24" s="21" t="s">
        <v>31</v>
      </c>
      <c r="C24" s="43">
        <v>21517000</v>
      </c>
      <c r="D24" s="43">
        <v>21517000</v>
      </c>
      <c r="E24" s="43">
        <v>5104801</v>
      </c>
      <c r="F24" s="43">
        <v>32458000</v>
      </c>
      <c r="G24" s="44">
        <v>17013000</v>
      </c>
      <c r="H24" s="45">
        <v>24137000</v>
      </c>
      <c r="I24" s="38">
        <f t="shared" si="0"/>
        <v>535.83281698934</v>
      </c>
      <c r="J24" s="23">
        <f t="shared" si="1"/>
        <v>67.84232669469921</v>
      </c>
      <c r="K24" s="2"/>
    </row>
    <row r="25" spans="1:11" ht="12.75">
      <c r="A25" s="9"/>
      <c r="B25" s="24" t="s">
        <v>32</v>
      </c>
      <c r="C25" s="46">
        <v>49900000</v>
      </c>
      <c r="D25" s="46">
        <v>49900000</v>
      </c>
      <c r="E25" s="46">
        <v>37876074</v>
      </c>
      <c r="F25" s="46">
        <v>60154000</v>
      </c>
      <c r="G25" s="47">
        <v>45700000</v>
      </c>
      <c r="H25" s="48">
        <v>54308000</v>
      </c>
      <c r="I25" s="25">
        <f t="shared" si="0"/>
        <v>58.81793873356569</v>
      </c>
      <c r="J25" s="26">
        <f t="shared" si="1"/>
        <v>12.762912444290864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8000000</v>
      </c>
      <c r="D28" s="43">
        <v>8000000</v>
      </c>
      <c r="E28" s="43"/>
      <c r="F28" s="43">
        <v>11000000</v>
      </c>
      <c r="G28" s="44">
        <v>12000000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>
        <v>7082373</v>
      </c>
      <c r="F30" s="43">
        <v>0</v>
      </c>
      <c r="G30" s="44">
        <v>27700000</v>
      </c>
      <c r="H30" s="45">
        <v>31500000</v>
      </c>
      <c r="I30" s="38">
        <f t="shared" si="0"/>
        <v>-100</v>
      </c>
      <c r="J30" s="23">
        <f t="shared" si="1"/>
        <v>64.45380239383344</v>
      </c>
      <c r="K30" s="2"/>
    </row>
    <row r="31" spans="1:11" ht="12.75">
      <c r="A31" s="9"/>
      <c r="B31" s="21" t="s">
        <v>31</v>
      </c>
      <c r="C31" s="43">
        <v>41900000</v>
      </c>
      <c r="D31" s="43">
        <v>41900000</v>
      </c>
      <c r="E31" s="43">
        <v>30793701</v>
      </c>
      <c r="F31" s="43">
        <v>49154000</v>
      </c>
      <c r="G31" s="44">
        <v>6000000</v>
      </c>
      <c r="H31" s="45">
        <v>22808000</v>
      </c>
      <c r="I31" s="38">
        <f t="shared" si="0"/>
        <v>59.62355418077223</v>
      </c>
      <c r="J31" s="23">
        <f t="shared" si="1"/>
        <v>-9.522254188402613</v>
      </c>
      <c r="K31" s="2"/>
    </row>
    <row r="32" spans="1:11" ht="13.5" thickBot="1">
      <c r="A32" s="9"/>
      <c r="B32" s="39" t="s">
        <v>38</v>
      </c>
      <c r="C32" s="59">
        <v>49900000</v>
      </c>
      <c r="D32" s="59">
        <v>49900000</v>
      </c>
      <c r="E32" s="59">
        <v>37876074</v>
      </c>
      <c r="F32" s="59">
        <v>60154000</v>
      </c>
      <c r="G32" s="60">
        <v>45700000</v>
      </c>
      <c r="H32" s="61">
        <v>54308000</v>
      </c>
      <c r="I32" s="40">
        <f t="shared" si="0"/>
        <v>58.81793873356569</v>
      </c>
      <c r="J32" s="41">
        <f t="shared" si="1"/>
        <v>12.762912444290864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/>
      <c r="D8" s="43"/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266289259</v>
      </c>
      <c r="D9" s="43">
        <v>236958004</v>
      </c>
      <c r="E9" s="43">
        <v>616200825</v>
      </c>
      <c r="F9" s="43">
        <v>315838000</v>
      </c>
      <c r="G9" s="44">
        <v>305619337</v>
      </c>
      <c r="H9" s="45">
        <v>338023259</v>
      </c>
      <c r="I9" s="22">
        <f aca="true" t="shared" si="0" ref="I9:I32">IF($E9=0,0,(($F9/$E9)-1)*100)</f>
        <v>-48.74430750721569</v>
      </c>
      <c r="J9" s="23">
        <f aca="true" t="shared" si="1" ref="J9:J32">IF($E9=0,0,((($H9/$E9)^(1/3))-1)*100)</f>
        <v>-18.139428984021897</v>
      </c>
      <c r="K9" s="2"/>
    </row>
    <row r="10" spans="1:11" ht="12.75">
      <c r="A10" s="9"/>
      <c r="B10" s="24" t="s">
        <v>19</v>
      </c>
      <c r="C10" s="46">
        <v>266289259</v>
      </c>
      <c r="D10" s="46">
        <v>236958004</v>
      </c>
      <c r="E10" s="46">
        <v>616200825</v>
      </c>
      <c r="F10" s="46">
        <v>315838000</v>
      </c>
      <c r="G10" s="47">
        <v>305619337</v>
      </c>
      <c r="H10" s="48">
        <v>338023259</v>
      </c>
      <c r="I10" s="25">
        <f t="shared" si="0"/>
        <v>-48.74430750721569</v>
      </c>
      <c r="J10" s="26">
        <f t="shared" si="1"/>
        <v>-18.139428984021897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89505338</v>
      </c>
      <c r="D12" s="43">
        <v>85974148</v>
      </c>
      <c r="E12" s="43">
        <v>185700132</v>
      </c>
      <c r="F12" s="43">
        <v>91373000</v>
      </c>
      <c r="G12" s="44">
        <v>95361000</v>
      </c>
      <c r="H12" s="45">
        <v>100984000</v>
      </c>
      <c r="I12" s="22">
        <f t="shared" si="0"/>
        <v>-50.79540385033221</v>
      </c>
      <c r="J12" s="23">
        <f t="shared" si="1"/>
        <v>-18.37683097941779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320000</v>
      </c>
      <c r="G13" s="44">
        <v>320000</v>
      </c>
      <c r="H13" s="45">
        <v>330000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64007000</v>
      </c>
      <c r="D15" s="43">
        <v>49266000</v>
      </c>
      <c r="E15" s="43">
        <v>57143007</v>
      </c>
      <c r="F15" s="43">
        <v>100800000</v>
      </c>
      <c r="G15" s="44">
        <v>114800000</v>
      </c>
      <c r="H15" s="45">
        <v>108800000</v>
      </c>
      <c r="I15" s="22">
        <f t="shared" si="0"/>
        <v>76.39953739221319</v>
      </c>
      <c r="J15" s="23">
        <f t="shared" si="1"/>
        <v>23.942980348095254</v>
      </c>
      <c r="K15" s="2"/>
    </row>
    <row r="16" spans="1:11" ht="12.75">
      <c r="A16" s="5"/>
      <c r="B16" s="21" t="s">
        <v>24</v>
      </c>
      <c r="C16" s="43">
        <v>97021604</v>
      </c>
      <c r="D16" s="43">
        <v>96973256</v>
      </c>
      <c r="E16" s="43">
        <v>246199060</v>
      </c>
      <c r="F16" s="43">
        <v>420743000</v>
      </c>
      <c r="G16" s="44">
        <v>381959000</v>
      </c>
      <c r="H16" s="45">
        <v>405321429</v>
      </c>
      <c r="I16" s="29">
        <f t="shared" si="0"/>
        <v>70.89545345948925</v>
      </c>
      <c r="J16" s="30">
        <f t="shared" si="1"/>
        <v>18.078562734348203</v>
      </c>
      <c r="K16" s="2"/>
    </row>
    <row r="17" spans="1:11" ht="12.75">
      <c r="A17" s="5"/>
      <c r="B17" s="24" t="s">
        <v>25</v>
      </c>
      <c r="C17" s="46">
        <v>250533942</v>
      </c>
      <c r="D17" s="46">
        <v>232213404</v>
      </c>
      <c r="E17" s="46">
        <v>489042199</v>
      </c>
      <c r="F17" s="46">
        <v>613236000</v>
      </c>
      <c r="G17" s="47">
        <v>592440000</v>
      </c>
      <c r="H17" s="48">
        <v>615435429</v>
      </c>
      <c r="I17" s="25">
        <f t="shared" si="0"/>
        <v>25.39531378967974</v>
      </c>
      <c r="J17" s="26">
        <f t="shared" si="1"/>
        <v>7.963938566227591</v>
      </c>
      <c r="K17" s="2"/>
    </row>
    <row r="18" spans="1:11" ht="23.25" customHeight="1">
      <c r="A18" s="31"/>
      <c r="B18" s="32" t="s">
        <v>26</v>
      </c>
      <c r="C18" s="52">
        <v>15755317</v>
      </c>
      <c r="D18" s="52">
        <v>4744600</v>
      </c>
      <c r="E18" s="52">
        <v>127158626</v>
      </c>
      <c r="F18" s="53">
        <v>-297398000</v>
      </c>
      <c r="G18" s="54">
        <v>-286820663</v>
      </c>
      <c r="H18" s="55">
        <v>-277412170</v>
      </c>
      <c r="I18" s="33">
        <f t="shared" si="0"/>
        <v>-333.879532482523</v>
      </c>
      <c r="J18" s="34">
        <f t="shared" si="1"/>
        <v>-229.69599371021533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204145350</v>
      </c>
      <c r="D23" s="43">
        <v>229447000</v>
      </c>
      <c r="E23" s="43">
        <v>254339163</v>
      </c>
      <c r="F23" s="43">
        <v>264864000</v>
      </c>
      <c r="G23" s="44">
        <v>255634000</v>
      </c>
      <c r="H23" s="45">
        <v>262370000</v>
      </c>
      <c r="I23" s="38">
        <f t="shared" si="0"/>
        <v>4.138111046626358</v>
      </c>
      <c r="J23" s="23">
        <f t="shared" si="1"/>
        <v>1.0416227621258045</v>
      </c>
      <c r="K23" s="2"/>
    </row>
    <row r="24" spans="1:11" ht="12.75">
      <c r="A24" s="9"/>
      <c r="B24" s="21" t="s">
        <v>31</v>
      </c>
      <c r="C24" s="43"/>
      <c r="D24" s="43"/>
      <c r="E24" s="43">
        <v>166628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204145350</v>
      </c>
      <c r="D25" s="46">
        <v>229447000</v>
      </c>
      <c r="E25" s="46">
        <v>254505791</v>
      </c>
      <c r="F25" s="46">
        <v>264864000</v>
      </c>
      <c r="G25" s="47">
        <v>255634000</v>
      </c>
      <c r="H25" s="48">
        <v>262370000</v>
      </c>
      <c r="I25" s="25">
        <f t="shared" si="0"/>
        <v>4.069930573799785</v>
      </c>
      <c r="J25" s="26">
        <f t="shared" si="1"/>
        <v>1.019566893099988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>
        <v>220554000</v>
      </c>
      <c r="E27" s="43">
        <v>33857396</v>
      </c>
      <c r="F27" s="43">
        <v>0</v>
      </c>
      <c r="G27" s="44">
        <v>0</v>
      </c>
      <c r="H27" s="45">
        <v>0</v>
      </c>
      <c r="I27" s="38">
        <f t="shared" si="0"/>
        <v>-100</v>
      </c>
      <c r="J27" s="23">
        <f t="shared" si="1"/>
        <v>-100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204145350</v>
      </c>
      <c r="D31" s="43">
        <v>8893000</v>
      </c>
      <c r="E31" s="43">
        <v>220648395</v>
      </c>
      <c r="F31" s="43">
        <v>264864000</v>
      </c>
      <c r="G31" s="44">
        <v>255634000</v>
      </c>
      <c r="H31" s="45">
        <v>262370000</v>
      </c>
      <c r="I31" s="38">
        <f t="shared" si="0"/>
        <v>20.038942499445778</v>
      </c>
      <c r="J31" s="23">
        <f t="shared" si="1"/>
        <v>5.942723722568699</v>
      </c>
      <c r="K31" s="2"/>
    </row>
    <row r="32" spans="1:11" ht="13.5" thickBot="1">
      <c r="A32" s="9"/>
      <c r="B32" s="39" t="s">
        <v>38</v>
      </c>
      <c r="C32" s="59">
        <v>204145350</v>
      </c>
      <c r="D32" s="59">
        <v>229447000</v>
      </c>
      <c r="E32" s="59">
        <v>254505791</v>
      </c>
      <c r="F32" s="59">
        <v>264864000</v>
      </c>
      <c r="G32" s="60">
        <v>255634000</v>
      </c>
      <c r="H32" s="61">
        <v>262370000</v>
      </c>
      <c r="I32" s="40">
        <f t="shared" si="0"/>
        <v>4.069930573799785</v>
      </c>
      <c r="J32" s="41">
        <f t="shared" si="1"/>
        <v>1.019566893099988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21233000</v>
      </c>
      <c r="D7" s="43">
        <v>31152000</v>
      </c>
      <c r="E7" s="43">
        <v>35226690</v>
      </c>
      <c r="F7" s="43">
        <v>35011123</v>
      </c>
      <c r="G7" s="44">
        <v>37251835</v>
      </c>
      <c r="H7" s="45">
        <v>39635952</v>
      </c>
      <c r="I7" s="22">
        <f>IF($E7=0,0,(($F7/$E7)-1)*100)</f>
        <v>-0.6119422517415041</v>
      </c>
      <c r="J7" s="23">
        <f>IF($E7=0,0,((($H7/$E7)^(1/3))-1)*100)</f>
        <v>4.009374697991319</v>
      </c>
      <c r="K7" s="2"/>
    </row>
    <row r="8" spans="1:11" ht="12.75">
      <c r="A8" s="5"/>
      <c r="B8" s="21" t="s">
        <v>17</v>
      </c>
      <c r="C8" s="43">
        <v>29068000</v>
      </c>
      <c r="D8" s="43">
        <v>29068000</v>
      </c>
      <c r="E8" s="43">
        <v>26208039</v>
      </c>
      <c r="F8" s="43">
        <v>41778322</v>
      </c>
      <c r="G8" s="44">
        <v>44452134</v>
      </c>
      <c r="H8" s="45">
        <v>47297071</v>
      </c>
      <c r="I8" s="22">
        <f>IF($E8=0,0,(($F8/$E8)-1)*100)</f>
        <v>59.410332074063234</v>
      </c>
      <c r="J8" s="23">
        <f>IF($E8=0,0,((($H8/$E8)^(1/3))-1)*100)</f>
        <v>21.749328185428496</v>
      </c>
      <c r="K8" s="2"/>
    </row>
    <row r="9" spans="1:11" ht="12.75">
      <c r="A9" s="5"/>
      <c r="B9" s="21" t="s">
        <v>18</v>
      </c>
      <c r="C9" s="43">
        <v>246127000</v>
      </c>
      <c r="D9" s="43">
        <v>241439000</v>
      </c>
      <c r="E9" s="43">
        <v>247228809</v>
      </c>
      <c r="F9" s="43">
        <v>279167877</v>
      </c>
      <c r="G9" s="44">
        <v>279180165</v>
      </c>
      <c r="H9" s="45">
        <v>316045048</v>
      </c>
      <c r="I9" s="22">
        <f aca="true" t="shared" si="0" ref="I9:I32">IF($E9=0,0,(($F9/$E9)-1)*100)</f>
        <v>12.918829374775665</v>
      </c>
      <c r="J9" s="23">
        <f aca="true" t="shared" si="1" ref="J9:J32">IF($E9=0,0,((($H9/$E9)^(1/3))-1)*100)</f>
        <v>8.530041998364958</v>
      </c>
      <c r="K9" s="2"/>
    </row>
    <row r="10" spans="1:11" ht="12.75">
      <c r="A10" s="9"/>
      <c r="B10" s="24" t="s">
        <v>19</v>
      </c>
      <c r="C10" s="46">
        <v>296428000</v>
      </c>
      <c r="D10" s="46">
        <v>301659000</v>
      </c>
      <c r="E10" s="46">
        <v>308663538</v>
      </c>
      <c r="F10" s="46">
        <v>355957322</v>
      </c>
      <c r="G10" s="47">
        <v>360884134</v>
      </c>
      <c r="H10" s="48">
        <v>402978071</v>
      </c>
      <c r="I10" s="25">
        <f t="shared" si="0"/>
        <v>15.32211556520162</v>
      </c>
      <c r="J10" s="26">
        <f t="shared" si="1"/>
        <v>9.29459738473517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73931000</v>
      </c>
      <c r="D12" s="43">
        <v>86295000</v>
      </c>
      <c r="E12" s="43">
        <v>63601707</v>
      </c>
      <c r="F12" s="43">
        <v>86337757</v>
      </c>
      <c r="G12" s="44">
        <v>91173000</v>
      </c>
      <c r="H12" s="45">
        <v>96278000</v>
      </c>
      <c r="I12" s="22">
        <f t="shared" si="0"/>
        <v>35.74754683864067</v>
      </c>
      <c r="J12" s="23">
        <f t="shared" si="1"/>
        <v>14.820498859163301</v>
      </c>
      <c r="K12" s="2"/>
    </row>
    <row r="13" spans="1:11" ht="12.75">
      <c r="A13" s="5"/>
      <c r="B13" s="21" t="s">
        <v>22</v>
      </c>
      <c r="C13" s="43">
        <v>8387000</v>
      </c>
      <c r="D13" s="43">
        <v>8387000</v>
      </c>
      <c r="E13" s="43"/>
      <c r="F13" s="43">
        <v>39520269</v>
      </c>
      <c r="G13" s="44">
        <v>42049566</v>
      </c>
      <c r="H13" s="45">
        <v>44740738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47295000</v>
      </c>
      <c r="D15" s="43">
        <v>47295000</v>
      </c>
      <c r="E15" s="43">
        <v>35815536</v>
      </c>
      <c r="F15" s="43">
        <v>40295000</v>
      </c>
      <c r="G15" s="44">
        <v>40295000</v>
      </c>
      <c r="H15" s="45">
        <v>45617808</v>
      </c>
      <c r="I15" s="22">
        <f t="shared" si="0"/>
        <v>12.507041636903038</v>
      </c>
      <c r="J15" s="23">
        <f t="shared" si="1"/>
        <v>8.397929283388429</v>
      </c>
      <c r="K15" s="2"/>
    </row>
    <row r="16" spans="1:11" ht="12.75">
      <c r="A16" s="5"/>
      <c r="B16" s="21" t="s">
        <v>24</v>
      </c>
      <c r="C16" s="43">
        <v>152587000</v>
      </c>
      <c r="D16" s="43">
        <v>143397000</v>
      </c>
      <c r="E16" s="43">
        <v>121433233</v>
      </c>
      <c r="F16" s="43">
        <v>174254974</v>
      </c>
      <c r="G16" s="44">
        <v>178664434</v>
      </c>
      <c r="H16" s="45">
        <v>194313454</v>
      </c>
      <c r="I16" s="29">
        <f t="shared" si="0"/>
        <v>43.49858740893442</v>
      </c>
      <c r="J16" s="30">
        <f t="shared" si="1"/>
        <v>16.964779016178966</v>
      </c>
      <c r="K16" s="2"/>
    </row>
    <row r="17" spans="1:11" ht="12.75">
      <c r="A17" s="5"/>
      <c r="B17" s="24" t="s">
        <v>25</v>
      </c>
      <c r="C17" s="46">
        <v>282200000</v>
      </c>
      <c r="D17" s="46">
        <v>285374000</v>
      </c>
      <c r="E17" s="46">
        <v>220850476</v>
      </c>
      <c r="F17" s="46">
        <v>340408000</v>
      </c>
      <c r="G17" s="47">
        <v>352182000</v>
      </c>
      <c r="H17" s="48">
        <v>380950000</v>
      </c>
      <c r="I17" s="25">
        <f t="shared" si="0"/>
        <v>54.13505379992933</v>
      </c>
      <c r="J17" s="26">
        <f t="shared" si="1"/>
        <v>19.92872394371956</v>
      </c>
      <c r="K17" s="2"/>
    </row>
    <row r="18" spans="1:11" ht="23.25" customHeight="1">
      <c r="A18" s="31"/>
      <c r="B18" s="32" t="s">
        <v>26</v>
      </c>
      <c r="C18" s="52">
        <v>14228000</v>
      </c>
      <c r="D18" s="52">
        <v>16285000</v>
      </c>
      <c r="E18" s="52">
        <v>87813062</v>
      </c>
      <c r="F18" s="53">
        <v>15549322</v>
      </c>
      <c r="G18" s="54">
        <v>8702134</v>
      </c>
      <c r="H18" s="55">
        <v>22028071</v>
      </c>
      <c r="I18" s="33">
        <f t="shared" si="0"/>
        <v>-82.29270037298096</v>
      </c>
      <c r="J18" s="34">
        <f t="shared" si="1"/>
        <v>-36.932475848439985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107109950</v>
      </c>
      <c r="D23" s="43">
        <v>157089373</v>
      </c>
      <c r="E23" s="43">
        <v>181849449</v>
      </c>
      <c r="F23" s="43">
        <v>112014801</v>
      </c>
      <c r="G23" s="44">
        <v>106608000</v>
      </c>
      <c r="H23" s="45">
        <v>112908000</v>
      </c>
      <c r="I23" s="38">
        <f t="shared" si="0"/>
        <v>-38.402452349470686</v>
      </c>
      <c r="J23" s="23">
        <f t="shared" si="1"/>
        <v>-14.68915538255895</v>
      </c>
      <c r="K23" s="2"/>
    </row>
    <row r="24" spans="1:11" ht="12.75">
      <c r="A24" s="9"/>
      <c r="B24" s="21" t="s">
        <v>31</v>
      </c>
      <c r="C24" s="43">
        <v>11556000</v>
      </c>
      <c r="D24" s="43">
        <v>6980000</v>
      </c>
      <c r="E24" s="43">
        <v>427000</v>
      </c>
      <c r="F24" s="43">
        <v>12200000</v>
      </c>
      <c r="G24" s="44">
        <v>0</v>
      </c>
      <c r="H24" s="45">
        <v>0</v>
      </c>
      <c r="I24" s="38">
        <f t="shared" si="0"/>
        <v>2757.1428571428573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118665950</v>
      </c>
      <c r="D25" s="46">
        <v>164069373</v>
      </c>
      <c r="E25" s="46">
        <v>182276449</v>
      </c>
      <c r="F25" s="46">
        <v>124214801</v>
      </c>
      <c r="G25" s="47">
        <v>106608000</v>
      </c>
      <c r="H25" s="48">
        <v>112908000</v>
      </c>
      <c r="I25" s="25">
        <f t="shared" si="0"/>
        <v>-31.85362032151504</v>
      </c>
      <c r="J25" s="26">
        <f t="shared" si="1"/>
        <v>-14.755823737276863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46019300</v>
      </c>
      <c r="D27" s="43">
        <v>75047206</v>
      </c>
      <c r="E27" s="43">
        <v>86596772</v>
      </c>
      <c r="F27" s="43">
        <v>66219566</v>
      </c>
      <c r="G27" s="44">
        <v>26500000</v>
      </c>
      <c r="H27" s="45">
        <v>31262600</v>
      </c>
      <c r="I27" s="38">
        <f t="shared" si="0"/>
        <v>-23.531138089073345</v>
      </c>
      <c r="J27" s="23">
        <f t="shared" si="1"/>
        <v>-28.79544168746141</v>
      </c>
      <c r="K27" s="2"/>
    </row>
    <row r="28" spans="1:11" ht="12.75">
      <c r="A28" s="9"/>
      <c r="B28" s="21" t="s">
        <v>35</v>
      </c>
      <c r="C28" s="43">
        <v>2000000</v>
      </c>
      <c r="D28" s="43">
        <v>2891572</v>
      </c>
      <c r="E28" s="43">
        <v>1855293</v>
      </c>
      <c r="F28" s="43">
        <v>8000000</v>
      </c>
      <c r="G28" s="44">
        <v>17608000</v>
      </c>
      <c r="H28" s="45">
        <v>15645400</v>
      </c>
      <c r="I28" s="38">
        <f t="shared" si="0"/>
        <v>331.1987378812942</v>
      </c>
      <c r="J28" s="23">
        <f t="shared" si="1"/>
        <v>103.54388287951272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60290650</v>
      </c>
      <c r="D30" s="43">
        <v>82374595</v>
      </c>
      <c r="E30" s="43">
        <v>92933384</v>
      </c>
      <c r="F30" s="43">
        <v>21109947</v>
      </c>
      <c r="G30" s="44">
        <v>44500000</v>
      </c>
      <c r="H30" s="45">
        <v>39000000</v>
      </c>
      <c r="I30" s="38">
        <f t="shared" si="0"/>
        <v>-77.28486137984602</v>
      </c>
      <c r="J30" s="23">
        <f t="shared" si="1"/>
        <v>-25.13176092283095</v>
      </c>
      <c r="K30" s="2"/>
    </row>
    <row r="31" spans="1:11" ht="12.75">
      <c r="A31" s="9"/>
      <c r="B31" s="21" t="s">
        <v>31</v>
      </c>
      <c r="C31" s="43">
        <v>10356000</v>
      </c>
      <c r="D31" s="43">
        <v>3756000</v>
      </c>
      <c r="E31" s="43">
        <v>891000</v>
      </c>
      <c r="F31" s="43">
        <v>28885288</v>
      </c>
      <c r="G31" s="44">
        <v>18000000</v>
      </c>
      <c r="H31" s="45">
        <v>27000000</v>
      </c>
      <c r="I31" s="38">
        <f t="shared" si="0"/>
        <v>3141.895398428732</v>
      </c>
      <c r="J31" s="23">
        <f t="shared" si="1"/>
        <v>211.765953881872</v>
      </c>
      <c r="K31" s="2"/>
    </row>
    <row r="32" spans="1:11" ht="13.5" thickBot="1">
      <c r="A32" s="9"/>
      <c r="B32" s="39" t="s">
        <v>38</v>
      </c>
      <c r="C32" s="59">
        <v>118665950</v>
      </c>
      <c r="D32" s="59">
        <v>164069373</v>
      </c>
      <c r="E32" s="59">
        <v>182276449</v>
      </c>
      <c r="F32" s="59">
        <v>124214801</v>
      </c>
      <c r="G32" s="60">
        <v>106608000</v>
      </c>
      <c r="H32" s="61">
        <v>112908000</v>
      </c>
      <c r="I32" s="40">
        <f t="shared" si="0"/>
        <v>-31.85362032151504</v>
      </c>
      <c r="J32" s="41">
        <f t="shared" si="1"/>
        <v>-14.755823737276863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8755960</v>
      </c>
      <c r="D7" s="43">
        <v>8755960</v>
      </c>
      <c r="E7" s="43">
        <v>7872968</v>
      </c>
      <c r="F7" s="43">
        <v>9707550</v>
      </c>
      <c r="G7" s="44">
        <v>10280300</v>
      </c>
      <c r="H7" s="45">
        <v>10856000</v>
      </c>
      <c r="I7" s="22">
        <f>IF($E7=0,0,(($F7/$E7)-1)*100)</f>
        <v>23.302292096195497</v>
      </c>
      <c r="J7" s="23">
        <f>IF($E7=0,0,((($H7/$E7)^(1/3))-1)*100)</f>
        <v>11.303917308889488</v>
      </c>
      <c r="K7" s="2"/>
    </row>
    <row r="8" spans="1:11" ht="12.75">
      <c r="A8" s="5"/>
      <c r="B8" s="21" t="s">
        <v>17</v>
      </c>
      <c r="C8" s="43">
        <v>59873349</v>
      </c>
      <c r="D8" s="43">
        <v>59873349</v>
      </c>
      <c r="E8" s="43">
        <v>48027382</v>
      </c>
      <c r="F8" s="43">
        <v>63863880</v>
      </c>
      <c r="G8" s="44">
        <v>70808470</v>
      </c>
      <c r="H8" s="45">
        <v>78507630</v>
      </c>
      <c r="I8" s="22">
        <f>IF($E8=0,0,(($F8/$E8)-1)*100)</f>
        <v>32.97389393408952</v>
      </c>
      <c r="J8" s="23">
        <f>IF($E8=0,0,((($H8/$E8)^(1/3))-1)*100)</f>
        <v>17.79883202810888</v>
      </c>
      <c r="K8" s="2"/>
    </row>
    <row r="9" spans="1:11" ht="12.75">
      <c r="A9" s="5"/>
      <c r="B9" s="21" t="s">
        <v>18</v>
      </c>
      <c r="C9" s="43">
        <v>69120440</v>
      </c>
      <c r="D9" s="43">
        <v>69120440</v>
      </c>
      <c r="E9" s="43">
        <v>54865700</v>
      </c>
      <c r="F9" s="43">
        <v>77936250</v>
      </c>
      <c r="G9" s="44">
        <v>79663540</v>
      </c>
      <c r="H9" s="45">
        <v>82470750</v>
      </c>
      <c r="I9" s="22">
        <f aca="true" t="shared" si="0" ref="I9:I32">IF($E9=0,0,(($F9/$E9)-1)*100)</f>
        <v>42.04913087776152</v>
      </c>
      <c r="J9" s="23">
        <f aca="true" t="shared" si="1" ref="J9:J32">IF($E9=0,0,((($H9/$E9)^(1/3))-1)*100)</f>
        <v>14.551207948914735</v>
      </c>
      <c r="K9" s="2"/>
    </row>
    <row r="10" spans="1:11" ht="12.75">
      <c r="A10" s="9"/>
      <c r="B10" s="24" t="s">
        <v>19</v>
      </c>
      <c r="C10" s="46">
        <v>137749749</v>
      </c>
      <c r="D10" s="46">
        <v>137749749</v>
      </c>
      <c r="E10" s="46">
        <v>110766050</v>
      </c>
      <c r="F10" s="46">
        <v>151507680</v>
      </c>
      <c r="G10" s="47">
        <v>160752310</v>
      </c>
      <c r="H10" s="48">
        <v>171834380</v>
      </c>
      <c r="I10" s="25">
        <f t="shared" si="0"/>
        <v>36.78169439101602</v>
      </c>
      <c r="J10" s="26">
        <f t="shared" si="1"/>
        <v>15.762473336065398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43000869</v>
      </c>
      <c r="D12" s="43">
        <v>43000869</v>
      </c>
      <c r="E12" s="43">
        <v>29730805</v>
      </c>
      <c r="F12" s="43">
        <v>42947410</v>
      </c>
      <c r="G12" s="44">
        <v>45522500</v>
      </c>
      <c r="H12" s="45">
        <v>48173710</v>
      </c>
      <c r="I12" s="22">
        <f t="shared" si="0"/>
        <v>44.45424535258968</v>
      </c>
      <c r="J12" s="23">
        <f t="shared" si="1"/>
        <v>17.45399914455861</v>
      </c>
      <c r="K12" s="2"/>
    </row>
    <row r="13" spans="1:11" ht="12.75">
      <c r="A13" s="5"/>
      <c r="B13" s="21" t="s">
        <v>22</v>
      </c>
      <c r="C13" s="43">
        <v>3000000</v>
      </c>
      <c r="D13" s="43">
        <v>3000000</v>
      </c>
      <c r="E13" s="43"/>
      <c r="F13" s="43">
        <v>3000000</v>
      </c>
      <c r="G13" s="44">
        <v>3000000</v>
      </c>
      <c r="H13" s="45">
        <v>3000000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43380600</v>
      </c>
      <c r="D15" s="43">
        <v>43380600</v>
      </c>
      <c r="E15" s="43">
        <v>46728165</v>
      </c>
      <c r="F15" s="43">
        <v>49427670</v>
      </c>
      <c r="G15" s="44">
        <v>56345510</v>
      </c>
      <c r="H15" s="45">
        <v>64236730</v>
      </c>
      <c r="I15" s="22">
        <f t="shared" si="0"/>
        <v>5.777040463711769</v>
      </c>
      <c r="J15" s="23">
        <f t="shared" si="1"/>
        <v>11.19064069686968</v>
      </c>
      <c r="K15" s="2"/>
    </row>
    <row r="16" spans="1:11" ht="12.75">
      <c r="A16" s="5"/>
      <c r="B16" s="21" t="s">
        <v>24</v>
      </c>
      <c r="C16" s="43">
        <v>48212039</v>
      </c>
      <c r="D16" s="43">
        <v>48212039</v>
      </c>
      <c r="E16" s="43">
        <v>35577585</v>
      </c>
      <c r="F16" s="43">
        <v>50795386</v>
      </c>
      <c r="G16" s="44">
        <v>51845990</v>
      </c>
      <c r="H16" s="45">
        <v>54973440</v>
      </c>
      <c r="I16" s="29">
        <f t="shared" si="0"/>
        <v>42.77356374807339</v>
      </c>
      <c r="J16" s="30">
        <f t="shared" si="1"/>
        <v>15.609134457480112</v>
      </c>
      <c r="K16" s="2"/>
    </row>
    <row r="17" spans="1:11" ht="12.75">
      <c r="A17" s="5"/>
      <c r="B17" s="24" t="s">
        <v>25</v>
      </c>
      <c r="C17" s="46">
        <v>137593508</v>
      </c>
      <c r="D17" s="46">
        <v>137593508</v>
      </c>
      <c r="E17" s="46">
        <v>112036555</v>
      </c>
      <c r="F17" s="46">
        <v>146170466</v>
      </c>
      <c r="G17" s="47">
        <v>156714000</v>
      </c>
      <c r="H17" s="48">
        <v>170383880</v>
      </c>
      <c r="I17" s="25">
        <f t="shared" si="0"/>
        <v>30.466762388400824</v>
      </c>
      <c r="J17" s="26">
        <f t="shared" si="1"/>
        <v>14.997814249651142</v>
      </c>
      <c r="K17" s="2"/>
    </row>
    <row r="18" spans="1:11" ht="23.25" customHeight="1">
      <c r="A18" s="31"/>
      <c r="B18" s="32" t="s">
        <v>26</v>
      </c>
      <c r="C18" s="52">
        <v>156241</v>
      </c>
      <c r="D18" s="52">
        <v>156241</v>
      </c>
      <c r="E18" s="52">
        <v>-1270505</v>
      </c>
      <c r="F18" s="53">
        <v>5337214</v>
      </c>
      <c r="G18" s="54">
        <v>4038310</v>
      </c>
      <c r="H18" s="55">
        <v>1450500</v>
      </c>
      <c r="I18" s="33">
        <f t="shared" si="0"/>
        <v>-520.08602878383</v>
      </c>
      <c r="J18" s="34">
        <f t="shared" si="1"/>
        <v>-204.51543959078938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28809000</v>
      </c>
      <c r="D23" s="43">
        <v>28809000</v>
      </c>
      <c r="E23" s="43">
        <v>22255476</v>
      </c>
      <c r="F23" s="43">
        <v>26300000</v>
      </c>
      <c r="G23" s="44">
        <v>30013000</v>
      </c>
      <c r="H23" s="45">
        <v>26084000</v>
      </c>
      <c r="I23" s="38">
        <f t="shared" si="0"/>
        <v>18.173163314952244</v>
      </c>
      <c r="J23" s="23">
        <f t="shared" si="1"/>
        <v>5.433615960893112</v>
      </c>
      <c r="K23" s="2"/>
    </row>
    <row r="24" spans="1:11" ht="12.75">
      <c r="A24" s="9"/>
      <c r="B24" s="21" t="s">
        <v>31</v>
      </c>
      <c r="C24" s="43"/>
      <c r="D24" s="43"/>
      <c r="E24" s="43">
        <v>3200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28809000</v>
      </c>
      <c r="D25" s="46">
        <v>28809000</v>
      </c>
      <c r="E25" s="46">
        <v>22258676</v>
      </c>
      <c r="F25" s="46">
        <v>26300000</v>
      </c>
      <c r="G25" s="47">
        <v>30013000</v>
      </c>
      <c r="H25" s="48">
        <v>26084000</v>
      </c>
      <c r="I25" s="25">
        <f t="shared" si="0"/>
        <v>18.156174248639047</v>
      </c>
      <c r="J25" s="26">
        <f t="shared" si="1"/>
        <v>5.428563193447156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>
        <v>1547900</v>
      </c>
      <c r="F27" s="43">
        <v>3300000</v>
      </c>
      <c r="G27" s="44">
        <v>8513000</v>
      </c>
      <c r="H27" s="45">
        <v>4084000</v>
      </c>
      <c r="I27" s="38">
        <f t="shared" si="0"/>
        <v>113.19206667097359</v>
      </c>
      <c r="J27" s="23">
        <f t="shared" si="1"/>
        <v>38.18077083868368</v>
      </c>
      <c r="K27" s="2"/>
    </row>
    <row r="28" spans="1:11" ht="12.75">
      <c r="A28" s="9"/>
      <c r="B28" s="21" t="s">
        <v>35</v>
      </c>
      <c r="C28" s="43">
        <v>8000000</v>
      </c>
      <c r="D28" s="43">
        <v>8000000</v>
      </c>
      <c r="E28" s="43">
        <v>5232193</v>
      </c>
      <c r="F28" s="43">
        <v>5000000</v>
      </c>
      <c r="G28" s="44">
        <v>8000000</v>
      </c>
      <c r="H28" s="45">
        <v>10500000</v>
      </c>
      <c r="I28" s="38">
        <f t="shared" si="0"/>
        <v>-4.437775900086249</v>
      </c>
      <c r="J28" s="23">
        <f t="shared" si="1"/>
        <v>26.13487501772962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7500000</v>
      </c>
      <c r="D30" s="43">
        <v>7500000</v>
      </c>
      <c r="E30" s="43">
        <v>5536076</v>
      </c>
      <c r="F30" s="43">
        <v>18000000</v>
      </c>
      <c r="G30" s="44">
        <v>13500000</v>
      </c>
      <c r="H30" s="45">
        <v>8500000</v>
      </c>
      <c r="I30" s="38">
        <f t="shared" si="0"/>
        <v>225.14004504273424</v>
      </c>
      <c r="J30" s="23">
        <f t="shared" si="1"/>
        <v>15.364528134439382</v>
      </c>
      <c r="K30" s="2"/>
    </row>
    <row r="31" spans="1:11" ht="12.75">
      <c r="A31" s="9"/>
      <c r="B31" s="21" t="s">
        <v>31</v>
      </c>
      <c r="C31" s="43">
        <v>13309000</v>
      </c>
      <c r="D31" s="43">
        <v>13309000</v>
      </c>
      <c r="E31" s="43">
        <v>9942507</v>
      </c>
      <c r="F31" s="43">
        <v>0</v>
      </c>
      <c r="G31" s="44">
        <v>0</v>
      </c>
      <c r="H31" s="45">
        <v>3000000</v>
      </c>
      <c r="I31" s="38">
        <f t="shared" si="0"/>
        <v>-100</v>
      </c>
      <c r="J31" s="23">
        <f t="shared" si="1"/>
        <v>-32.927918692833615</v>
      </c>
      <c r="K31" s="2"/>
    </row>
    <row r="32" spans="1:11" ht="13.5" thickBot="1">
      <c r="A32" s="9"/>
      <c r="B32" s="39" t="s">
        <v>38</v>
      </c>
      <c r="C32" s="59">
        <v>28809000</v>
      </c>
      <c r="D32" s="59">
        <v>28809000</v>
      </c>
      <c r="E32" s="59">
        <v>22258676</v>
      </c>
      <c r="F32" s="59">
        <v>26300000</v>
      </c>
      <c r="G32" s="60">
        <v>30013000</v>
      </c>
      <c r="H32" s="61">
        <v>26084000</v>
      </c>
      <c r="I32" s="40">
        <f t="shared" si="0"/>
        <v>18.156174248639047</v>
      </c>
      <c r="J32" s="41">
        <f t="shared" si="1"/>
        <v>5.428563193447156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58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114582929</v>
      </c>
      <c r="D7" s="43">
        <v>114833961</v>
      </c>
      <c r="E7" s="43">
        <v>119453082</v>
      </c>
      <c r="F7" s="43">
        <v>127501478</v>
      </c>
      <c r="G7" s="44">
        <v>135451565</v>
      </c>
      <c r="H7" s="45">
        <v>143878665</v>
      </c>
      <c r="I7" s="22">
        <f>IF($E7=0,0,(($F7/$E7)-1)*100)</f>
        <v>6.73770476679707</v>
      </c>
      <c r="J7" s="23">
        <f>IF($E7=0,0,((($H7/$E7)^(1/3))-1)*100)</f>
        <v>6.397889485816743</v>
      </c>
      <c r="K7" s="2"/>
    </row>
    <row r="8" spans="1:11" ht="12.75">
      <c r="A8" s="5"/>
      <c r="B8" s="21" t="s">
        <v>17</v>
      </c>
      <c r="C8" s="43">
        <v>731304001</v>
      </c>
      <c r="D8" s="43">
        <v>738498605</v>
      </c>
      <c r="E8" s="43">
        <v>722009460</v>
      </c>
      <c r="F8" s="43">
        <v>767063199</v>
      </c>
      <c r="G8" s="44">
        <v>840725141</v>
      </c>
      <c r="H8" s="45">
        <v>907621632</v>
      </c>
      <c r="I8" s="22">
        <f>IF($E8=0,0,(($F8/$E8)-1)*100)</f>
        <v>6.240048295212097</v>
      </c>
      <c r="J8" s="23">
        <f>IF($E8=0,0,((($H8/$E8)^(1/3))-1)*100)</f>
        <v>7.924650296566371</v>
      </c>
      <c r="K8" s="2"/>
    </row>
    <row r="9" spans="1:11" ht="12.75">
      <c r="A9" s="5"/>
      <c r="B9" s="21" t="s">
        <v>18</v>
      </c>
      <c r="C9" s="43">
        <v>222835253</v>
      </c>
      <c r="D9" s="43">
        <v>236681646</v>
      </c>
      <c r="E9" s="43">
        <v>229350931</v>
      </c>
      <c r="F9" s="43">
        <v>190644034</v>
      </c>
      <c r="G9" s="44">
        <v>205875110</v>
      </c>
      <c r="H9" s="45">
        <v>221110186</v>
      </c>
      <c r="I9" s="22">
        <f aca="true" t="shared" si="0" ref="I9:I32">IF($E9=0,0,(($F9/$E9)-1)*100)</f>
        <v>-16.87671239494555</v>
      </c>
      <c r="J9" s="23">
        <f aca="true" t="shared" si="1" ref="J9:J32">IF($E9=0,0,((($H9/$E9)^(1/3))-1)*100)</f>
        <v>-1.212328817842112</v>
      </c>
      <c r="K9" s="2"/>
    </row>
    <row r="10" spans="1:11" ht="12.75">
      <c r="A10" s="9"/>
      <c r="B10" s="24" t="s">
        <v>19</v>
      </c>
      <c r="C10" s="46">
        <v>1068722183</v>
      </c>
      <c r="D10" s="46">
        <v>1090014212</v>
      </c>
      <c r="E10" s="46">
        <v>1070813473</v>
      </c>
      <c r="F10" s="46">
        <v>1085208711</v>
      </c>
      <c r="G10" s="47">
        <v>1182051816</v>
      </c>
      <c r="H10" s="48">
        <v>1272610483</v>
      </c>
      <c r="I10" s="25">
        <f t="shared" si="0"/>
        <v>1.3443273140437917</v>
      </c>
      <c r="J10" s="26">
        <f t="shared" si="1"/>
        <v>5.923882246782597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/>
      <c r="D12" s="43">
        <v>292349626</v>
      </c>
      <c r="E12" s="43">
        <v>267004200</v>
      </c>
      <c r="F12" s="43">
        <v>336172015</v>
      </c>
      <c r="G12" s="44">
        <v>353678218</v>
      </c>
      <c r="H12" s="45">
        <v>372298583</v>
      </c>
      <c r="I12" s="22">
        <f t="shared" si="0"/>
        <v>25.905141192535552</v>
      </c>
      <c r="J12" s="23">
        <f t="shared" si="1"/>
        <v>11.718328715591309</v>
      </c>
      <c r="K12" s="2"/>
    </row>
    <row r="13" spans="1:11" ht="12.75">
      <c r="A13" s="5"/>
      <c r="B13" s="21" t="s">
        <v>22</v>
      </c>
      <c r="C13" s="43">
        <v>10000000</v>
      </c>
      <c r="D13" s="43">
        <v>25000000</v>
      </c>
      <c r="E13" s="43">
        <v>24975892</v>
      </c>
      <c r="F13" s="43">
        <v>5000000</v>
      </c>
      <c r="G13" s="44">
        <v>11000000</v>
      </c>
      <c r="H13" s="45">
        <v>12000000</v>
      </c>
      <c r="I13" s="22">
        <f t="shared" si="0"/>
        <v>-79.98069498378678</v>
      </c>
      <c r="J13" s="23">
        <f t="shared" si="1"/>
        <v>-21.67746308344578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>
        <v>364569100</v>
      </c>
      <c r="E15" s="43">
        <v>342023881</v>
      </c>
      <c r="F15" s="43">
        <v>404823300</v>
      </c>
      <c r="G15" s="44">
        <v>453771493</v>
      </c>
      <c r="H15" s="45">
        <v>500031448</v>
      </c>
      <c r="I15" s="22">
        <f t="shared" si="0"/>
        <v>18.36112110545871</v>
      </c>
      <c r="J15" s="23">
        <f t="shared" si="1"/>
        <v>13.49593213960356</v>
      </c>
      <c r="K15" s="2"/>
    </row>
    <row r="16" spans="1:11" ht="12.75">
      <c r="A16" s="5"/>
      <c r="B16" s="21" t="s">
        <v>24</v>
      </c>
      <c r="C16" s="43">
        <v>1291809336</v>
      </c>
      <c r="D16" s="43">
        <v>479940758</v>
      </c>
      <c r="E16" s="43">
        <v>482235306</v>
      </c>
      <c r="F16" s="43">
        <v>439136805</v>
      </c>
      <c r="G16" s="44">
        <v>453989132</v>
      </c>
      <c r="H16" s="45">
        <v>467912099</v>
      </c>
      <c r="I16" s="29">
        <f t="shared" si="0"/>
        <v>-8.93723467854094</v>
      </c>
      <c r="J16" s="30">
        <f t="shared" si="1"/>
        <v>-1.000023709194553</v>
      </c>
      <c r="K16" s="2"/>
    </row>
    <row r="17" spans="1:11" ht="12.75">
      <c r="A17" s="5"/>
      <c r="B17" s="24" t="s">
        <v>25</v>
      </c>
      <c r="C17" s="46">
        <v>1301809336</v>
      </c>
      <c r="D17" s="46">
        <v>1161859484</v>
      </c>
      <c r="E17" s="46">
        <v>1116239279</v>
      </c>
      <c r="F17" s="46">
        <v>1185132120</v>
      </c>
      <c r="G17" s="47">
        <v>1272438843</v>
      </c>
      <c r="H17" s="48">
        <v>1352242130</v>
      </c>
      <c r="I17" s="25">
        <f t="shared" si="0"/>
        <v>6.17187034143063</v>
      </c>
      <c r="J17" s="26">
        <f t="shared" si="1"/>
        <v>6.602090301112584</v>
      </c>
      <c r="K17" s="2"/>
    </row>
    <row r="18" spans="1:11" ht="23.25" customHeight="1">
      <c r="A18" s="31"/>
      <c r="B18" s="32" t="s">
        <v>26</v>
      </c>
      <c r="C18" s="52">
        <v>-233087153</v>
      </c>
      <c r="D18" s="52">
        <v>-71845272</v>
      </c>
      <c r="E18" s="52">
        <v>-45425806</v>
      </c>
      <c r="F18" s="53">
        <v>-99923409</v>
      </c>
      <c r="G18" s="54">
        <v>-90387027</v>
      </c>
      <c r="H18" s="55">
        <v>-79631647</v>
      </c>
      <c r="I18" s="33">
        <f t="shared" si="0"/>
        <v>119.97058015877582</v>
      </c>
      <c r="J18" s="34">
        <f t="shared" si="1"/>
        <v>20.576040633302984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>
        <v>10572587</v>
      </c>
      <c r="E21" s="43">
        <v>11315048</v>
      </c>
      <c r="F21" s="43">
        <v>0</v>
      </c>
      <c r="G21" s="44">
        <v>0</v>
      </c>
      <c r="H21" s="45">
        <v>0</v>
      </c>
      <c r="I21" s="38">
        <f t="shared" si="0"/>
        <v>-100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>
        <v>148988416</v>
      </c>
      <c r="D22" s="43">
        <v>184654183</v>
      </c>
      <c r="E22" s="43">
        <v>126940356</v>
      </c>
      <c r="F22" s="43">
        <v>169400128</v>
      </c>
      <c r="G22" s="44">
        <v>154220000</v>
      </c>
      <c r="H22" s="45">
        <v>155620000</v>
      </c>
      <c r="I22" s="38">
        <f t="shared" si="0"/>
        <v>33.448600065372425</v>
      </c>
      <c r="J22" s="23">
        <f t="shared" si="1"/>
        <v>7.0258205891886805</v>
      </c>
      <c r="K22" s="2"/>
    </row>
    <row r="23" spans="1:11" ht="12.75">
      <c r="A23" s="9"/>
      <c r="B23" s="21" t="s">
        <v>30</v>
      </c>
      <c r="C23" s="43">
        <v>51580350</v>
      </c>
      <c r="D23" s="43">
        <v>88774866</v>
      </c>
      <c r="E23" s="43">
        <v>85027601</v>
      </c>
      <c r="F23" s="43">
        <v>54676600</v>
      </c>
      <c r="G23" s="44">
        <v>91798950</v>
      </c>
      <c r="H23" s="45">
        <v>106337000</v>
      </c>
      <c r="I23" s="38">
        <f t="shared" si="0"/>
        <v>-35.695469051279005</v>
      </c>
      <c r="J23" s="23">
        <f t="shared" si="1"/>
        <v>7.739467803780387</v>
      </c>
      <c r="K23" s="2"/>
    </row>
    <row r="24" spans="1:11" ht="12.75">
      <c r="A24" s="9"/>
      <c r="B24" s="21" t="s">
        <v>31</v>
      </c>
      <c r="C24" s="43"/>
      <c r="D24" s="43">
        <v>2482516</v>
      </c>
      <c r="E24" s="43">
        <v>889250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200568766</v>
      </c>
      <c r="D25" s="46">
        <v>286484152</v>
      </c>
      <c r="E25" s="46">
        <v>224172255</v>
      </c>
      <c r="F25" s="46">
        <v>224076728</v>
      </c>
      <c r="G25" s="47">
        <v>246018950</v>
      </c>
      <c r="H25" s="48">
        <v>261957000</v>
      </c>
      <c r="I25" s="25">
        <f t="shared" si="0"/>
        <v>-0.04261321277246877</v>
      </c>
      <c r="J25" s="26">
        <f t="shared" si="1"/>
        <v>5.329344768963096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56475728</v>
      </c>
      <c r="D27" s="43">
        <v>70352280</v>
      </c>
      <c r="E27" s="43">
        <v>73917198</v>
      </c>
      <c r="F27" s="43">
        <v>121482345</v>
      </c>
      <c r="G27" s="44">
        <v>123907446</v>
      </c>
      <c r="H27" s="45">
        <v>106459000</v>
      </c>
      <c r="I27" s="38">
        <f t="shared" si="0"/>
        <v>64.34922898457272</v>
      </c>
      <c r="J27" s="23">
        <f t="shared" si="1"/>
        <v>12.930771634048321</v>
      </c>
      <c r="K27" s="2"/>
    </row>
    <row r="28" spans="1:11" ht="12.75">
      <c r="A28" s="9"/>
      <c r="B28" s="21" t="s">
        <v>35</v>
      </c>
      <c r="C28" s="43">
        <v>48304084</v>
      </c>
      <c r="D28" s="43">
        <v>67999451</v>
      </c>
      <c r="E28" s="43">
        <v>54985612</v>
      </c>
      <c r="F28" s="43">
        <v>29800000</v>
      </c>
      <c r="G28" s="44">
        <v>60703387</v>
      </c>
      <c r="H28" s="45">
        <v>71078000</v>
      </c>
      <c r="I28" s="38">
        <f t="shared" si="0"/>
        <v>-45.80400414566632</v>
      </c>
      <c r="J28" s="23">
        <f t="shared" si="1"/>
        <v>8.933647409732014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59341622</v>
      </c>
      <c r="D30" s="43">
        <v>59374044</v>
      </c>
      <c r="E30" s="43">
        <v>44918636</v>
      </c>
      <c r="F30" s="43">
        <v>40690000</v>
      </c>
      <c r="G30" s="44">
        <v>25120000</v>
      </c>
      <c r="H30" s="45">
        <v>32120000</v>
      </c>
      <c r="I30" s="38">
        <f t="shared" si="0"/>
        <v>-9.413990220005786</v>
      </c>
      <c r="J30" s="23">
        <f t="shared" si="1"/>
        <v>-10.576912861015664</v>
      </c>
      <c r="K30" s="2"/>
    </row>
    <row r="31" spans="1:11" ht="12.75">
      <c r="A31" s="9"/>
      <c r="B31" s="21" t="s">
        <v>31</v>
      </c>
      <c r="C31" s="43">
        <v>36447332</v>
      </c>
      <c r="D31" s="43">
        <v>88758377</v>
      </c>
      <c r="E31" s="43">
        <v>50350810</v>
      </c>
      <c r="F31" s="43">
        <v>32104383</v>
      </c>
      <c r="G31" s="44">
        <v>36288117</v>
      </c>
      <c r="H31" s="45">
        <v>52300000</v>
      </c>
      <c r="I31" s="38">
        <f t="shared" si="0"/>
        <v>-36.23859675743052</v>
      </c>
      <c r="J31" s="23">
        <f t="shared" si="1"/>
        <v>1.2741039006674448</v>
      </c>
      <c r="K31" s="2"/>
    </row>
    <row r="32" spans="1:11" ht="13.5" thickBot="1">
      <c r="A32" s="9"/>
      <c r="B32" s="39" t="s">
        <v>38</v>
      </c>
      <c r="C32" s="59">
        <v>200568766</v>
      </c>
      <c r="D32" s="59">
        <v>286484152</v>
      </c>
      <c r="E32" s="59">
        <v>224172256</v>
      </c>
      <c r="F32" s="59">
        <v>224076728</v>
      </c>
      <c r="G32" s="60">
        <v>246018950</v>
      </c>
      <c r="H32" s="61">
        <v>261957000</v>
      </c>
      <c r="I32" s="40">
        <f t="shared" si="0"/>
        <v>-0.04261365866791156</v>
      </c>
      <c r="J32" s="41">
        <f t="shared" si="1"/>
        <v>5.329344612343445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59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230478416</v>
      </c>
      <c r="D7" s="43">
        <v>217644000</v>
      </c>
      <c r="E7" s="43">
        <v>247774122</v>
      </c>
      <c r="F7" s="43">
        <v>270068400</v>
      </c>
      <c r="G7" s="44">
        <v>286003000</v>
      </c>
      <c r="H7" s="45">
        <v>302018572</v>
      </c>
      <c r="I7" s="22">
        <f>IF($E7=0,0,(($F7/$E7)-1)*100)</f>
        <v>8.997823428872852</v>
      </c>
      <c r="J7" s="23">
        <f>IF($E7=0,0,((($H7/$E7)^(1/3))-1)*100)</f>
        <v>6.821638369767724</v>
      </c>
      <c r="K7" s="2"/>
    </row>
    <row r="8" spans="1:11" ht="12.75">
      <c r="A8" s="5"/>
      <c r="B8" s="21" t="s">
        <v>17</v>
      </c>
      <c r="C8" s="43">
        <v>1248024540</v>
      </c>
      <c r="D8" s="43">
        <v>1346932150</v>
      </c>
      <c r="E8" s="43">
        <v>1177789814</v>
      </c>
      <c r="F8" s="43">
        <v>1527854940</v>
      </c>
      <c r="G8" s="44">
        <v>1683158835</v>
      </c>
      <c r="H8" s="45">
        <v>1870967830</v>
      </c>
      <c r="I8" s="22">
        <f>IF($E8=0,0,(($F8/$E8)-1)*100)</f>
        <v>29.722206953982024</v>
      </c>
      <c r="J8" s="23">
        <f>IF($E8=0,0,((($H8/$E8)^(1/3))-1)*100)</f>
        <v>16.68082971180096</v>
      </c>
      <c r="K8" s="2"/>
    </row>
    <row r="9" spans="1:11" ht="12.75">
      <c r="A9" s="5"/>
      <c r="B9" s="21" t="s">
        <v>18</v>
      </c>
      <c r="C9" s="43">
        <v>536602434</v>
      </c>
      <c r="D9" s="43">
        <v>553944850</v>
      </c>
      <c r="E9" s="43">
        <v>468301243</v>
      </c>
      <c r="F9" s="43">
        <v>582304840</v>
      </c>
      <c r="G9" s="44">
        <v>588553606</v>
      </c>
      <c r="H9" s="45">
        <v>607671498</v>
      </c>
      <c r="I9" s="22">
        <f aca="true" t="shared" si="0" ref="I9:I32">IF($E9=0,0,(($F9/$E9)-1)*100)</f>
        <v>24.344073116201393</v>
      </c>
      <c r="J9" s="23">
        <f aca="true" t="shared" si="1" ref="J9:J32">IF($E9=0,0,((($H9/$E9)^(1/3))-1)*100)</f>
        <v>9.072311955286171</v>
      </c>
      <c r="K9" s="2"/>
    </row>
    <row r="10" spans="1:11" ht="12.75">
      <c r="A10" s="9"/>
      <c r="B10" s="24" t="s">
        <v>19</v>
      </c>
      <c r="C10" s="46">
        <v>2015105390</v>
      </c>
      <c r="D10" s="46">
        <v>2118521000</v>
      </c>
      <c r="E10" s="46">
        <v>1893865179</v>
      </c>
      <c r="F10" s="46">
        <v>2380228180</v>
      </c>
      <c r="G10" s="47">
        <v>2557715441</v>
      </c>
      <c r="H10" s="48">
        <v>2780657900</v>
      </c>
      <c r="I10" s="25">
        <f t="shared" si="0"/>
        <v>25.680972774250478</v>
      </c>
      <c r="J10" s="26">
        <f t="shared" si="1"/>
        <v>13.657866838444143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468821566</v>
      </c>
      <c r="D12" s="43">
        <v>461871292</v>
      </c>
      <c r="E12" s="43">
        <v>443463337</v>
      </c>
      <c r="F12" s="43">
        <v>499105000</v>
      </c>
      <c r="G12" s="44">
        <v>524012394</v>
      </c>
      <c r="H12" s="45">
        <v>550162468</v>
      </c>
      <c r="I12" s="22">
        <f t="shared" si="0"/>
        <v>12.54707173233578</v>
      </c>
      <c r="J12" s="23">
        <f t="shared" si="1"/>
        <v>7.451152900047542</v>
      </c>
      <c r="K12" s="2"/>
    </row>
    <row r="13" spans="1:11" ht="12.75">
      <c r="A13" s="5"/>
      <c r="B13" s="21" t="s">
        <v>22</v>
      </c>
      <c r="C13" s="43">
        <v>123779092</v>
      </c>
      <c r="D13" s="43">
        <v>299900000</v>
      </c>
      <c r="E13" s="43">
        <v>298999999</v>
      </c>
      <c r="F13" s="43">
        <v>373522590</v>
      </c>
      <c r="G13" s="44">
        <v>395560423</v>
      </c>
      <c r="H13" s="45">
        <v>417711806</v>
      </c>
      <c r="I13" s="22">
        <f t="shared" si="0"/>
        <v>24.923943561618533</v>
      </c>
      <c r="J13" s="23">
        <f t="shared" si="1"/>
        <v>11.789716407000927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605600267</v>
      </c>
      <c r="D15" s="43">
        <v>653260383</v>
      </c>
      <c r="E15" s="43">
        <v>650447853</v>
      </c>
      <c r="F15" s="43">
        <v>747357000</v>
      </c>
      <c r="G15" s="44">
        <v>822092546</v>
      </c>
      <c r="H15" s="45">
        <v>904301801</v>
      </c>
      <c r="I15" s="22">
        <f t="shared" si="0"/>
        <v>14.898834172952524</v>
      </c>
      <c r="J15" s="23">
        <f t="shared" si="1"/>
        <v>11.609279301258502</v>
      </c>
      <c r="K15" s="2"/>
    </row>
    <row r="16" spans="1:11" ht="12.75">
      <c r="A16" s="5"/>
      <c r="B16" s="21" t="s">
        <v>24</v>
      </c>
      <c r="C16" s="43">
        <v>921684175</v>
      </c>
      <c r="D16" s="43">
        <v>1167052901</v>
      </c>
      <c r="E16" s="43">
        <v>782477126</v>
      </c>
      <c r="F16" s="43">
        <v>1123390882</v>
      </c>
      <c r="G16" s="44">
        <v>1146567999</v>
      </c>
      <c r="H16" s="45">
        <v>1170089108</v>
      </c>
      <c r="I16" s="29">
        <f t="shared" si="0"/>
        <v>43.568526755886275</v>
      </c>
      <c r="J16" s="30">
        <f t="shared" si="1"/>
        <v>14.353403567681312</v>
      </c>
      <c r="K16" s="2"/>
    </row>
    <row r="17" spans="1:11" ht="12.75">
      <c r="A17" s="5"/>
      <c r="B17" s="24" t="s">
        <v>25</v>
      </c>
      <c r="C17" s="46">
        <v>2119885100</v>
      </c>
      <c r="D17" s="46">
        <v>2582084576</v>
      </c>
      <c r="E17" s="46">
        <v>2175388315</v>
      </c>
      <c r="F17" s="46">
        <v>2743375472</v>
      </c>
      <c r="G17" s="47">
        <v>2888233362</v>
      </c>
      <c r="H17" s="48">
        <v>3042265183</v>
      </c>
      <c r="I17" s="25">
        <f t="shared" si="0"/>
        <v>26.109690535871067</v>
      </c>
      <c r="J17" s="26">
        <f t="shared" si="1"/>
        <v>11.828738361304358</v>
      </c>
      <c r="K17" s="2"/>
    </row>
    <row r="18" spans="1:11" ht="23.25" customHeight="1">
      <c r="A18" s="31"/>
      <c r="B18" s="32" t="s">
        <v>26</v>
      </c>
      <c r="C18" s="52">
        <v>-104779710</v>
      </c>
      <c r="D18" s="52">
        <v>-463563576</v>
      </c>
      <c r="E18" s="52">
        <v>-281523136</v>
      </c>
      <c r="F18" s="53">
        <v>-363147292</v>
      </c>
      <c r="G18" s="54">
        <v>-330517921</v>
      </c>
      <c r="H18" s="55">
        <v>-261607283</v>
      </c>
      <c r="I18" s="33">
        <f t="shared" si="0"/>
        <v>28.993764832173508</v>
      </c>
      <c r="J18" s="34">
        <f t="shared" si="1"/>
        <v>-2.4160081895094443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114856000</v>
      </c>
      <c r="D23" s="43">
        <v>126743982</v>
      </c>
      <c r="E23" s="43">
        <v>78279231</v>
      </c>
      <c r="F23" s="43">
        <v>128927364</v>
      </c>
      <c r="G23" s="44">
        <v>127527799</v>
      </c>
      <c r="H23" s="45">
        <v>133412700</v>
      </c>
      <c r="I23" s="38">
        <f t="shared" si="0"/>
        <v>64.70187858641584</v>
      </c>
      <c r="J23" s="23">
        <f t="shared" si="1"/>
        <v>19.44928128058323</v>
      </c>
      <c r="K23" s="2"/>
    </row>
    <row r="24" spans="1:11" ht="12.75">
      <c r="A24" s="9"/>
      <c r="B24" s="21" t="s">
        <v>31</v>
      </c>
      <c r="C24" s="43"/>
      <c r="D24" s="43">
        <v>30362018</v>
      </c>
      <c r="E24" s="43">
        <v>14019916</v>
      </c>
      <c r="F24" s="43">
        <v>10000000</v>
      </c>
      <c r="G24" s="44">
        <v>10000000</v>
      </c>
      <c r="H24" s="45">
        <v>10000000</v>
      </c>
      <c r="I24" s="38">
        <f t="shared" si="0"/>
        <v>-28.672896470991695</v>
      </c>
      <c r="J24" s="23">
        <f t="shared" si="1"/>
        <v>-10.651994389043939</v>
      </c>
      <c r="K24" s="2"/>
    </row>
    <row r="25" spans="1:11" ht="12.75">
      <c r="A25" s="9"/>
      <c r="B25" s="24" t="s">
        <v>32</v>
      </c>
      <c r="C25" s="46">
        <v>114856000</v>
      </c>
      <c r="D25" s="46">
        <v>157106000</v>
      </c>
      <c r="E25" s="46">
        <v>92299147</v>
      </c>
      <c r="F25" s="46">
        <v>138927364</v>
      </c>
      <c r="G25" s="47">
        <v>137527799</v>
      </c>
      <c r="H25" s="48">
        <v>143412700</v>
      </c>
      <c r="I25" s="25">
        <f t="shared" si="0"/>
        <v>50.51857846530261</v>
      </c>
      <c r="J25" s="26">
        <f t="shared" si="1"/>
        <v>15.823488566827226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53635013</v>
      </c>
      <c r="D27" s="43">
        <v>59824371</v>
      </c>
      <c r="E27" s="43">
        <v>39074221</v>
      </c>
      <c r="F27" s="43">
        <v>62960906</v>
      </c>
      <c r="G27" s="44">
        <v>45380900</v>
      </c>
      <c r="H27" s="45">
        <v>47734544</v>
      </c>
      <c r="I27" s="38">
        <f t="shared" si="0"/>
        <v>61.131570607639254</v>
      </c>
      <c r="J27" s="23">
        <f t="shared" si="1"/>
        <v>6.900765850314983</v>
      </c>
      <c r="K27" s="2"/>
    </row>
    <row r="28" spans="1:11" ht="12.75">
      <c r="A28" s="9"/>
      <c r="B28" s="21" t="s">
        <v>35</v>
      </c>
      <c r="C28" s="43">
        <v>6661165</v>
      </c>
      <c r="D28" s="43">
        <v>4379903</v>
      </c>
      <c r="E28" s="43">
        <v>1165783</v>
      </c>
      <c r="F28" s="43">
        <v>10000000</v>
      </c>
      <c r="G28" s="44">
        <v>27000000</v>
      </c>
      <c r="H28" s="45">
        <v>26000000</v>
      </c>
      <c r="I28" s="38">
        <f t="shared" si="0"/>
        <v>757.7925737465721</v>
      </c>
      <c r="J28" s="23">
        <f t="shared" si="1"/>
        <v>181.48280922465386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44971519</v>
      </c>
      <c r="D30" s="43">
        <v>53478301</v>
      </c>
      <c r="E30" s="43">
        <v>42570793</v>
      </c>
      <c r="F30" s="43">
        <v>52535985</v>
      </c>
      <c r="G30" s="44">
        <v>44547599</v>
      </c>
      <c r="H30" s="45">
        <v>44864735</v>
      </c>
      <c r="I30" s="38">
        <f t="shared" si="0"/>
        <v>23.408518605702277</v>
      </c>
      <c r="J30" s="23">
        <f t="shared" si="1"/>
        <v>1.764848148590814</v>
      </c>
      <c r="K30" s="2"/>
    </row>
    <row r="31" spans="1:11" ht="12.75">
      <c r="A31" s="9"/>
      <c r="B31" s="21" t="s">
        <v>31</v>
      </c>
      <c r="C31" s="43">
        <v>9588303</v>
      </c>
      <c r="D31" s="43">
        <v>39423425</v>
      </c>
      <c r="E31" s="43">
        <v>9488350</v>
      </c>
      <c r="F31" s="43">
        <v>13430473</v>
      </c>
      <c r="G31" s="44">
        <v>20599300</v>
      </c>
      <c r="H31" s="45">
        <v>24813421</v>
      </c>
      <c r="I31" s="38">
        <f t="shared" si="0"/>
        <v>41.546981298118226</v>
      </c>
      <c r="J31" s="23">
        <f t="shared" si="1"/>
        <v>37.773380901884444</v>
      </c>
      <c r="K31" s="2"/>
    </row>
    <row r="32" spans="1:11" ht="13.5" thickBot="1">
      <c r="A32" s="9"/>
      <c r="B32" s="39" t="s">
        <v>38</v>
      </c>
      <c r="C32" s="59">
        <v>114856000</v>
      </c>
      <c r="D32" s="59">
        <v>157106000</v>
      </c>
      <c r="E32" s="59">
        <v>92299147</v>
      </c>
      <c r="F32" s="59">
        <v>138927364</v>
      </c>
      <c r="G32" s="60">
        <v>137527799</v>
      </c>
      <c r="H32" s="61">
        <v>143412700</v>
      </c>
      <c r="I32" s="40">
        <f t="shared" si="0"/>
        <v>50.51857846530261</v>
      </c>
      <c r="J32" s="41">
        <f t="shared" si="1"/>
        <v>15.823488566827226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31731332</v>
      </c>
      <c r="D7" s="43">
        <v>31731332</v>
      </c>
      <c r="E7" s="43">
        <v>27200706</v>
      </c>
      <c r="F7" s="43">
        <v>31159700</v>
      </c>
      <c r="G7" s="44">
        <v>32717685</v>
      </c>
      <c r="H7" s="45">
        <v>34353569</v>
      </c>
      <c r="I7" s="22">
        <f>IF($E7=0,0,(($F7/$E7)-1)*100)</f>
        <v>14.554747218693521</v>
      </c>
      <c r="J7" s="23">
        <f>IF($E7=0,0,((($H7/$E7)^(1/3))-1)*100)</f>
        <v>8.092914978806022</v>
      </c>
      <c r="K7" s="2"/>
    </row>
    <row r="8" spans="1:11" ht="12.75">
      <c r="A8" s="5"/>
      <c r="B8" s="21" t="s">
        <v>17</v>
      </c>
      <c r="C8" s="43">
        <v>153170032</v>
      </c>
      <c r="D8" s="43">
        <v>153170032</v>
      </c>
      <c r="E8" s="43">
        <v>118153441</v>
      </c>
      <c r="F8" s="43">
        <v>167993739</v>
      </c>
      <c r="G8" s="44">
        <v>176393427</v>
      </c>
      <c r="H8" s="45">
        <v>185213098</v>
      </c>
      <c r="I8" s="22">
        <f>IF($E8=0,0,(($F8/$E8)-1)*100)</f>
        <v>42.18268852618521</v>
      </c>
      <c r="J8" s="23">
        <f>IF($E8=0,0,((($H8/$E8)^(1/3))-1)*100)</f>
        <v>16.164949326211996</v>
      </c>
      <c r="K8" s="2"/>
    </row>
    <row r="9" spans="1:11" ht="12.75">
      <c r="A9" s="5"/>
      <c r="B9" s="21" t="s">
        <v>18</v>
      </c>
      <c r="C9" s="43">
        <v>136397967</v>
      </c>
      <c r="D9" s="43">
        <v>135957380</v>
      </c>
      <c r="E9" s="43">
        <v>142182065</v>
      </c>
      <c r="F9" s="43">
        <v>161331077</v>
      </c>
      <c r="G9" s="44">
        <v>167014131</v>
      </c>
      <c r="H9" s="45">
        <v>175364839</v>
      </c>
      <c r="I9" s="22">
        <f aca="true" t="shared" si="0" ref="I9:I32">IF($E9=0,0,(($F9/$E9)-1)*100)</f>
        <v>13.467951812347078</v>
      </c>
      <c r="J9" s="23">
        <f aca="true" t="shared" si="1" ref="J9:J32">IF($E9=0,0,((($H9/$E9)^(1/3))-1)*100)</f>
        <v>7.242246046049816</v>
      </c>
      <c r="K9" s="2"/>
    </row>
    <row r="10" spans="1:11" ht="12.75">
      <c r="A10" s="9"/>
      <c r="B10" s="24" t="s">
        <v>19</v>
      </c>
      <c r="C10" s="46">
        <v>321299331</v>
      </c>
      <c r="D10" s="46">
        <v>320858744</v>
      </c>
      <c r="E10" s="46">
        <v>287536212</v>
      </c>
      <c r="F10" s="46">
        <v>360484516</v>
      </c>
      <c r="G10" s="47">
        <v>376125243</v>
      </c>
      <c r="H10" s="48">
        <v>394931506</v>
      </c>
      <c r="I10" s="25">
        <f t="shared" si="0"/>
        <v>25.370127641522934</v>
      </c>
      <c r="J10" s="26">
        <f t="shared" si="1"/>
        <v>11.158602489943604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67718203</v>
      </c>
      <c r="D12" s="43">
        <v>61207649</v>
      </c>
      <c r="E12" s="43">
        <v>61181839</v>
      </c>
      <c r="F12" s="43">
        <v>71635020</v>
      </c>
      <c r="G12" s="44">
        <v>74796771</v>
      </c>
      <c r="H12" s="45">
        <v>78205859</v>
      </c>
      <c r="I12" s="22">
        <f t="shared" si="0"/>
        <v>17.08543118489785</v>
      </c>
      <c r="J12" s="23">
        <f t="shared" si="1"/>
        <v>8.52728068812083</v>
      </c>
      <c r="K12" s="2"/>
    </row>
    <row r="13" spans="1:11" ht="12.75">
      <c r="A13" s="5"/>
      <c r="B13" s="21" t="s">
        <v>22</v>
      </c>
      <c r="C13" s="43">
        <v>83034008</v>
      </c>
      <c r="D13" s="43"/>
      <c r="E13" s="43"/>
      <c r="F13" s="43">
        <v>94545381</v>
      </c>
      <c r="G13" s="44">
        <v>99272650</v>
      </c>
      <c r="H13" s="45">
        <v>104236228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71091571</v>
      </c>
      <c r="D15" s="43">
        <v>71091571</v>
      </c>
      <c r="E15" s="43">
        <v>61737031</v>
      </c>
      <c r="F15" s="43">
        <v>78743009</v>
      </c>
      <c r="G15" s="44">
        <v>82680159</v>
      </c>
      <c r="H15" s="45">
        <v>86814167</v>
      </c>
      <c r="I15" s="22">
        <f t="shared" si="0"/>
        <v>27.54583063769296</v>
      </c>
      <c r="J15" s="23">
        <f t="shared" si="1"/>
        <v>12.03359897405658</v>
      </c>
      <c r="K15" s="2"/>
    </row>
    <row r="16" spans="1:11" ht="12.75">
      <c r="A16" s="5"/>
      <c r="B16" s="21" t="s">
        <v>24</v>
      </c>
      <c r="C16" s="43">
        <v>84932448</v>
      </c>
      <c r="D16" s="43">
        <v>166649668</v>
      </c>
      <c r="E16" s="43">
        <v>133685750</v>
      </c>
      <c r="F16" s="43">
        <v>98420031</v>
      </c>
      <c r="G16" s="44">
        <v>98014094</v>
      </c>
      <c r="H16" s="45">
        <v>108186167</v>
      </c>
      <c r="I16" s="29">
        <f t="shared" si="0"/>
        <v>-26.379564762886098</v>
      </c>
      <c r="J16" s="30">
        <f t="shared" si="1"/>
        <v>-6.811524771543409</v>
      </c>
      <c r="K16" s="2"/>
    </row>
    <row r="17" spans="1:11" ht="12.75">
      <c r="A17" s="5"/>
      <c r="B17" s="24" t="s">
        <v>25</v>
      </c>
      <c r="C17" s="46">
        <v>306776230</v>
      </c>
      <c r="D17" s="46">
        <v>298948888</v>
      </c>
      <c r="E17" s="46">
        <v>256604620</v>
      </c>
      <c r="F17" s="46">
        <v>343343441</v>
      </c>
      <c r="G17" s="47">
        <v>354763674</v>
      </c>
      <c r="H17" s="48">
        <v>377442421</v>
      </c>
      <c r="I17" s="25">
        <f t="shared" si="0"/>
        <v>33.8025172734614</v>
      </c>
      <c r="J17" s="26">
        <f t="shared" si="1"/>
        <v>13.726606217881265</v>
      </c>
      <c r="K17" s="2"/>
    </row>
    <row r="18" spans="1:11" ht="23.25" customHeight="1">
      <c r="A18" s="31"/>
      <c r="B18" s="32" t="s">
        <v>26</v>
      </c>
      <c r="C18" s="52">
        <v>14523101</v>
      </c>
      <c r="D18" s="52">
        <v>21909856</v>
      </c>
      <c r="E18" s="52">
        <v>30931592</v>
      </c>
      <c r="F18" s="53">
        <v>17141075</v>
      </c>
      <c r="G18" s="54">
        <v>21361569</v>
      </c>
      <c r="H18" s="55">
        <v>17489085</v>
      </c>
      <c r="I18" s="33">
        <f t="shared" si="0"/>
        <v>-44.5839224828777</v>
      </c>
      <c r="J18" s="34">
        <f t="shared" si="1"/>
        <v>-17.309629372141533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26849500</v>
      </c>
      <c r="D23" s="43">
        <v>27438243</v>
      </c>
      <c r="E23" s="43">
        <v>31685687</v>
      </c>
      <c r="F23" s="43">
        <v>26952001</v>
      </c>
      <c r="G23" s="44">
        <v>27467000</v>
      </c>
      <c r="H23" s="45">
        <v>24000000</v>
      </c>
      <c r="I23" s="38">
        <f t="shared" si="0"/>
        <v>-14.939508807241575</v>
      </c>
      <c r="J23" s="23">
        <f t="shared" si="1"/>
        <v>-8.844536298758976</v>
      </c>
      <c r="K23" s="2"/>
    </row>
    <row r="24" spans="1:11" ht="12.75">
      <c r="A24" s="9"/>
      <c r="B24" s="21" t="s">
        <v>31</v>
      </c>
      <c r="C24" s="43">
        <v>28000000</v>
      </c>
      <c r="D24" s="43">
        <v>8352182</v>
      </c>
      <c r="E24" s="43"/>
      <c r="F24" s="43">
        <v>283300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54849500</v>
      </c>
      <c r="D25" s="46">
        <v>35790425</v>
      </c>
      <c r="E25" s="46">
        <v>31685687</v>
      </c>
      <c r="F25" s="46">
        <v>27235301</v>
      </c>
      <c r="G25" s="47">
        <v>27467000</v>
      </c>
      <c r="H25" s="48">
        <v>24000000</v>
      </c>
      <c r="I25" s="25">
        <f t="shared" si="0"/>
        <v>-14.045414259125899</v>
      </c>
      <c r="J25" s="26">
        <f t="shared" si="1"/>
        <v>-8.844536298758976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19300000</v>
      </c>
      <c r="D27" s="43">
        <v>27279458</v>
      </c>
      <c r="E27" s="43">
        <v>27264003</v>
      </c>
      <c r="F27" s="43">
        <v>12539855</v>
      </c>
      <c r="G27" s="44">
        <v>27467000</v>
      </c>
      <c r="H27" s="45">
        <v>24000000</v>
      </c>
      <c r="I27" s="38">
        <f t="shared" si="0"/>
        <v>-54.00581858797477</v>
      </c>
      <c r="J27" s="23">
        <f t="shared" si="1"/>
        <v>-4.1613824970853415</v>
      </c>
      <c r="K27" s="2"/>
    </row>
    <row r="28" spans="1:11" ht="12.75">
      <c r="A28" s="9"/>
      <c r="B28" s="21" t="s">
        <v>35</v>
      </c>
      <c r="C28" s="43"/>
      <c r="D28" s="43">
        <v>6806997</v>
      </c>
      <c r="E28" s="43">
        <v>3027501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13627146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35549500</v>
      </c>
      <c r="D31" s="43">
        <v>1703970</v>
      </c>
      <c r="E31" s="43">
        <v>1394184</v>
      </c>
      <c r="F31" s="43">
        <v>1068300</v>
      </c>
      <c r="G31" s="44">
        <v>0</v>
      </c>
      <c r="H31" s="45">
        <v>0</v>
      </c>
      <c r="I31" s="38">
        <f t="shared" si="0"/>
        <v>-23.374533060198655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54849500</v>
      </c>
      <c r="D32" s="59">
        <v>35790425</v>
      </c>
      <c r="E32" s="59">
        <v>31685688</v>
      </c>
      <c r="F32" s="59">
        <v>27235301</v>
      </c>
      <c r="G32" s="60">
        <v>27467000</v>
      </c>
      <c r="H32" s="61">
        <v>24000000</v>
      </c>
      <c r="I32" s="40">
        <f t="shared" si="0"/>
        <v>-14.045416971851775</v>
      </c>
      <c r="J32" s="41">
        <f t="shared" si="1"/>
        <v>-8.844537257714158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/>
      <c r="D8" s="43"/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182256600</v>
      </c>
      <c r="D9" s="43">
        <v>182256600</v>
      </c>
      <c r="E9" s="43">
        <v>172494991</v>
      </c>
      <c r="F9" s="43">
        <v>181567600</v>
      </c>
      <c r="G9" s="44">
        <v>176588080</v>
      </c>
      <c r="H9" s="45">
        <v>179738305</v>
      </c>
      <c r="I9" s="22">
        <f aca="true" t="shared" si="0" ref="I9:I32">IF($E9=0,0,(($F9/$E9)-1)*100)</f>
        <v>5.25963620590002</v>
      </c>
      <c r="J9" s="23">
        <f aca="true" t="shared" si="1" ref="J9:J32">IF($E9=0,0,((($H9/$E9)^(1/3))-1)*100)</f>
        <v>1.3805674714266747</v>
      </c>
      <c r="K9" s="2"/>
    </row>
    <row r="10" spans="1:11" ht="12.75">
      <c r="A10" s="9"/>
      <c r="B10" s="24" t="s">
        <v>19</v>
      </c>
      <c r="C10" s="46">
        <v>182256600</v>
      </c>
      <c r="D10" s="46">
        <v>182256600</v>
      </c>
      <c r="E10" s="46">
        <v>172494991</v>
      </c>
      <c r="F10" s="46">
        <v>181567600</v>
      </c>
      <c r="G10" s="47">
        <v>176588080</v>
      </c>
      <c r="H10" s="48">
        <v>179738305</v>
      </c>
      <c r="I10" s="25">
        <f t="shared" si="0"/>
        <v>5.25963620590002</v>
      </c>
      <c r="J10" s="26">
        <f t="shared" si="1"/>
        <v>1.3805674714266747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80323720</v>
      </c>
      <c r="D12" s="43">
        <v>74327520</v>
      </c>
      <c r="E12" s="43">
        <v>62914801</v>
      </c>
      <c r="F12" s="43">
        <v>93582508</v>
      </c>
      <c r="G12" s="44">
        <v>99197459</v>
      </c>
      <c r="H12" s="45">
        <v>105149306</v>
      </c>
      <c r="I12" s="22">
        <f t="shared" si="0"/>
        <v>48.74482079344096</v>
      </c>
      <c r="J12" s="23">
        <f t="shared" si="1"/>
        <v>18.67280139362455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244185136</v>
      </c>
      <c r="D16" s="43">
        <v>271140337</v>
      </c>
      <c r="E16" s="43">
        <v>143389501</v>
      </c>
      <c r="F16" s="43">
        <v>225723208</v>
      </c>
      <c r="G16" s="44">
        <v>108738970</v>
      </c>
      <c r="H16" s="45">
        <v>112886800</v>
      </c>
      <c r="I16" s="29">
        <f t="shared" si="0"/>
        <v>57.41962028307776</v>
      </c>
      <c r="J16" s="30">
        <f t="shared" si="1"/>
        <v>-7.663104334883952</v>
      </c>
      <c r="K16" s="2"/>
    </row>
    <row r="17" spans="1:11" ht="12.75">
      <c r="A17" s="5"/>
      <c r="B17" s="24" t="s">
        <v>25</v>
      </c>
      <c r="C17" s="46">
        <v>324508856</v>
      </c>
      <c r="D17" s="46">
        <v>345467857</v>
      </c>
      <c r="E17" s="46">
        <v>206304302</v>
      </c>
      <c r="F17" s="46">
        <v>319305716</v>
      </c>
      <c r="G17" s="47">
        <v>207936429</v>
      </c>
      <c r="H17" s="48">
        <v>218036106</v>
      </c>
      <c r="I17" s="25">
        <f t="shared" si="0"/>
        <v>54.77414329440402</v>
      </c>
      <c r="J17" s="26">
        <f t="shared" si="1"/>
        <v>1.8607128030463382</v>
      </c>
      <c r="K17" s="2"/>
    </row>
    <row r="18" spans="1:11" ht="23.25" customHeight="1">
      <c r="A18" s="31"/>
      <c r="B18" s="32" t="s">
        <v>26</v>
      </c>
      <c r="C18" s="52">
        <v>-142252256</v>
      </c>
      <c r="D18" s="52">
        <v>-163211257</v>
      </c>
      <c r="E18" s="52">
        <v>-33809311</v>
      </c>
      <c r="F18" s="53">
        <v>-137738116</v>
      </c>
      <c r="G18" s="54">
        <v>-31348349</v>
      </c>
      <c r="H18" s="55">
        <v>-38297801</v>
      </c>
      <c r="I18" s="33">
        <f t="shared" si="0"/>
        <v>307.39699191148856</v>
      </c>
      <c r="J18" s="34">
        <f t="shared" si="1"/>
        <v>4.24274505697515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>
        <v>3115294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12127200</v>
      </c>
      <c r="D23" s="43">
        <v>12567200</v>
      </c>
      <c r="E23" s="43">
        <v>194000</v>
      </c>
      <c r="F23" s="43">
        <v>5572200</v>
      </c>
      <c r="G23" s="44">
        <v>4592132</v>
      </c>
      <c r="H23" s="45">
        <v>4867660</v>
      </c>
      <c r="I23" s="38">
        <f t="shared" si="0"/>
        <v>2772.2680412371133</v>
      </c>
      <c r="J23" s="23">
        <f t="shared" si="1"/>
        <v>192.7562453274737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12127200</v>
      </c>
      <c r="D25" s="46">
        <v>12567200</v>
      </c>
      <c r="E25" s="46">
        <v>3309294</v>
      </c>
      <c r="F25" s="46">
        <v>5572200</v>
      </c>
      <c r="G25" s="47">
        <v>4592132</v>
      </c>
      <c r="H25" s="48">
        <v>4867660</v>
      </c>
      <c r="I25" s="25">
        <f t="shared" si="0"/>
        <v>68.38032522949004</v>
      </c>
      <c r="J25" s="26">
        <f t="shared" si="1"/>
        <v>13.726488018581296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12127200</v>
      </c>
      <c r="D31" s="43">
        <v>12567200</v>
      </c>
      <c r="E31" s="43">
        <v>3309294</v>
      </c>
      <c r="F31" s="43">
        <v>5572200</v>
      </c>
      <c r="G31" s="44">
        <v>4592132</v>
      </c>
      <c r="H31" s="45">
        <v>4867660</v>
      </c>
      <c r="I31" s="38">
        <f t="shared" si="0"/>
        <v>68.38032522949004</v>
      </c>
      <c r="J31" s="23">
        <f t="shared" si="1"/>
        <v>13.726488018581296</v>
      </c>
      <c r="K31" s="2"/>
    </row>
    <row r="32" spans="1:11" ht="13.5" thickBot="1">
      <c r="A32" s="9"/>
      <c r="B32" s="39" t="s">
        <v>38</v>
      </c>
      <c r="C32" s="59">
        <v>12127200</v>
      </c>
      <c r="D32" s="59">
        <v>12567200</v>
      </c>
      <c r="E32" s="59">
        <v>3309294</v>
      </c>
      <c r="F32" s="59">
        <v>5572200</v>
      </c>
      <c r="G32" s="60">
        <v>4592132</v>
      </c>
      <c r="H32" s="61">
        <v>4867660</v>
      </c>
      <c r="I32" s="40">
        <f t="shared" si="0"/>
        <v>68.38032522949004</v>
      </c>
      <c r="J32" s="41">
        <f t="shared" si="1"/>
        <v>13.726488018581296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330083730</v>
      </c>
      <c r="D7" s="43">
        <v>330083730</v>
      </c>
      <c r="E7" s="43">
        <v>312009861</v>
      </c>
      <c r="F7" s="43">
        <v>337183000</v>
      </c>
      <c r="G7" s="44">
        <v>345700000</v>
      </c>
      <c r="H7" s="45">
        <v>366082000</v>
      </c>
      <c r="I7" s="22">
        <f>IF($E7=0,0,(($F7/$E7)-1)*100)</f>
        <v>8.0680587848472</v>
      </c>
      <c r="J7" s="23">
        <f>IF($E7=0,0,((($H7/$E7)^(1/3))-1)*100)</f>
        <v>5.47187949364436</v>
      </c>
      <c r="K7" s="2"/>
    </row>
    <row r="8" spans="1:11" ht="12.75">
      <c r="A8" s="5"/>
      <c r="B8" s="21" t="s">
        <v>17</v>
      </c>
      <c r="C8" s="43">
        <v>601567403</v>
      </c>
      <c r="D8" s="43">
        <v>601567288</v>
      </c>
      <c r="E8" s="43">
        <v>519210258</v>
      </c>
      <c r="F8" s="43">
        <v>619016000</v>
      </c>
      <c r="G8" s="44">
        <v>678482000</v>
      </c>
      <c r="H8" s="45">
        <v>763011000</v>
      </c>
      <c r="I8" s="22">
        <f>IF($E8=0,0,(($F8/$E8)-1)*100)</f>
        <v>19.22260596014649</v>
      </c>
      <c r="J8" s="23">
        <f>IF($E8=0,0,((($H8/$E8)^(1/3))-1)*100)</f>
        <v>13.69180939014145</v>
      </c>
      <c r="K8" s="2"/>
    </row>
    <row r="9" spans="1:11" ht="12.75">
      <c r="A9" s="5"/>
      <c r="B9" s="21" t="s">
        <v>18</v>
      </c>
      <c r="C9" s="43">
        <v>462360875</v>
      </c>
      <c r="D9" s="43">
        <v>462360875</v>
      </c>
      <c r="E9" s="43">
        <v>425740584</v>
      </c>
      <c r="F9" s="43">
        <v>556127000</v>
      </c>
      <c r="G9" s="44">
        <v>599399000</v>
      </c>
      <c r="H9" s="45">
        <v>644011000</v>
      </c>
      <c r="I9" s="22">
        <f aca="true" t="shared" si="0" ref="I9:I32">IF($E9=0,0,(($F9/$E9)-1)*100)</f>
        <v>30.625789717994103</v>
      </c>
      <c r="J9" s="23">
        <f aca="true" t="shared" si="1" ref="J9:J32">IF($E9=0,0,((($H9/$E9)^(1/3))-1)*100)</f>
        <v>14.793177637920385</v>
      </c>
      <c r="K9" s="2"/>
    </row>
    <row r="10" spans="1:11" ht="12.75">
      <c r="A10" s="9"/>
      <c r="B10" s="24" t="s">
        <v>19</v>
      </c>
      <c r="C10" s="46">
        <v>1394012008</v>
      </c>
      <c r="D10" s="46">
        <v>1394011893</v>
      </c>
      <c r="E10" s="46">
        <v>1256960703</v>
      </c>
      <c r="F10" s="46">
        <v>1512326000</v>
      </c>
      <c r="G10" s="47">
        <v>1623581000</v>
      </c>
      <c r="H10" s="48">
        <v>1773104000</v>
      </c>
      <c r="I10" s="25">
        <f t="shared" si="0"/>
        <v>20.316092332124413</v>
      </c>
      <c r="J10" s="26">
        <f t="shared" si="1"/>
        <v>12.151263245657207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308100489</v>
      </c>
      <c r="D12" s="43">
        <v>308100489</v>
      </c>
      <c r="E12" s="43">
        <v>317247835</v>
      </c>
      <c r="F12" s="43">
        <v>340738995</v>
      </c>
      <c r="G12" s="44">
        <v>364753997</v>
      </c>
      <c r="H12" s="45">
        <v>384544998</v>
      </c>
      <c r="I12" s="22">
        <f t="shared" si="0"/>
        <v>7.40467149287245</v>
      </c>
      <c r="J12" s="23">
        <f t="shared" si="1"/>
        <v>6.622656772046209</v>
      </c>
      <c r="K12" s="2"/>
    </row>
    <row r="13" spans="1:11" ht="12.75">
      <c r="A13" s="5"/>
      <c r="B13" s="21" t="s">
        <v>22</v>
      </c>
      <c r="C13" s="43">
        <v>232912783</v>
      </c>
      <c r="D13" s="43">
        <v>232912783</v>
      </c>
      <c r="E13" s="43">
        <v>92649169</v>
      </c>
      <c r="F13" s="43">
        <v>208167000</v>
      </c>
      <c r="G13" s="44">
        <v>188208000</v>
      </c>
      <c r="H13" s="45">
        <v>155121000</v>
      </c>
      <c r="I13" s="22">
        <f t="shared" si="0"/>
        <v>124.68307298039556</v>
      </c>
      <c r="J13" s="23">
        <f t="shared" si="1"/>
        <v>18.743457186017555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449200000</v>
      </c>
      <c r="D15" s="43">
        <v>463000000</v>
      </c>
      <c r="E15" s="43">
        <v>477582939</v>
      </c>
      <c r="F15" s="43">
        <v>511126000</v>
      </c>
      <c r="G15" s="44">
        <v>596709944</v>
      </c>
      <c r="H15" s="45">
        <v>678703888</v>
      </c>
      <c r="I15" s="22">
        <f t="shared" si="0"/>
        <v>7.02350487440675</v>
      </c>
      <c r="J15" s="23">
        <f t="shared" si="1"/>
        <v>12.428697089740236</v>
      </c>
      <c r="K15" s="2"/>
    </row>
    <row r="16" spans="1:11" ht="12.75">
      <c r="A16" s="5"/>
      <c r="B16" s="21" t="s">
        <v>24</v>
      </c>
      <c r="C16" s="43">
        <v>403718623</v>
      </c>
      <c r="D16" s="43">
        <v>379413623</v>
      </c>
      <c r="E16" s="43">
        <v>396660212</v>
      </c>
      <c r="F16" s="43">
        <v>452137005</v>
      </c>
      <c r="G16" s="44">
        <v>473517059</v>
      </c>
      <c r="H16" s="45">
        <v>553995114</v>
      </c>
      <c r="I16" s="29">
        <f t="shared" si="0"/>
        <v>13.98597371797905</v>
      </c>
      <c r="J16" s="30">
        <f t="shared" si="1"/>
        <v>11.779569223709242</v>
      </c>
      <c r="K16" s="2"/>
    </row>
    <row r="17" spans="1:11" ht="12.75">
      <c r="A17" s="5"/>
      <c r="B17" s="24" t="s">
        <v>25</v>
      </c>
      <c r="C17" s="46">
        <v>1393931895</v>
      </c>
      <c r="D17" s="46">
        <v>1383426895</v>
      </c>
      <c r="E17" s="46">
        <v>1284140155</v>
      </c>
      <c r="F17" s="46">
        <v>1512169000</v>
      </c>
      <c r="G17" s="47">
        <v>1623189000</v>
      </c>
      <c r="H17" s="48">
        <v>1772365000</v>
      </c>
      <c r="I17" s="25">
        <f t="shared" si="0"/>
        <v>17.75731754140186</v>
      </c>
      <c r="J17" s="26">
        <f t="shared" si="1"/>
        <v>11.33889656356153</v>
      </c>
      <c r="K17" s="2"/>
    </row>
    <row r="18" spans="1:11" ht="23.25" customHeight="1">
      <c r="A18" s="31"/>
      <c r="B18" s="32" t="s">
        <v>26</v>
      </c>
      <c r="C18" s="52">
        <v>80113</v>
      </c>
      <c r="D18" s="52">
        <v>10584998</v>
      </c>
      <c r="E18" s="52">
        <v>-27179452</v>
      </c>
      <c r="F18" s="53">
        <v>157000</v>
      </c>
      <c r="G18" s="54">
        <v>392000</v>
      </c>
      <c r="H18" s="55">
        <v>739000</v>
      </c>
      <c r="I18" s="33">
        <f t="shared" si="0"/>
        <v>-100.57764225709921</v>
      </c>
      <c r="J18" s="34">
        <f t="shared" si="1"/>
        <v>-130.07007980882295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>
        <v>1819800</v>
      </c>
      <c r="E22" s="43">
        <v>10451158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259178000</v>
      </c>
      <c r="D23" s="43">
        <v>266474531</v>
      </c>
      <c r="E23" s="43">
        <v>252814431</v>
      </c>
      <c r="F23" s="43">
        <v>284461000</v>
      </c>
      <c r="G23" s="44">
        <v>284226000</v>
      </c>
      <c r="H23" s="45">
        <v>297362000</v>
      </c>
      <c r="I23" s="38">
        <f t="shared" si="0"/>
        <v>12.517706712715304</v>
      </c>
      <c r="J23" s="23">
        <f t="shared" si="1"/>
        <v>5.558822294203369</v>
      </c>
      <c r="K23" s="2"/>
    </row>
    <row r="24" spans="1:11" ht="12.75">
      <c r="A24" s="9"/>
      <c r="B24" s="21" t="s">
        <v>31</v>
      </c>
      <c r="C24" s="43">
        <v>6500000</v>
      </c>
      <c r="D24" s="43">
        <v>7580197</v>
      </c>
      <c r="E24" s="43"/>
      <c r="F24" s="43">
        <v>8000000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265678000</v>
      </c>
      <c r="D25" s="46">
        <v>275874528</v>
      </c>
      <c r="E25" s="46">
        <v>263265589</v>
      </c>
      <c r="F25" s="46">
        <v>292461000</v>
      </c>
      <c r="G25" s="47">
        <v>284226000</v>
      </c>
      <c r="H25" s="48">
        <v>297362000</v>
      </c>
      <c r="I25" s="25">
        <f t="shared" si="0"/>
        <v>11.089717843831082</v>
      </c>
      <c r="J25" s="26">
        <f t="shared" si="1"/>
        <v>4.143089527144772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139978000</v>
      </c>
      <c r="D27" s="43">
        <v>97783876</v>
      </c>
      <c r="E27" s="43">
        <v>116841493</v>
      </c>
      <c r="F27" s="43">
        <v>112911000</v>
      </c>
      <c r="G27" s="44">
        <v>119407000</v>
      </c>
      <c r="H27" s="45">
        <v>191000000</v>
      </c>
      <c r="I27" s="38">
        <f t="shared" si="0"/>
        <v>-3.363953077867632</v>
      </c>
      <c r="J27" s="23">
        <f t="shared" si="1"/>
        <v>17.800035998208273</v>
      </c>
      <c r="K27" s="2"/>
    </row>
    <row r="28" spans="1:11" ht="12.75">
      <c r="A28" s="9"/>
      <c r="B28" s="21" t="s">
        <v>35</v>
      </c>
      <c r="C28" s="43">
        <v>12000000</v>
      </c>
      <c r="D28" s="43">
        <v>12000000</v>
      </c>
      <c r="E28" s="43">
        <v>9412041</v>
      </c>
      <c r="F28" s="43">
        <v>25000000</v>
      </c>
      <c r="G28" s="44">
        <v>20000000</v>
      </c>
      <c r="H28" s="45">
        <v>25000000</v>
      </c>
      <c r="I28" s="38">
        <f t="shared" si="0"/>
        <v>165.61720247499983</v>
      </c>
      <c r="J28" s="23">
        <f t="shared" si="1"/>
        <v>38.4901012487775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84300000</v>
      </c>
      <c r="D30" s="43">
        <v>87234870</v>
      </c>
      <c r="E30" s="43">
        <v>83415268</v>
      </c>
      <c r="F30" s="43">
        <v>143050000</v>
      </c>
      <c r="G30" s="44">
        <v>81519000</v>
      </c>
      <c r="H30" s="45">
        <v>71000000</v>
      </c>
      <c r="I30" s="38">
        <f t="shared" si="0"/>
        <v>71.49138692451362</v>
      </c>
      <c r="J30" s="23">
        <f t="shared" si="1"/>
        <v>-5.229988551612797</v>
      </c>
      <c r="K30" s="2"/>
    </row>
    <row r="31" spans="1:11" ht="12.75">
      <c r="A31" s="9"/>
      <c r="B31" s="21" t="s">
        <v>31</v>
      </c>
      <c r="C31" s="43">
        <v>29400000</v>
      </c>
      <c r="D31" s="43">
        <v>78855782</v>
      </c>
      <c r="E31" s="43">
        <v>53596787</v>
      </c>
      <c r="F31" s="43">
        <v>11500000</v>
      </c>
      <c r="G31" s="44">
        <v>63300000</v>
      </c>
      <c r="H31" s="45">
        <v>10362000</v>
      </c>
      <c r="I31" s="38">
        <f t="shared" si="0"/>
        <v>-78.54348992972284</v>
      </c>
      <c r="J31" s="23">
        <f t="shared" si="1"/>
        <v>-42.17686810756194</v>
      </c>
      <c r="K31" s="2"/>
    </row>
    <row r="32" spans="1:11" ht="13.5" thickBot="1">
      <c r="A32" s="9"/>
      <c r="B32" s="39" t="s">
        <v>38</v>
      </c>
      <c r="C32" s="59">
        <v>265678000</v>
      </c>
      <c r="D32" s="59">
        <v>275874528</v>
      </c>
      <c r="E32" s="59">
        <v>263265589</v>
      </c>
      <c r="F32" s="59">
        <v>292461000</v>
      </c>
      <c r="G32" s="60">
        <v>284226000</v>
      </c>
      <c r="H32" s="61">
        <v>297362000</v>
      </c>
      <c r="I32" s="40">
        <f t="shared" si="0"/>
        <v>11.089717843831082</v>
      </c>
      <c r="J32" s="41">
        <f t="shared" si="1"/>
        <v>4.143089527144772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256483914</v>
      </c>
      <c r="D7" s="43">
        <v>256483914</v>
      </c>
      <c r="E7" s="43">
        <v>262454031</v>
      </c>
      <c r="F7" s="43">
        <v>283491932</v>
      </c>
      <c r="G7" s="44">
        <v>299934465</v>
      </c>
      <c r="H7" s="45">
        <v>311430859</v>
      </c>
      <c r="I7" s="22">
        <f>IF($E7=0,0,(($F7/$E7)-1)*100)</f>
        <v>8.015842210478375</v>
      </c>
      <c r="J7" s="23">
        <f>IF($E7=0,0,((($H7/$E7)^(1/3))-1)*100)</f>
        <v>5.869159547837621</v>
      </c>
      <c r="K7" s="2"/>
    </row>
    <row r="8" spans="1:11" ht="12.75">
      <c r="A8" s="5"/>
      <c r="B8" s="21" t="s">
        <v>17</v>
      </c>
      <c r="C8" s="43">
        <v>2666977683</v>
      </c>
      <c r="D8" s="43">
        <v>2666977683</v>
      </c>
      <c r="E8" s="43">
        <v>2124978932</v>
      </c>
      <c r="F8" s="43">
        <v>2502924414</v>
      </c>
      <c r="G8" s="44">
        <v>2758017952</v>
      </c>
      <c r="H8" s="45">
        <v>3002772482</v>
      </c>
      <c r="I8" s="22">
        <f>IF($E8=0,0,(($F8/$E8)-1)*100)</f>
        <v>17.785846076331822</v>
      </c>
      <c r="J8" s="23">
        <f>IF($E8=0,0,((($H8/$E8)^(1/3))-1)*100)</f>
        <v>12.216296860305832</v>
      </c>
      <c r="K8" s="2"/>
    </row>
    <row r="9" spans="1:11" ht="12.75">
      <c r="A9" s="5"/>
      <c r="B9" s="21" t="s">
        <v>18</v>
      </c>
      <c r="C9" s="43">
        <v>676250382</v>
      </c>
      <c r="D9" s="43">
        <v>676250382</v>
      </c>
      <c r="E9" s="43">
        <v>628970682</v>
      </c>
      <c r="F9" s="43">
        <v>789073703</v>
      </c>
      <c r="G9" s="44">
        <v>1051064851</v>
      </c>
      <c r="H9" s="45">
        <v>1135903510</v>
      </c>
      <c r="I9" s="22">
        <f aca="true" t="shared" si="0" ref="I9:I32">IF($E9=0,0,(($F9/$E9)-1)*100)</f>
        <v>25.45476690438173</v>
      </c>
      <c r="J9" s="23">
        <f aca="true" t="shared" si="1" ref="J9:J32">IF($E9=0,0,((($H9/$E9)^(1/3))-1)*100)</f>
        <v>21.77842318632992</v>
      </c>
      <c r="K9" s="2"/>
    </row>
    <row r="10" spans="1:11" ht="12.75">
      <c r="A10" s="9"/>
      <c r="B10" s="24" t="s">
        <v>19</v>
      </c>
      <c r="C10" s="46">
        <v>3599711979</v>
      </c>
      <c r="D10" s="46">
        <v>3599711979</v>
      </c>
      <c r="E10" s="46">
        <v>3016403645</v>
      </c>
      <c r="F10" s="46">
        <v>3575490049</v>
      </c>
      <c r="G10" s="47">
        <v>4109017268</v>
      </c>
      <c r="H10" s="48">
        <v>4450106851</v>
      </c>
      <c r="I10" s="25">
        <f t="shared" si="0"/>
        <v>18.53486700716409</v>
      </c>
      <c r="J10" s="26">
        <f t="shared" si="1"/>
        <v>13.839678525032983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490414242</v>
      </c>
      <c r="D12" s="43">
        <v>490414242</v>
      </c>
      <c r="E12" s="43">
        <v>518773363</v>
      </c>
      <c r="F12" s="43">
        <v>538618486</v>
      </c>
      <c r="G12" s="44">
        <v>567713120</v>
      </c>
      <c r="H12" s="45">
        <v>599294833</v>
      </c>
      <c r="I12" s="22">
        <f t="shared" si="0"/>
        <v>3.8253935948519446</v>
      </c>
      <c r="J12" s="23">
        <f t="shared" si="1"/>
        <v>4.9270883209431515</v>
      </c>
      <c r="K12" s="2"/>
    </row>
    <row r="13" spans="1:11" ht="12.75">
      <c r="A13" s="5"/>
      <c r="B13" s="21" t="s">
        <v>22</v>
      </c>
      <c r="C13" s="43">
        <v>338000000</v>
      </c>
      <c r="D13" s="43">
        <v>338000000</v>
      </c>
      <c r="E13" s="43"/>
      <c r="F13" s="43">
        <v>391291476</v>
      </c>
      <c r="G13" s="44">
        <v>427164625</v>
      </c>
      <c r="H13" s="45">
        <v>461294871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1596599224</v>
      </c>
      <c r="D15" s="43">
        <v>1596599224</v>
      </c>
      <c r="E15" s="43">
        <v>1515631596</v>
      </c>
      <c r="F15" s="43">
        <v>1694821038</v>
      </c>
      <c r="G15" s="44">
        <v>1890135992</v>
      </c>
      <c r="H15" s="45">
        <v>2080740465</v>
      </c>
      <c r="I15" s="22">
        <f t="shared" si="0"/>
        <v>11.822757091691027</v>
      </c>
      <c r="J15" s="23">
        <f t="shared" si="1"/>
        <v>11.141116237453886</v>
      </c>
      <c r="K15" s="2"/>
    </row>
    <row r="16" spans="1:11" ht="12.75">
      <c r="A16" s="5"/>
      <c r="B16" s="21" t="s">
        <v>24</v>
      </c>
      <c r="C16" s="43">
        <v>1136310113</v>
      </c>
      <c r="D16" s="43">
        <v>1136310113</v>
      </c>
      <c r="E16" s="43">
        <v>870722478</v>
      </c>
      <c r="F16" s="43">
        <v>942979570</v>
      </c>
      <c r="G16" s="44">
        <v>1207799660</v>
      </c>
      <c r="H16" s="45">
        <v>1272247958</v>
      </c>
      <c r="I16" s="29">
        <f t="shared" si="0"/>
        <v>8.298521495157729</v>
      </c>
      <c r="J16" s="30">
        <f t="shared" si="1"/>
        <v>13.474253785650102</v>
      </c>
      <c r="K16" s="2"/>
    </row>
    <row r="17" spans="1:11" ht="12.75">
      <c r="A17" s="5"/>
      <c r="B17" s="24" t="s">
        <v>25</v>
      </c>
      <c r="C17" s="46">
        <v>3561323579</v>
      </c>
      <c r="D17" s="46">
        <v>3561323579</v>
      </c>
      <c r="E17" s="46">
        <v>2905127437</v>
      </c>
      <c r="F17" s="46">
        <v>3567710570</v>
      </c>
      <c r="G17" s="47">
        <v>4092813397</v>
      </c>
      <c r="H17" s="48">
        <v>4413578127</v>
      </c>
      <c r="I17" s="25">
        <f t="shared" si="0"/>
        <v>22.80736894916462</v>
      </c>
      <c r="J17" s="26">
        <f t="shared" si="1"/>
        <v>14.958708711286594</v>
      </c>
      <c r="K17" s="2"/>
    </row>
    <row r="18" spans="1:11" ht="23.25" customHeight="1">
      <c r="A18" s="31"/>
      <c r="B18" s="32" t="s">
        <v>26</v>
      </c>
      <c r="C18" s="52">
        <v>38388400</v>
      </c>
      <c r="D18" s="52">
        <v>38388400</v>
      </c>
      <c r="E18" s="52">
        <v>111276208</v>
      </c>
      <c r="F18" s="53">
        <v>7779479</v>
      </c>
      <c r="G18" s="54">
        <v>16203871</v>
      </c>
      <c r="H18" s="55">
        <v>36528724</v>
      </c>
      <c r="I18" s="33">
        <f t="shared" si="0"/>
        <v>-93.0088568438637</v>
      </c>
      <c r="J18" s="34">
        <f t="shared" si="1"/>
        <v>-31.016684865462686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372083803</v>
      </c>
      <c r="D21" s="43">
        <v>372083803</v>
      </c>
      <c r="E21" s="43">
        <v>154450512</v>
      </c>
      <c r="F21" s="43">
        <v>319691534</v>
      </c>
      <c r="G21" s="44">
        <v>100000000</v>
      </c>
      <c r="H21" s="45">
        <v>100000000</v>
      </c>
      <c r="I21" s="38">
        <f t="shared" si="0"/>
        <v>106.98638668157994</v>
      </c>
      <c r="J21" s="23">
        <f t="shared" si="1"/>
        <v>-13.489222357314635</v>
      </c>
      <c r="K21" s="2"/>
    </row>
    <row r="22" spans="1:11" ht="12.75">
      <c r="A22" s="9"/>
      <c r="B22" s="21" t="s">
        <v>29</v>
      </c>
      <c r="C22" s="43">
        <v>26683113</v>
      </c>
      <c r="D22" s="43">
        <v>26683113</v>
      </c>
      <c r="E22" s="43">
        <v>863239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686273161</v>
      </c>
      <c r="D23" s="43">
        <v>686273161</v>
      </c>
      <c r="E23" s="43">
        <v>547953998</v>
      </c>
      <c r="F23" s="43">
        <v>653616518</v>
      </c>
      <c r="G23" s="44">
        <v>407521608</v>
      </c>
      <c r="H23" s="45">
        <v>362270041</v>
      </c>
      <c r="I23" s="38">
        <f t="shared" si="0"/>
        <v>19.283100476620675</v>
      </c>
      <c r="J23" s="23">
        <f t="shared" si="1"/>
        <v>-12.884364972523654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90440431</v>
      </c>
      <c r="G24" s="44">
        <v>20866009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1085040077</v>
      </c>
      <c r="D25" s="46">
        <v>1085040077</v>
      </c>
      <c r="E25" s="46">
        <v>703267749</v>
      </c>
      <c r="F25" s="46">
        <v>1063748483</v>
      </c>
      <c r="G25" s="47">
        <v>528387617</v>
      </c>
      <c r="H25" s="48">
        <v>462270041</v>
      </c>
      <c r="I25" s="25">
        <f t="shared" si="0"/>
        <v>51.25796462479328</v>
      </c>
      <c r="J25" s="26">
        <f t="shared" si="1"/>
        <v>-13.052249812832706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202783803</v>
      </c>
      <c r="D27" s="43">
        <v>202783803</v>
      </c>
      <c r="E27" s="43">
        <v>87130223</v>
      </c>
      <c r="F27" s="43">
        <v>136132658</v>
      </c>
      <c r="G27" s="44">
        <v>48000000</v>
      </c>
      <c r="H27" s="45">
        <v>66000000</v>
      </c>
      <c r="I27" s="38">
        <f t="shared" si="0"/>
        <v>56.24045631100933</v>
      </c>
      <c r="J27" s="23">
        <f t="shared" si="1"/>
        <v>-8.842647514617695</v>
      </c>
      <c r="K27" s="2"/>
    </row>
    <row r="28" spans="1:11" ht="12.75">
      <c r="A28" s="9"/>
      <c r="B28" s="21" t="s">
        <v>35</v>
      </c>
      <c r="C28" s="43">
        <v>165000000</v>
      </c>
      <c r="D28" s="43">
        <v>165000000</v>
      </c>
      <c r="E28" s="43">
        <v>66199351</v>
      </c>
      <c r="F28" s="43">
        <v>176274095</v>
      </c>
      <c r="G28" s="44">
        <v>21956608</v>
      </c>
      <c r="H28" s="45">
        <v>21455041</v>
      </c>
      <c r="I28" s="38">
        <f t="shared" si="0"/>
        <v>166.2776784624369</v>
      </c>
      <c r="J28" s="23">
        <f t="shared" si="1"/>
        <v>-31.310260026979687</v>
      </c>
      <c r="K28" s="2"/>
    </row>
    <row r="29" spans="1:11" ht="12.75">
      <c r="A29" s="9"/>
      <c r="B29" s="21" t="s">
        <v>36</v>
      </c>
      <c r="C29" s="43"/>
      <c r="D29" s="43"/>
      <c r="E29" s="43">
        <v>26096962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635986301</v>
      </c>
      <c r="D30" s="43">
        <v>635986301</v>
      </c>
      <c r="E30" s="43">
        <v>377709380</v>
      </c>
      <c r="F30" s="43">
        <v>525161299</v>
      </c>
      <c r="G30" s="44">
        <v>303780000</v>
      </c>
      <c r="H30" s="45">
        <v>238053000</v>
      </c>
      <c r="I30" s="38">
        <f t="shared" si="0"/>
        <v>39.0384583512329</v>
      </c>
      <c r="J30" s="23">
        <f t="shared" si="1"/>
        <v>-14.262273552424276</v>
      </c>
      <c r="K30" s="2"/>
    </row>
    <row r="31" spans="1:11" ht="12.75">
      <c r="A31" s="9"/>
      <c r="B31" s="21" t="s">
        <v>31</v>
      </c>
      <c r="C31" s="43">
        <v>81269973</v>
      </c>
      <c r="D31" s="43">
        <v>81269973</v>
      </c>
      <c r="E31" s="43">
        <v>146149933</v>
      </c>
      <c r="F31" s="43">
        <v>226180431</v>
      </c>
      <c r="G31" s="44">
        <v>154651009</v>
      </c>
      <c r="H31" s="45">
        <v>136762000</v>
      </c>
      <c r="I31" s="38">
        <f t="shared" si="0"/>
        <v>54.75917529158225</v>
      </c>
      <c r="J31" s="23">
        <f t="shared" si="1"/>
        <v>-2.1887203187404114</v>
      </c>
      <c r="K31" s="2"/>
    </row>
    <row r="32" spans="1:11" ht="13.5" thickBot="1">
      <c r="A32" s="9"/>
      <c r="B32" s="39" t="s">
        <v>38</v>
      </c>
      <c r="C32" s="59">
        <v>1085040077</v>
      </c>
      <c r="D32" s="59">
        <v>1085040077</v>
      </c>
      <c r="E32" s="59">
        <v>703285849</v>
      </c>
      <c r="F32" s="59">
        <v>1063748483</v>
      </c>
      <c r="G32" s="60">
        <v>528387617</v>
      </c>
      <c r="H32" s="61">
        <v>462270041</v>
      </c>
      <c r="I32" s="40">
        <f t="shared" si="0"/>
        <v>51.254071799189575</v>
      </c>
      <c r="J32" s="41">
        <f t="shared" si="1"/>
        <v>-13.052995724698524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5130000</v>
      </c>
      <c r="D7" s="43">
        <v>5130000</v>
      </c>
      <c r="E7" s="43">
        <v>7591737</v>
      </c>
      <c r="F7" s="43">
        <v>6703522</v>
      </c>
      <c r="G7" s="44">
        <v>7414095</v>
      </c>
      <c r="H7" s="45">
        <v>8199989</v>
      </c>
      <c r="I7" s="22">
        <f>IF($E7=0,0,(($F7/$E7)-1)*100)</f>
        <v>-11.699759883673522</v>
      </c>
      <c r="J7" s="23">
        <f>IF($E7=0,0,((($H7/$E7)^(1/3))-1)*100)</f>
        <v>2.6023650797190045</v>
      </c>
      <c r="K7" s="2"/>
    </row>
    <row r="8" spans="1:11" ht="12.75">
      <c r="A8" s="5"/>
      <c r="B8" s="21" t="s">
        <v>17</v>
      </c>
      <c r="C8" s="43">
        <v>46632925</v>
      </c>
      <c r="D8" s="43">
        <v>46632925</v>
      </c>
      <c r="E8" s="43">
        <v>38917016</v>
      </c>
      <c r="F8" s="43">
        <v>51491000</v>
      </c>
      <c r="G8" s="44">
        <v>56889710</v>
      </c>
      <c r="H8" s="45">
        <v>62892951</v>
      </c>
      <c r="I8" s="22">
        <f>IF($E8=0,0,(($F8/$E8)-1)*100)</f>
        <v>32.3097330997834</v>
      </c>
      <c r="J8" s="23">
        <f>IF($E8=0,0,((($H8/$E8)^(1/3))-1)*100)</f>
        <v>17.351185140883384</v>
      </c>
      <c r="K8" s="2"/>
    </row>
    <row r="9" spans="1:11" ht="12.75">
      <c r="A9" s="5"/>
      <c r="B9" s="21" t="s">
        <v>18</v>
      </c>
      <c r="C9" s="43">
        <v>81661224</v>
      </c>
      <c r="D9" s="43">
        <v>81661224</v>
      </c>
      <c r="E9" s="43">
        <v>93006129</v>
      </c>
      <c r="F9" s="43">
        <v>85678478</v>
      </c>
      <c r="G9" s="44">
        <v>89894432</v>
      </c>
      <c r="H9" s="45">
        <v>100014859</v>
      </c>
      <c r="I9" s="22">
        <f aca="true" t="shared" si="0" ref="I9:I32">IF($E9=0,0,(($F9/$E9)-1)*100)</f>
        <v>-7.878675393532397</v>
      </c>
      <c r="J9" s="23">
        <f aca="true" t="shared" si="1" ref="J9:J32">IF($E9=0,0,((($H9/$E9)^(1/3))-1)*100)</f>
        <v>2.451342262648337</v>
      </c>
      <c r="K9" s="2"/>
    </row>
    <row r="10" spans="1:11" ht="12.75">
      <c r="A10" s="9"/>
      <c r="B10" s="24" t="s">
        <v>19</v>
      </c>
      <c r="C10" s="46">
        <v>133424149</v>
      </c>
      <c r="D10" s="46">
        <v>133424149</v>
      </c>
      <c r="E10" s="46">
        <v>139514882</v>
      </c>
      <c r="F10" s="46">
        <v>143873000</v>
      </c>
      <c r="G10" s="47">
        <v>154198237</v>
      </c>
      <c r="H10" s="48">
        <v>171107799</v>
      </c>
      <c r="I10" s="25">
        <f t="shared" si="0"/>
        <v>3.12376567827366</v>
      </c>
      <c r="J10" s="26">
        <f t="shared" si="1"/>
        <v>7.040901053672588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37395965</v>
      </c>
      <c r="D12" s="43">
        <v>37395965</v>
      </c>
      <c r="E12" s="43">
        <v>40875926</v>
      </c>
      <c r="F12" s="43">
        <v>40278653</v>
      </c>
      <c r="G12" s="44">
        <v>45129275</v>
      </c>
      <c r="H12" s="45">
        <v>39146228</v>
      </c>
      <c r="I12" s="22">
        <f t="shared" si="0"/>
        <v>-1.4611852462987573</v>
      </c>
      <c r="J12" s="23">
        <f t="shared" si="1"/>
        <v>-1.4309042786613824</v>
      </c>
      <c r="K12" s="2"/>
    </row>
    <row r="13" spans="1:11" ht="12.75">
      <c r="A13" s="5"/>
      <c r="B13" s="21" t="s">
        <v>22</v>
      </c>
      <c r="C13" s="43">
        <v>3952029</v>
      </c>
      <c r="D13" s="43">
        <v>3952029</v>
      </c>
      <c r="E13" s="43"/>
      <c r="F13" s="43">
        <v>5197055</v>
      </c>
      <c r="G13" s="44">
        <v>4664728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24535740</v>
      </c>
      <c r="D15" s="43">
        <v>24535740</v>
      </c>
      <c r="E15" s="43">
        <v>17092530</v>
      </c>
      <c r="F15" s="43">
        <v>18539727</v>
      </c>
      <c r="G15" s="44">
        <v>20309210</v>
      </c>
      <c r="H15" s="45">
        <v>21435026</v>
      </c>
      <c r="I15" s="22">
        <f t="shared" si="0"/>
        <v>8.466839022660766</v>
      </c>
      <c r="J15" s="23">
        <f t="shared" si="1"/>
        <v>7.838181240927522</v>
      </c>
      <c r="K15" s="2"/>
    </row>
    <row r="16" spans="1:11" ht="12.75">
      <c r="A16" s="5"/>
      <c r="B16" s="21" t="s">
        <v>24</v>
      </c>
      <c r="C16" s="43">
        <v>55316618</v>
      </c>
      <c r="D16" s="43">
        <v>55316618</v>
      </c>
      <c r="E16" s="43">
        <v>57714135</v>
      </c>
      <c r="F16" s="43">
        <v>67115323</v>
      </c>
      <c r="G16" s="44">
        <v>70258753</v>
      </c>
      <c r="H16" s="45">
        <v>87100834</v>
      </c>
      <c r="I16" s="29">
        <f t="shared" si="0"/>
        <v>16.289229666181427</v>
      </c>
      <c r="J16" s="30">
        <f t="shared" si="1"/>
        <v>14.70439030511075</v>
      </c>
      <c r="K16" s="2"/>
    </row>
    <row r="17" spans="1:11" ht="12.75">
      <c r="A17" s="5"/>
      <c r="B17" s="24" t="s">
        <v>25</v>
      </c>
      <c r="C17" s="46">
        <v>121200352</v>
      </c>
      <c r="D17" s="46">
        <v>121200352</v>
      </c>
      <c r="E17" s="46">
        <v>115682591</v>
      </c>
      <c r="F17" s="46">
        <v>131130758</v>
      </c>
      <c r="G17" s="47">
        <v>140361966</v>
      </c>
      <c r="H17" s="48">
        <v>147682088</v>
      </c>
      <c r="I17" s="25">
        <f t="shared" si="0"/>
        <v>13.353925483913143</v>
      </c>
      <c r="J17" s="26">
        <f t="shared" si="1"/>
        <v>8.480898166291585</v>
      </c>
      <c r="K17" s="2"/>
    </row>
    <row r="18" spans="1:11" ht="23.25" customHeight="1">
      <c r="A18" s="31"/>
      <c r="B18" s="32" t="s">
        <v>26</v>
      </c>
      <c r="C18" s="52">
        <v>12223797</v>
      </c>
      <c r="D18" s="52">
        <v>12223797</v>
      </c>
      <c r="E18" s="52">
        <v>23832291</v>
      </c>
      <c r="F18" s="53">
        <v>12742242</v>
      </c>
      <c r="G18" s="54">
        <v>13836271</v>
      </c>
      <c r="H18" s="55">
        <v>23425711</v>
      </c>
      <c r="I18" s="33">
        <f t="shared" si="0"/>
        <v>-46.533709243479784</v>
      </c>
      <c r="J18" s="34">
        <f t="shared" si="1"/>
        <v>-0.5719330651219878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22715000</v>
      </c>
      <c r="D23" s="43">
        <v>22715000</v>
      </c>
      <c r="E23" s="43">
        <v>22388079</v>
      </c>
      <c r="F23" s="43">
        <v>22152100</v>
      </c>
      <c r="G23" s="44">
        <v>22903550</v>
      </c>
      <c r="H23" s="45">
        <v>24039300</v>
      </c>
      <c r="I23" s="38">
        <f t="shared" si="0"/>
        <v>-1.0540386247520406</v>
      </c>
      <c r="J23" s="23">
        <f t="shared" si="1"/>
        <v>2.4004021445580337</v>
      </c>
      <c r="K23" s="2"/>
    </row>
    <row r="24" spans="1:11" ht="12.75">
      <c r="A24" s="9"/>
      <c r="B24" s="21" t="s">
        <v>31</v>
      </c>
      <c r="C24" s="43">
        <v>4499750</v>
      </c>
      <c r="D24" s="43">
        <v>4499750</v>
      </c>
      <c r="E24" s="43">
        <v>818536</v>
      </c>
      <c r="F24" s="43">
        <v>5700000</v>
      </c>
      <c r="G24" s="44">
        <v>5996400</v>
      </c>
      <c r="H24" s="45">
        <v>6338195</v>
      </c>
      <c r="I24" s="38">
        <f t="shared" si="0"/>
        <v>596.3652179012286</v>
      </c>
      <c r="J24" s="23">
        <f t="shared" si="1"/>
        <v>97.83779845969404</v>
      </c>
      <c r="K24" s="2"/>
    </row>
    <row r="25" spans="1:11" ht="12.75">
      <c r="A25" s="9"/>
      <c r="B25" s="24" t="s">
        <v>32</v>
      </c>
      <c r="C25" s="46">
        <v>27214750</v>
      </c>
      <c r="D25" s="46">
        <v>27214750</v>
      </c>
      <c r="E25" s="46">
        <v>23206615</v>
      </c>
      <c r="F25" s="46">
        <v>27852100</v>
      </c>
      <c r="G25" s="47">
        <v>28899950</v>
      </c>
      <c r="H25" s="48">
        <v>30377495</v>
      </c>
      <c r="I25" s="25">
        <f t="shared" si="0"/>
        <v>20.017934541508954</v>
      </c>
      <c r="J25" s="26">
        <f t="shared" si="1"/>
        <v>9.390612382734131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1000000</v>
      </c>
      <c r="G27" s="44">
        <v>800000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2500000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23579000</v>
      </c>
      <c r="D30" s="43">
        <v>23579000</v>
      </c>
      <c r="E30" s="43">
        <v>22388079</v>
      </c>
      <c r="F30" s="43">
        <v>12579000</v>
      </c>
      <c r="G30" s="44">
        <v>16000000</v>
      </c>
      <c r="H30" s="45">
        <v>18039300</v>
      </c>
      <c r="I30" s="38">
        <f t="shared" si="0"/>
        <v>-43.813848432462656</v>
      </c>
      <c r="J30" s="23">
        <f t="shared" si="1"/>
        <v>-6.946163462542721</v>
      </c>
      <c r="K30" s="2"/>
    </row>
    <row r="31" spans="1:11" ht="12.75">
      <c r="A31" s="9"/>
      <c r="B31" s="21" t="s">
        <v>31</v>
      </c>
      <c r="C31" s="43">
        <v>3635750</v>
      </c>
      <c r="D31" s="43">
        <v>3635750</v>
      </c>
      <c r="E31" s="43">
        <v>818536</v>
      </c>
      <c r="F31" s="43">
        <v>11773100</v>
      </c>
      <c r="G31" s="44">
        <v>12099950</v>
      </c>
      <c r="H31" s="45">
        <v>12338195</v>
      </c>
      <c r="I31" s="38">
        <f t="shared" si="0"/>
        <v>1338.3118152408692</v>
      </c>
      <c r="J31" s="23">
        <f t="shared" si="1"/>
        <v>147.0233165679894</v>
      </c>
      <c r="K31" s="2"/>
    </row>
    <row r="32" spans="1:11" ht="13.5" thickBot="1">
      <c r="A32" s="9"/>
      <c r="B32" s="39" t="s">
        <v>38</v>
      </c>
      <c r="C32" s="59">
        <v>27214750</v>
      </c>
      <c r="D32" s="59">
        <v>27214750</v>
      </c>
      <c r="E32" s="59">
        <v>23206615</v>
      </c>
      <c r="F32" s="59">
        <v>27852100</v>
      </c>
      <c r="G32" s="60">
        <v>28899950</v>
      </c>
      <c r="H32" s="61">
        <v>30377495</v>
      </c>
      <c r="I32" s="40">
        <f t="shared" si="0"/>
        <v>20.017934541508954</v>
      </c>
      <c r="J32" s="41">
        <f t="shared" si="1"/>
        <v>9.390612382734131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45723106</v>
      </c>
      <c r="D7" s="43">
        <v>66373946</v>
      </c>
      <c r="E7" s="43">
        <v>66445795</v>
      </c>
      <c r="F7" s="43">
        <v>69720382</v>
      </c>
      <c r="G7" s="44">
        <v>73903605</v>
      </c>
      <c r="H7" s="45">
        <v>78337821</v>
      </c>
      <c r="I7" s="22">
        <f>IF($E7=0,0,(($F7/$E7)-1)*100)</f>
        <v>4.928208022795122</v>
      </c>
      <c r="J7" s="23">
        <f>IF($E7=0,0,((($H7/$E7)^(1/3))-1)*100)</f>
        <v>5.641524972982248</v>
      </c>
      <c r="K7" s="2"/>
    </row>
    <row r="8" spans="1:11" ht="12.75">
      <c r="A8" s="5"/>
      <c r="B8" s="21" t="s">
        <v>17</v>
      </c>
      <c r="C8" s="43">
        <v>133656431</v>
      </c>
      <c r="D8" s="43">
        <v>123076431</v>
      </c>
      <c r="E8" s="43">
        <v>90088127</v>
      </c>
      <c r="F8" s="43">
        <v>140892982</v>
      </c>
      <c r="G8" s="44">
        <v>154970493</v>
      </c>
      <c r="H8" s="45">
        <v>170455120</v>
      </c>
      <c r="I8" s="22">
        <f>IF($E8=0,0,(($F8/$E8)-1)*100)</f>
        <v>56.394617905642555</v>
      </c>
      <c r="J8" s="23">
        <f>IF($E8=0,0,((($H8/$E8)^(1/3))-1)*100)</f>
        <v>23.684182911331654</v>
      </c>
      <c r="K8" s="2"/>
    </row>
    <row r="9" spans="1:11" ht="12.75">
      <c r="A9" s="5"/>
      <c r="B9" s="21" t="s">
        <v>18</v>
      </c>
      <c r="C9" s="43">
        <v>322925448</v>
      </c>
      <c r="D9" s="43">
        <v>328417623</v>
      </c>
      <c r="E9" s="43">
        <v>312647637</v>
      </c>
      <c r="F9" s="43">
        <v>382056827</v>
      </c>
      <c r="G9" s="44">
        <v>386779993</v>
      </c>
      <c r="H9" s="45">
        <v>389855052</v>
      </c>
      <c r="I9" s="22">
        <f aca="true" t="shared" si="0" ref="I9:I32">IF($E9=0,0,(($F9/$E9)-1)*100)</f>
        <v>22.200452453763475</v>
      </c>
      <c r="J9" s="23">
        <f aca="true" t="shared" si="1" ref="J9:J32">IF($E9=0,0,((($H9/$E9)^(1/3))-1)*100)</f>
        <v>7.633964897639278</v>
      </c>
      <c r="K9" s="2"/>
    </row>
    <row r="10" spans="1:11" ht="12.75">
      <c r="A10" s="9"/>
      <c r="B10" s="24" t="s">
        <v>19</v>
      </c>
      <c r="C10" s="46">
        <v>502304985</v>
      </c>
      <c r="D10" s="46">
        <v>517868000</v>
      </c>
      <c r="E10" s="46">
        <v>469181559</v>
      </c>
      <c r="F10" s="46">
        <v>592670191</v>
      </c>
      <c r="G10" s="47">
        <v>615654091</v>
      </c>
      <c r="H10" s="48">
        <v>638647993</v>
      </c>
      <c r="I10" s="25">
        <f t="shared" si="0"/>
        <v>26.320009734227433</v>
      </c>
      <c r="J10" s="26">
        <f t="shared" si="1"/>
        <v>10.825629268003478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152935091</v>
      </c>
      <c r="D12" s="43">
        <v>132577000</v>
      </c>
      <c r="E12" s="43">
        <v>130209939</v>
      </c>
      <c r="F12" s="43">
        <v>178041720</v>
      </c>
      <c r="G12" s="44">
        <v>189223591</v>
      </c>
      <c r="H12" s="45">
        <v>201321579</v>
      </c>
      <c r="I12" s="22">
        <f t="shared" si="0"/>
        <v>36.734354817568885</v>
      </c>
      <c r="J12" s="23">
        <f t="shared" si="1"/>
        <v>15.633072152118</v>
      </c>
      <c r="K12" s="2"/>
    </row>
    <row r="13" spans="1:11" ht="12.75">
      <c r="A13" s="5"/>
      <c r="B13" s="21" t="s">
        <v>22</v>
      </c>
      <c r="C13" s="43">
        <v>51517570</v>
      </c>
      <c r="D13" s="43">
        <v>51720570</v>
      </c>
      <c r="E13" s="43">
        <v>43205196</v>
      </c>
      <c r="F13" s="43">
        <v>62457606</v>
      </c>
      <c r="G13" s="44">
        <v>67575330</v>
      </c>
      <c r="H13" s="45">
        <v>73143911</v>
      </c>
      <c r="I13" s="22">
        <f t="shared" si="0"/>
        <v>44.56040426248731</v>
      </c>
      <c r="J13" s="23">
        <f t="shared" si="1"/>
        <v>19.182932273107433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43500000</v>
      </c>
      <c r="D15" s="43">
        <v>52500000</v>
      </c>
      <c r="E15" s="43">
        <v>48795279</v>
      </c>
      <c r="F15" s="43">
        <v>55000000</v>
      </c>
      <c r="G15" s="44">
        <v>57970000</v>
      </c>
      <c r="H15" s="45">
        <v>61100380</v>
      </c>
      <c r="I15" s="22">
        <f t="shared" si="0"/>
        <v>12.715822364700479</v>
      </c>
      <c r="J15" s="23">
        <f t="shared" si="1"/>
        <v>7.784266000404827</v>
      </c>
      <c r="K15" s="2"/>
    </row>
    <row r="16" spans="1:11" ht="12.75">
      <c r="A16" s="5"/>
      <c r="B16" s="21" t="s">
        <v>24</v>
      </c>
      <c r="C16" s="43">
        <v>333593079</v>
      </c>
      <c r="D16" s="43">
        <v>360625171</v>
      </c>
      <c r="E16" s="43">
        <v>299655929</v>
      </c>
      <c r="F16" s="43">
        <v>391473383</v>
      </c>
      <c r="G16" s="44">
        <v>403257468</v>
      </c>
      <c r="H16" s="45">
        <v>411575796</v>
      </c>
      <c r="I16" s="29">
        <f t="shared" si="0"/>
        <v>30.640960219412182</v>
      </c>
      <c r="J16" s="30">
        <f t="shared" si="1"/>
        <v>11.158407747469191</v>
      </c>
      <c r="K16" s="2"/>
    </row>
    <row r="17" spans="1:11" ht="12.75">
      <c r="A17" s="5"/>
      <c r="B17" s="24" t="s">
        <v>25</v>
      </c>
      <c r="C17" s="46">
        <v>581545740</v>
      </c>
      <c r="D17" s="46">
        <v>597422741</v>
      </c>
      <c r="E17" s="46">
        <v>521866343</v>
      </c>
      <c r="F17" s="46">
        <v>686972709</v>
      </c>
      <c r="G17" s="47">
        <v>718026389</v>
      </c>
      <c r="H17" s="48">
        <v>747141666</v>
      </c>
      <c r="I17" s="25">
        <f t="shared" si="0"/>
        <v>31.637672790099813</v>
      </c>
      <c r="J17" s="26">
        <f t="shared" si="1"/>
        <v>12.706221262855365</v>
      </c>
      <c r="K17" s="2"/>
    </row>
    <row r="18" spans="1:11" ht="23.25" customHeight="1">
      <c r="A18" s="31"/>
      <c r="B18" s="32" t="s">
        <v>26</v>
      </c>
      <c r="C18" s="52">
        <v>-79240755</v>
      </c>
      <c r="D18" s="52">
        <v>-79554741</v>
      </c>
      <c r="E18" s="52">
        <v>-52684784</v>
      </c>
      <c r="F18" s="53">
        <v>-94302518</v>
      </c>
      <c r="G18" s="54">
        <v>-102372298</v>
      </c>
      <c r="H18" s="55">
        <v>-108493673</v>
      </c>
      <c r="I18" s="33">
        <f t="shared" si="0"/>
        <v>78.9938400430758</v>
      </c>
      <c r="J18" s="34">
        <f t="shared" si="1"/>
        <v>27.22517867709233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9000000</v>
      </c>
      <c r="D21" s="43"/>
      <c r="E21" s="43">
        <v>951355</v>
      </c>
      <c r="F21" s="43">
        <v>0</v>
      </c>
      <c r="G21" s="44">
        <v>0</v>
      </c>
      <c r="H21" s="45">
        <v>0</v>
      </c>
      <c r="I21" s="38">
        <f t="shared" si="0"/>
        <v>-100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131569150</v>
      </c>
      <c r="D23" s="43">
        <v>121083824</v>
      </c>
      <c r="E23" s="43">
        <v>122299239</v>
      </c>
      <c r="F23" s="43">
        <v>136471273</v>
      </c>
      <c r="G23" s="44">
        <v>136829277</v>
      </c>
      <c r="H23" s="45">
        <v>145038000</v>
      </c>
      <c r="I23" s="38">
        <f t="shared" si="0"/>
        <v>11.587998515673515</v>
      </c>
      <c r="J23" s="23">
        <f t="shared" si="1"/>
        <v>5.848818791292487</v>
      </c>
      <c r="K23" s="2"/>
    </row>
    <row r="24" spans="1:11" ht="12.75">
      <c r="A24" s="9"/>
      <c r="B24" s="21" t="s">
        <v>31</v>
      </c>
      <c r="C24" s="43">
        <v>42978588</v>
      </c>
      <c r="D24" s="43">
        <v>79923079</v>
      </c>
      <c r="E24" s="43">
        <v>34947077</v>
      </c>
      <c r="F24" s="43">
        <v>13786000</v>
      </c>
      <c r="G24" s="44">
        <v>1000000</v>
      </c>
      <c r="H24" s="45">
        <v>2000000</v>
      </c>
      <c r="I24" s="38">
        <f t="shared" si="0"/>
        <v>-60.55177948072738</v>
      </c>
      <c r="J24" s="23">
        <f t="shared" si="1"/>
        <v>-61.46343095882746</v>
      </c>
      <c r="K24" s="2"/>
    </row>
    <row r="25" spans="1:11" ht="12.75">
      <c r="A25" s="9"/>
      <c r="B25" s="24" t="s">
        <v>32</v>
      </c>
      <c r="C25" s="46">
        <v>183547738</v>
      </c>
      <c r="D25" s="46">
        <v>201006903</v>
      </c>
      <c r="E25" s="46">
        <v>158197671</v>
      </c>
      <c r="F25" s="46">
        <v>150257273</v>
      </c>
      <c r="G25" s="47">
        <v>137829277</v>
      </c>
      <c r="H25" s="48">
        <v>147038000</v>
      </c>
      <c r="I25" s="25">
        <f t="shared" si="0"/>
        <v>-5.01928881114817</v>
      </c>
      <c r="J25" s="26">
        <f t="shared" si="1"/>
        <v>-2.4089852563806247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19419977</v>
      </c>
      <c r="D27" s="43">
        <v>54048595</v>
      </c>
      <c r="E27" s="43">
        <v>43990509</v>
      </c>
      <c r="F27" s="43">
        <v>35444109</v>
      </c>
      <c r="G27" s="44">
        <v>60597619</v>
      </c>
      <c r="H27" s="45">
        <v>10000000</v>
      </c>
      <c r="I27" s="38">
        <f t="shared" si="0"/>
        <v>-19.427827034235957</v>
      </c>
      <c r="J27" s="23">
        <f t="shared" si="1"/>
        <v>-38.96948927473909</v>
      </c>
      <c r="K27" s="2"/>
    </row>
    <row r="28" spans="1:11" ht="12.75">
      <c r="A28" s="9"/>
      <c r="B28" s="21" t="s">
        <v>35</v>
      </c>
      <c r="C28" s="43">
        <v>18290621</v>
      </c>
      <c r="D28" s="43">
        <v>19987291</v>
      </c>
      <c r="E28" s="43">
        <v>8965296</v>
      </c>
      <c r="F28" s="43">
        <v>15980000</v>
      </c>
      <c r="G28" s="44">
        <v>22050000</v>
      </c>
      <c r="H28" s="45">
        <v>10638000</v>
      </c>
      <c r="I28" s="38">
        <f t="shared" si="0"/>
        <v>78.24286002380735</v>
      </c>
      <c r="J28" s="23">
        <f t="shared" si="1"/>
        <v>5.868099700562079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70588261</v>
      </c>
      <c r="D30" s="43">
        <v>60041478</v>
      </c>
      <c r="E30" s="43">
        <v>60267336</v>
      </c>
      <c r="F30" s="43">
        <v>72342621</v>
      </c>
      <c r="G30" s="44">
        <v>31394504</v>
      </c>
      <c r="H30" s="45">
        <v>36000000</v>
      </c>
      <c r="I30" s="38">
        <f t="shared" si="0"/>
        <v>20.03620169970679</v>
      </c>
      <c r="J30" s="23">
        <f t="shared" si="1"/>
        <v>-15.781629282012188</v>
      </c>
      <c r="K30" s="2"/>
    </row>
    <row r="31" spans="1:11" ht="12.75">
      <c r="A31" s="9"/>
      <c r="B31" s="21" t="s">
        <v>31</v>
      </c>
      <c r="C31" s="43">
        <v>75248879</v>
      </c>
      <c r="D31" s="43">
        <v>66929539</v>
      </c>
      <c r="E31" s="43">
        <v>44974530</v>
      </c>
      <c r="F31" s="43">
        <v>26490543</v>
      </c>
      <c r="G31" s="44">
        <v>23787154</v>
      </c>
      <c r="H31" s="45">
        <v>90400000</v>
      </c>
      <c r="I31" s="38">
        <f t="shared" si="0"/>
        <v>-41.09878858100351</v>
      </c>
      <c r="J31" s="23">
        <f t="shared" si="1"/>
        <v>26.202298775357114</v>
      </c>
      <c r="K31" s="2"/>
    </row>
    <row r="32" spans="1:11" ht="13.5" thickBot="1">
      <c r="A32" s="9"/>
      <c r="B32" s="39" t="s">
        <v>38</v>
      </c>
      <c r="C32" s="59">
        <v>183547738</v>
      </c>
      <c r="D32" s="59">
        <v>201006903</v>
      </c>
      <c r="E32" s="59">
        <v>158197671</v>
      </c>
      <c r="F32" s="59">
        <v>150257273</v>
      </c>
      <c r="G32" s="60">
        <v>137829277</v>
      </c>
      <c r="H32" s="61">
        <v>147038000</v>
      </c>
      <c r="I32" s="40">
        <f t="shared" si="0"/>
        <v>-5.01928881114817</v>
      </c>
      <c r="J32" s="41">
        <f t="shared" si="1"/>
        <v>-2.4089852563806247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/>
      <c r="D8" s="43"/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272350000</v>
      </c>
      <c r="D9" s="43">
        <v>273188617</v>
      </c>
      <c r="E9" s="43">
        <v>278658868</v>
      </c>
      <c r="F9" s="43">
        <v>300128000</v>
      </c>
      <c r="G9" s="44">
        <v>308476000</v>
      </c>
      <c r="H9" s="45">
        <v>315876000</v>
      </c>
      <c r="I9" s="22">
        <f aca="true" t="shared" si="0" ref="I9:I32">IF($E9=0,0,(($F9/$E9)-1)*100)</f>
        <v>7.704449585290063</v>
      </c>
      <c r="J9" s="23">
        <f aca="true" t="shared" si="1" ref="J9:J32">IF($E9=0,0,((($H9/$E9)^(1/3))-1)*100)</f>
        <v>4.267250251915611</v>
      </c>
      <c r="K9" s="2"/>
    </row>
    <row r="10" spans="1:11" ht="12.75">
      <c r="A10" s="9"/>
      <c r="B10" s="24" t="s">
        <v>19</v>
      </c>
      <c r="C10" s="46">
        <v>272350000</v>
      </c>
      <c r="D10" s="46">
        <v>273188617</v>
      </c>
      <c r="E10" s="46">
        <v>278658868</v>
      </c>
      <c r="F10" s="46">
        <v>300128000</v>
      </c>
      <c r="G10" s="47">
        <v>308476000</v>
      </c>
      <c r="H10" s="48">
        <v>315876000</v>
      </c>
      <c r="I10" s="25">
        <f t="shared" si="0"/>
        <v>7.704449585290063</v>
      </c>
      <c r="J10" s="26">
        <f t="shared" si="1"/>
        <v>4.267250251915611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129309000</v>
      </c>
      <c r="D12" s="43">
        <v>125254530</v>
      </c>
      <c r="E12" s="43">
        <v>128816681</v>
      </c>
      <c r="F12" s="43">
        <v>131057424</v>
      </c>
      <c r="G12" s="44">
        <v>138265582</v>
      </c>
      <c r="H12" s="45">
        <v>145870189</v>
      </c>
      <c r="I12" s="22">
        <f t="shared" si="0"/>
        <v>1.7394820163081137</v>
      </c>
      <c r="J12" s="23">
        <f t="shared" si="1"/>
        <v>4.231298169389608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149599000</v>
      </c>
      <c r="D16" s="43">
        <v>146748394</v>
      </c>
      <c r="E16" s="43">
        <v>142632518</v>
      </c>
      <c r="F16" s="43">
        <v>126085213</v>
      </c>
      <c r="G16" s="44">
        <v>132541501</v>
      </c>
      <c r="H16" s="45">
        <v>134345385</v>
      </c>
      <c r="I16" s="29">
        <f t="shared" si="0"/>
        <v>-11.601355169232864</v>
      </c>
      <c r="J16" s="30">
        <f t="shared" si="1"/>
        <v>-1.975477744118992</v>
      </c>
      <c r="K16" s="2"/>
    </row>
    <row r="17" spans="1:11" ht="12.75">
      <c r="A17" s="5"/>
      <c r="B17" s="24" t="s">
        <v>25</v>
      </c>
      <c r="C17" s="46">
        <v>278908000</v>
      </c>
      <c r="D17" s="46">
        <v>272002924</v>
      </c>
      <c r="E17" s="46">
        <v>271449199</v>
      </c>
      <c r="F17" s="46">
        <v>257142637</v>
      </c>
      <c r="G17" s="47">
        <v>270807083</v>
      </c>
      <c r="H17" s="48">
        <v>280215574</v>
      </c>
      <c r="I17" s="25">
        <f t="shared" si="0"/>
        <v>-5.270438097700925</v>
      </c>
      <c r="J17" s="26">
        <f t="shared" si="1"/>
        <v>1.0651057789153873</v>
      </c>
      <c r="K17" s="2"/>
    </row>
    <row r="18" spans="1:11" ht="23.25" customHeight="1">
      <c r="A18" s="31"/>
      <c r="B18" s="32" t="s">
        <v>26</v>
      </c>
      <c r="C18" s="52">
        <v>-6558000</v>
      </c>
      <c r="D18" s="52">
        <v>1185693</v>
      </c>
      <c r="E18" s="52">
        <v>7209669</v>
      </c>
      <c r="F18" s="53">
        <v>42985363</v>
      </c>
      <c r="G18" s="54">
        <v>37668917</v>
      </c>
      <c r="H18" s="55">
        <v>35660426</v>
      </c>
      <c r="I18" s="33">
        <f t="shared" si="0"/>
        <v>496.21825911841444</v>
      </c>
      <c r="J18" s="34">
        <f t="shared" si="1"/>
        <v>70.38200850008826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35000000</v>
      </c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1250000</v>
      </c>
      <c r="D23" s="43">
        <v>815000</v>
      </c>
      <c r="E23" s="43">
        <v>699418</v>
      </c>
      <c r="F23" s="43">
        <v>965270</v>
      </c>
      <c r="G23" s="44">
        <v>809656</v>
      </c>
      <c r="H23" s="45">
        <v>854187</v>
      </c>
      <c r="I23" s="38">
        <f t="shared" si="0"/>
        <v>38.010460125418554</v>
      </c>
      <c r="J23" s="23">
        <f t="shared" si="1"/>
        <v>6.890403754094954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36250000</v>
      </c>
      <c r="D25" s="46">
        <v>815000</v>
      </c>
      <c r="E25" s="46">
        <v>699418</v>
      </c>
      <c r="F25" s="46">
        <v>965270</v>
      </c>
      <c r="G25" s="47">
        <v>809656</v>
      </c>
      <c r="H25" s="48">
        <v>854187</v>
      </c>
      <c r="I25" s="25">
        <f t="shared" si="0"/>
        <v>38.010460125418554</v>
      </c>
      <c r="J25" s="26">
        <f t="shared" si="1"/>
        <v>6.890403754094954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36250000</v>
      </c>
      <c r="D31" s="43">
        <v>815000</v>
      </c>
      <c r="E31" s="43">
        <v>699418</v>
      </c>
      <c r="F31" s="43">
        <v>965270</v>
      </c>
      <c r="G31" s="44">
        <v>809656</v>
      </c>
      <c r="H31" s="45">
        <v>854187</v>
      </c>
      <c r="I31" s="38">
        <f t="shared" si="0"/>
        <v>38.010460125418554</v>
      </c>
      <c r="J31" s="23">
        <f t="shared" si="1"/>
        <v>6.890403754094954</v>
      </c>
      <c r="K31" s="2"/>
    </row>
    <row r="32" spans="1:11" ht="13.5" thickBot="1">
      <c r="A32" s="9"/>
      <c r="B32" s="39" t="s">
        <v>38</v>
      </c>
      <c r="C32" s="59">
        <v>36250000</v>
      </c>
      <c r="D32" s="59">
        <v>815000</v>
      </c>
      <c r="E32" s="59">
        <v>699418</v>
      </c>
      <c r="F32" s="59">
        <v>965270</v>
      </c>
      <c r="G32" s="60">
        <v>809656</v>
      </c>
      <c r="H32" s="61">
        <v>854187</v>
      </c>
      <c r="I32" s="40">
        <f t="shared" si="0"/>
        <v>38.010460125418554</v>
      </c>
      <c r="J32" s="41">
        <f t="shared" si="1"/>
        <v>6.890403754094954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45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36784000</v>
      </c>
      <c r="D7" s="43">
        <v>36784000</v>
      </c>
      <c r="E7" s="43">
        <v>62067060</v>
      </c>
      <c r="F7" s="43">
        <v>8497991</v>
      </c>
      <c r="G7" s="44">
        <v>8752931</v>
      </c>
      <c r="H7" s="45">
        <v>9015519</v>
      </c>
      <c r="I7" s="22">
        <f>IF($E7=0,0,(($F7/$E7)-1)*100)</f>
        <v>-86.30837194479648</v>
      </c>
      <c r="J7" s="23">
        <f>IF($E7=0,0,((($H7/$E7)^(1/3))-1)*100)</f>
        <v>-47.43340422208625</v>
      </c>
      <c r="K7" s="2"/>
    </row>
    <row r="8" spans="1:11" ht="12.75">
      <c r="A8" s="5"/>
      <c r="B8" s="21" t="s">
        <v>17</v>
      </c>
      <c r="C8" s="43"/>
      <c r="D8" s="43"/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99326816</v>
      </c>
      <c r="D9" s="43">
        <v>122689000</v>
      </c>
      <c r="E9" s="43">
        <v>107678376</v>
      </c>
      <c r="F9" s="43">
        <v>110239257</v>
      </c>
      <c r="G9" s="44">
        <v>108030168</v>
      </c>
      <c r="H9" s="45">
        <v>106953766</v>
      </c>
      <c r="I9" s="22">
        <f aca="true" t="shared" si="0" ref="I9:I32">IF($E9=0,0,(($F9/$E9)-1)*100)</f>
        <v>2.3782685949869764</v>
      </c>
      <c r="J9" s="23">
        <f aca="true" t="shared" si="1" ref="J9:J32">IF($E9=0,0,((($H9/$E9)^(1/3))-1)*100)</f>
        <v>-0.22481811913851457</v>
      </c>
      <c r="K9" s="2"/>
    </row>
    <row r="10" spans="1:11" ht="12.75">
      <c r="A10" s="9"/>
      <c r="B10" s="24" t="s">
        <v>19</v>
      </c>
      <c r="C10" s="46">
        <v>136110816</v>
      </c>
      <c r="D10" s="46">
        <v>159473000</v>
      </c>
      <c r="E10" s="46">
        <v>169745436</v>
      </c>
      <c r="F10" s="46">
        <v>118737248</v>
      </c>
      <c r="G10" s="47">
        <v>116783099</v>
      </c>
      <c r="H10" s="48">
        <v>115969285</v>
      </c>
      <c r="I10" s="25">
        <f t="shared" si="0"/>
        <v>-30.049814122837446</v>
      </c>
      <c r="J10" s="26">
        <f t="shared" si="1"/>
        <v>-11.92588434592059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43561380</v>
      </c>
      <c r="D12" s="43">
        <v>42791380</v>
      </c>
      <c r="E12" s="43">
        <v>40194113</v>
      </c>
      <c r="F12" s="43">
        <v>46636359</v>
      </c>
      <c r="G12" s="44">
        <v>48968000</v>
      </c>
      <c r="H12" s="45">
        <v>51417000</v>
      </c>
      <c r="I12" s="22">
        <f t="shared" si="0"/>
        <v>16.02783472296054</v>
      </c>
      <c r="J12" s="23">
        <f t="shared" si="1"/>
        <v>8.554565852120133</v>
      </c>
      <c r="K12" s="2"/>
    </row>
    <row r="13" spans="1:11" ht="12.75">
      <c r="A13" s="5"/>
      <c r="B13" s="21" t="s">
        <v>22</v>
      </c>
      <c r="C13" s="43">
        <v>3120000</v>
      </c>
      <c r="D13" s="43">
        <v>3120000</v>
      </c>
      <c r="E13" s="43"/>
      <c r="F13" s="43">
        <v>3750000</v>
      </c>
      <c r="G13" s="44">
        <v>3870000</v>
      </c>
      <c r="H13" s="45">
        <v>3427000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64275181</v>
      </c>
      <c r="D16" s="43">
        <v>69519897</v>
      </c>
      <c r="E16" s="43">
        <v>53649551</v>
      </c>
      <c r="F16" s="43">
        <v>55091227</v>
      </c>
      <c r="G16" s="44">
        <v>55869754</v>
      </c>
      <c r="H16" s="45">
        <v>56869280</v>
      </c>
      <c r="I16" s="29">
        <f t="shared" si="0"/>
        <v>2.6872098146730083</v>
      </c>
      <c r="J16" s="30">
        <f t="shared" si="1"/>
        <v>1.9617340227185753</v>
      </c>
      <c r="K16" s="2"/>
    </row>
    <row r="17" spans="1:11" ht="12.75">
      <c r="A17" s="5"/>
      <c r="B17" s="24" t="s">
        <v>25</v>
      </c>
      <c r="C17" s="46">
        <v>110956561</v>
      </c>
      <c r="D17" s="46">
        <v>115431277</v>
      </c>
      <c r="E17" s="46">
        <v>93843664</v>
      </c>
      <c r="F17" s="46">
        <v>105477586</v>
      </c>
      <c r="G17" s="47">
        <v>108707754</v>
      </c>
      <c r="H17" s="48">
        <v>111713280</v>
      </c>
      <c r="I17" s="25">
        <f t="shared" si="0"/>
        <v>12.397131041260279</v>
      </c>
      <c r="J17" s="26">
        <f t="shared" si="1"/>
        <v>5.982285903601348</v>
      </c>
      <c r="K17" s="2"/>
    </row>
    <row r="18" spans="1:11" ht="23.25" customHeight="1">
      <c r="A18" s="31"/>
      <c r="B18" s="32" t="s">
        <v>26</v>
      </c>
      <c r="C18" s="52">
        <v>25154255</v>
      </c>
      <c r="D18" s="52">
        <v>44041723</v>
      </c>
      <c r="E18" s="52">
        <v>75901772</v>
      </c>
      <c r="F18" s="53">
        <v>13259662</v>
      </c>
      <c r="G18" s="54">
        <v>8075345</v>
      </c>
      <c r="H18" s="55">
        <v>4256005</v>
      </c>
      <c r="I18" s="33">
        <f t="shared" si="0"/>
        <v>-82.5304974434589</v>
      </c>
      <c r="J18" s="34">
        <f t="shared" si="1"/>
        <v>-61.724864384467516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26364000</v>
      </c>
      <c r="D23" s="43">
        <v>26364000</v>
      </c>
      <c r="E23" s="43">
        <v>31701433</v>
      </c>
      <c r="F23" s="43">
        <v>27411000</v>
      </c>
      <c r="G23" s="44">
        <v>28392000</v>
      </c>
      <c r="H23" s="45">
        <v>29879000</v>
      </c>
      <c r="I23" s="38">
        <f t="shared" si="0"/>
        <v>-13.533877159433139</v>
      </c>
      <c r="J23" s="23">
        <f t="shared" si="1"/>
        <v>-1.9541863962249106</v>
      </c>
      <c r="K23" s="2"/>
    </row>
    <row r="24" spans="1:11" ht="12.75">
      <c r="A24" s="9"/>
      <c r="B24" s="21" t="s">
        <v>31</v>
      </c>
      <c r="C24" s="43">
        <v>25154000</v>
      </c>
      <c r="D24" s="43">
        <v>24319594</v>
      </c>
      <c r="E24" s="43">
        <v>12755728</v>
      </c>
      <c r="F24" s="43">
        <v>5794000</v>
      </c>
      <c r="G24" s="44">
        <v>8074524</v>
      </c>
      <c r="H24" s="45">
        <v>4257025</v>
      </c>
      <c r="I24" s="38">
        <f t="shared" si="0"/>
        <v>-54.577269129602016</v>
      </c>
      <c r="J24" s="23">
        <f t="shared" si="1"/>
        <v>-30.636076553702797</v>
      </c>
      <c r="K24" s="2"/>
    </row>
    <row r="25" spans="1:11" ht="12.75">
      <c r="A25" s="9"/>
      <c r="B25" s="24" t="s">
        <v>32</v>
      </c>
      <c r="C25" s="46">
        <v>51518000</v>
      </c>
      <c r="D25" s="46">
        <v>50683594</v>
      </c>
      <c r="E25" s="46">
        <v>44457161</v>
      </c>
      <c r="F25" s="46">
        <v>33205000</v>
      </c>
      <c r="G25" s="47">
        <v>36466524</v>
      </c>
      <c r="H25" s="48">
        <v>34136025</v>
      </c>
      <c r="I25" s="25">
        <f t="shared" si="0"/>
        <v>-25.310120455060094</v>
      </c>
      <c r="J25" s="26">
        <f t="shared" si="1"/>
        <v>-8.429186137212819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1200000</v>
      </c>
      <c r="D28" s="43">
        <v>5200000</v>
      </c>
      <c r="E28" s="43">
        <v>4820113</v>
      </c>
      <c r="F28" s="43">
        <v>20000</v>
      </c>
      <c r="G28" s="44">
        <v>20600</v>
      </c>
      <c r="H28" s="45">
        <v>21218</v>
      </c>
      <c r="I28" s="38">
        <f t="shared" si="0"/>
        <v>-99.58507196822978</v>
      </c>
      <c r="J28" s="23">
        <f t="shared" si="1"/>
        <v>-83.611127555074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6200000</v>
      </c>
      <c r="D30" s="43">
        <v>7224769</v>
      </c>
      <c r="E30" s="43">
        <v>6462168</v>
      </c>
      <c r="F30" s="43">
        <v>20220000</v>
      </c>
      <c r="G30" s="44">
        <v>23695600</v>
      </c>
      <c r="H30" s="45">
        <v>28021218</v>
      </c>
      <c r="I30" s="38">
        <f t="shared" si="0"/>
        <v>212.89808621502874</v>
      </c>
      <c r="J30" s="23">
        <f t="shared" si="1"/>
        <v>63.06831670514499</v>
      </c>
      <c r="K30" s="2"/>
    </row>
    <row r="31" spans="1:11" ht="12.75">
      <c r="A31" s="9"/>
      <c r="B31" s="21" t="s">
        <v>31</v>
      </c>
      <c r="C31" s="43">
        <v>44118000</v>
      </c>
      <c r="D31" s="43">
        <v>38258825</v>
      </c>
      <c r="E31" s="43">
        <v>33174880</v>
      </c>
      <c r="F31" s="43">
        <v>12965000</v>
      </c>
      <c r="G31" s="44">
        <v>12750324</v>
      </c>
      <c r="H31" s="45">
        <v>6093589</v>
      </c>
      <c r="I31" s="38">
        <f t="shared" si="0"/>
        <v>-60.91922563095933</v>
      </c>
      <c r="J31" s="23">
        <f t="shared" si="1"/>
        <v>-43.15556782010456</v>
      </c>
      <c r="K31" s="2"/>
    </row>
    <row r="32" spans="1:11" ht="13.5" thickBot="1">
      <c r="A32" s="9"/>
      <c r="B32" s="39" t="s">
        <v>38</v>
      </c>
      <c r="C32" s="59">
        <v>51518000</v>
      </c>
      <c r="D32" s="59">
        <v>50683594</v>
      </c>
      <c r="E32" s="59">
        <v>44457161</v>
      </c>
      <c r="F32" s="59">
        <v>33205000</v>
      </c>
      <c r="G32" s="60">
        <v>36466524</v>
      </c>
      <c r="H32" s="61">
        <v>34136025</v>
      </c>
      <c r="I32" s="40">
        <f t="shared" si="0"/>
        <v>-25.310120455060094</v>
      </c>
      <c r="J32" s="41">
        <f t="shared" si="1"/>
        <v>-8.429186137212819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10840720</v>
      </c>
      <c r="D7" s="43">
        <v>10840720</v>
      </c>
      <c r="E7" s="43">
        <v>10884091</v>
      </c>
      <c r="F7" s="43">
        <v>13180350</v>
      </c>
      <c r="G7" s="44">
        <v>13957991</v>
      </c>
      <c r="H7" s="45">
        <v>14739638</v>
      </c>
      <c r="I7" s="22">
        <f>IF($E7=0,0,(($F7/$E7)-1)*100)</f>
        <v>21.09738884028074</v>
      </c>
      <c r="J7" s="23">
        <f>IF($E7=0,0,((($H7/$E7)^(1/3))-1)*100)</f>
        <v>10.636446357380859</v>
      </c>
      <c r="K7" s="2"/>
    </row>
    <row r="8" spans="1:11" ht="12.75">
      <c r="A8" s="5"/>
      <c r="B8" s="21" t="s">
        <v>17</v>
      </c>
      <c r="C8" s="43">
        <v>55669750</v>
      </c>
      <c r="D8" s="43">
        <v>55669750</v>
      </c>
      <c r="E8" s="43">
        <v>36365242</v>
      </c>
      <c r="F8" s="43">
        <v>57856773</v>
      </c>
      <c r="G8" s="44">
        <v>61270323</v>
      </c>
      <c r="H8" s="45">
        <v>64701461</v>
      </c>
      <c r="I8" s="22">
        <f>IF($E8=0,0,(($F8/$E8)-1)*100)</f>
        <v>59.0991007292073</v>
      </c>
      <c r="J8" s="23">
        <f>IF($E8=0,0,((($H8/$E8)^(1/3))-1)*100)</f>
        <v>21.17393232494409</v>
      </c>
      <c r="K8" s="2"/>
    </row>
    <row r="9" spans="1:11" ht="12.75">
      <c r="A9" s="5"/>
      <c r="B9" s="21" t="s">
        <v>18</v>
      </c>
      <c r="C9" s="43">
        <v>86816263</v>
      </c>
      <c r="D9" s="43">
        <v>86816263</v>
      </c>
      <c r="E9" s="43">
        <v>59912037</v>
      </c>
      <c r="F9" s="43">
        <v>102200730</v>
      </c>
      <c r="G9" s="44">
        <v>97946950</v>
      </c>
      <c r="H9" s="45">
        <v>101284273</v>
      </c>
      <c r="I9" s="22">
        <f aca="true" t="shared" si="0" ref="I9:I32">IF($E9=0,0,(($F9/$E9)-1)*100)</f>
        <v>70.58463560502875</v>
      </c>
      <c r="J9" s="23">
        <f aca="true" t="shared" si="1" ref="J9:J32">IF($E9=0,0,((($H9/$E9)^(1/3))-1)*100)</f>
        <v>19.12675444605858</v>
      </c>
      <c r="K9" s="2"/>
    </row>
    <row r="10" spans="1:11" ht="12.75">
      <c r="A10" s="9"/>
      <c r="B10" s="24" t="s">
        <v>19</v>
      </c>
      <c r="C10" s="46">
        <v>153326733</v>
      </c>
      <c r="D10" s="46">
        <v>153326733</v>
      </c>
      <c r="E10" s="46">
        <v>107161370</v>
      </c>
      <c r="F10" s="46">
        <v>173237853</v>
      </c>
      <c r="G10" s="47">
        <v>173175264</v>
      </c>
      <c r="H10" s="48">
        <v>180725372</v>
      </c>
      <c r="I10" s="25">
        <f t="shared" si="0"/>
        <v>61.66072998133563</v>
      </c>
      <c r="J10" s="26">
        <f t="shared" si="1"/>
        <v>19.031056970037397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68268626</v>
      </c>
      <c r="D12" s="43">
        <v>68268626</v>
      </c>
      <c r="E12" s="43">
        <v>48497885</v>
      </c>
      <c r="F12" s="43">
        <v>69077548</v>
      </c>
      <c r="G12" s="44">
        <v>73325810</v>
      </c>
      <c r="H12" s="45">
        <v>77615370</v>
      </c>
      <c r="I12" s="22">
        <f t="shared" si="0"/>
        <v>42.434145324069284</v>
      </c>
      <c r="J12" s="23">
        <f t="shared" si="1"/>
        <v>16.97013135029073</v>
      </c>
      <c r="K12" s="2"/>
    </row>
    <row r="13" spans="1:11" ht="12.75">
      <c r="A13" s="5"/>
      <c r="B13" s="21" t="s">
        <v>22</v>
      </c>
      <c r="C13" s="43">
        <v>5860987</v>
      </c>
      <c r="D13" s="43">
        <v>5860987</v>
      </c>
      <c r="E13" s="43"/>
      <c r="F13" s="43">
        <v>4780000</v>
      </c>
      <c r="G13" s="44">
        <v>5062020</v>
      </c>
      <c r="H13" s="45">
        <v>5345493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31661785</v>
      </c>
      <c r="D15" s="43">
        <v>31661785</v>
      </c>
      <c r="E15" s="43">
        <v>23898854</v>
      </c>
      <c r="F15" s="43">
        <v>36101524</v>
      </c>
      <c r="G15" s="44">
        <v>38231514</v>
      </c>
      <c r="H15" s="45">
        <v>40372479</v>
      </c>
      <c r="I15" s="22">
        <f t="shared" si="0"/>
        <v>51.05964495201319</v>
      </c>
      <c r="J15" s="23">
        <f t="shared" si="1"/>
        <v>19.097537071146785</v>
      </c>
      <c r="K15" s="2"/>
    </row>
    <row r="16" spans="1:11" ht="12.75">
      <c r="A16" s="5"/>
      <c r="B16" s="21" t="s">
        <v>24</v>
      </c>
      <c r="C16" s="43">
        <v>47454237</v>
      </c>
      <c r="D16" s="43">
        <v>47454237</v>
      </c>
      <c r="E16" s="43">
        <v>30205181</v>
      </c>
      <c r="F16" s="43">
        <v>62533016</v>
      </c>
      <c r="G16" s="44">
        <v>64534100</v>
      </c>
      <c r="H16" s="45">
        <v>68392858</v>
      </c>
      <c r="I16" s="29">
        <f t="shared" si="0"/>
        <v>107.02745002587469</v>
      </c>
      <c r="J16" s="30">
        <f t="shared" si="1"/>
        <v>31.313618794386677</v>
      </c>
      <c r="K16" s="2"/>
    </row>
    <row r="17" spans="1:11" ht="12.75">
      <c r="A17" s="5"/>
      <c r="B17" s="24" t="s">
        <v>25</v>
      </c>
      <c r="C17" s="46">
        <v>153245635</v>
      </c>
      <c r="D17" s="46">
        <v>153245635</v>
      </c>
      <c r="E17" s="46">
        <v>102601920</v>
      </c>
      <c r="F17" s="46">
        <v>172492088</v>
      </c>
      <c r="G17" s="47">
        <v>181153444</v>
      </c>
      <c r="H17" s="48">
        <v>191726200</v>
      </c>
      <c r="I17" s="25">
        <f t="shared" si="0"/>
        <v>68.11779740574056</v>
      </c>
      <c r="J17" s="26">
        <f t="shared" si="1"/>
        <v>23.17105432691209</v>
      </c>
      <c r="K17" s="2"/>
    </row>
    <row r="18" spans="1:11" ht="23.25" customHeight="1">
      <c r="A18" s="31"/>
      <c r="B18" s="32" t="s">
        <v>26</v>
      </c>
      <c r="C18" s="52">
        <v>81098</v>
      </c>
      <c r="D18" s="52">
        <v>81098</v>
      </c>
      <c r="E18" s="52">
        <v>4559450</v>
      </c>
      <c r="F18" s="53">
        <v>745765</v>
      </c>
      <c r="G18" s="54">
        <v>-7978180</v>
      </c>
      <c r="H18" s="55">
        <v>-11000828</v>
      </c>
      <c r="I18" s="33">
        <f t="shared" si="0"/>
        <v>-83.64353156630735</v>
      </c>
      <c r="J18" s="34">
        <f t="shared" si="1"/>
        <v>-234.12332325071574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25850000</v>
      </c>
      <c r="D23" s="43">
        <v>25850000</v>
      </c>
      <c r="E23" s="43">
        <v>21789430</v>
      </c>
      <c r="F23" s="43">
        <v>29690000</v>
      </c>
      <c r="G23" s="44">
        <v>32399000</v>
      </c>
      <c r="H23" s="45">
        <v>33912000</v>
      </c>
      <c r="I23" s="38">
        <f t="shared" si="0"/>
        <v>36.258727281989486</v>
      </c>
      <c r="J23" s="23">
        <f t="shared" si="1"/>
        <v>15.887300032017393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500000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25850000</v>
      </c>
      <c r="D25" s="46">
        <v>25850000</v>
      </c>
      <c r="E25" s="46">
        <v>21789430</v>
      </c>
      <c r="F25" s="46">
        <v>30190000</v>
      </c>
      <c r="G25" s="47">
        <v>32399000</v>
      </c>
      <c r="H25" s="48">
        <v>33912000</v>
      </c>
      <c r="I25" s="25">
        <f t="shared" si="0"/>
        <v>38.55341787279429</v>
      </c>
      <c r="J25" s="26">
        <f t="shared" si="1"/>
        <v>15.887300032017393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6000000</v>
      </c>
      <c r="D28" s="43">
        <v>6000000</v>
      </c>
      <c r="E28" s="43">
        <v>5340269</v>
      </c>
      <c r="F28" s="43">
        <v>0</v>
      </c>
      <c r="G28" s="44">
        <v>9620000</v>
      </c>
      <c r="H28" s="45">
        <v>3000000</v>
      </c>
      <c r="I28" s="38">
        <f t="shared" si="0"/>
        <v>-100</v>
      </c>
      <c r="J28" s="23">
        <f t="shared" si="1"/>
        <v>-17.48757070348612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18000000</v>
      </c>
      <c r="D30" s="43">
        <v>18000000</v>
      </c>
      <c r="E30" s="43">
        <v>8364952</v>
      </c>
      <c r="F30" s="43">
        <v>18000000</v>
      </c>
      <c r="G30" s="44">
        <v>22779000</v>
      </c>
      <c r="H30" s="45">
        <v>22779000</v>
      </c>
      <c r="I30" s="38">
        <f t="shared" si="0"/>
        <v>115.183541997611</v>
      </c>
      <c r="J30" s="23">
        <f t="shared" si="1"/>
        <v>39.64446733777702</v>
      </c>
      <c r="K30" s="2"/>
    </row>
    <row r="31" spans="1:11" ht="12.75">
      <c r="A31" s="9"/>
      <c r="B31" s="21" t="s">
        <v>31</v>
      </c>
      <c r="C31" s="43">
        <v>1850000</v>
      </c>
      <c r="D31" s="43">
        <v>1850000</v>
      </c>
      <c r="E31" s="43">
        <v>8084209</v>
      </c>
      <c r="F31" s="43">
        <v>12190000</v>
      </c>
      <c r="G31" s="44">
        <v>0</v>
      </c>
      <c r="H31" s="45">
        <v>8133000</v>
      </c>
      <c r="I31" s="38">
        <f t="shared" si="0"/>
        <v>50.78778888571536</v>
      </c>
      <c r="J31" s="23">
        <f t="shared" si="1"/>
        <v>0.20077483127887152</v>
      </c>
      <c r="K31" s="2"/>
    </row>
    <row r="32" spans="1:11" ht="13.5" thickBot="1">
      <c r="A32" s="9"/>
      <c r="B32" s="39" t="s">
        <v>38</v>
      </c>
      <c r="C32" s="59">
        <v>25850000</v>
      </c>
      <c r="D32" s="59">
        <v>25850000</v>
      </c>
      <c r="E32" s="59">
        <v>21789430</v>
      </c>
      <c r="F32" s="59">
        <v>30190000</v>
      </c>
      <c r="G32" s="60">
        <v>32399000</v>
      </c>
      <c r="H32" s="61">
        <v>33912000</v>
      </c>
      <c r="I32" s="40">
        <f t="shared" si="0"/>
        <v>38.55341787279429</v>
      </c>
      <c r="J32" s="41">
        <f t="shared" si="1"/>
        <v>15.887300032017393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2015-11-05T15:52:46Z</cp:lastPrinted>
  <dcterms:created xsi:type="dcterms:W3CDTF">2015-11-05T11:28:35Z</dcterms:created>
  <dcterms:modified xsi:type="dcterms:W3CDTF">2015-11-05T15:53:00Z</dcterms:modified>
  <cp:category/>
  <cp:version/>
  <cp:contentType/>
  <cp:contentStatus/>
</cp:coreProperties>
</file>