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'CPT'!$A$1:$K$33</definedName>
    <definedName name="_xlnm.Print_Area" localSheetId="7">'DC1'!$A$1:$K$33</definedName>
    <definedName name="_xlnm.Print_Area" localSheetId="13">'DC2'!$A$1:$K$33</definedName>
    <definedName name="_xlnm.Print_Area" localSheetId="18">'DC3'!$A$1:$K$33</definedName>
    <definedName name="_xlnm.Print_Area" localSheetId="26">'DC4'!$A$1:$K$33</definedName>
    <definedName name="_xlnm.Print_Area" localSheetId="30">'DC5'!$A$1:$K$33</definedName>
    <definedName name="_xlnm.Print_Area" localSheetId="0">'Summary'!$A$1:$K$33</definedName>
    <definedName name="_xlnm.Print_Area" localSheetId="2">'WC011'!$A$1:$K$33</definedName>
    <definedName name="_xlnm.Print_Area" localSheetId="3">'WC012'!$A$1:$K$33</definedName>
    <definedName name="_xlnm.Print_Area" localSheetId="4">'WC013'!$A$1:$K$33</definedName>
    <definedName name="_xlnm.Print_Area" localSheetId="5">'WC014'!$A$1:$K$33</definedName>
    <definedName name="_xlnm.Print_Area" localSheetId="6">'WC015'!$A$1:$K$33</definedName>
    <definedName name="_xlnm.Print_Area" localSheetId="8">'WC022'!$A$1:$K$33</definedName>
    <definedName name="_xlnm.Print_Area" localSheetId="9">'WC023'!$A$1:$K$33</definedName>
    <definedName name="_xlnm.Print_Area" localSheetId="10">'WC024'!$A$1:$K$33</definedName>
    <definedName name="_xlnm.Print_Area" localSheetId="11">'WC025'!$A$1:$K$33</definedName>
    <definedName name="_xlnm.Print_Area" localSheetId="12">'WC026'!$A$1:$K$33</definedName>
    <definedName name="_xlnm.Print_Area" localSheetId="14">'WC031'!$A$1:$K$33</definedName>
    <definedName name="_xlnm.Print_Area" localSheetId="15">'WC032'!$A$1:$K$33</definedName>
    <definedName name="_xlnm.Print_Area" localSheetId="16">'WC033'!$A$1:$K$33</definedName>
    <definedName name="_xlnm.Print_Area" localSheetId="17">'WC034'!$A$1:$K$33</definedName>
    <definedName name="_xlnm.Print_Area" localSheetId="19">'WC041'!$A$1:$K$33</definedName>
    <definedName name="_xlnm.Print_Area" localSheetId="20">'WC042'!$A$1:$K$33</definedName>
    <definedName name="_xlnm.Print_Area" localSheetId="21">'WC043'!$A$1:$K$33</definedName>
    <definedName name="_xlnm.Print_Area" localSheetId="22">'WC044'!$A$1:$K$33</definedName>
    <definedName name="_xlnm.Print_Area" localSheetId="23">'WC045'!$A$1:$K$33</definedName>
    <definedName name="_xlnm.Print_Area" localSheetId="24">'WC047'!$A$1:$K$33</definedName>
    <definedName name="_xlnm.Print_Area" localSheetId="25">'WC048'!$A$1:$K$33</definedName>
    <definedName name="_xlnm.Print_Area" localSheetId="27">'WC051'!$A$1:$K$33</definedName>
    <definedName name="_xlnm.Print_Area" localSheetId="28">'WC052'!$A$1:$K$33</definedName>
    <definedName name="_xlnm.Print_Area" localSheetId="29">'WC053'!$A$1:$K$33</definedName>
  </definedNames>
  <calcPr fullCalcOnLoad="1"/>
</workbook>
</file>

<file path=xl/sharedStrings.xml><?xml version="1.0" encoding="utf-8"?>
<sst xmlns="http://schemas.openxmlformats.org/spreadsheetml/2006/main" count="1271" uniqueCount="70">
  <si>
    <t>Western Cape: Cape Town(CPT)</t>
  </si>
  <si>
    <t>STATEMENT OF CAPITAL AND OPERATING EXPENDITURE</t>
  </si>
  <si>
    <t>Growth in municipal budgets compared to S71 Preliminary Outcome for 2014/15</t>
  </si>
  <si>
    <t>2014/15</t>
  </si>
  <si>
    <t>2015/16</t>
  </si>
  <si>
    <t>2016/17</t>
  </si>
  <si>
    <t>2017/18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</si>
  <si>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</si>
  <si>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</si>
  <si>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</si>
  <si>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</si>
  <si>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</si>
  <si>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</si>
  <si>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2014/15- 2015/16</t>
  </si>
  <si>
    <t>2014/15- 2017/18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</si>
  <si>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</si>
  <si>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</si>
  <si>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</si>
  <si>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</si>
  <si>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</si>
  <si>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</si>
  <si>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</si>
  <si>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</si>
  <si>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</si>
  <si>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</si>
  <si>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</si>
  <si>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</si>
  <si>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</si>
  <si>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</si>
  <si>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</si>
  <si>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</si>
  <si>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</si>
  <si>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</si>
  <si>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</si>
  <si>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</t>
  </si>
  <si>
    <t>Electricity</t>
  </si>
  <si>
    <t>Housing</t>
  </si>
  <si>
    <t>Roads, pavements, bridges and storm water</t>
  </si>
  <si>
    <t>Total expenditure</t>
  </si>
  <si>
    <t>Source: Appendix B submitted to National Treasury, Adopted Budget, Revised Budget and Estimates from App B, Preliminary Outcome = Actuals from App B</t>
  </si>
  <si>
    <t>Western Cape: Matzikama(WC011)</t>
  </si>
  <si>
    <t>Western Cape: Cederberg(WC012)</t>
  </si>
  <si>
    <t>Western Cape: Bergrivier(WC013)</t>
  </si>
  <si>
    <t>Western Cape: Saldanha Bay(WC014)</t>
  </si>
  <si>
    <t>Western Cape: Swartland(WC015)</t>
  </si>
  <si>
    <t>Western Cape: West Coast(DC1)</t>
  </si>
  <si>
    <t>Western Cape: Witzenberg(WC022)</t>
  </si>
  <si>
    <t>Western Cape: Drakenstein(WC023)</t>
  </si>
  <si>
    <t>Western Cape: Stellenbosch(WC024)</t>
  </si>
  <si>
    <t>Western Cape: Breede Valley(WC025)</t>
  </si>
  <si>
    <t>Western Cape: Langeberg(WC026)</t>
  </si>
  <si>
    <t>Western Cape: Cape Winelands DM(DC2)</t>
  </si>
  <si>
    <t>Western Cape: Theewaterskloof(WC031)</t>
  </si>
  <si>
    <t>Western Cape: Overstrand(WC032)</t>
  </si>
  <si>
    <t>Western Cape: Cape Agulhas(WC033)</t>
  </si>
  <si>
    <t>Western Cape: Swellendam(WC034)</t>
  </si>
  <si>
    <t>Western Cape: Overberg(DC3)</t>
  </si>
  <si>
    <t>Western Cape: Kannaland(WC041)</t>
  </si>
  <si>
    <t>Western Cape: Hessequa(WC042)</t>
  </si>
  <si>
    <t>Western Cape: Mossel Bay(WC043)</t>
  </si>
  <si>
    <t>Western Cape: George(WC044)</t>
  </si>
  <si>
    <t>Western Cape: Oudtshoorn(WC045)</t>
  </si>
  <si>
    <t>Western Cape: Bitou(WC047)</t>
  </si>
  <si>
    <t>Western Cape: Knysna(WC048)</t>
  </si>
  <si>
    <t>Western Cape: Eden(DC4)</t>
  </si>
  <si>
    <t>Western Cape: Laingsburg(WC051)</t>
  </si>
  <si>
    <t>Western Cape: Prince Albert(WC052)</t>
  </si>
  <si>
    <t>Western Cape: Beaufort West(WC053)</t>
  </si>
  <si>
    <t>Western Cape: Central Karoo(DC5)</t>
  </si>
  <si>
    <t>AGGREGATED INFORMATION FOR WESTERN CAPE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</si>
</sst>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.0\%;\-#,###.0\%;"/>
    <numFmt numFmtId="169" formatCode="##,##0_);\(##,##0\);0_)"/>
    <numFmt numFmtId="170" formatCode="0.0%;_(* &quot;–&quot;_)"/>
    <numFmt numFmtId="171" formatCode="#,###,##0_);\(#,###,##0\);_(* &quot;–&quot;???_);_(@_)"/>
    <numFmt numFmtId="172" formatCode="0.0\%;\(0.0\%\);_(* &quot;–&quot;_)"/>
    <numFmt numFmtId="173" formatCode="_(* #,##0,_);_(* \(#,##0,\);_(* &quot;- &quot;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1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17" fontId="6" fillId="0" borderId="12" xfId="0" applyNumberFormat="1" applyFont="1" applyFill="1" applyBorder="1" applyAlignment="1" applyProtection="1" quotePrefix="1">
      <alignment horizontal="center" vertical="top"/>
      <protection/>
    </xf>
    <xf numFmtId="17" fontId="6" fillId="0" borderId="13" xfId="0" applyNumberFormat="1" applyFont="1" applyFill="1" applyBorder="1" applyAlignment="1" applyProtection="1" quotePrefix="1">
      <alignment horizontal="center" vertical="top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NumberFormat="1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170" fontId="9" fillId="0" borderId="18" xfId="0" applyNumberFormat="1" applyFont="1" applyBorder="1" applyAlignment="1" applyProtection="1">
      <alignment horizontal="center" vertical="center" wrapText="1"/>
      <protection/>
    </xf>
    <xf numFmtId="170" fontId="9" fillId="0" borderId="19" xfId="0" applyNumberFormat="1" applyFont="1" applyBorder="1" applyAlignment="1" applyProtection="1">
      <alignment horizontal="center" vertical="center" wrapText="1"/>
      <protection/>
    </xf>
    <xf numFmtId="170" fontId="9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21" xfId="0" applyNumberFormat="1" applyFont="1" applyBorder="1" applyAlignment="1" applyProtection="1">
      <alignment horizontal="center" vertical="center" wrapText="1"/>
      <protection/>
    </xf>
    <xf numFmtId="41" fontId="5" fillId="0" borderId="17" xfId="0" applyNumberFormat="1" applyFont="1" applyBorder="1" applyAlignment="1" applyProtection="1">
      <alignment horizontal="left" vertical="center" indent="1"/>
      <protection/>
    </xf>
    <xf numFmtId="172" fontId="10" fillId="0" borderId="0" xfId="59" applyNumberFormat="1" applyFont="1" applyFill="1" applyBorder="1" applyAlignment="1" applyProtection="1">
      <alignment horizontal="center" vertical="center"/>
      <protection/>
    </xf>
    <xf numFmtId="172" fontId="10" fillId="0" borderId="10" xfId="59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vertical="center"/>
      <protection/>
    </xf>
    <xf numFmtId="172" fontId="8" fillId="0" borderId="23" xfId="59" applyNumberFormat="1" applyFont="1" applyFill="1" applyBorder="1" applyAlignment="1" applyProtection="1">
      <alignment horizontal="center" vertical="center"/>
      <protection/>
    </xf>
    <xf numFmtId="172" fontId="8" fillId="0" borderId="24" xfId="59" applyNumberFormat="1" applyFont="1" applyFill="1" applyBorder="1" applyAlignment="1" applyProtection="1">
      <alignment horizontal="center" vertical="center"/>
      <protection/>
    </xf>
    <xf numFmtId="0" fontId="8" fillId="0" borderId="0" xfId="59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horizontal="center" vertical="center"/>
      <protection/>
    </xf>
    <xf numFmtId="172" fontId="10" fillId="0" borderId="0" xfId="0" applyNumberFormat="1" applyFont="1" applyFill="1" applyBorder="1" applyAlignment="1" applyProtection="1">
      <alignment horizontal="center" vertical="center"/>
      <protection/>
    </xf>
    <xf numFmtId="172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vertical="center"/>
      <protection/>
    </xf>
    <xf numFmtId="41" fontId="8" fillId="0" borderId="11" xfId="0" applyNumberFormat="1" applyFont="1" applyBorder="1" applyAlignment="1" applyProtection="1">
      <alignment horizontal="left" vertical="center" wrapText="1"/>
      <protection/>
    </xf>
    <xf numFmtId="172" fontId="8" fillId="0" borderId="12" xfId="59" applyNumberFormat="1" applyFont="1" applyFill="1" applyBorder="1" applyAlignment="1" applyProtection="1">
      <alignment horizontal="center" vertical="center"/>
      <protection/>
    </xf>
    <xf numFmtId="172" fontId="8" fillId="0" borderId="25" xfId="59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vertical="center"/>
      <protection/>
    </xf>
    <xf numFmtId="0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25" xfId="0" applyNumberFormat="1" applyFont="1" applyBorder="1" applyAlignment="1" applyProtection="1">
      <alignment horizontal="center" vertical="center" wrapText="1"/>
      <protection/>
    </xf>
    <xf numFmtId="172" fontId="10" fillId="0" borderId="16" xfId="59" applyNumberFormat="1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172" fontId="8" fillId="0" borderId="27" xfId="59" applyNumberFormat="1" applyFont="1" applyFill="1" applyBorder="1" applyAlignment="1" applyProtection="1">
      <alignment horizontal="center" vertical="center"/>
      <protection/>
    </xf>
    <xf numFmtId="172" fontId="8" fillId="0" borderId="28" xfId="59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wrapText="1"/>
      <protection/>
    </xf>
    <xf numFmtId="173" fontId="5" fillId="0" borderId="16" xfId="0" applyNumberFormat="1" applyFont="1" applyFill="1" applyBorder="1" applyAlignment="1" applyProtection="1">
      <alignment horizontal="right" vertical="center"/>
      <protection/>
    </xf>
    <xf numFmtId="173" fontId="5" fillId="0" borderId="0" xfId="0" applyNumberFormat="1" applyFont="1" applyFill="1" applyBorder="1" applyAlignment="1" applyProtection="1">
      <alignment horizontal="right" vertical="center"/>
      <protection/>
    </xf>
    <xf numFmtId="173" fontId="5" fillId="0" borderId="29" xfId="0" applyNumberFormat="1" applyFont="1" applyFill="1" applyBorder="1" applyAlignment="1" applyProtection="1">
      <alignment horizontal="right" vertical="center"/>
      <protection/>
    </xf>
    <xf numFmtId="173" fontId="6" fillId="0" borderId="30" xfId="0" applyNumberFormat="1" applyFont="1" applyFill="1" applyBorder="1" applyAlignment="1" applyProtection="1">
      <alignment horizontal="right" vertical="center"/>
      <protection/>
    </xf>
    <xf numFmtId="173" fontId="6" fillId="0" borderId="23" xfId="0" applyNumberFormat="1" applyFont="1" applyFill="1" applyBorder="1" applyAlignment="1" applyProtection="1">
      <alignment horizontal="right" vertical="center"/>
      <protection/>
    </xf>
    <xf numFmtId="173" fontId="6" fillId="0" borderId="31" xfId="0" applyNumberFormat="1" applyFont="1" applyFill="1" applyBorder="1" applyAlignment="1" applyProtection="1">
      <alignment horizontal="right" vertical="center"/>
      <protection/>
    </xf>
    <xf numFmtId="173" fontId="6" fillId="0" borderId="16" xfId="0" applyNumberFormat="1" applyFont="1" applyFill="1" applyBorder="1" applyAlignment="1" applyProtection="1">
      <alignment horizontal="right" vertical="center"/>
      <protection/>
    </xf>
    <xf numFmtId="173" fontId="6" fillId="0" borderId="0" xfId="0" applyNumberFormat="1" applyFont="1" applyFill="1" applyBorder="1" applyAlignment="1" applyProtection="1">
      <alignment horizontal="right" vertical="center"/>
      <protection/>
    </xf>
    <xf numFmtId="173" fontId="6" fillId="0" borderId="29" xfId="0" applyNumberFormat="1" applyFont="1" applyFill="1" applyBorder="1" applyAlignment="1" applyProtection="1">
      <alignment horizontal="right" vertical="center"/>
      <protection/>
    </xf>
    <xf numFmtId="173" fontId="8" fillId="0" borderId="16" xfId="0" applyNumberFormat="1" applyFont="1" applyFill="1" applyBorder="1" applyAlignment="1" applyProtection="1">
      <alignment horizontal="right" vertical="center"/>
      <protection/>
    </xf>
    <xf numFmtId="173" fontId="8" fillId="0" borderId="12" xfId="0" applyNumberFormat="1" applyFont="1" applyFill="1" applyBorder="1" applyAlignment="1" applyProtection="1">
      <alignment horizontal="right" vertical="center"/>
      <protection/>
    </xf>
    <xf numFmtId="173" fontId="8" fillId="0" borderId="13" xfId="0" applyNumberFormat="1" applyFont="1" applyFill="1" applyBorder="1" applyAlignment="1" applyProtection="1">
      <alignment horizontal="right" vertical="center"/>
      <protection/>
    </xf>
    <xf numFmtId="173" fontId="8" fillId="0" borderId="32" xfId="0" applyNumberFormat="1" applyFont="1" applyFill="1" applyBorder="1" applyAlignment="1" applyProtection="1">
      <alignment horizontal="right" vertical="center"/>
      <protection/>
    </xf>
    <xf numFmtId="173" fontId="9" fillId="0" borderId="12" xfId="0" applyNumberFormat="1" applyFont="1" applyBorder="1" applyAlignment="1" applyProtection="1">
      <alignment horizontal="center" vertical="center" wrapText="1"/>
      <protection/>
    </xf>
    <xf numFmtId="173" fontId="9" fillId="0" borderId="13" xfId="0" applyNumberFormat="1" applyFont="1" applyBorder="1" applyAlignment="1" applyProtection="1">
      <alignment horizontal="center" vertical="center" wrapText="1"/>
      <protection/>
    </xf>
    <xf numFmtId="173" fontId="9" fillId="0" borderId="32" xfId="0" applyNumberFormat="1" applyFont="1" applyBorder="1" applyAlignment="1" applyProtection="1">
      <alignment horizontal="center" vertical="center" wrapText="1"/>
      <protection/>
    </xf>
    <xf numFmtId="173" fontId="6" fillId="0" borderId="33" xfId="0" applyNumberFormat="1" applyFont="1" applyFill="1" applyBorder="1" applyAlignment="1" applyProtection="1">
      <alignment horizontal="right" vertical="center"/>
      <protection/>
    </xf>
    <xf numFmtId="173" fontId="6" fillId="0" borderId="27" xfId="0" applyNumberFormat="1" applyFont="1" applyFill="1" applyBorder="1" applyAlignment="1" applyProtection="1">
      <alignment horizontal="right" vertical="center"/>
      <protection/>
    </xf>
    <xf numFmtId="173" fontId="6" fillId="0" borderId="34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1" fontId="6" fillId="0" borderId="35" xfId="0" applyNumberFormat="1" applyFont="1" applyFill="1" applyBorder="1" applyAlignment="1" applyProtection="1" quotePrefix="1">
      <alignment horizontal="center" vertical="top"/>
      <protection/>
    </xf>
    <xf numFmtId="41" fontId="6" fillId="0" borderId="36" xfId="0" applyNumberFormat="1" applyFont="1" applyFill="1" applyBorder="1" applyAlignment="1" applyProtection="1" quotePrefix="1">
      <alignment horizontal="center" vertical="top"/>
      <protection/>
    </xf>
    <xf numFmtId="41" fontId="6" fillId="0" borderId="37" xfId="0" applyNumberFormat="1" applyFont="1" applyFill="1" applyBorder="1" applyAlignment="1" applyProtection="1" quotePrefix="1">
      <alignment horizontal="center" vertical="top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38" xfId="0" applyFont="1" applyBorder="1" applyAlignment="1" applyProtection="1">
      <alignment horizontal="center" vertical="top"/>
      <protection/>
    </xf>
    <xf numFmtId="0" fontId="6" fillId="0" borderId="39" xfId="0" applyFont="1" applyBorder="1" applyAlignment="1" applyProtection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69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7917813473</v>
      </c>
      <c r="D7" s="43">
        <v>7928432391</v>
      </c>
      <c r="E7" s="43">
        <v>7928162250</v>
      </c>
      <c r="F7" s="43">
        <v>8655397701</v>
      </c>
      <c r="G7" s="44">
        <v>9307909436</v>
      </c>
      <c r="H7" s="45">
        <v>9985715718</v>
      </c>
      <c r="I7" s="22">
        <f>IF($E7=0,0,(($F7/$E7)-1)*100)</f>
        <v>9.172812413116294</v>
      </c>
      <c r="J7" s="23">
        <f>IF($E7=0,0,((($H7/$E7)^(1/3))-1)*100)</f>
        <v>7.994645419026125</v>
      </c>
      <c r="K7" s="2"/>
    </row>
    <row r="8" spans="1:11" ht="12.75">
      <c r="A8" s="5"/>
      <c r="B8" s="21" t="s">
        <v>17</v>
      </c>
      <c r="C8" s="43">
        <v>22300884520</v>
      </c>
      <c r="D8" s="43">
        <v>22287184578</v>
      </c>
      <c r="E8" s="43">
        <v>22123896004</v>
      </c>
      <c r="F8" s="43">
        <v>24859876830</v>
      </c>
      <c r="G8" s="44">
        <v>27510225629</v>
      </c>
      <c r="H8" s="45">
        <v>30430655318</v>
      </c>
      <c r="I8" s="22">
        <f>IF($E8=0,0,(($F8/$E8)-1)*100)</f>
        <v>12.366632104514208</v>
      </c>
      <c r="J8" s="23">
        <f>IF($E8=0,0,((($H8/$E8)^(1/3))-1)*100)</f>
        <v>11.211551311936429</v>
      </c>
      <c r="K8" s="2"/>
    </row>
    <row r="9" spans="1:11" ht="12.75">
      <c r="A9" s="5"/>
      <c r="B9" s="21" t="s">
        <v>18</v>
      </c>
      <c r="C9" s="43">
        <v>10982336335</v>
      </c>
      <c r="D9" s="43">
        <v>12288379961</v>
      </c>
      <c r="E9" s="43">
        <v>11376746680</v>
      </c>
      <c r="F9" s="43">
        <v>12897933830</v>
      </c>
      <c r="G9" s="44">
        <v>13360374843</v>
      </c>
      <c r="H9" s="45">
        <v>14207915401</v>
      </c>
      <c r="I9" s="22">
        <f aca="true" t="shared" si="0" ref="I9:I32">IF($E9=0,0,(($F9/$E9)-1)*100)</f>
        <v>13.37102066862581</v>
      </c>
      <c r="J9" s="23">
        <f aca="true" t="shared" si="1" ref="J9:J32">IF($E9=0,0,((($H9/$E9)^(1/3))-1)*100)</f>
        <v>7.688854705638293</v>
      </c>
      <c r="K9" s="2"/>
    </row>
    <row r="10" spans="1:11" ht="12.75">
      <c r="A10" s="9"/>
      <c r="B10" s="24" t="s">
        <v>19</v>
      </c>
      <c r="C10" s="46">
        <v>41201034328</v>
      </c>
      <c r="D10" s="46">
        <v>42503996930</v>
      </c>
      <c r="E10" s="46">
        <v>41428804934</v>
      </c>
      <c r="F10" s="46">
        <v>46413208361</v>
      </c>
      <c r="G10" s="47">
        <v>50178509908</v>
      </c>
      <c r="H10" s="48">
        <v>54624286437</v>
      </c>
      <c r="I10" s="25">
        <f t="shared" si="0"/>
        <v>12.031250804701287</v>
      </c>
      <c r="J10" s="26">
        <f t="shared" si="1"/>
        <v>9.65483616571392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13158342357</v>
      </c>
      <c r="D12" s="43">
        <v>12953474877</v>
      </c>
      <c r="E12" s="43">
        <v>12495237160</v>
      </c>
      <c r="F12" s="43">
        <v>14432213189</v>
      </c>
      <c r="G12" s="44">
        <v>15625400755</v>
      </c>
      <c r="H12" s="45">
        <v>16868955525</v>
      </c>
      <c r="I12" s="22">
        <f t="shared" si="0"/>
        <v>15.501714806988097</v>
      </c>
      <c r="J12" s="23">
        <f t="shared" si="1"/>
        <v>10.521786562186675</v>
      </c>
      <c r="K12" s="2"/>
    </row>
    <row r="13" spans="1:11" ht="12.75">
      <c r="A13" s="5"/>
      <c r="B13" s="21" t="s">
        <v>22</v>
      </c>
      <c r="C13" s="43">
        <v>1233160350</v>
      </c>
      <c r="D13" s="43">
        <v>2319305723</v>
      </c>
      <c r="E13" s="43">
        <v>1185859385</v>
      </c>
      <c r="F13" s="43">
        <v>2448410605</v>
      </c>
      <c r="G13" s="44">
        <v>2644090000</v>
      </c>
      <c r="H13" s="45">
        <v>2811757327</v>
      </c>
      <c r="I13" s="22">
        <f t="shared" si="0"/>
        <v>106.46719467502463</v>
      </c>
      <c r="J13" s="23">
        <f t="shared" si="1"/>
        <v>33.346477209673054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10453698752</v>
      </c>
      <c r="D15" s="43">
        <v>10468083813</v>
      </c>
      <c r="E15" s="43">
        <v>9395867241</v>
      </c>
      <c r="F15" s="43">
        <v>11801485012</v>
      </c>
      <c r="G15" s="44">
        <v>13295894651</v>
      </c>
      <c r="H15" s="45">
        <v>14976937119</v>
      </c>
      <c r="I15" s="22">
        <f t="shared" si="0"/>
        <v>25.602934878675132</v>
      </c>
      <c r="J15" s="23">
        <f t="shared" si="1"/>
        <v>16.814129834953317</v>
      </c>
      <c r="K15" s="2"/>
    </row>
    <row r="16" spans="1:11" ht="12.75">
      <c r="A16" s="5"/>
      <c r="B16" s="21" t="s">
        <v>24</v>
      </c>
      <c r="C16" s="43">
        <v>16909121679</v>
      </c>
      <c r="D16" s="43">
        <v>17460529760</v>
      </c>
      <c r="E16" s="43">
        <v>15030135247</v>
      </c>
      <c r="F16" s="43">
        <v>18388606505</v>
      </c>
      <c r="G16" s="44">
        <v>19262077274</v>
      </c>
      <c r="H16" s="45">
        <v>20528397494</v>
      </c>
      <c r="I16" s="29">
        <f t="shared" si="0"/>
        <v>22.344917080306036</v>
      </c>
      <c r="J16" s="30">
        <f t="shared" si="1"/>
        <v>10.950872026921864</v>
      </c>
      <c r="K16" s="2"/>
    </row>
    <row r="17" spans="1:11" ht="12.75">
      <c r="A17" s="5"/>
      <c r="B17" s="24" t="s">
        <v>25</v>
      </c>
      <c r="C17" s="46">
        <v>41754323138</v>
      </c>
      <c r="D17" s="46">
        <v>43201394173</v>
      </c>
      <c r="E17" s="46">
        <v>38107099033</v>
      </c>
      <c r="F17" s="46">
        <v>47070715311</v>
      </c>
      <c r="G17" s="47">
        <v>50827462680</v>
      </c>
      <c r="H17" s="48">
        <v>55186047465</v>
      </c>
      <c r="I17" s="25">
        <f t="shared" si="0"/>
        <v>23.522169111423796</v>
      </c>
      <c r="J17" s="26">
        <f t="shared" si="1"/>
        <v>13.137818498375964</v>
      </c>
      <c r="K17" s="2"/>
    </row>
    <row r="18" spans="1:11" ht="23.25" customHeight="1">
      <c r="A18" s="31"/>
      <c r="B18" s="32" t="s">
        <v>26</v>
      </c>
      <c r="C18" s="52">
        <v>-553288810</v>
      </c>
      <c r="D18" s="52">
        <v>-697397243</v>
      </c>
      <c r="E18" s="52">
        <v>3321705901</v>
      </c>
      <c r="F18" s="53">
        <v>-657506950</v>
      </c>
      <c r="G18" s="54">
        <v>-648952772</v>
      </c>
      <c r="H18" s="55">
        <v>-561761028</v>
      </c>
      <c r="I18" s="33">
        <f t="shared" si="0"/>
        <v>-119.79425540960919</v>
      </c>
      <c r="J18" s="34">
        <f t="shared" si="1"/>
        <v>-155.3006381511392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2844103482</v>
      </c>
      <c r="D21" s="43">
        <v>2773870587</v>
      </c>
      <c r="E21" s="43">
        <v>2284069250</v>
      </c>
      <c r="F21" s="43">
        <v>3285845816</v>
      </c>
      <c r="G21" s="44">
        <v>3242067457</v>
      </c>
      <c r="H21" s="45">
        <v>3027932624</v>
      </c>
      <c r="I21" s="38">
        <f t="shared" si="0"/>
        <v>43.85929043088339</v>
      </c>
      <c r="J21" s="23">
        <f t="shared" si="1"/>
        <v>9.853099090188966</v>
      </c>
      <c r="K21" s="2"/>
    </row>
    <row r="22" spans="1:11" ht="12.75">
      <c r="A22" s="9"/>
      <c r="B22" s="21" t="s">
        <v>29</v>
      </c>
      <c r="C22" s="43">
        <v>1408630592</v>
      </c>
      <c r="D22" s="43">
        <v>1271231960</v>
      </c>
      <c r="E22" s="43">
        <v>1044520705</v>
      </c>
      <c r="F22" s="43">
        <v>1471575005</v>
      </c>
      <c r="G22" s="44">
        <v>1215212279</v>
      </c>
      <c r="H22" s="45">
        <v>905511317</v>
      </c>
      <c r="I22" s="38">
        <f t="shared" si="0"/>
        <v>40.88519240985271</v>
      </c>
      <c r="J22" s="23">
        <f t="shared" si="1"/>
        <v>-4.648921475563094</v>
      </c>
      <c r="K22" s="2"/>
    </row>
    <row r="23" spans="1:11" ht="12.75">
      <c r="A23" s="9"/>
      <c r="B23" s="21" t="s">
        <v>30</v>
      </c>
      <c r="C23" s="43">
        <v>3793761481</v>
      </c>
      <c r="D23" s="43">
        <v>4288745867</v>
      </c>
      <c r="E23" s="43">
        <v>3381243411</v>
      </c>
      <c r="F23" s="43">
        <v>3393056474</v>
      </c>
      <c r="G23" s="44">
        <v>3471866756</v>
      </c>
      <c r="H23" s="45">
        <v>3630610497</v>
      </c>
      <c r="I23" s="38">
        <f t="shared" si="0"/>
        <v>0.3493703813682636</v>
      </c>
      <c r="J23" s="23">
        <f t="shared" si="1"/>
        <v>2.400263521706769</v>
      </c>
      <c r="K23" s="2"/>
    </row>
    <row r="24" spans="1:11" ht="12.75">
      <c r="A24" s="9"/>
      <c r="B24" s="21" t="s">
        <v>31</v>
      </c>
      <c r="C24" s="43">
        <v>326951164</v>
      </c>
      <c r="D24" s="43">
        <v>237613584</v>
      </c>
      <c r="E24" s="43">
        <v>197646499</v>
      </c>
      <c r="F24" s="43">
        <v>292042266</v>
      </c>
      <c r="G24" s="44">
        <v>237247510</v>
      </c>
      <c r="H24" s="45">
        <v>171760569</v>
      </c>
      <c r="I24" s="38">
        <f t="shared" si="0"/>
        <v>47.75989834254539</v>
      </c>
      <c r="J24" s="23">
        <f t="shared" si="1"/>
        <v>-4.571496186022273</v>
      </c>
      <c r="K24" s="2"/>
    </row>
    <row r="25" spans="1:11" ht="12.75">
      <c r="A25" s="9"/>
      <c r="B25" s="24" t="s">
        <v>32</v>
      </c>
      <c r="C25" s="46">
        <v>8373446719</v>
      </c>
      <c r="D25" s="46">
        <v>8571461998</v>
      </c>
      <c r="E25" s="46">
        <v>6907479865</v>
      </c>
      <c r="F25" s="46">
        <v>8442519561</v>
      </c>
      <c r="G25" s="47">
        <v>8166394002</v>
      </c>
      <c r="H25" s="48">
        <v>7735815007</v>
      </c>
      <c r="I25" s="25">
        <f t="shared" si="0"/>
        <v>22.222861680393756</v>
      </c>
      <c r="J25" s="26">
        <f t="shared" si="1"/>
        <v>3.847365315188478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1907681349</v>
      </c>
      <c r="D27" s="43">
        <v>1825557286</v>
      </c>
      <c r="E27" s="43">
        <v>1523469630</v>
      </c>
      <c r="F27" s="43">
        <v>2203085456</v>
      </c>
      <c r="G27" s="44">
        <v>2601597842</v>
      </c>
      <c r="H27" s="45">
        <v>2606474925</v>
      </c>
      <c r="I27" s="38">
        <f t="shared" si="0"/>
        <v>44.60973902052776</v>
      </c>
      <c r="J27" s="23">
        <f t="shared" si="1"/>
        <v>19.602406118299154</v>
      </c>
      <c r="K27" s="2"/>
    </row>
    <row r="28" spans="1:11" ht="12.75">
      <c r="A28" s="9"/>
      <c r="B28" s="21" t="s">
        <v>35</v>
      </c>
      <c r="C28" s="43">
        <v>1374729797</v>
      </c>
      <c r="D28" s="43">
        <v>1206551523</v>
      </c>
      <c r="E28" s="43">
        <v>973514448</v>
      </c>
      <c r="F28" s="43">
        <v>1585101144</v>
      </c>
      <c r="G28" s="44">
        <v>1440106659</v>
      </c>
      <c r="H28" s="45">
        <v>1442358910</v>
      </c>
      <c r="I28" s="38">
        <f t="shared" si="0"/>
        <v>62.82255977365834</v>
      </c>
      <c r="J28" s="23">
        <f t="shared" si="1"/>
        <v>14.001433787936746</v>
      </c>
      <c r="K28" s="2"/>
    </row>
    <row r="29" spans="1:11" ht="12.75">
      <c r="A29" s="9"/>
      <c r="B29" s="21" t="s">
        <v>36</v>
      </c>
      <c r="C29" s="43">
        <v>437222764</v>
      </c>
      <c r="D29" s="43">
        <v>551339375</v>
      </c>
      <c r="E29" s="43">
        <v>451500822</v>
      </c>
      <c r="F29" s="43">
        <v>141017065</v>
      </c>
      <c r="G29" s="44">
        <v>68528766</v>
      </c>
      <c r="H29" s="45">
        <v>50013892</v>
      </c>
      <c r="I29" s="38">
        <f t="shared" si="0"/>
        <v>-68.76704135878627</v>
      </c>
      <c r="J29" s="23">
        <f t="shared" si="1"/>
        <v>-51.97389468574581</v>
      </c>
      <c r="K29" s="2"/>
    </row>
    <row r="30" spans="1:11" ht="12.75">
      <c r="A30" s="9"/>
      <c r="B30" s="21" t="s">
        <v>37</v>
      </c>
      <c r="C30" s="43">
        <v>1731501543</v>
      </c>
      <c r="D30" s="43">
        <v>1811356654</v>
      </c>
      <c r="E30" s="43">
        <v>1244746836</v>
      </c>
      <c r="F30" s="43">
        <v>1788086229</v>
      </c>
      <c r="G30" s="44">
        <v>1858443994</v>
      </c>
      <c r="H30" s="45">
        <v>1799865461</v>
      </c>
      <c r="I30" s="38">
        <f t="shared" si="0"/>
        <v>43.65059442496948</v>
      </c>
      <c r="J30" s="23">
        <f t="shared" si="1"/>
        <v>13.0801399571983</v>
      </c>
      <c r="K30" s="2"/>
    </row>
    <row r="31" spans="1:11" ht="12.75">
      <c r="A31" s="9"/>
      <c r="B31" s="21" t="s">
        <v>31</v>
      </c>
      <c r="C31" s="43">
        <v>2922311266</v>
      </c>
      <c r="D31" s="43">
        <v>3176657160</v>
      </c>
      <c r="E31" s="43">
        <v>2714248129</v>
      </c>
      <c r="F31" s="43">
        <v>2725229667</v>
      </c>
      <c r="G31" s="44">
        <v>2197716742</v>
      </c>
      <c r="H31" s="45">
        <v>1837101820</v>
      </c>
      <c r="I31" s="38">
        <f t="shared" si="0"/>
        <v>0.40458858137062403</v>
      </c>
      <c r="J31" s="23">
        <f t="shared" si="1"/>
        <v>-12.199991066043747</v>
      </c>
      <c r="K31" s="2"/>
    </row>
    <row r="32" spans="1:11" ht="13.5" thickBot="1">
      <c r="A32" s="9"/>
      <c r="B32" s="39" t="s">
        <v>38</v>
      </c>
      <c r="C32" s="59">
        <v>8373446719</v>
      </c>
      <c r="D32" s="59">
        <v>8571461998</v>
      </c>
      <c r="E32" s="59">
        <v>6907479865</v>
      </c>
      <c r="F32" s="59">
        <v>8442519561</v>
      </c>
      <c r="G32" s="60">
        <v>8166394003</v>
      </c>
      <c r="H32" s="61">
        <v>7735815008</v>
      </c>
      <c r="I32" s="40">
        <f t="shared" si="0"/>
        <v>22.222861680393756</v>
      </c>
      <c r="J32" s="41">
        <f t="shared" si="1"/>
        <v>3.8473653196632096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47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202014562</v>
      </c>
      <c r="D7" s="43">
        <v>200645713</v>
      </c>
      <c r="E7" s="43">
        <v>200464484</v>
      </c>
      <c r="F7" s="43">
        <v>211881872</v>
      </c>
      <c r="G7" s="44">
        <v>223747258</v>
      </c>
      <c r="H7" s="45">
        <v>236277104</v>
      </c>
      <c r="I7" s="22">
        <f>IF($E7=0,0,(($F7/$E7)-1)*100)</f>
        <v>5.695466734147292</v>
      </c>
      <c r="J7" s="23">
        <f>IF($E7=0,0,((($H7/$E7)^(1/3))-1)*100)</f>
        <v>5.631812777034195</v>
      </c>
      <c r="K7" s="2"/>
    </row>
    <row r="8" spans="1:11" ht="12.75">
      <c r="A8" s="5"/>
      <c r="B8" s="21" t="s">
        <v>17</v>
      </c>
      <c r="C8" s="43">
        <v>1064601078</v>
      </c>
      <c r="D8" s="43">
        <v>1100439591</v>
      </c>
      <c r="E8" s="43">
        <v>1059931703</v>
      </c>
      <c r="F8" s="43">
        <v>1274811671</v>
      </c>
      <c r="G8" s="44">
        <v>1428623512</v>
      </c>
      <c r="H8" s="45">
        <v>1599643089</v>
      </c>
      <c r="I8" s="22">
        <f>IF($E8=0,0,(($F8/$E8)-1)*100)</f>
        <v>20.273001306764392</v>
      </c>
      <c r="J8" s="23">
        <f>IF($E8=0,0,((($H8/$E8)^(1/3))-1)*100)</f>
        <v>14.704838363269324</v>
      </c>
      <c r="K8" s="2"/>
    </row>
    <row r="9" spans="1:11" ht="12.75">
      <c r="A9" s="5"/>
      <c r="B9" s="21" t="s">
        <v>18</v>
      </c>
      <c r="C9" s="43">
        <v>245182727</v>
      </c>
      <c r="D9" s="43">
        <v>266117787</v>
      </c>
      <c r="E9" s="43">
        <v>199328886</v>
      </c>
      <c r="F9" s="43">
        <v>341332652</v>
      </c>
      <c r="G9" s="44">
        <v>389163761</v>
      </c>
      <c r="H9" s="45">
        <v>451192352</v>
      </c>
      <c r="I9" s="22">
        <f aca="true" t="shared" si="0" ref="I9:I32">IF($E9=0,0,(($F9/$E9)-1)*100)</f>
        <v>71.240936950804</v>
      </c>
      <c r="J9" s="23">
        <f aca="true" t="shared" si="1" ref="J9:J32">IF($E9=0,0,((($H9/$E9)^(1/3))-1)*100)</f>
        <v>31.29972907265428</v>
      </c>
      <c r="K9" s="2"/>
    </row>
    <row r="10" spans="1:11" ht="12.75">
      <c r="A10" s="9"/>
      <c r="B10" s="24" t="s">
        <v>19</v>
      </c>
      <c r="C10" s="46">
        <v>1511798367</v>
      </c>
      <c r="D10" s="46">
        <v>1567203091</v>
      </c>
      <c r="E10" s="46">
        <v>1459725073</v>
      </c>
      <c r="F10" s="46">
        <v>1828026195</v>
      </c>
      <c r="G10" s="47">
        <v>2041534531</v>
      </c>
      <c r="H10" s="48">
        <v>2287112545</v>
      </c>
      <c r="I10" s="25">
        <f t="shared" si="0"/>
        <v>25.2308553721746</v>
      </c>
      <c r="J10" s="26">
        <f t="shared" si="1"/>
        <v>16.14632944997436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434516143</v>
      </c>
      <c r="D12" s="43">
        <v>392912574</v>
      </c>
      <c r="E12" s="43">
        <v>372684656</v>
      </c>
      <c r="F12" s="43">
        <v>441003938</v>
      </c>
      <c r="G12" s="44">
        <v>497868138</v>
      </c>
      <c r="H12" s="45">
        <v>545659313</v>
      </c>
      <c r="I12" s="22">
        <f t="shared" si="0"/>
        <v>18.33165946064601</v>
      </c>
      <c r="J12" s="23">
        <f t="shared" si="1"/>
        <v>13.55162486081618</v>
      </c>
      <c r="K12" s="2"/>
    </row>
    <row r="13" spans="1:11" ht="12.75">
      <c r="A13" s="5"/>
      <c r="B13" s="21" t="s">
        <v>22</v>
      </c>
      <c r="C13" s="43">
        <v>34810100</v>
      </c>
      <c r="D13" s="43">
        <v>86658298</v>
      </c>
      <c r="E13" s="43">
        <v>34952108</v>
      </c>
      <c r="F13" s="43">
        <v>96266610</v>
      </c>
      <c r="G13" s="44">
        <v>105838694</v>
      </c>
      <c r="H13" s="45">
        <v>116262923</v>
      </c>
      <c r="I13" s="22">
        <f t="shared" si="0"/>
        <v>175.42433206031524</v>
      </c>
      <c r="J13" s="23">
        <f t="shared" si="1"/>
        <v>49.275758963261886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537714494</v>
      </c>
      <c r="D15" s="43">
        <v>537714495</v>
      </c>
      <c r="E15" s="43">
        <v>473503153</v>
      </c>
      <c r="F15" s="43">
        <v>615903666</v>
      </c>
      <c r="G15" s="44">
        <v>702248356</v>
      </c>
      <c r="H15" s="45">
        <v>800752532</v>
      </c>
      <c r="I15" s="22">
        <f t="shared" si="0"/>
        <v>30.07382571748154</v>
      </c>
      <c r="J15" s="23">
        <f t="shared" si="1"/>
        <v>19.140243059971308</v>
      </c>
      <c r="K15" s="2"/>
    </row>
    <row r="16" spans="1:11" ht="12.75">
      <c r="A16" s="5"/>
      <c r="B16" s="21" t="s">
        <v>24</v>
      </c>
      <c r="C16" s="43">
        <v>552473149</v>
      </c>
      <c r="D16" s="43">
        <v>726897923</v>
      </c>
      <c r="E16" s="43">
        <v>498458629</v>
      </c>
      <c r="F16" s="43">
        <v>754691068</v>
      </c>
      <c r="G16" s="44">
        <v>820720686</v>
      </c>
      <c r="H16" s="45">
        <v>898950938</v>
      </c>
      <c r="I16" s="29">
        <f t="shared" si="0"/>
        <v>51.404956016921524</v>
      </c>
      <c r="J16" s="30">
        <f t="shared" si="1"/>
        <v>21.72196566826714</v>
      </c>
      <c r="K16" s="2"/>
    </row>
    <row r="17" spans="1:11" ht="12.75">
      <c r="A17" s="5"/>
      <c r="B17" s="24" t="s">
        <v>25</v>
      </c>
      <c r="C17" s="46">
        <v>1559513886</v>
      </c>
      <c r="D17" s="46">
        <v>1744183290</v>
      </c>
      <c r="E17" s="46">
        <v>1379598546</v>
      </c>
      <c r="F17" s="46">
        <v>1907865282</v>
      </c>
      <c r="G17" s="47">
        <v>2126675874</v>
      </c>
      <c r="H17" s="48">
        <v>2361625706</v>
      </c>
      <c r="I17" s="25">
        <f t="shared" si="0"/>
        <v>38.29133754392924</v>
      </c>
      <c r="J17" s="26">
        <f t="shared" si="1"/>
        <v>19.624310198446416</v>
      </c>
      <c r="K17" s="2"/>
    </row>
    <row r="18" spans="1:11" ht="23.25" customHeight="1">
      <c r="A18" s="31"/>
      <c r="B18" s="32" t="s">
        <v>26</v>
      </c>
      <c r="C18" s="52">
        <v>-47715519</v>
      </c>
      <c r="D18" s="52">
        <v>-176980199</v>
      </c>
      <c r="E18" s="52">
        <v>80126527</v>
      </c>
      <c r="F18" s="53">
        <v>-79839087</v>
      </c>
      <c r="G18" s="54">
        <v>-85141343</v>
      </c>
      <c r="H18" s="55">
        <v>-74513161</v>
      </c>
      <c r="I18" s="33">
        <f t="shared" si="0"/>
        <v>-199.6412673670481</v>
      </c>
      <c r="J18" s="34">
        <f t="shared" si="1"/>
        <v>-197.6080319134329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205000000</v>
      </c>
      <c r="D21" s="43">
        <v>253072286</v>
      </c>
      <c r="E21" s="43">
        <v>190018351</v>
      </c>
      <c r="F21" s="43">
        <v>294530916</v>
      </c>
      <c r="G21" s="44">
        <v>506921738</v>
      </c>
      <c r="H21" s="45">
        <v>470602506</v>
      </c>
      <c r="I21" s="38">
        <f t="shared" si="0"/>
        <v>55.00130090066933</v>
      </c>
      <c r="J21" s="23">
        <f t="shared" si="1"/>
        <v>35.29639665372832</v>
      </c>
      <c r="K21" s="2"/>
    </row>
    <row r="22" spans="1:11" ht="12.75">
      <c r="A22" s="9"/>
      <c r="B22" s="21" t="s">
        <v>29</v>
      </c>
      <c r="C22" s="43">
        <v>25000000</v>
      </c>
      <c r="D22" s="43">
        <v>27786818</v>
      </c>
      <c r="E22" s="43">
        <v>27440961</v>
      </c>
      <c r="F22" s="43">
        <v>30000000</v>
      </c>
      <c r="G22" s="44">
        <v>35000000</v>
      </c>
      <c r="H22" s="45">
        <v>40000000</v>
      </c>
      <c r="I22" s="38">
        <f t="shared" si="0"/>
        <v>9.325617277033405</v>
      </c>
      <c r="J22" s="23">
        <f t="shared" si="1"/>
        <v>13.384465796566825</v>
      </c>
      <c r="K22" s="2"/>
    </row>
    <row r="23" spans="1:11" ht="12.75">
      <c r="A23" s="9"/>
      <c r="B23" s="21" t="s">
        <v>30</v>
      </c>
      <c r="C23" s="43">
        <v>54821140</v>
      </c>
      <c r="D23" s="43">
        <v>67830077</v>
      </c>
      <c r="E23" s="43">
        <v>96208418</v>
      </c>
      <c r="F23" s="43">
        <v>51306577</v>
      </c>
      <c r="G23" s="44">
        <v>53078958</v>
      </c>
      <c r="H23" s="45">
        <v>54258958</v>
      </c>
      <c r="I23" s="38">
        <f t="shared" si="0"/>
        <v>-46.67142640262518</v>
      </c>
      <c r="J23" s="23">
        <f t="shared" si="1"/>
        <v>-17.37982219521784</v>
      </c>
      <c r="K23" s="2"/>
    </row>
    <row r="24" spans="1:11" ht="12.75">
      <c r="A24" s="9"/>
      <c r="B24" s="21" t="s">
        <v>31</v>
      </c>
      <c r="C24" s="43"/>
      <c r="D24" s="43"/>
      <c r="E24" s="43">
        <v>8834257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284821140</v>
      </c>
      <c r="D25" s="46">
        <v>348689181</v>
      </c>
      <c r="E25" s="46">
        <v>322501987</v>
      </c>
      <c r="F25" s="46">
        <v>375837493</v>
      </c>
      <c r="G25" s="47">
        <v>595000696</v>
      </c>
      <c r="H25" s="48">
        <v>564861464</v>
      </c>
      <c r="I25" s="25">
        <f t="shared" si="0"/>
        <v>16.538039500513225</v>
      </c>
      <c r="J25" s="26">
        <f t="shared" si="1"/>
        <v>20.541479475377432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136372457</v>
      </c>
      <c r="D27" s="43">
        <v>158795552</v>
      </c>
      <c r="E27" s="43">
        <v>141725713</v>
      </c>
      <c r="F27" s="43">
        <v>153414606</v>
      </c>
      <c r="G27" s="44">
        <v>283759183</v>
      </c>
      <c r="H27" s="45">
        <v>330536382</v>
      </c>
      <c r="I27" s="38">
        <f t="shared" si="0"/>
        <v>8.24754573646067</v>
      </c>
      <c r="J27" s="23">
        <f t="shared" si="1"/>
        <v>32.614253876817514</v>
      </c>
      <c r="K27" s="2"/>
    </row>
    <row r="28" spans="1:11" ht="12.75">
      <c r="A28" s="9"/>
      <c r="B28" s="21" t="s">
        <v>35</v>
      </c>
      <c r="C28" s="43">
        <v>25750175</v>
      </c>
      <c r="D28" s="43">
        <v>32665004</v>
      </c>
      <c r="E28" s="43">
        <v>21804101</v>
      </c>
      <c r="F28" s="43">
        <v>54396592</v>
      </c>
      <c r="G28" s="44">
        <v>165198128</v>
      </c>
      <c r="H28" s="45">
        <v>112334533</v>
      </c>
      <c r="I28" s="38">
        <f t="shared" si="0"/>
        <v>149.47871962251503</v>
      </c>
      <c r="J28" s="23">
        <f t="shared" si="1"/>
        <v>72.71300205290842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52960977</v>
      </c>
      <c r="D30" s="43">
        <v>66741194</v>
      </c>
      <c r="E30" s="43">
        <v>87844551</v>
      </c>
      <c r="F30" s="43">
        <v>61225240</v>
      </c>
      <c r="G30" s="44">
        <v>49408568</v>
      </c>
      <c r="H30" s="45">
        <v>50801551</v>
      </c>
      <c r="I30" s="38">
        <f t="shared" si="0"/>
        <v>-30.302745812884858</v>
      </c>
      <c r="J30" s="23">
        <f t="shared" si="1"/>
        <v>-16.685476502713303</v>
      </c>
      <c r="K30" s="2"/>
    </row>
    <row r="31" spans="1:11" ht="12.75">
      <c r="A31" s="9"/>
      <c r="B31" s="21" t="s">
        <v>31</v>
      </c>
      <c r="C31" s="43">
        <v>69737531</v>
      </c>
      <c r="D31" s="43">
        <v>90487431</v>
      </c>
      <c r="E31" s="43">
        <v>71127616</v>
      </c>
      <c r="F31" s="43">
        <v>106801055</v>
      </c>
      <c r="G31" s="44">
        <v>96634817</v>
      </c>
      <c r="H31" s="45">
        <v>71188998</v>
      </c>
      <c r="I31" s="38">
        <f t="shared" si="0"/>
        <v>50.15413281952259</v>
      </c>
      <c r="J31" s="23">
        <f t="shared" si="1"/>
        <v>0.028757864939121802</v>
      </c>
      <c r="K31" s="2"/>
    </row>
    <row r="32" spans="1:11" ht="13.5" thickBot="1">
      <c r="A32" s="9"/>
      <c r="B32" s="39" t="s">
        <v>38</v>
      </c>
      <c r="C32" s="59">
        <v>284821140</v>
      </c>
      <c r="D32" s="59">
        <v>348689181</v>
      </c>
      <c r="E32" s="59">
        <v>322501981</v>
      </c>
      <c r="F32" s="59">
        <v>375837493</v>
      </c>
      <c r="G32" s="60">
        <v>595000696</v>
      </c>
      <c r="H32" s="61">
        <v>564861464</v>
      </c>
      <c r="I32" s="40">
        <f t="shared" si="0"/>
        <v>16.538041668649473</v>
      </c>
      <c r="J32" s="41">
        <f t="shared" si="1"/>
        <v>20.541480222916885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48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254479573</v>
      </c>
      <c r="D7" s="43">
        <v>254479573</v>
      </c>
      <c r="E7" s="43">
        <v>251093940</v>
      </c>
      <c r="F7" s="43">
        <v>270257306</v>
      </c>
      <c r="G7" s="44">
        <v>285932230</v>
      </c>
      <c r="H7" s="45">
        <v>301658502</v>
      </c>
      <c r="I7" s="22">
        <f>IF($E7=0,0,(($F7/$E7)-1)*100)</f>
        <v>7.6319508149021775</v>
      </c>
      <c r="J7" s="23">
        <f>IF($E7=0,0,((($H7/$E7)^(1/3))-1)*100)</f>
        <v>6.3064901437715815</v>
      </c>
      <c r="K7" s="2"/>
    </row>
    <row r="8" spans="1:11" ht="12.75">
      <c r="A8" s="5"/>
      <c r="B8" s="21" t="s">
        <v>17</v>
      </c>
      <c r="C8" s="43">
        <v>612467917</v>
      </c>
      <c r="D8" s="43">
        <v>607467917</v>
      </c>
      <c r="E8" s="43">
        <v>626139880</v>
      </c>
      <c r="F8" s="43">
        <v>667968060</v>
      </c>
      <c r="G8" s="44">
        <v>741235290</v>
      </c>
      <c r="H8" s="45">
        <v>823228000</v>
      </c>
      <c r="I8" s="22">
        <f>IF($E8=0,0,(($F8/$E8)-1)*100)</f>
        <v>6.680325169513246</v>
      </c>
      <c r="J8" s="23">
        <f>IF($E8=0,0,((($H8/$E8)^(1/3))-1)*100)</f>
        <v>9.550977218428436</v>
      </c>
      <c r="K8" s="2"/>
    </row>
    <row r="9" spans="1:11" ht="12.75">
      <c r="A9" s="5"/>
      <c r="B9" s="21" t="s">
        <v>18</v>
      </c>
      <c r="C9" s="43">
        <v>190050351</v>
      </c>
      <c r="D9" s="43">
        <v>249658831</v>
      </c>
      <c r="E9" s="43">
        <v>177092709</v>
      </c>
      <c r="F9" s="43">
        <v>281083891</v>
      </c>
      <c r="G9" s="44">
        <v>273560901</v>
      </c>
      <c r="H9" s="45">
        <v>308367335</v>
      </c>
      <c r="I9" s="22">
        <f aca="true" t="shared" si="0" ref="I9:I32">IF($E9=0,0,(($F9/$E9)-1)*100)</f>
        <v>58.72132319123313</v>
      </c>
      <c r="J9" s="23">
        <f aca="true" t="shared" si="1" ref="J9:J32">IF($E9=0,0,((($H9/$E9)^(1/3))-1)*100)</f>
        <v>20.306537774970067</v>
      </c>
      <c r="K9" s="2"/>
    </row>
    <row r="10" spans="1:11" ht="12.75">
      <c r="A10" s="9"/>
      <c r="B10" s="24" t="s">
        <v>19</v>
      </c>
      <c r="C10" s="46">
        <v>1056997841</v>
      </c>
      <c r="D10" s="46">
        <v>1111606321</v>
      </c>
      <c r="E10" s="46">
        <v>1054326529</v>
      </c>
      <c r="F10" s="46">
        <v>1219309257</v>
      </c>
      <c r="G10" s="47">
        <v>1300728421</v>
      </c>
      <c r="H10" s="48">
        <v>1433253837</v>
      </c>
      <c r="I10" s="25">
        <f t="shared" si="0"/>
        <v>15.648162448921932</v>
      </c>
      <c r="J10" s="26">
        <f t="shared" si="1"/>
        <v>10.776930259797645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324832045</v>
      </c>
      <c r="D12" s="43">
        <v>324832045</v>
      </c>
      <c r="E12" s="43">
        <v>296695111</v>
      </c>
      <c r="F12" s="43">
        <v>350841519</v>
      </c>
      <c r="G12" s="44">
        <v>380455568</v>
      </c>
      <c r="H12" s="45">
        <v>412580558</v>
      </c>
      <c r="I12" s="22">
        <f t="shared" si="0"/>
        <v>18.24984841088264</v>
      </c>
      <c r="J12" s="23">
        <f t="shared" si="1"/>
        <v>11.617628155085802</v>
      </c>
      <c r="K12" s="2"/>
    </row>
    <row r="13" spans="1:11" ht="12.75">
      <c r="A13" s="5"/>
      <c r="B13" s="21" t="s">
        <v>22</v>
      </c>
      <c r="C13" s="43">
        <v>14707360</v>
      </c>
      <c r="D13" s="43">
        <v>20774799</v>
      </c>
      <c r="E13" s="43"/>
      <c r="F13" s="43">
        <v>20727592</v>
      </c>
      <c r="G13" s="44">
        <v>22418458</v>
      </c>
      <c r="H13" s="45">
        <v>24235419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294007940</v>
      </c>
      <c r="D15" s="43">
        <v>294007940</v>
      </c>
      <c r="E15" s="43">
        <v>254049885</v>
      </c>
      <c r="F15" s="43">
        <v>327369277</v>
      </c>
      <c r="G15" s="44">
        <v>372555433</v>
      </c>
      <c r="H15" s="45">
        <v>424090224</v>
      </c>
      <c r="I15" s="22">
        <f t="shared" si="0"/>
        <v>28.860234280365837</v>
      </c>
      <c r="J15" s="23">
        <f t="shared" si="1"/>
        <v>18.625963509727605</v>
      </c>
      <c r="K15" s="2"/>
    </row>
    <row r="16" spans="1:11" ht="12.75">
      <c r="A16" s="5"/>
      <c r="B16" s="21" t="s">
        <v>24</v>
      </c>
      <c r="C16" s="43">
        <v>487664383</v>
      </c>
      <c r="D16" s="43">
        <v>520224062</v>
      </c>
      <c r="E16" s="43">
        <v>392096015</v>
      </c>
      <c r="F16" s="43">
        <v>575288850</v>
      </c>
      <c r="G16" s="44">
        <v>603495429</v>
      </c>
      <c r="H16" s="45">
        <v>665145477</v>
      </c>
      <c r="I16" s="29">
        <f t="shared" si="0"/>
        <v>46.72142230264698</v>
      </c>
      <c r="J16" s="30">
        <f t="shared" si="1"/>
        <v>19.263643050840983</v>
      </c>
      <c r="K16" s="2"/>
    </row>
    <row r="17" spans="1:11" ht="12.75">
      <c r="A17" s="5"/>
      <c r="B17" s="24" t="s">
        <v>25</v>
      </c>
      <c r="C17" s="46">
        <v>1121211728</v>
      </c>
      <c r="D17" s="46">
        <v>1159838846</v>
      </c>
      <c r="E17" s="46">
        <v>942841011</v>
      </c>
      <c r="F17" s="46">
        <v>1274227238</v>
      </c>
      <c r="G17" s="47">
        <v>1378924888</v>
      </c>
      <c r="H17" s="48">
        <v>1526051678</v>
      </c>
      <c r="I17" s="25">
        <f t="shared" si="0"/>
        <v>35.1476254356526</v>
      </c>
      <c r="J17" s="26">
        <f t="shared" si="1"/>
        <v>17.4113978545263</v>
      </c>
      <c r="K17" s="2"/>
    </row>
    <row r="18" spans="1:11" ht="23.25" customHeight="1">
      <c r="A18" s="31"/>
      <c r="B18" s="32" t="s">
        <v>26</v>
      </c>
      <c r="C18" s="52">
        <v>-64213887</v>
      </c>
      <c r="D18" s="52">
        <v>-48232525</v>
      </c>
      <c r="E18" s="52">
        <v>111485518</v>
      </c>
      <c r="F18" s="53">
        <v>-54917981</v>
      </c>
      <c r="G18" s="54">
        <v>-78196467</v>
      </c>
      <c r="H18" s="55">
        <v>-92797841</v>
      </c>
      <c r="I18" s="33">
        <f t="shared" si="0"/>
        <v>-149.26019270054428</v>
      </c>
      <c r="J18" s="34">
        <f t="shared" si="1"/>
        <v>-194.06754403341955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100000000</v>
      </c>
      <c r="D21" s="43">
        <v>62000000</v>
      </c>
      <c r="E21" s="43">
        <v>11746565</v>
      </c>
      <c r="F21" s="43">
        <v>88000000</v>
      </c>
      <c r="G21" s="44">
        <v>143001439</v>
      </c>
      <c r="H21" s="45">
        <v>42000000</v>
      </c>
      <c r="I21" s="38">
        <f t="shared" si="0"/>
        <v>649.1551785564546</v>
      </c>
      <c r="J21" s="23">
        <f t="shared" si="1"/>
        <v>52.91360768705904</v>
      </c>
      <c r="K21" s="2"/>
    </row>
    <row r="22" spans="1:11" ht="12.75">
      <c r="A22" s="9"/>
      <c r="B22" s="21" t="s">
        <v>29</v>
      </c>
      <c r="C22" s="43">
        <v>120194497</v>
      </c>
      <c r="D22" s="43">
        <v>120890897</v>
      </c>
      <c r="E22" s="43">
        <v>105955017</v>
      </c>
      <c r="F22" s="43">
        <v>240503694</v>
      </c>
      <c r="G22" s="44">
        <v>150944160</v>
      </c>
      <c r="H22" s="45">
        <v>74881290</v>
      </c>
      <c r="I22" s="38">
        <f t="shared" si="0"/>
        <v>126.98660319218295</v>
      </c>
      <c r="J22" s="23">
        <f t="shared" si="1"/>
        <v>-10.926073437674322</v>
      </c>
      <c r="K22" s="2"/>
    </row>
    <row r="23" spans="1:11" ht="12.75">
      <c r="A23" s="9"/>
      <c r="B23" s="21" t="s">
        <v>30</v>
      </c>
      <c r="C23" s="43">
        <v>73993987</v>
      </c>
      <c r="D23" s="43">
        <v>68042881</v>
      </c>
      <c r="E23" s="43">
        <v>53742232</v>
      </c>
      <c r="F23" s="43">
        <v>112255515</v>
      </c>
      <c r="G23" s="44">
        <v>125703000</v>
      </c>
      <c r="H23" s="45">
        <v>93908000</v>
      </c>
      <c r="I23" s="38">
        <f t="shared" si="0"/>
        <v>108.87765696073063</v>
      </c>
      <c r="J23" s="23">
        <f t="shared" si="1"/>
        <v>20.446901052138845</v>
      </c>
      <c r="K23" s="2"/>
    </row>
    <row r="24" spans="1:11" ht="12.75">
      <c r="A24" s="9"/>
      <c r="B24" s="21" t="s">
        <v>31</v>
      </c>
      <c r="C24" s="43"/>
      <c r="D24" s="43">
        <v>97000</v>
      </c>
      <c r="E24" s="43">
        <v>83927</v>
      </c>
      <c r="F24" s="43">
        <v>12000000</v>
      </c>
      <c r="G24" s="44">
        <v>0</v>
      </c>
      <c r="H24" s="45">
        <v>0</v>
      </c>
      <c r="I24" s="38">
        <f t="shared" si="0"/>
        <v>14198.140050281794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294188484</v>
      </c>
      <c r="D25" s="46">
        <v>251030778</v>
      </c>
      <c r="E25" s="46">
        <v>171527741</v>
      </c>
      <c r="F25" s="46">
        <v>452759209</v>
      </c>
      <c r="G25" s="47">
        <v>419648599</v>
      </c>
      <c r="H25" s="48">
        <v>210789290</v>
      </c>
      <c r="I25" s="25">
        <f t="shared" si="0"/>
        <v>163.9568424095319</v>
      </c>
      <c r="J25" s="26">
        <f t="shared" si="1"/>
        <v>7.111982514926152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117325404</v>
      </c>
      <c r="D27" s="43">
        <v>93839304</v>
      </c>
      <c r="E27" s="43">
        <v>67020496</v>
      </c>
      <c r="F27" s="43">
        <v>258173862</v>
      </c>
      <c r="G27" s="44">
        <v>256435810</v>
      </c>
      <c r="H27" s="45">
        <v>57823000</v>
      </c>
      <c r="I27" s="38">
        <f t="shared" si="0"/>
        <v>285.2162807031449</v>
      </c>
      <c r="J27" s="23">
        <f t="shared" si="1"/>
        <v>-4.801305185664429</v>
      </c>
      <c r="K27" s="2"/>
    </row>
    <row r="28" spans="1:11" ht="12.75">
      <c r="A28" s="9"/>
      <c r="B28" s="21" t="s">
        <v>35</v>
      </c>
      <c r="C28" s="43">
        <v>30770000</v>
      </c>
      <c r="D28" s="43">
        <v>33094662</v>
      </c>
      <c r="E28" s="43">
        <v>26200863</v>
      </c>
      <c r="F28" s="43">
        <v>43280000</v>
      </c>
      <c r="G28" s="44">
        <v>33540000</v>
      </c>
      <c r="H28" s="45">
        <v>37100000</v>
      </c>
      <c r="I28" s="38">
        <f t="shared" si="0"/>
        <v>65.18539866415851</v>
      </c>
      <c r="J28" s="23">
        <f t="shared" si="1"/>
        <v>12.293022388474428</v>
      </c>
      <c r="K28" s="2"/>
    </row>
    <row r="29" spans="1:11" ht="12.75">
      <c r="A29" s="9"/>
      <c r="B29" s="21" t="s">
        <v>36</v>
      </c>
      <c r="C29" s="43">
        <v>1850000</v>
      </c>
      <c r="D29" s="43">
        <v>6847362</v>
      </c>
      <c r="E29" s="43">
        <v>3830735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31816760</v>
      </c>
      <c r="D30" s="43">
        <v>33532671</v>
      </c>
      <c r="E30" s="43">
        <v>26822156</v>
      </c>
      <c r="F30" s="43">
        <v>32610000</v>
      </c>
      <c r="G30" s="44">
        <v>33375000</v>
      </c>
      <c r="H30" s="45">
        <v>33600000</v>
      </c>
      <c r="I30" s="38">
        <f t="shared" si="0"/>
        <v>21.578593458333483</v>
      </c>
      <c r="J30" s="23">
        <f t="shared" si="1"/>
        <v>7.799115580656224</v>
      </c>
      <c r="K30" s="2"/>
    </row>
    <row r="31" spans="1:11" ht="12.75">
      <c r="A31" s="9"/>
      <c r="B31" s="21" t="s">
        <v>31</v>
      </c>
      <c r="C31" s="43">
        <v>112426320</v>
      </c>
      <c r="D31" s="43">
        <v>83716779</v>
      </c>
      <c r="E31" s="43">
        <v>47653493</v>
      </c>
      <c r="F31" s="43">
        <v>118695347</v>
      </c>
      <c r="G31" s="44">
        <v>96297789</v>
      </c>
      <c r="H31" s="45">
        <v>82266290</v>
      </c>
      <c r="I31" s="38">
        <f t="shared" si="0"/>
        <v>149.0800558943287</v>
      </c>
      <c r="J31" s="23">
        <f t="shared" si="1"/>
        <v>19.961638996818067</v>
      </c>
      <c r="K31" s="2"/>
    </row>
    <row r="32" spans="1:11" ht="13.5" thickBot="1">
      <c r="A32" s="9"/>
      <c r="B32" s="39" t="s">
        <v>38</v>
      </c>
      <c r="C32" s="59">
        <v>294188484</v>
      </c>
      <c r="D32" s="59">
        <v>251030778</v>
      </c>
      <c r="E32" s="59">
        <v>171527743</v>
      </c>
      <c r="F32" s="59">
        <v>452759209</v>
      </c>
      <c r="G32" s="60">
        <v>419648599</v>
      </c>
      <c r="H32" s="61">
        <v>210789290</v>
      </c>
      <c r="I32" s="40">
        <f t="shared" si="0"/>
        <v>163.95683933181587</v>
      </c>
      <c r="J32" s="41">
        <f t="shared" si="1"/>
        <v>7.111982098620384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49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93731123</v>
      </c>
      <c r="D7" s="43">
        <v>93731123</v>
      </c>
      <c r="E7" s="43">
        <v>94991923</v>
      </c>
      <c r="F7" s="43">
        <v>99344797</v>
      </c>
      <c r="G7" s="44">
        <v>105205760</v>
      </c>
      <c r="H7" s="45">
        <v>111096950</v>
      </c>
      <c r="I7" s="22">
        <f>IF($E7=0,0,(($F7/$E7)-1)*100)</f>
        <v>4.582362228839187</v>
      </c>
      <c r="J7" s="23">
        <f>IF($E7=0,0,((($H7/$E7)^(1/3))-1)*100)</f>
        <v>5.359043414536524</v>
      </c>
      <c r="K7" s="2"/>
    </row>
    <row r="8" spans="1:11" ht="12.75">
      <c r="A8" s="5"/>
      <c r="B8" s="21" t="s">
        <v>17</v>
      </c>
      <c r="C8" s="43">
        <v>428684590</v>
      </c>
      <c r="D8" s="43">
        <v>428681590</v>
      </c>
      <c r="E8" s="43">
        <v>408265310</v>
      </c>
      <c r="F8" s="43">
        <v>474292725</v>
      </c>
      <c r="G8" s="44">
        <v>502275290</v>
      </c>
      <c r="H8" s="45">
        <v>530405070</v>
      </c>
      <c r="I8" s="22">
        <f>IF($E8=0,0,(($F8/$E8)-1)*100)</f>
        <v>16.17267335302135</v>
      </c>
      <c r="J8" s="23">
        <f>IF($E8=0,0,((($H8/$E8)^(1/3))-1)*100)</f>
        <v>9.115989573606909</v>
      </c>
      <c r="K8" s="2"/>
    </row>
    <row r="9" spans="1:11" ht="12.75">
      <c r="A9" s="5"/>
      <c r="B9" s="21" t="s">
        <v>18</v>
      </c>
      <c r="C9" s="43">
        <v>182967619</v>
      </c>
      <c r="D9" s="43">
        <v>242667634</v>
      </c>
      <c r="E9" s="43">
        <v>194812886</v>
      </c>
      <c r="F9" s="43">
        <v>216211327</v>
      </c>
      <c r="G9" s="44">
        <v>256247906</v>
      </c>
      <c r="H9" s="45">
        <v>320371060</v>
      </c>
      <c r="I9" s="22">
        <f aca="true" t="shared" si="0" ref="I9:I32">IF($E9=0,0,(($F9/$E9)-1)*100)</f>
        <v>10.984099378313195</v>
      </c>
      <c r="J9" s="23">
        <f aca="true" t="shared" si="1" ref="J9:J32">IF($E9=0,0,((($H9/$E9)^(1/3))-1)*100)</f>
        <v>18.035288540906947</v>
      </c>
      <c r="K9" s="2"/>
    </row>
    <row r="10" spans="1:11" ht="12.75">
      <c r="A10" s="9"/>
      <c r="B10" s="24" t="s">
        <v>19</v>
      </c>
      <c r="C10" s="46">
        <v>705383332</v>
      </c>
      <c r="D10" s="46">
        <v>765080347</v>
      </c>
      <c r="E10" s="46">
        <v>698070119</v>
      </c>
      <c r="F10" s="46">
        <v>789848849</v>
      </c>
      <c r="G10" s="47">
        <v>863728956</v>
      </c>
      <c r="H10" s="48">
        <v>961873080</v>
      </c>
      <c r="I10" s="25">
        <f t="shared" si="0"/>
        <v>13.147494428134943</v>
      </c>
      <c r="J10" s="26">
        <f t="shared" si="1"/>
        <v>11.277213170904643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234580613</v>
      </c>
      <c r="D12" s="43">
        <v>221272560</v>
      </c>
      <c r="E12" s="43">
        <v>205294491</v>
      </c>
      <c r="F12" s="43">
        <v>245518648</v>
      </c>
      <c r="G12" s="44">
        <v>259566172</v>
      </c>
      <c r="H12" s="45">
        <v>274106050</v>
      </c>
      <c r="I12" s="22">
        <f t="shared" si="0"/>
        <v>19.593393278146955</v>
      </c>
      <c r="J12" s="23">
        <f t="shared" si="1"/>
        <v>10.115158595446294</v>
      </c>
      <c r="K12" s="2"/>
    </row>
    <row r="13" spans="1:11" ht="12.75">
      <c r="A13" s="5"/>
      <c r="B13" s="21" t="s">
        <v>22</v>
      </c>
      <c r="C13" s="43">
        <v>16013272</v>
      </c>
      <c r="D13" s="43">
        <v>48013272</v>
      </c>
      <c r="E13" s="43">
        <v>16013280</v>
      </c>
      <c r="F13" s="43">
        <v>49413960</v>
      </c>
      <c r="G13" s="44">
        <v>52329420</v>
      </c>
      <c r="H13" s="45">
        <v>55259900</v>
      </c>
      <c r="I13" s="22">
        <f t="shared" si="0"/>
        <v>208.58112766403883</v>
      </c>
      <c r="J13" s="23">
        <f t="shared" si="1"/>
        <v>51.115820092242735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226802340</v>
      </c>
      <c r="D15" s="43">
        <v>226802340</v>
      </c>
      <c r="E15" s="43">
        <v>196920300</v>
      </c>
      <c r="F15" s="43">
        <v>258857740</v>
      </c>
      <c r="G15" s="44">
        <v>274130380</v>
      </c>
      <c r="H15" s="45">
        <v>289481710</v>
      </c>
      <c r="I15" s="22">
        <f t="shared" si="0"/>
        <v>31.45304978714738</v>
      </c>
      <c r="J15" s="23">
        <f t="shared" si="1"/>
        <v>13.704297731597137</v>
      </c>
      <c r="K15" s="2"/>
    </row>
    <row r="16" spans="1:11" ht="12.75">
      <c r="A16" s="5"/>
      <c r="B16" s="21" t="s">
        <v>24</v>
      </c>
      <c r="C16" s="43">
        <v>276407430</v>
      </c>
      <c r="D16" s="43">
        <v>295445618</v>
      </c>
      <c r="E16" s="43">
        <v>296640578</v>
      </c>
      <c r="F16" s="43">
        <v>272978918</v>
      </c>
      <c r="G16" s="44">
        <v>307297992</v>
      </c>
      <c r="H16" s="45">
        <v>361448227</v>
      </c>
      <c r="I16" s="29">
        <f t="shared" si="0"/>
        <v>-7.976541901155542</v>
      </c>
      <c r="J16" s="30">
        <f t="shared" si="1"/>
        <v>6.808343602851807</v>
      </c>
      <c r="K16" s="2"/>
    </row>
    <row r="17" spans="1:11" ht="12.75">
      <c r="A17" s="5"/>
      <c r="B17" s="24" t="s">
        <v>25</v>
      </c>
      <c r="C17" s="46">
        <v>753803655</v>
      </c>
      <c r="D17" s="46">
        <v>791533790</v>
      </c>
      <c r="E17" s="46">
        <v>714868649</v>
      </c>
      <c r="F17" s="46">
        <v>826769266</v>
      </c>
      <c r="G17" s="47">
        <v>893323964</v>
      </c>
      <c r="H17" s="48">
        <v>980295887</v>
      </c>
      <c r="I17" s="25">
        <f t="shared" si="0"/>
        <v>15.653311577802874</v>
      </c>
      <c r="J17" s="26">
        <f t="shared" si="1"/>
        <v>11.099040896602208</v>
      </c>
      <c r="K17" s="2"/>
    </row>
    <row r="18" spans="1:11" ht="23.25" customHeight="1">
      <c r="A18" s="31"/>
      <c r="B18" s="32" t="s">
        <v>26</v>
      </c>
      <c r="C18" s="52">
        <v>-48420323</v>
      </c>
      <c r="D18" s="52">
        <v>-26453443</v>
      </c>
      <c r="E18" s="52">
        <v>-16798530</v>
      </c>
      <c r="F18" s="53">
        <v>-36920417</v>
      </c>
      <c r="G18" s="54">
        <v>-29595008</v>
      </c>
      <c r="H18" s="55">
        <v>-18422807</v>
      </c>
      <c r="I18" s="33">
        <f t="shared" si="0"/>
        <v>119.7836179713344</v>
      </c>
      <c r="J18" s="34">
        <f t="shared" si="1"/>
        <v>3.124417322845474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15428946</v>
      </c>
      <c r="D21" s="43">
        <v>18998813</v>
      </c>
      <c r="E21" s="43">
        <v>1638751</v>
      </c>
      <c r="F21" s="43">
        <v>60000000</v>
      </c>
      <c r="G21" s="44">
        <v>0</v>
      </c>
      <c r="H21" s="45">
        <v>0</v>
      </c>
      <c r="I21" s="38">
        <f t="shared" si="0"/>
        <v>3561.3249969031294</v>
      </c>
      <c r="J21" s="23">
        <f t="shared" si="1"/>
        <v>-100</v>
      </c>
      <c r="K21" s="2"/>
    </row>
    <row r="22" spans="1:11" ht="12.75">
      <c r="A22" s="9"/>
      <c r="B22" s="21" t="s">
        <v>29</v>
      </c>
      <c r="C22" s="43">
        <v>16200400</v>
      </c>
      <c r="D22" s="43">
        <v>18383882</v>
      </c>
      <c r="E22" s="43">
        <v>13837959</v>
      </c>
      <c r="F22" s="43">
        <v>26575470</v>
      </c>
      <c r="G22" s="44">
        <v>27486020</v>
      </c>
      <c r="H22" s="45">
        <v>22613100</v>
      </c>
      <c r="I22" s="38">
        <f t="shared" si="0"/>
        <v>92.04761337997893</v>
      </c>
      <c r="J22" s="23">
        <f t="shared" si="1"/>
        <v>17.786636758811692</v>
      </c>
      <c r="K22" s="2"/>
    </row>
    <row r="23" spans="1:11" ht="12.75">
      <c r="A23" s="9"/>
      <c r="B23" s="21" t="s">
        <v>30</v>
      </c>
      <c r="C23" s="43">
        <v>50376744</v>
      </c>
      <c r="D23" s="43">
        <v>60263450</v>
      </c>
      <c r="E23" s="43">
        <v>58028854</v>
      </c>
      <c r="F23" s="43">
        <v>65354815</v>
      </c>
      <c r="G23" s="44">
        <v>58608000</v>
      </c>
      <c r="H23" s="45">
        <v>41444000</v>
      </c>
      <c r="I23" s="38">
        <f t="shared" si="0"/>
        <v>12.624686677424313</v>
      </c>
      <c r="J23" s="23">
        <f t="shared" si="1"/>
        <v>-10.613371445552211</v>
      </c>
      <c r="K23" s="2"/>
    </row>
    <row r="24" spans="1:11" ht="12.75">
      <c r="A24" s="9"/>
      <c r="B24" s="21" t="s">
        <v>31</v>
      </c>
      <c r="C24" s="43"/>
      <c r="D24" s="43"/>
      <c r="E24" s="43">
        <v>50000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82006090</v>
      </c>
      <c r="D25" s="46">
        <v>97646145</v>
      </c>
      <c r="E25" s="46">
        <v>73555564</v>
      </c>
      <c r="F25" s="46">
        <v>151930285</v>
      </c>
      <c r="G25" s="47">
        <v>86094020</v>
      </c>
      <c r="H25" s="48">
        <v>64057100</v>
      </c>
      <c r="I25" s="25">
        <f t="shared" si="0"/>
        <v>106.55172326596531</v>
      </c>
      <c r="J25" s="26">
        <f t="shared" si="1"/>
        <v>-4.504278457060751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30939514</v>
      </c>
      <c r="D27" s="43">
        <v>36461218</v>
      </c>
      <c r="E27" s="43">
        <v>17930886</v>
      </c>
      <c r="F27" s="43">
        <v>50463164</v>
      </c>
      <c r="G27" s="44">
        <v>36261811</v>
      </c>
      <c r="H27" s="45">
        <v>30654227</v>
      </c>
      <c r="I27" s="38">
        <f t="shared" si="0"/>
        <v>181.43151431557817</v>
      </c>
      <c r="J27" s="23">
        <f t="shared" si="1"/>
        <v>19.572012785232552</v>
      </c>
      <c r="K27" s="2"/>
    </row>
    <row r="28" spans="1:11" ht="12.75">
      <c r="A28" s="9"/>
      <c r="B28" s="21" t="s">
        <v>35</v>
      </c>
      <c r="C28" s="43">
        <v>4436000</v>
      </c>
      <c r="D28" s="43">
        <v>10950843</v>
      </c>
      <c r="E28" s="43">
        <v>10348878</v>
      </c>
      <c r="F28" s="43">
        <v>17501964</v>
      </c>
      <c r="G28" s="44">
        <v>5320451</v>
      </c>
      <c r="H28" s="45">
        <v>15137265</v>
      </c>
      <c r="I28" s="38">
        <f t="shared" si="0"/>
        <v>69.11943497642935</v>
      </c>
      <c r="J28" s="23">
        <f t="shared" si="1"/>
        <v>13.5145109022363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31593176</v>
      </c>
      <c r="D30" s="43">
        <v>31643176</v>
      </c>
      <c r="E30" s="43">
        <v>30071507</v>
      </c>
      <c r="F30" s="43">
        <v>29825688</v>
      </c>
      <c r="G30" s="44">
        <v>10909092</v>
      </c>
      <c r="H30" s="45">
        <v>0</v>
      </c>
      <c r="I30" s="38">
        <f t="shared" si="0"/>
        <v>-0.8174482243274328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15037400</v>
      </c>
      <c r="D31" s="43">
        <v>18590908</v>
      </c>
      <c r="E31" s="43">
        <v>15204293</v>
      </c>
      <c r="F31" s="43">
        <v>54139469</v>
      </c>
      <c r="G31" s="44">
        <v>33602666</v>
      </c>
      <c r="H31" s="45">
        <v>18265608</v>
      </c>
      <c r="I31" s="38">
        <f t="shared" si="0"/>
        <v>256.08014788980984</v>
      </c>
      <c r="J31" s="23">
        <f t="shared" si="1"/>
        <v>6.305557053462096</v>
      </c>
      <c r="K31" s="2"/>
    </row>
    <row r="32" spans="1:11" ht="13.5" thickBot="1">
      <c r="A32" s="9"/>
      <c r="B32" s="39" t="s">
        <v>38</v>
      </c>
      <c r="C32" s="59">
        <v>82006090</v>
      </c>
      <c r="D32" s="59">
        <v>97646145</v>
      </c>
      <c r="E32" s="59">
        <v>73555564</v>
      </c>
      <c r="F32" s="59">
        <v>151930285</v>
      </c>
      <c r="G32" s="60">
        <v>86094020</v>
      </c>
      <c r="H32" s="61">
        <v>64057100</v>
      </c>
      <c r="I32" s="40">
        <f t="shared" si="0"/>
        <v>106.55172326596531</v>
      </c>
      <c r="J32" s="41">
        <f t="shared" si="1"/>
        <v>-4.504278457060751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34592020</v>
      </c>
      <c r="D7" s="43">
        <v>33692020</v>
      </c>
      <c r="E7" s="43">
        <v>34813538</v>
      </c>
      <c r="F7" s="43">
        <v>39064230</v>
      </c>
      <c r="G7" s="44">
        <v>42300510</v>
      </c>
      <c r="H7" s="45">
        <v>44931180</v>
      </c>
      <c r="I7" s="22">
        <f>IF($E7=0,0,(($F7/$E7)-1)*100)</f>
        <v>12.209882259022331</v>
      </c>
      <c r="J7" s="23">
        <f>IF($E7=0,0,((($H7/$E7)^(1/3))-1)*100)</f>
        <v>8.876266736792605</v>
      </c>
      <c r="K7" s="2"/>
    </row>
    <row r="8" spans="1:11" ht="12.75">
      <c r="A8" s="5"/>
      <c r="B8" s="21" t="s">
        <v>17</v>
      </c>
      <c r="C8" s="43">
        <v>335990270</v>
      </c>
      <c r="D8" s="43">
        <v>330990270</v>
      </c>
      <c r="E8" s="43">
        <v>320255991</v>
      </c>
      <c r="F8" s="43">
        <v>368515540</v>
      </c>
      <c r="G8" s="44">
        <v>408891240</v>
      </c>
      <c r="H8" s="45">
        <v>437087980</v>
      </c>
      <c r="I8" s="22">
        <f>IF($E8=0,0,(($F8/$E8)-1)*100)</f>
        <v>15.06905424292282</v>
      </c>
      <c r="J8" s="23">
        <f>IF($E8=0,0,((($H8/$E8)^(1/3))-1)*100)</f>
        <v>10.923577224829106</v>
      </c>
      <c r="K8" s="2"/>
    </row>
    <row r="9" spans="1:11" ht="12.75">
      <c r="A9" s="5"/>
      <c r="B9" s="21" t="s">
        <v>18</v>
      </c>
      <c r="C9" s="43">
        <v>108280970</v>
      </c>
      <c r="D9" s="43">
        <v>124952533</v>
      </c>
      <c r="E9" s="43">
        <v>107885712</v>
      </c>
      <c r="F9" s="43">
        <v>118859150</v>
      </c>
      <c r="G9" s="44">
        <v>162394270</v>
      </c>
      <c r="H9" s="45">
        <v>139109490</v>
      </c>
      <c r="I9" s="22">
        <f aca="true" t="shared" si="0" ref="I9:I32">IF($E9=0,0,(($F9/$E9)-1)*100)</f>
        <v>10.171354293884626</v>
      </c>
      <c r="J9" s="23">
        <f aca="true" t="shared" si="1" ref="J9:J32">IF($E9=0,0,((($H9/$E9)^(1/3))-1)*100)</f>
        <v>8.842274508786453</v>
      </c>
      <c r="K9" s="2"/>
    </row>
    <row r="10" spans="1:11" ht="12.75">
      <c r="A10" s="9"/>
      <c r="B10" s="24" t="s">
        <v>19</v>
      </c>
      <c r="C10" s="46">
        <v>478863260</v>
      </c>
      <c r="D10" s="46">
        <v>489634823</v>
      </c>
      <c r="E10" s="46">
        <v>462955241</v>
      </c>
      <c r="F10" s="46">
        <v>526438920</v>
      </c>
      <c r="G10" s="47">
        <v>613586020</v>
      </c>
      <c r="H10" s="48">
        <v>621128650</v>
      </c>
      <c r="I10" s="25">
        <f t="shared" si="0"/>
        <v>13.71270338421333</v>
      </c>
      <c r="J10" s="26">
        <f t="shared" si="1"/>
        <v>10.292890578573566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148804480</v>
      </c>
      <c r="D12" s="43">
        <v>151096948</v>
      </c>
      <c r="E12" s="43">
        <v>137907874</v>
      </c>
      <c r="F12" s="43">
        <v>159969540</v>
      </c>
      <c r="G12" s="44">
        <v>168775830</v>
      </c>
      <c r="H12" s="45">
        <v>181249220</v>
      </c>
      <c r="I12" s="22">
        <f t="shared" si="0"/>
        <v>15.997394028422196</v>
      </c>
      <c r="J12" s="23">
        <f t="shared" si="1"/>
        <v>9.537383035157276</v>
      </c>
      <c r="K12" s="2"/>
    </row>
    <row r="13" spans="1:11" ht="12.75">
      <c r="A13" s="5"/>
      <c r="B13" s="21" t="s">
        <v>22</v>
      </c>
      <c r="C13" s="43">
        <v>8240670</v>
      </c>
      <c r="D13" s="43">
        <v>16240670</v>
      </c>
      <c r="E13" s="43">
        <v>16240670</v>
      </c>
      <c r="F13" s="43">
        <v>16772890</v>
      </c>
      <c r="G13" s="44">
        <v>17434190</v>
      </c>
      <c r="H13" s="45">
        <v>18222890</v>
      </c>
      <c r="I13" s="22">
        <f t="shared" si="0"/>
        <v>3.2770815489755023</v>
      </c>
      <c r="J13" s="23">
        <f t="shared" si="1"/>
        <v>3.9132920764130663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211805400</v>
      </c>
      <c r="D15" s="43">
        <v>206805400</v>
      </c>
      <c r="E15" s="43">
        <v>212740799</v>
      </c>
      <c r="F15" s="43">
        <v>241735310</v>
      </c>
      <c r="G15" s="44">
        <v>255997720</v>
      </c>
      <c r="H15" s="45">
        <v>270333630</v>
      </c>
      <c r="I15" s="22">
        <f t="shared" si="0"/>
        <v>13.629031730768304</v>
      </c>
      <c r="J15" s="23">
        <f t="shared" si="1"/>
        <v>8.313626449338397</v>
      </c>
      <c r="K15" s="2"/>
    </row>
    <row r="16" spans="1:11" ht="12.75">
      <c r="A16" s="5"/>
      <c r="B16" s="21" t="s">
        <v>24</v>
      </c>
      <c r="C16" s="43">
        <v>123921540</v>
      </c>
      <c r="D16" s="43">
        <v>137297926</v>
      </c>
      <c r="E16" s="43">
        <v>108837832</v>
      </c>
      <c r="F16" s="43">
        <v>135799840</v>
      </c>
      <c r="G16" s="44">
        <v>188711780</v>
      </c>
      <c r="H16" s="45">
        <v>169342700</v>
      </c>
      <c r="I16" s="29">
        <f t="shared" si="0"/>
        <v>24.77264339480778</v>
      </c>
      <c r="J16" s="30">
        <f t="shared" si="1"/>
        <v>15.876543622798867</v>
      </c>
      <c r="K16" s="2"/>
    </row>
    <row r="17" spans="1:11" ht="12.75">
      <c r="A17" s="5"/>
      <c r="B17" s="24" t="s">
        <v>25</v>
      </c>
      <c r="C17" s="46">
        <v>492772090</v>
      </c>
      <c r="D17" s="46">
        <v>511440944</v>
      </c>
      <c r="E17" s="46">
        <v>475727175</v>
      </c>
      <c r="F17" s="46">
        <v>554277580</v>
      </c>
      <c r="G17" s="47">
        <v>630919520</v>
      </c>
      <c r="H17" s="48">
        <v>639148440</v>
      </c>
      <c r="I17" s="25">
        <f t="shared" si="0"/>
        <v>16.51164977069053</v>
      </c>
      <c r="J17" s="26">
        <f t="shared" si="1"/>
        <v>10.343797017519329</v>
      </c>
      <c r="K17" s="2"/>
    </row>
    <row r="18" spans="1:11" ht="23.25" customHeight="1">
      <c r="A18" s="31"/>
      <c r="B18" s="32" t="s">
        <v>26</v>
      </c>
      <c r="C18" s="52">
        <v>-13908830</v>
      </c>
      <c r="D18" s="52">
        <v>-21806121</v>
      </c>
      <c r="E18" s="52">
        <v>-12771934</v>
      </c>
      <c r="F18" s="53">
        <v>-27838660</v>
      </c>
      <c r="G18" s="54">
        <v>-17333500</v>
      </c>
      <c r="H18" s="55">
        <v>-18019790</v>
      </c>
      <c r="I18" s="33">
        <f t="shared" si="0"/>
        <v>117.96745896118787</v>
      </c>
      <c r="J18" s="34">
        <f t="shared" si="1"/>
        <v>12.158197200053777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33361200</v>
      </c>
      <c r="D22" s="43">
        <v>34615200</v>
      </c>
      <c r="E22" s="43">
        <v>29721910</v>
      </c>
      <c r="F22" s="43">
        <v>22401900</v>
      </c>
      <c r="G22" s="44">
        <v>25470000</v>
      </c>
      <c r="H22" s="45">
        <v>26600000</v>
      </c>
      <c r="I22" s="38">
        <f t="shared" si="0"/>
        <v>-24.628329740585308</v>
      </c>
      <c r="J22" s="23">
        <f t="shared" si="1"/>
        <v>-3.631527777138377</v>
      </c>
      <c r="K22" s="2"/>
    </row>
    <row r="23" spans="1:11" ht="12.75">
      <c r="A23" s="9"/>
      <c r="B23" s="21" t="s">
        <v>30</v>
      </c>
      <c r="C23" s="43">
        <v>21078970</v>
      </c>
      <c r="D23" s="43">
        <v>24203234</v>
      </c>
      <c r="E23" s="43">
        <v>22611308</v>
      </c>
      <c r="F23" s="43">
        <v>29221820</v>
      </c>
      <c r="G23" s="44">
        <v>20872810</v>
      </c>
      <c r="H23" s="45">
        <v>20990360</v>
      </c>
      <c r="I23" s="38">
        <f t="shared" si="0"/>
        <v>29.235425036004116</v>
      </c>
      <c r="J23" s="23">
        <f t="shared" si="1"/>
        <v>-2.4490730643933256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54440170</v>
      </c>
      <c r="D25" s="46">
        <v>58818434</v>
      </c>
      <c r="E25" s="46">
        <v>52333218</v>
      </c>
      <c r="F25" s="46">
        <v>51623720</v>
      </c>
      <c r="G25" s="47">
        <v>46342810</v>
      </c>
      <c r="H25" s="48">
        <v>47590360</v>
      </c>
      <c r="I25" s="25">
        <f t="shared" si="0"/>
        <v>-1.355731650211156</v>
      </c>
      <c r="J25" s="26">
        <f t="shared" si="1"/>
        <v>-3.117088160268633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23645630</v>
      </c>
      <c r="D27" s="43">
        <v>24853130</v>
      </c>
      <c r="E27" s="43">
        <v>21187683</v>
      </c>
      <c r="F27" s="43">
        <v>10638260</v>
      </c>
      <c r="G27" s="44">
        <v>14329830</v>
      </c>
      <c r="H27" s="45">
        <v>30392110</v>
      </c>
      <c r="I27" s="38">
        <f t="shared" si="0"/>
        <v>-49.79035697296397</v>
      </c>
      <c r="J27" s="23">
        <f t="shared" si="1"/>
        <v>12.778365296120842</v>
      </c>
      <c r="K27" s="2"/>
    </row>
    <row r="28" spans="1:11" ht="12.75">
      <c r="A28" s="9"/>
      <c r="B28" s="21" t="s">
        <v>35</v>
      </c>
      <c r="C28" s="43">
        <v>12534540</v>
      </c>
      <c r="D28" s="43">
        <v>13862330</v>
      </c>
      <c r="E28" s="43">
        <v>11848977</v>
      </c>
      <c r="F28" s="43">
        <v>3654390</v>
      </c>
      <c r="G28" s="44">
        <v>4109650</v>
      </c>
      <c r="H28" s="45">
        <v>3048250</v>
      </c>
      <c r="I28" s="38">
        <f t="shared" si="0"/>
        <v>-69.15860331233658</v>
      </c>
      <c r="J28" s="23">
        <f t="shared" si="1"/>
        <v>-36.40007912590565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1500000</v>
      </c>
      <c r="G29" s="44">
        <v>2500000</v>
      </c>
      <c r="H29" s="45">
        <v>2500000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2590000</v>
      </c>
      <c r="D30" s="43">
        <v>2817500</v>
      </c>
      <c r="E30" s="43">
        <v>3436822</v>
      </c>
      <c r="F30" s="43">
        <v>11118780</v>
      </c>
      <c r="G30" s="44">
        <v>19783330</v>
      </c>
      <c r="H30" s="45">
        <v>8750000</v>
      </c>
      <c r="I30" s="38">
        <f t="shared" si="0"/>
        <v>223.5192279379031</v>
      </c>
      <c r="J30" s="23">
        <f t="shared" si="1"/>
        <v>36.54747418515001</v>
      </c>
      <c r="K30" s="2"/>
    </row>
    <row r="31" spans="1:11" ht="12.75">
      <c r="A31" s="9"/>
      <c r="B31" s="21" t="s">
        <v>31</v>
      </c>
      <c r="C31" s="43">
        <v>15670000</v>
      </c>
      <c r="D31" s="43">
        <v>17285474</v>
      </c>
      <c r="E31" s="43">
        <v>15859740</v>
      </c>
      <c r="F31" s="43">
        <v>24712290</v>
      </c>
      <c r="G31" s="44">
        <v>5620000</v>
      </c>
      <c r="H31" s="45">
        <v>2900000</v>
      </c>
      <c r="I31" s="38">
        <f t="shared" si="0"/>
        <v>55.817749849619226</v>
      </c>
      <c r="J31" s="23">
        <f t="shared" si="1"/>
        <v>-43.24109894901946</v>
      </c>
      <c r="K31" s="2"/>
    </row>
    <row r="32" spans="1:11" ht="13.5" thickBot="1">
      <c r="A32" s="9"/>
      <c r="B32" s="39" t="s">
        <v>38</v>
      </c>
      <c r="C32" s="59">
        <v>54440170</v>
      </c>
      <c r="D32" s="59">
        <v>58818434</v>
      </c>
      <c r="E32" s="59">
        <v>52333222</v>
      </c>
      <c r="F32" s="59">
        <v>51623720</v>
      </c>
      <c r="G32" s="60">
        <v>46342810</v>
      </c>
      <c r="H32" s="61">
        <v>47590360</v>
      </c>
      <c r="I32" s="40">
        <f t="shared" si="0"/>
        <v>-1.355739189916494</v>
      </c>
      <c r="J32" s="41">
        <f t="shared" si="1"/>
        <v>-3.117090628628383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>
        <v>169740</v>
      </c>
      <c r="D8" s="43">
        <v>160000</v>
      </c>
      <c r="E8" s="43">
        <v>487398</v>
      </c>
      <c r="F8" s="43">
        <v>164800</v>
      </c>
      <c r="G8" s="44">
        <v>169740</v>
      </c>
      <c r="H8" s="45">
        <v>174840</v>
      </c>
      <c r="I8" s="22">
        <f>IF($E8=0,0,(($F8/$E8)-1)*100)</f>
        <v>-66.18779724167929</v>
      </c>
      <c r="J8" s="23">
        <f>IF($E8=0,0,((($H8/$E8)^(1/3))-1)*100)</f>
        <v>-28.946465729897973</v>
      </c>
      <c r="K8" s="2"/>
    </row>
    <row r="9" spans="1:11" ht="12.75">
      <c r="A9" s="5"/>
      <c r="B9" s="21" t="s">
        <v>18</v>
      </c>
      <c r="C9" s="43">
        <v>357939394</v>
      </c>
      <c r="D9" s="43">
        <v>359285771</v>
      </c>
      <c r="E9" s="43">
        <v>352659774</v>
      </c>
      <c r="F9" s="43">
        <v>368123900</v>
      </c>
      <c r="G9" s="44">
        <v>375490750</v>
      </c>
      <c r="H9" s="45">
        <v>384038530</v>
      </c>
      <c r="I9" s="22">
        <f aca="true" t="shared" si="0" ref="I9:I32">IF($E9=0,0,(($F9/$E9)-1)*100)</f>
        <v>4.384998556710928</v>
      </c>
      <c r="J9" s="23">
        <f aca="true" t="shared" si="1" ref="J9:J32">IF($E9=0,0,((($H9/$E9)^(1/3))-1)*100)</f>
        <v>2.8820536238300054</v>
      </c>
      <c r="K9" s="2"/>
    </row>
    <row r="10" spans="1:11" ht="12.75">
      <c r="A10" s="9"/>
      <c r="B10" s="24" t="s">
        <v>19</v>
      </c>
      <c r="C10" s="46">
        <v>358109134</v>
      </c>
      <c r="D10" s="46">
        <v>359445771</v>
      </c>
      <c r="E10" s="46">
        <v>353147172</v>
      </c>
      <c r="F10" s="46">
        <v>368288700</v>
      </c>
      <c r="G10" s="47">
        <v>375660490</v>
      </c>
      <c r="H10" s="48">
        <v>384213370</v>
      </c>
      <c r="I10" s="25">
        <f t="shared" si="0"/>
        <v>4.287597126786569</v>
      </c>
      <c r="J10" s="26">
        <f t="shared" si="1"/>
        <v>2.850304130836556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172092143</v>
      </c>
      <c r="D12" s="43">
        <v>166758380</v>
      </c>
      <c r="E12" s="43">
        <v>148037846</v>
      </c>
      <c r="F12" s="43">
        <v>184949996</v>
      </c>
      <c r="G12" s="44">
        <v>196324530</v>
      </c>
      <c r="H12" s="45">
        <v>207088824</v>
      </c>
      <c r="I12" s="22">
        <f t="shared" si="0"/>
        <v>24.934265795788455</v>
      </c>
      <c r="J12" s="23">
        <f t="shared" si="1"/>
        <v>11.839350132984139</v>
      </c>
      <c r="K12" s="2"/>
    </row>
    <row r="13" spans="1:11" ht="12.75">
      <c r="A13" s="5"/>
      <c r="B13" s="21" t="s">
        <v>22</v>
      </c>
      <c r="C13" s="43">
        <v>125800</v>
      </c>
      <c r="D13" s="43">
        <v>125800</v>
      </c>
      <c r="E13" s="43"/>
      <c r="F13" s="43">
        <v>125800</v>
      </c>
      <c r="G13" s="44">
        <v>125800</v>
      </c>
      <c r="H13" s="45">
        <v>125800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194535467</v>
      </c>
      <c r="D16" s="43">
        <v>184599171</v>
      </c>
      <c r="E16" s="43">
        <v>151155193</v>
      </c>
      <c r="F16" s="43">
        <v>183212904</v>
      </c>
      <c r="G16" s="44">
        <v>179210160</v>
      </c>
      <c r="H16" s="45">
        <v>176998746</v>
      </c>
      <c r="I16" s="29">
        <f t="shared" si="0"/>
        <v>21.20847478921879</v>
      </c>
      <c r="J16" s="30">
        <f t="shared" si="1"/>
        <v>5.402045489919471</v>
      </c>
      <c r="K16" s="2"/>
    </row>
    <row r="17" spans="1:11" ht="12.75">
      <c r="A17" s="5"/>
      <c r="B17" s="24" t="s">
        <v>25</v>
      </c>
      <c r="C17" s="46">
        <v>366753410</v>
      </c>
      <c r="D17" s="46">
        <v>351483351</v>
      </c>
      <c r="E17" s="46">
        <v>299193039</v>
      </c>
      <c r="F17" s="46">
        <v>368288700</v>
      </c>
      <c r="G17" s="47">
        <v>375660490</v>
      </c>
      <c r="H17" s="48">
        <v>384213370</v>
      </c>
      <c r="I17" s="25">
        <f t="shared" si="0"/>
        <v>23.094006876276296</v>
      </c>
      <c r="J17" s="26">
        <f t="shared" si="1"/>
        <v>8.694356603373855</v>
      </c>
      <c r="K17" s="2"/>
    </row>
    <row r="18" spans="1:11" ht="23.25" customHeight="1">
      <c r="A18" s="31"/>
      <c r="B18" s="32" t="s">
        <v>26</v>
      </c>
      <c r="C18" s="52">
        <v>-8644276</v>
      </c>
      <c r="D18" s="52">
        <v>7962420</v>
      </c>
      <c r="E18" s="52">
        <v>53954133</v>
      </c>
      <c r="F18" s="53">
        <v>0</v>
      </c>
      <c r="G18" s="54">
        <v>0</v>
      </c>
      <c r="H18" s="55">
        <v>0</v>
      </c>
      <c r="I18" s="33">
        <f t="shared" si="0"/>
        <v>-100</v>
      </c>
      <c r="J18" s="34">
        <f t="shared" si="1"/>
        <v>-100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11651000</v>
      </c>
      <c r="D22" s="43">
        <v>5919441</v>
      </c>
      <c r="E22" s="43">
        <v>4466749</v>
      </c>
      <c r="F22" s="43">
        <v>17084509</v>
      </c>
      <c r="G22" s="44">
        <v>3536500</v>
      </c>
      <c r="H22" s="45">
        <v>2452600</v>
      </c>
      <c r="I22" s="38">
        <f t="shared" si="0"/>
        <v>282.4819572355644</v>
      </c>
      <c r="J22" s="23">
        <f t="shared" si="1"/>
        <v>-18.113610081770492</v>
      </c>
      <c r="K22" s="2"/>
    </row>
    <row r="23" spans="1:11" ht="12.75">
      <c r="A23" s="9"/>
      <c r="B23" s="21" t="s">
        <v>30</v>
      </c>
      <c r="C23" s="43">
        <v>815900</v>
      </c>
      <c r="D23" s="43">
        <v>575901</v>
      </c>
      <c r="E23" s="43">
        <v>488354</v>
      </c>
      <c r="F23" s="43">
        <v>1104300</v>
      </c>
      <c r="G23" s="44">
        <v>1090000</v>
      </c>
      <c r="H23" s="45">
        <v>0</v>
      </c>
      <c r="I23" s="38">
        <f t="shared" si="0"/>
        <v>126.12694889363043</v>
      </c>
      <c r="J23" s="23">
        <f t="shared" si="1"/>
        <v>-100</v>
      </c>
      <c r="K23" s="2"/>
    </row>
    <row r="24" spans="1:11" ht="12.75">
      <c r="A24" s="9"/>
      <c r="B24" s="21" t="s">
        <v>31</v>
      </c>
      <c r="C24" s="43"/>
      <c r="D24" s="43">
        <v>166</v>
      </c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12466900</v>
      </c>
      <c r="D25" s="46">
        <v>6495508</v>
      </c>
      <c r="E25" s="46">
        <v>4955103</v>
      </c>
      <c r="F25" s="46">
        <v>18188809</v>
      </c>
      <c r="G25" s="47">
        <v>4626500</v>
      </c>
      <c r="H25" s="48">
        <v>2452600</v>
      </c>
      <c r="I25" s="25">
        <f t="shared" si="0"/>
        <v>267.0722687298327</v>
      </c>
      <c r="J25" s="26">
        <f t="shared" si="1"/>
        <v>-20.897293010894302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595000</v>
      </c>
      <c r="D30" s="43"/>
      <c r="E30" s="43"/>
      <c r="F30" s="43">
        <v>50000</v>
      </c>
      <c r="G30" s="44">
        <v>250000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11871900</v>
      </c>
      <c r="D31" s="43">
        <v>6495508</v>
      </c>
      <c r="E31" s="43">
        <v>4955103</v>
      </c>
      <c r="F31" s="43">
        <v>18138809</v>
      </c>
      <c r="G31" s="44">
        <v>4376500</v>
      </c>
      <c r="H31" s="45">
        <v>2452600</v>
      </c>
      <c r="I31" s="38">
        <f t="shared" si="0"/>
        <v>266.0632079696426</v>
      </c>
      <c r="J31" s="23">
        <f t="shared" si="1"/>
        <v>-20.897293010894302</v>
      </c>
      <c r="K31" s="2"/>
    </row>
    <row r="32" spans="1:11" ht="13.5" thickBot="1">
      <c r="A32" s="9"/>
      <c r="B32" s="39" t="s">
        <v>38</v>
      </c>
      <c r="C32" s="59">
        <v>12466900</v>
      </c>
      <c r="D32" s="59">
        <v>6495508</v>
      </c>
      <c r="E32" s="59">
        <v>4955103</v>
      </c>
      <c r="F32" s="59">
        <v>18188809</v>
      </c>
      <c r="G32" s="60">
        <v>4626500</v>
      </c>
      <c r="H32" s="61">
        <v>2452600</v>
      </c>
      <c r="I32" s="40">
        <f t="shared" si="0"/>
        <v>267.0722687298327</v>
      </c>
      <c r="J32" s="41">
        <f t="shared" si="1"/>
        <v>-20.897293010894302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52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66084713</v>
      </c>
      <c r="D7" s="43">
        <v>66084713</v>
      </c>
      <c r="E7" s="43">
        <v>66497588</v>
      </c>
      <c r="F7" s="43">
        <v>72247010</v>
      </c>
      <c r="G7" s="44">
        <v>76581830</v>
      </c>
      <c r="H7" s="45">
        <v>82525060</v>
      </c>
      <c r="I7" s="22">
        <f>IF($E7=0,0,(($F7/$E7)-1)*100)</f>
        <v>8.646060966903036</v>
      </c>
      <c r="J7" s="23">
        <f>IF($E7=0,0,((($H7/$E7)^(1/3))-1)*100)</f>
        <v>7.463253598707187</v>
      </c>
      <c r="K7" s="2"/>
    </row>
    <row r="8" spans="1:11" ht="12.75">
      <c r="A8" s="5"/>
      <c r="B8" s="21" t="s">
        <v>17</v>
      </c>
      <c r="C8" s="43">
        <v>156248684</v>
      </c>
      <c r="D8" s="43">
        <v>156254089</v>
      </c>
      <c r="E8" s="43">
        <v>153686109</v>
      </c>
      <c r="F8" s="43">
        <v>178273618</v>
      </c>
      <c r="G8" s="44">
        <v>191990684</v>
      </c>
      <c r="H8" s="45">
        <v>208995758</v>
      </c>
      <c r="I8" s="22">
        <f>IF($E8=0,0,(($F8/$E8)-1)*100)</f>
        <v>15.998523978507384</v>
      </c>
      <c r="J8" s="23">
        <f>IF($E8=0,0,((($H8/$E8)^(1/3))-1)*100)</f>
        <v>10.790099392444418</v>
      </c>
      <c r="K8" s="2"/>
    </row>
    <row r="9" spans="1:11" ht="12.75">
      <c r="A9" s="5"/>
      <c r="B9" s="21" t="s">
        <v>18</v>
      </c>
      <c r="C9" s="43">
        <v>141573242</v>
      </c>
      <c r="D9" s="43">
        <v>170373634</v>
      </c>
      <c r="E9" s="43">
        <v>158128998</v>
      </c>
      <c r="F9" s="43">
        <v>177067008</v>
      </c>
      <c r="G9" s="44">
        <v>169495449</v>
      </c>
      <c r="H9" s="45">
        <v>176876235</v>
      </c>
      <c r="I9" s="22">
        <f aca="true" t="shared" si="0" ref="I9:I32">IF($E9=0,0,(($F9/$E9)-1)*100)</f>
        <v>11.976304308207908</v>
      </c>
      <c r="J9" s="23">
        <f aca="true" t="shared" si="1" ref="J9:J32">IF($E9=0,0,((($H9/$E9)^(1/3))-1)*100)</f>
        <v>3.8052508045114397</v>
      </c>
      <c r="K9" s="2"/>
    </row>
    <row r="10" spans="1:11" ht="12.75">
      <c r="A10" s="9"/>
      <c r="B10" s="24" t="s">
        <v>19</v>
      </c>
      <c r="C10" s="46">
        <v>363906639</v>
      </c>
      <c r="D10" s="46">
        <v>392712436</v>
      </c>
      <c r="E10" s="46">
        <v>378312695</v>
      </c>
      <c r="F10" s="46">
        <v>427587636</v>
      </c>
      <c r="G10" s="47">
        <v>438067963</v>
      </c>
      <c r="H10" s="48">
        <v>468397053</v>
      </c>
      <c r="I10" s="25">
        <f t="shared" si="0"/>
        <v>13.024923998387106</v>
      </c>
      <c r="J10" s="26">
        <f t="shared" si="1"/>
        <v>7.379426375962539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139913997</v>
      </c>
      <c r="D12" s="43">
        <v>140980516</v>
      </c>
      <c r="E12" s="43">
        <v>127083617</v>
      </c>
      <c r="F12" s="43">
        <v>153720874</v>
      </c>
      <c r="G12" s="44">
        <v>165858167</v>
      </c>
      <c r="H12" s="45">
        <v>179801096</v>
      </c>
      <c r="I12" s="22">
        <f t="shared" si="0"/>
        <v>20.960417738188863</v>
      </c>
      <c r="J12" s="23">
        <f t="shared" si="1"/>
        <v>12.262382770757219</v>
      </c>
      <c r="K12" s="2"/>
    </row>
    <row r="13" spans="1:11" ht="12.75">
      <c r="A13" s="5"/>
      <c r="B13" s="21" t="s">
        <v>22</v>
      </c>
      <c r="C13" s="43">
        <v>23730000</v>
      </c>
      <c r="D13" s="43">
        <v>37552688</v>
      </c>
      <c r="E13" s="43">
        <v>23730000</v>
      </c>
      <c r="F13" s="43">
        <v>31745000</v>
      </c>
      <c r="G13" s="44">
        <v>33649700</v>
      </c>
      <c r="H13" s="45">
        <v>35668682</v>
      </c>
      <c r="I13" s="22">
        <f t="shared" si="0"/>
        <v>33.77581120943953</v>
      </c>
      <c r="J13" s="23">
        <f t="shared" si="1"/>
        <v>14.550355475488995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54650699</v>
      </c>
      <c r="D15" s="43">
        <v>55091228</v>
      </c>
      <c r="E15" s="43">
        <v>48818302</v>
      </c>
      <c r="F15" s="43">
        <v>62253222</v>
      </c>
      <c r="G15" s="44">
        <v>65988415</v>
      </c>
      <c r="H15" s="45">
        <v>69947720</v>
      </c>
      <c r="I15" s="22">
        <f t="shared" si="0"/>
        <v>27.52025254790713</v>
      </c>
      <c r="J15" s="23">
        <f t="shared" si="1"/>
        <v>12.736262067354897</v>
      </c>
      <c r="K15" s="2"/>
    </row>
    <row r="16" spans="1:11" ht="12.75">
      <c r="A16" s="5"/>
      <c r="B16" s="21" t="s">
        <v>24</v>
      </c>
      <c r="C16" s="43">
        <v>153296743</v>
      </c>
      <c r="D16" s="43">
        <v>177069969</v>
      </c>
      <c r="E16" s="43">
        <v>150897563</v>
      </c>
      <c r="F16" s="43">
        <v>201612266</v>
      </c>
      <c r="G16" s="44">
        <v>201249899</v>
      </c>
      <c r="H16" s="45">
        <v>206409248</v>
      </c>
      <c r="I16" s="29">
        <f t="shared" si="0"/>
        <v>33.608695854153716</v>
      </c>
      <c r="J16" s="30">
        <f t="shared" si="1"/>
        <v>11.006644546279576</v>
      </c>
      <c r="K16" s="2"/>
    </row>
    <row r="17" spans="1:11" ht="12.75">
      <c r="A17" s="5"/>
      <c r="B17" s="24" t="s">
        <v>25</v>
      </c>
      <c r="C17" s="46">
        <v>371591439</v>
      </c>
      <c r="D17" s="46">
        <v>410694401</v>
      </c>
      <c r="E17" s="46">
        <v>350529482</v>
      </c>
      <c r="F17" s="46">
        <v>449331362</v>
      </c>
      <c r="G17" s="47">
        <v>466746181</v>
      </c>
      <c r="H17" s="48">
        <v>491826746</v>
      </c>
      <c r="I17" s="25">
        <f t="shared" si="0"/>
        <v>28.186467921691104</v>
      </c>
      <c r="J17" s="26">
        <f t="shared" si="1"/>
        <v>11.951314448837147</v>
      </c>
      <c r="K17" s="2"/>
    </row>
    <row r="18" spans="1:11" ht="23.25" customHeight="1">
      <c r="A18" s="31"/>
      <c r="B18" s="32" t="s">
        <v>26</v>
      </c>
      <c r="C18" s="52">
        <v>-7684800</v>
      </c>
      <c r="D18" s="52">
        <v>-17981965</v>
      </c>
      <c r="E18" s="52">
        <v>27783213</v>
      </c>
      <c r="F18" s="53">
        <v>-21743726</v>
      </c>
      <c r="G18" s="54">
        <v>-28678218</v>
      </c>
      <c r="H18" s="55">
        <v>-23429693</v>
      </c>
      <c r="I18" s="33">
        <f t="shared" si="0"/>
        <v>-178.26210021137584</v>
      </c>
      <c r="J18" s="34">
        <f t="shared" si="1"/>
        <v>-194.4774239587352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5670000</v>
      </c>
      <c r="D21" s="43">
        <v>10978067</v>
      </c>
      <c r="E21" s="43">
        <v>4404308</v>
      </c>
      <c r="F21" s="43">
        <v>11550000</v>
      </c>
      <c r="G21" s="44">
        <v>0</v>
      </c>
      <c r="H21" s="45">
        <v>3218421</v>
      </c>
      <c r="I21" s="38">
        <f t="shared" si="0"/>
        <v>162.24324002771831</v>
      </c>
      <c r="J21" s="23">
        <f t="shared" si="1"/>
        <v>-9.928293627069696</v>
      </c>
      <c r="K21" s="2"/>
    </row>
    <row r="22" spans="1:11" ht="12.75">
      <c r="A22" s="9"/>
      <c r="B22" s="21" t="s">
        <v>29</v>
      </c>
      <c r="C22" s="43"/>
      <c r="D22" s="43">
        <v>1450000</v>
      </c>
      <c r="E22" s="43">
        <v>513542</v>
      </c>
      <c r="F22" s="43">
        <v>2815243</v>
      </c>
      <c r="G22" s="44">
        <v>0</v>
      </c>
      <c r="H22" s="45">
        <v>0</v>
      </c>
      <c r="I22" s="38">
        <f t="shared" si="0"/>
        <v>448.20112084308585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54670187</v>
      </c>
      <c r="D23" s="43">
        <v>63081005</v>
      </c>
      <c r="E23" s="43">
        <v>53979479</v>
      </c>
      <c r="F23" s="43">
        <v>38616667</v>
      </c>
      <c r="G23" s="44">
        <v>40830766</v>
      </c>
      <c r="H23" s="45">
        <v>41165892</v>
      </c>
      <c r="I23" s="38">
        <f t="shared" si="0"/>
        <v>-28.460467356493012</v>
      </c>
      <c r="J23" s="23">
        <f t="shared" si="1"/>
        <v>-8.637155193211044</v>
      </c>
      <c r="K23" s="2"/>
    </row>
    <row r="24" spans="1:11" ht="12.75">
      <c r="A24" s="9"/>
      <c r="B24" s="21" t="s">
        <v>31</v>
      </c>
      <c r="C24" s="43">
        <v>7206595</v>
      </c>
      <c r="D24" s="43">
        <v>9667860</v>
      </c>
      <c r="E24" s="43">
        <v>4974004</v>
      </c>
      <c r="F24" s="43">
        <v>7991009</v>
      </c>
      <c r="G24" s="44">
        <v>10900000</v>
      </c>
      <c r="H24" s="45">
        <v>9329579</v>
      </c>
      <c r="I24" s="38">
        <f t="shared" si="0"/>
        <v>60.655459866940184</v>
      </c>
      <c r="J24" s="23">
        <f t="shared" si="1"/>
        <v>23.325240797440028</v>
      </c>
      <c r="K24" s="2"/>
    </row>
    <row r="25" spans="1:11" ht="12.75">
      <c r="A25" s="9"/>
      <c r="B25" s="24" t="s">
        <v>32</v>
      </c>
      <c r="C25" s="46">
        <v>67546782</v>
      </c>
      <c r="D25" s="46">
        <v>85176932</v>
      </c>
      <c r="E25" s="46">
        <v>63871333</v>
      </c>
      <c r="F25" s="46">
        <v>60972919</v>
      </c>
      <c r="G25" s="47">
        <v>51730766</v>
      </c>
      <c r="H25" s="48">
        <v>53713892</v>
      </c>
      <c r="I25" s="25">
        <f t="shared" si="0"/>
        <v>-4.5378949582906</v>
      </c>
      <c r="J25" s="26">
        <f t="shared" si="1"/>
        <v>-5.609805600440698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27846111</v>
      </c>
      <c r="D27" s="43">
        <v>23298595</v>
      </c>
      <c r="E27" s="43">
        <v>17526366</v>
      </c>
      <c r="F27" s="43">
        <v>27026281</v>
      </c>
      <c r="G27" s="44">
        <v>23500000</v>
      </c>
      <c r="H27" s="45">
        <v>42000000</v>
      </c>
      <c r="I27" s="38">
        <f t="shared" si="0"/>
        <v>54.20356393333336</v>
      </c>
      <c r="J27" s="23">
        <f t="shared" si="1"/>
        <v>33.819418353029505</v>
      </c>
      <c r="K27" s="2"/>
    </row>
    <row r="28" spans="1:11" ht="12.75">
      <c r="A28" s="9"/>
      <c r="B28" s="21" t="s">
        <v>35</v>
      </c>
      <c r="C28" s="43">
        <v>6400000</v>
      </c>
      <c r="D28" s="43">
        <v>8120000</v>
      </c>
      <c r="E28" s="43">
        <v>5070436</v>
      </c>
      <c r="F28" s="43">
        <v>11450284</v>
      </c>
      <c r="G28" s="44">
        <v>0</v>
      </c>
      <c r="H28" s="45">
        <v>0</v>
      </c>
      <c r="I28" s="38">
        <f t="shared" si="0"/>
        <v>125.82444586619377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>
        <v>22964000</v>
      </c>
      <c r="D29" s="43">
        <v>31228740</v>
      </c>
      <c r="E29" s="43">
        <v>26403459</v>
      </c>
      <c r="F29" s="43">
        <v>8900000</v>
      </c>
      <c r="G29" s="44">
        <v>7313766</v>
      </c>
      <c r="H29" s="45">
        <v>6313892</v>
      </c>
      <c r="I29" s="38">
        <f t="shared" si="0"/>
        <v>-66.29229526328349</v>
      </c>
      <c r="J29" s="23">
        <f t="shared" si="1"/>
        <v>-37.93042460837103</v>
      </c>
      <c r="K29" s="2"/>
    </row>
    <row r="30" spans="1:11" ht="12.75">
      <c r="A30" s="9"/>
      <c r="B30" s="21" t="s">
        <v>37</v>
      </c>
      <c r="C30" s="43">
        <v>3263153</v>
      </c>
      <c r="D30" s="43">
        <v>4587511</v>
      </c>
      <c r="E30" s="43">
        <v>2547178</v>
      </c>
      <c r="F30" s="43">
        <v>3800000</v>
      </c>
      <c r="G30" s="44">
        <v>16917000</v>
      </c>
      <c r="H30" s="45">
        <v>5400000</v>
      </c>
      <c r="I30" s="38">
        <f t="shared" si="0"/>
        <v>49.184705583983536</v>
      </c>
      <c r="J30" s="23">
        <f t="shared" si="1"/>
        <v>28.463028109779586</v>
      </c>
      <c r="K30" s="2"/>
    </row>
    <row r="31" spans="1:11" ht="12.75">
      <c r="A31" s="9"/>
      <c r="B31" s="21" t="s">
        <v>31</v>
      </c>
      <c r="C31" s="43">
        <v>7073518</v>
      </c>
      <c r="D31" s="43">
        <v>17942086</v>
      </c>
      <c r="E31" s="43">
        <v>12323894</v>
      </c>
      <c r="F31" s="43">
        <v>9796354</v>
      </c>
      <c r="G31" s="44">
        <v>4000000</v>
      </c>
      <c r="H31" s="45">
        <v>0</v>
      </c>
      <c r="I31" s="38">
        <f t="shared" si="0"/>
        <v>-20.509264360761303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67546782</v>
      </c>
      <c r="D32" s="59">
        <v>85176932</v>
      </c>
      <c r="E32" s="59">
        <v>63871333</v>
      </c>
      <c r="F32" s="59">
        <v>60972919</v>
      </c>
      <c r="G32" s="60">
        <v>51730766</v>
      </c>
      <c r="H32" s="61">
        <v>53713892</v>
      </c>
      <c r="I32" s="40">
        <f t="shared" si="0"/>
        <v>-4.5378949582906</v>
      </c>
      <c r="J32" s="41">
        <f t="shared" si="1"/>
        <v>-5.609805600440698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53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149689614</v>
      </c>
      <c r="D7" s="43">
        <v>154558614</v>
      </c>
      <c r="E7" s="43">
        <v>153617399</v>
      </c>
      <c r="F7" s="43">
        <v>163621300</v>
      </c>
      <c r="G7" s="44">
        <v>174287867</v>
      </c>
      <c r="H7" s="45">
        <v>185650882</v>
      </c>
      <c r="I7" s="22">
        <f>IF($E7=0,0,(($F7/$E7)-1)*100)</f>
        <v>6.512218710329809</v>
      </c>
      <c r="J7" s="23">
        <f>IF($E7=0,0,((($H7/$E7)^(1/3))-1)*100)</f>
        <v>6.516986150707127</v>
      </c>
      <c r="K7" s="2"/>
    </row>
    <row r="8" spans="1:11" ht="12.75">
      <c r="A8" s="5"/>
      <c r="B8" s="21" t="s">
        <v>17</v>
      </c>
      <c r="C8" s="43">
        <v>525566730</v>
      </c>
      <c r="D8" s="43">
        <v>525566730</v>
      </c>
      <c r="E8" s="43">
        <v>520580813</v>
      </c>
      <c r="F8" s="43">
        <v>566784403</v>
      </c>
      <c r="G8" s="44">
        <v>612476411</v>
      </c>
      <c r="H8" s="45">
        <v>662296382</v>
      </c>
      <c r="I8" s="22">
        <f>IF($E8=0,0,(($F8/$E8)-1)*100)</f>
        <v>8.875392416738958</v>
      </c>
      <c r="J8" s="23">
        <f>IF($E8=0,0,((($H8/$E8)^(1/3))-1)*100)</f>
        <v>8.356443418711645</v>
      </c>
      <c r="K8" s="2"/>
    </row>
    <row r="9" spans="1:11" ht="12.75">
      <c r="A9" s="5"/>
      <c r="B9" s="21" t="s">
        <v>18</v>
      </c>
      <c r="C9" s="43">
        <v>111351638</v>
      </c>
      <c r="D9" s="43">
        <v>132276581</v>
      </c>
      <c r="E9" s="43">
        <v>140503470</v>
      </c>
      <c r="F9" s="43">
        <v>165629495</v>
      </c>
      <c r="G9" s="44">
        <v>186457951</v>
      </c>
      <c r="H9" s="45">
        <v>180462131</v>
      </c>
      <c r="I9" s="22">
        <f aca="true" t="shared" si="0" ref="I9:I32">IF($E9=0,0,(($F9/$E9)-1)*100)</f>
        <v>17.882850153095852</v>
      </c>
      <c r="J9" s="23">
        <f aca="true" t="shared" si="1" ref="J9:J32">IF($E9=0,0,((($H9/$E9)^(1/3))-1)*100)</f>
        <v>8.700867603845053</v>
      </c>
      <c r="K9" s="2"/>
    </row>
    <row r="10" spans="1:11" ht="12.75">
      <c r="A10" s="9"/>
      <c r="B10" s="24" t="s">
        <v>19</v>
      </c>
      <c r="C10" s="46">
        <v>786607982</v>
      </c>
      <c r="D10" s="46">
        <v>812401925</v>
      </c>
      <c r="E10" s="46">
        <v>814701682</v>
      </c>
      <c r="F10" s="46">
        <v>896035198</v>
      </c>
      <c r="G10" s="47">
        <v>973222229</v>
      </c>
      <c r="H10" s="48">
        <v>1028409395</v>
      </c>
      <c r="I10" s="25">
        <f t="shared" si="0"/>
        <v>9.983226719298699</v>
      </c>
      <c r="J10" s="26">
        <f t="shared" si="1"/>
        <v>8.074310675547846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280066246</v>
      </c>
      <c r="D12" s="43">
        <v>276216631</v>
      </c>
      <c r="E12" s="43">
        <v>265882411</v>
      </c>
      <c r="F12" s="43">
        <v>291593222</v>
      </c>
      <c r="G12" s="44">
        <v>305407631</v>
      </c>
      <c r="H12" s="45">
        <v>323582525</v>
      </c>
      <c r="I12" s="22">
        <f t="shared" si="0"/>
        <v>9.669993176043533</v>
      </c>
      <c r="J12" s="23">
        <f t="shared" si="1"/>
        <v>6.765716051191961</v>
      </c>
      <c r="K12" s="2"/>
    </row>
    <row r="13" spans="1:11" ht="12.75">
      <c r="A13" s="5"/>
      <c r="B13" s="21" t="s">
        <v>22</v>
      </c>
      <c r="C13" s="43"/>
      <c r="D13" s="43">
        <v>22792000</v>
      </c>
      <c r="E13" s="43">
        <v>22792000</v>
      </c>
      <c r="F13" s="43">
        <v>22792000</v>
      </c>
      <c r="G13" s="44">
        <v>22792000</v>
      </c>
      <c r="H13" s="45">
        <v>22792000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169444224</v>
      </c>
      <c r="D15" s="43">
        <v>169444224</v>
      </c>
      <c r="E15" s="43">
        <v>167659839</v>
      </c>
      <c r="F15" s="43">
        <v>193573082</v>
      </c>
      <c r="G15" s="44">
        <v>221137888</v>
      </c>
      <c r="H15" s="45">
        <v>252627923</v>
      </c>
      <c r="I15" s="22">
        <f t="shared" si="0"/>
        <v>15.455843900697053</v>
      </c>
      <c r="J15" s="23">
        <f t="shared" si="1"/>
        <v>14.643851763825854</v>
      </c>
      <c r="K15" s="2"/>
    </row>
    <row r="16" spans="1:11" ht="12.75">
      <c r="A16" s="5"/>
      <c r="B16" s="21" t="s">
        <v>24</v>
      </c>
      <c r="C16" s="43">
        <v>420077979</v>
      </c>
      <c r="D16" s="43">
        <v>464869483</v>
      </c>
      <c r="E16" s="43">
        <v>446828671</v>
      </c>
      <c r="F16" s="43">
        <v>456570981</v>
      </c>
      <c r="G16" s="44">
        <v>488155638</v>
      </c>
      <c r="H16" s="45">
        <v>499289673</v>
      </c>
      <c r="I16" s="29">
        <f t="shared" si="0"/>
        <v>2.1803233839486458</v>
      </c>
      <c r="J16" s="30">
        <f t="shared" si="1"/>
        <v>3.769689474347704</v>
      </c>
      <c r="K16" s="2"/>
    </row>
    <row r="17" spans="1:11" ht="12.75">
      <c r="A17" s="5"/>
      <c r="B17" s="24" t="s">
        <v>25</v>
      </c>
      <c r="C17" s="46">
        <v>869588449</v>
      </c>
      <c r="D17" s="46">
        <v>933322338</v>
      </c>
      <c r="E17" s="46">
        <v>903162921</v>
      </c>
      <c r="F17" s="46">
        <v>964529285</v>
      </c>
      <c r="G17" s="47">
        <v>1037493157</v>
      </c>
      <c r="H17" s="48">
        <v>1098292121</v>
      </c>
      <c r="I17" s="25">
        <f t="shared" si="0"/>
        <v>6.794606219224986</v>
      </c>
      <c r="J17" s="26">
        <f t="shared" si="1"/>
        <v>6.73755643383096</v>
      </c>
      <c r="K17" s="2"/>
    </row>
    <row r="18" spans="1:11" ht="23.25" customHeight="1">
      <c r="A18" s="31"/>
      <c r="B18" s="32" t="s">
        <v>26</v>
      </c>
      <c r="C18" s="52">
        <v>-82980467</v>
      </c>
      <c r="D18" s="52">
        <v>-120920413</v>
      </c>
      <c r="E18" s="52">
        <v>-88461239</v>
      </c>
      <c r="F18" s="53">
        <v>-68494087</v>
      </c>
      <c r="G18" s="54">
        <v>-64270928</v>
      </c>
      <c r="H18" s="55">
        <v>-69882726</v>
      </c>
      <c r="I18" s="33">
        <f t="shared" si="0"/>
        <v>-22.571639540341504</v>
      </c>
      <c r="J18" s="34">
        <f t="shared" si="1"/>
        <v>-7.557374133355466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46922700</v>
      </c>
      <c r="D21" s="43">
        <v>48769643</v>
      </c>
      <c r="E21" s="43">
        <v>39011712</v>
      </c>
      <c r="F21" s="43">
        <v>32345596</v>
      </c>
      <c r="G21" s="44">
        <v>30000000</v>
      </c>
      <c r="H21" s="45">
        <v>30000000</v>
      </c>
      <c r="I21" s="38">
        <f t="shared" si="0"/>
        <v>-17.087473628432402</v>
      </c>
      <c r="J21" s="23">
        <f t="shared" si="1"/>
        <v>-8.383137457541856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35233829</v>
      </c>
      <c r="D23" s="43">
        <v>56497732</v>
      </c>
      <c r="E23" s="43">
        <v>55733716</v>
      </c>
      <c r="F23" s="43">
        <v>64353604</v>
      </c>
      <c r="G23" s="44">
        <v>60875877</v>
      </c>
      <c r="H23" s="45">
        <v>73561240</v>
      </c>
      <c r="I23" s="38">
        <f t="shared" si="0"/>
        <v>15.466200028722298</v>
      </c>
      <c r="J23" s="23">
        <f t="shared" si="1"/>
        <v>9.692519984426372</v>
      </c>
      <c r="K23" s="2"/>
    </row>
    <row r="24" spans="1:11" ht="12.75">
      <c r="A24" s="9"/>
      <c r="B24" s="21" t="s">
        <v>31</v>
      </c>
      <c r="C24" s="43">
        <v>15564005</v>
      </c>
      <c r="D24" s="43">
        <v>17517295</v>
      </c>
      <c r="E24" s="43">
        <v>13560210</v>
      </c>
      <c r="F24" s="43">
        <v>7214891</v>
      </c>
      <c r="G24" s="44">
        <v>3730000</v>
      </c>
      <c r="H24" s="45">
        <v>0</v>
      </c>
      <c r="I24" s="38">
        <f t="shared" si="0"/>
        <v>-46.793663224979554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97720534</v>
      </c>
      <c r="D25" s="46">
        <v>122784670</v>
      </c>
      <c r="E25" s="46">
        <v>108305638</v>
      </c>
      <c r="F25" s="46">
        <v>103914091</v>
      </c>
      <c r="G25" s="47">
        <v>94605877</v>
      </c>
      <c r="H25" s="48">
        <v>103561240</v>
      </c>
      <c r="I25" s="25">
        <f t="shared" si="0"/>
        <v>-4.054772291725017</v>
      </c>
      <c r="J25" s="26">
        <f t="shared" si="1"/>
        <v>-1.4820441043666532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26300000</v>
      </c>
      <c r="D27" s="43">
        <v>28455319</v>
      </c>
      <c r="E27" s="43">
        <v>28244569</v>
      </c>
      <c r="F27" s="43">
        <v>24757384</v>
      </c>
      <c r="G27" s="44">
        <v>26326000</v>
      </c>
      <c r="H27" s="45">
        <v>27387000</v>
      </c>
      <c r="I27" s="38">
        <f t="shared" si="0"/>
        <v>-12.346391265520818</v>
      </c>
      <c r="J27" s="23">
        <f t="shared" si="1"/>
        <v>-1.0224947158685493</v>
      </c>
      <c r="K27" s="2"/>
    </row>
    <row r="28" spans="1:11" ht="12.75">
      <c r="A28" s="9"/>
      <c r="B28" s="21" t="s">
        <v>35</v>
      </c>
      <c r="C28" s="43">
        <v>17000000</v>
      </c>
      <c r="D28" s="43">
        <v>17000000</v>
      </c>
      <c r="E28" s="43">
        <v>13681710</v>
      </c>
      <c r="F28" s="43">
        <v>21726431</v>
      </c>
      <c r="G28" s="44">
        <v>14000000</v>
      </c>
      <c r="H28" s="45">
        <v>16000000</v>
      </c>
      <c r="I28" s="38">
        <f t="shared" si="0"/>
        <v>58.79909017220801</v>
      </c>
      <c r="J28" s="23">
        <f t="shared" si="1"/>
        <v>5.356144018059417</v>
      </c>
      <c r="K28" s="2"/>
    </row>
    <row r="29" spans="1:11" ht="12.75">
      <c r="A29" s="9"/>
      <c r="B29" s="21" t="s">
        <v>36</v>
      </c>
      <c r="C29" s="43">
        <v>12480400</v>
      </c>
      <c r="D29" s="43">
        <v>34410303</v>
      </c>
      <c r="E29" s="43">
        <v>32360545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6200254</v>
      </c>
      <c r="D30" s="43">
        <v>7631777</v>
      </c>
      <c r="E30" s="43">
        <v>7620546</v>
      </c>
      <c r="F30" s="43">
        <v>14979027</v>
      </c>
      <c r="G30" s="44">
        <v>5000000</v>
      </c>
      <c r="H30" s="45">
        <v>5000000</v>
      </c>
      <c r="I30" s="38">
        <f t="shared" si="0"/>
        <v>96.56107318294515</v>
      </c>
      <c r="J30" s="23">
        <f t="shared" si="1"/>
        <v>-13.105029831818449</v>
      </c>
      <c r="K30" s="2"/>
    </row>
    <row r="31" spans="1:11" ht="12.75">
      <c r="A31" s="9"/>
      <c r="B31" s="21" t="s">
        <v>31</v>
      </c>
      <c r="C31" s="43">
        <v>35739880</v>
      </c>
      <c r="D31" s="43">
        <v>35287271</v>
      </c>
      <c r="E31" s="43">
        <v>26398268</v>
      </c>
      <c r="F31" s="43">
        <v>42451249</v>
      </c>
      <c r="G31" s="44">
        <v>49279877</v>
      </c>
      <c r="H31" s="45">
        <v>55174240</v>
      </c>
      <c r="I31" s="38">
        <f t="shared" si="0"/>
        <v>60.8107357649373</v>
      </c>
      <c r="J31" s="23">
        <f t="shared" si="1"/>
        <v>27.855763118086795</v>
      </c>
      <c r="K31" s="2"/>
    </row>
    <row r="32" spans="1:11" ht="13.5" thickBot="1">
      <c r="A32" s="9"/>
      <c r="B32" s="39" t="s">
        <v>38</v>
      </c>
      <c r="C32" s="59">
        <v>97720534</v>
      </c>
      <c r="D32" s="59">
        <v>122784670</v>
      </c>
      <c r="E32" s="59">
        <v>108305638</v>
      </c>
      <c r="F32" s="59">
        <v>103914091</v>
      </c>
      <c r="G32" s="60">
        <v>94605877</v>
      </c>
      <c r="H32" s="61">
        <v>103561240</v>
      </c>
      <c r="I32" s="40">
        <f t="shared" si="0"/>
        <v>-4.054772291725017</v>
      </c>
      <c r="J32" s="41">
        <f t="shared" si="1"/>
        <v>-1.4820441043666532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54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42304130</v>
      </c>
      <c r="D7" s="43">
        <v>42783260</v>
      </c>
      <c r="E7" s="43">
        <v>42573989</v>
      </c>
      <c r="F7" s="43">
        <v>49956020</v>
      </c>
      <c r="G7" s="44">
        <v>54959622</v>
      </c>
      <c r="H7" s="45">
        <v>60464386</v>
      </c>
      <c r="I7" s="22">
        <f>IF($E7=0,0,(($F7/$E7)-1)*100)</f>
        <v>17.339298415283565</v>
      </c>
      <c r="J7" s="23">
        <f>IF($E7=0,0,((($H7/$E7)^(1/3))-1)*100)</f>
        <v>12.404863136142218</v>
      </c>
      <c r="K7" s="2"/>
    </row>
    <row r="8" spans="1:11" ht="12.75">
      <c r="A8" s="5"/>
      <c r="B8" s="21" t="s">
        <v>17</v>
      </c>
      <c r="C8" s="43">
        <v>115730660</v>
      </c>
      <c r="D8" s="43">
        <v>118926660</v>
      </c>
      <c r="E8" s="43">
        <v>117046571</v>
      </c>
      <c r="F8" s="43">
        <v>125516380</v>
      </c>
      <c r="G8" s="44">
        <v>141616756</v>
      </c>
      <c r="H8" s="45">
        <v>159670383</v>
      </c>
      <c r="I8" s="22">
        <f>IF($E8=0,0,(($F8/$E8)-1)*100)</f>
        <v>7.236272645697572</v>
      </c>
      <c r="J8" s="23">
        <f>IF($E8=0,0,((($H8/$E8)^(1/3))-1)*100)</f>
        <v>10.906046455247665</v>
      </c>
      <c r="K8" s="2"/>
    </row>
    <row r="9" spans="1:11" ht="12.75">
      <c r="A9" s="5"/>
      <c r="B9" s="21" t="s">
        <v>18</v>
      </c>
      <c r="C9" s="43">
        <v>60810280</v>
      </c>
      <c r="D9" s="43">
        <v>68394146</v>
      </c>
      <c r="E9" s="43">
        <v>66391762</v>
      </c>
      <c r="F9" s="43">
        <v>47068580</v>
      </c>
      <c r="G9" s="44">
        <v>67633435</v>
      </c>
      <c r="H9" s="45">
        <v>88513502</v>
      </c>
      <c r="I9" s="22">
        <f aca="true" t="shared" si="0" ref="I9:I32">IF($E9=0,0,(($F9/$E9)-1)*100)</f>
        <v>-29.104788633264466</v>
      </c>
      <c r="J9" s="23">
        <f aca="true" t="shared" si="1" ref="J9:J32">IF($E9=0,0,((($H9/$E9)^(1/3))-1)*100)</f>
        <v>10.060574731069295</v>
      </c>
      <c r="K9" s="2"/>
    </row>
    <row r="10" spans="1:11" ht="12.75">
      <c r="A10" s="9"/>
      <c r="B10" s="24" t="s">
        <v>19</v>
      </c>
      <c r="C10" s="46">
        <v>218845070</v>
      </c>
      <c r="D10" s="46">
        <v>230104066</v>
      </c>
      <c r="E10" s="46">
        <v>226012322</v>
      </c>
      <c r="F10" s="46">
        <v>222540980</v>
      </c>
      <c r="G10" s="47">
        <v>264209813</v>
      </c>
      <c r="H10" s="48">
        <v>308648271</v>
      </c>
      <c r="I10" s="25">
        <f t="shared" si="0"/>
        <v>-1.5359082944159108</v>
      </c>
      <c r="J10" s="26">
        <f t="shared" si="1"/>
        <v>10.945726174719494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78871350</v>
      </c>
      <c r="D12" s="43">
        <v>75997261</v>
      </c>
      <c r="E12" s="43">
        <v>74962236</v>
      </c>
      <c r="F12" s="43">
        <v>90608382</v>
      </c>
      <c r="G12" s="44">
        <v>95923898</v>
      </c>
      <c r="H12" s="45">
        <v>102341375</v>
      </c>
      <c r="I12" s="22">
        <f t="shared" si="0"/>
        <v>20.87203748831612</v>
      </c>
      <c r="J12" s="23">
        <f t="shared" si="1"/>
        <v>10.935251361118725</v>
      </c>
      <c r="K12" s="2"/>
    </row>
    <row r="13" spans="1:11" ht="12.75">
      <c r="A13" s="5"/>
      <c r="B13" s="21" t="s">
        <v>22</v>
      </c>
      <c r="C13" s="43">
        <v>1095000</v>
      </c>
      <c r="D13" s="43">
        <v>3160000</v>
      </c>
      <c r="E13" s="43">
        <v>2480352</v>
      </c>
      <c r="F13" s="43">
        <v>4690000</v>
      </c>
      <c r="G13" s="44">
        <v>4875000</v>
      </c>
      <c r="H13" s="45">
        <v>5182240</v>
      </c>
      <c r="I13" s="22">
        <f t="shared" si="0"/>
        <v>89.08606520364853</v>
      </c>
      <c r="J13" s="23">
        <f t="shared" si="1"/>
        <v>27.840384439039067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59397000</v>
      </c>
      <c r="D15" s="43">
        <v>60311331</v>
      </c>
      <c r="E15" s="43">
        <v>58310972</v>
      </c>
      <c r="F15" s="43">
        <v>72802170</v>
      </c>
      <c r="G15" s="44">
        <v>78229830</v>
      </c>
      <c r="H15" s="45">
        <v>84062940</v>
      </c>
      <c r="I15" s="22">
        <f t="shared" si="0"/>
        <v>24.851580248053494</v>
      </c>
      <c r="J15" s="23">
        <f t="shared" si="1"/>
        <v>12.966957273515845</v>
      </c>
      <c r="K15" s="2"/>
    </row>
    <row r="16" spans="1:11" ht="12.75">
      <c r="A16" s="5"/>
      <c r="B16" s="21" t="s">
        <v>24</v>
      </c>
      <c r="C16" s="43">
        <v>87116542</v>
      </c>
      <c r="D16" s="43">
        <v>106220379</v>
      </c>
      <c r="E16" s="43">
        <v>100032755</v>
      </c>
      <c r="F16" s="43">
        <v>68496117</v>
      </c>
      <c r="G16" s="44">
        <v>89687355</v>
      </c>
      <c r="H16" s="45">
        <v>108406915</v>
      </c>
      <c r="I16" s="29">
        <f t="shared" si="0"/>
        <v>-31.526311556649624</v>
      </c>
      <c r="J16" s="30">
        <f t="shared" si="1"/>
        <v>2.7160362578105834</v>
      </c>
      <c r="K16" s="2"/>
    </row>
    <row r="17" spans="1:11" ht="12.75">
      <c r="A17" s="5"/>
      <c r="B17" s="24" t="s">
        <v>25</v>
      </c>
      <c r="C17" s="46">
        <v>226479892</v>
      </c>
      <c r="D17" s="46">
        <v>245688971</v>
      </c>
      <c r="E17" s="46">
        <v>235786315</v>
      </c>
      <c r="F17" s="46">
        <v>236596669</v>
      </c>
      <c r="G17" s="47">
        <v>268716083</v>
      </c>
      <c r="H17" s="48">
        <v>299993470</v>
      </c>
      <c r="I17" s="25">
        <f t="shared" si="0"/>
        <v>0.34368152367112437</v>
      </c>
      <c r="J17" s="26">
        <f t="shared" si="1"/>
        <v>8.358853706031466</v>
      </c>
      <c r="K17" s="2"/>
    </row>
    <row r="18" spans="1:11" ht="23.25" customHeight="1">
      <c r="A18" s="31"/>
      <c r="B18" s="32" t="s">
        <v>26</v>
      </c>
      <c r="C18" s="52">
        <v>-7634822</v>
      </c>
      <c r="D18" s="52">
        <v>-15584905</v>
      </c>
      <c r="E18" s="52">
        <v>-9773993</v>
      </c>
      <c r="F18" s="53">
        <v>-14055689</v>
      </c>
      <c r="G18" s="54">
        <v>-4506270</v>
      </c>
      <c r="H18" s="55">
        <v>8654801</v>
      </c>
      <c r="I18" s="33">
        <f t="shared" si="0"/>
        <v>43.80702953235183</v>
      </c>
      <c r="J18" s="34">
        <f t="shared" si="1"/>
        <v>-196.02736699678306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>
        <v>879350</v>
      </c>
      <c r="E21" s="43"/>
      <c r="F21" s="43">
        <v>2930000</v>
      </c>
      <c r="G21" s="44">
        <v>11850000</v>
      </c>
      <c r="H21" s="45">
        <v>5235000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3630500</v>
      </c>
      <c r="D22" s="43">
        <v>41735878</v>
      </c>
      <c r="E22" s="43">
        <v>44321097</v>
      </c>
      <c r="F22" s="43">
        <v>5297265</v>
      </c>
      <c r="G22" s="44">
        <v>5412995</v>
      </c>
      <c r="H22" s="45">
        <v>8569968</v>
      </c>
      <c r="I22" s="38">
        <f t="shared" si="0"/>
        <v>-88.04798310836034</v>
      </c>
      <c r="J22" s="23">
        <f t="shared" si="1"/>
        <v>-42.17403357578574</v>
      </c>
      <c r="K22" s="2"/>
    </row>
    <row r="23" spans="1:11" ht="12.75">
      <c r="A23" s="9"/>
      <c r="B23" s="21" t="s">
        <v>30</v>
      </c>
      <c r="C23" s="43">
        <v>11070530</v>
      </c>
      <c r="D23" s="43">
        <v>14351671</v>
      </c>
      <c r="E23" s="43">
        <v>9571174</v>
      </c>
      <c r="F23" s="43">
        <v>13464150</v>
      </c>
      <c r="G23" s="44">
        <v>13760700</v>
      </c>
      <c r="H23" s="45">
        <v>12965450</v>
      </c>
      <c r="I23" s="38">
        <f t="shared" si="0"/>
        <v>40.673965388154066</v>
      </c>
      <c r="J23" s="23">
        <f t="shared" si="1"/>
        <v>10.647293265811397</v>
      </c>
      <c r="K23" s="2"/>
    </row>
    <row r="24" spans="1:11" ht="12.75">
      <c r="A24" s="9"/>
      <c r="B24" s="21" t="s">
        <v>31</v>
      </c>
      <c r="C24" s="43"/>
      <c r="D24" s="43"/>
      <c r="E24" s="43">
        <v>181142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14701030</v>
      </c>
      <c r="D25" s="46">
        <v>56966899</v>
      </c>
      <c r="E25" s="46">
        <v>54073413</v>
      </c>
      <c r="F25" s="46">
        <v>21691415</v>
      </c>
      <c r="G25" s="47">
        <v>31023695</v>
      </c>
      <c r="H25" s="48">
        <v>26770418</v>
      </c>
      <c r="I25" s="25">
        <f t="shared" si="0"/>
        <v>-59.88524896699234</v>
      </c>
      <c r="J25" s="26">
        <f t="shared" si="1"/>
        <v>-20.891383371614058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850000</v>
      </c>
      <c r="D27" s="43">
        <v>1458900</v>
      </c>
      <c r="E27" s="43">
        <v>3713158</v>
      </c>
      <c r="F27" s="43">
        <v>3240000</v>
      </c>
      <c r="G27" s="44">
        <v>3950000</v>
      </c>
      <c r="H27" s="45">
        <v>3400000</v>
      </c>
      <c r="I27" s="38">
        <f t="shared" si="0"/>
        <v>-12.742738122105223</v>
      </c>
      <c r="J27" s="23">
        <f t="shared" si="1"/>
        <v>-2.894201784780326</v>
      </c>
      <c r="K27" s="2"/>
    </row>
    <row r="28" spans="1:11" ht="12.75">
      <c r="A28" s="9"/>
      <c r="B28" s="21" t="s">
        <v>35</v>
      </c>
      <c r="C28" s="43">
        <v>800000</v>
      </c>
      <c r="D28" s="43">
        <v>2840000</v>
      </c>
      <c r="E28" s="43">
        <v>2834965</v>
      </c>
      <c r="F28" s="43">
        <v>3310000</v>
      </c>
      <c r="G28" s="44">
        <v>3180000</v>
      </c>
      <c r="H28" s="45">
        <v>3460000</v>
      </c>
      <c r="I28" s="38">
        <f t="shared" si="0"/>
        <v>16.756291523881252</v>
      </c>
      <c r="J28" s="23">
        <f t="shared" si="1"/>
        <v>6.866798507705241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7408350</v>
      </c>
      <c r="D30" s="43">
        <v>9845600</v>
      </c>
      <c r="E30" s="43">
        <v>6246108</v>
      </c>
      <c r="F30" s="43">
        <v>4721104</v>
      </c>
      <c r="G30" s="44">
        <v>12994700</v>
      </c>
      <c r="H30" s="45">
        <v>14885450</v>
      </c>
      <c r="I30" s="38">
        <f t="shared" si="0"/>
        <v>-24.4152678756115</v>
      </c>
      <c r="J30" s="23">
        <f t="shared" si="1"/>
        <v>33.57263487265543</v>
      </c>
      <c r="K30" s="2"/>
    </row>
    <row r="31" spans="1:11" ht="12.75">
      <c r="A31" s="9"/>
      <c r="B31" s="21" t="s">
        <v>31</v>
      </c>
      <c r="C31" s="43">
        <v>5642680</v>
      </c>
      <c r="D31" s="43">
        <v>42822399</v>
      </c>
      <c r="E31" s="43">
        <v>41279182</v>
      </c>
      <c r="F31" s="43">
        <v>10420311</v>
      </c>
      <c r="G31" s="44">
        <v>10898995</v>
      </c>
      <c r="H31" s="45">
        <v>5024968</v>
      </c>
      <c r="I31" s="38">
        <f t="shared" si="0"/>
        <v>-74.75649832402202</v>
      </c>
      <c r="J31" s="23">
        <f t="shared" si="1"/>
        <v>-50.43968333765454</v>
      </c>
      <c r="K31" s="2"/>
    </row>
    <row r="32" spans="1:11" ht="13.5" thickBot="1">
      <c r="A32" s="9"/>
      <c r="B32" s="39" t="s">
        <v>38</v>
      </c>
      <c r="C32" s="59">
        <v>14701030</v>
      </c>
      <c r="D32" s="59">
        <v>56966899</v>
      </c>
      <c r="E32" s="59">
        <v>54073413</v>
      </c>
      <c r="F32" s="59">
        <v>21691415</v>
      </c>
      <c r="G32" s="60">
        <v>31023695</v>
      </c>
      <c r="H32" s="61">
        <v>26770418</v>
      </c>
      <c r="I32" s="40">
        <f t="shared" si="0"/>
        <v>-59.88524896699234</v>
      </c>
      <c r="J32" s="41">
        <f t="shared" si="1"/>
        <v>-20.891383371614058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55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30262450</v>
      </c>
      <c r="D7" s="43">
        <v>30262450</v>
      </c>
      <c r="E7" s="43">
        <v>26160205</v>
      </c>
      <c r="F7" s="43">
        <v>29024530</v>
      </c>
      <c r="G7" s="44">
        <v>31528726</v>
      </c>
      <c r="H7" s="45">
        <v>34251027</v>
      </c>
      <c r="I7" s="22">
        <f>IF($E7=0,0,(($F7/$E7)-1)*100)</f>
        <v>10.949168785183439</v>
      </c>
      <c r="J7" s="23">
        <f>IF($E7=0,0,((($H7/$E7)^(1/3))-1)*100)</f>
        <v>9.398361736729255</v>
      </c>
      <c r="K7" s="2"/>
    </row>
    <row r="8" spans="1:11" ht="12.75">
      <c r="A8" s="5"/>
      <c r="B8" s="21" t="s">
        <v>17</v>
      </c>
      <c r="C8" s="43">
        <v>95850600</v>
      </c>
      <c r="D8" s="43">
        <v>88231919</v>
      </c>
      <c r="E8" s="43">
        <v>86945154</v>
      </c>
      <c r="F8" s="43">
        <v>90876315</v>
      </c>
      <c r="G8" s="44">
        <v>98146421</v>
      </c>
      <c r="H8" s="45">
        <v>105998133</v>
      </c>
      <c r="I8" s="22">
        <f>IF($E8=0,0,(($F8/$E8)-1)*100)</f>
        <v>4.521426231529824</v>
      </c>
      <c r="J8" s="23">
        <f>IF($E8=0,0,((($H8/$E8)^(1/3))-1)*100)</f>
        <v>6.827798426357035</v>
      </c>
      <c r="K8" s="2"/>
    </row>
    <row r="9" spans="1:11" ht="12.75">
      <c r="A9" s="5"/>
      <c r="B9" s="21" t="s">
        <v>18</v>
      </c>
      <c r="C9" s="43">
        <v>59103279</v>
      </c>
      <c r="D9" s="43">
        <v>89318915</v>
      </c>
      <c r="E9" s="43">
        <v>70664872</v>
      </c>
      <c r="F9" s="43">
        <v>83164390</v>
      </c>
      <c r="G9" s="44">
        <v>64584732</v>
      </c>
      <c r="H9" s="45">
        <v>74606199</v>
      </c>
      <c r="I9" s="22">
        <f aca="true" t="shared" si="0" ref="I9:I32">IF($E9=0,0,(($F9/$E9)-1)*100)</f>
        <v>17.688446389600763</v>
      </c>
      <c r="J9" s="23">
        <f aca="true" t="shared" si="1" ref="J9:J32">IF($E9=0,0,((($H9/$E9)^(1/3))-1)*100)</f>
        <v>1.8256315945331947</v>
      </c>
      <c r="K9" s="2"/>
    </row>
    <row r="10" spans="1:11" ht="12.75">
      <c r="A10" s="9"/>
      <c r="B10" s="24" t="s">
        <v>19</v>
      </c>
      <c r="C10" s="46">
        <v>185216329</v>
      </c>
      <c r="D10" s="46">
        <v>207813284</v>
      </c>
      <c r="E10" s="46">
        <v>183770231</v>
      </c>
      <c r="F10" s="46">
        <v>203065235</v>
      </c>
      <c r="G10" s="47">
        <v>194259879</v>
      </c>
      <c r="H10" s="48">
        <v>214855359</v>
      </c>
      <c r="I10" s="25">
        <f t="shared" si="0"/>
        <v>10.499526443975583</v>
      </c>
      <c r="J10" s="26">
        <f t="shared" si="1"/>
        <v>5.347364786796116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66828118</v>
      </c>
      <c r="D12" s="43">
        <v>63848911</v>
      </c>
      <c r="E12" s="43">
        <v>55848869</v>
      </c>
      <c r="F12" s="43">
        <v>70383538</v>
      </c>
      <c r="G12" s="44">
        <v>74849676</v>
      </c>
      <c r="H12" s="45">
        <v>79606724</v>
      </c>
      <c r="I12" s="22">
        <f t="shared" si="0"/>
        <v>26.025001508983102</v>
      </c>
      <c r="J12" s="23">
        <f t="shared" si="1"/>
        <v>12.54126431727629</v>
      </c>
      <c r="K12" s="2"/>
    </row>
    <row r="13" spans="1:11" ht="12.75">
      <c r="A13" s="5"/>
      <c r="B13" s="21" t="s">
        <v>22</v>
      </c>
      <c r="C13" s="43">
        <v>2765000</v>
      </c>
      <c r="D13" s="43">
        <v>17265000</v>
      </c>
      <c r="E13" s="43"/>
      <c r="F13" s="43">
        <v>11826200</v>
      </c>
      <c r="G13" s="44">
        <v>11879444</v>
      </c>
      <c r="H13" s="45">
        <v>11936139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41847500</v>
      </c>
      <c r="D15" s="43">
        <v>41847500</v>
      </c>
      <c r="E15" s="43">
        <v>36579178</v>
      </c>
      <c r="F15" s="43">
        <v>46641000</v>
      </c>
      <c r="G15" s="44">
        <v>49484000</v>
      </c>
      <c r="H15" s="45">
        <v>52573040</v>
      </c>
      <c r="I15" s="22">
        <f t="shared" si="0"/>
        <v>27.50696584816641</v>
      </c>
      <c r="J15" s="23">
        <f t="shared" si="1"/>
        <v>12.852118499404552</v>
      </c>
      <c r="K15" s="2"/>
    </row>
    <row r="16" spans="1:11" ht="12.75">
      <c r="A16" s="5"/>
      <c r="B16" s="21" t="s">
        <v>24</v>
      </c>
      <c r="C16" s="43">
        <v>84238641</v>
      </c>
      <c r="D16" s="43">
        <v>98227943</v>
      </c>
      <c r="E16" s="43">
        <v>80378795</v>
      </c>
      <c r="F16" s="43">
        <v>86273294</v>
      </c>
      <c r="G16" s="44">
        <v>70811371</v>
      </c>
      <c r="H16" s="45">
        <v>80725696</v>
      </c>
      <c r="I16" s="29">
        <f t="shared" si="0"/>
        <v>7.3334005567015526</v>
      </c>
      <c r="J16" s="30">
        <f t="shared" si="1"/>
        <v>0.14365444609467648</v>
      </c>
      <c r="K16" s="2"/>
    </row>
    <row r="17" spans="1:11" ht="12.75">
      <c r="A17" s="5"/>
      <c r="B17" s="24" t="s">
        <v>25</v>
      </c>
      <c r="C17" s="46">
        <v>195679259</v>
      </c>
      <c r="D17" s="46">
        <v>221189354</v>
      </c>
      <c r="E17" s="46">
        <v>172806842</v>
      </c>
      <c r="F17" s="46">
        <v>215124032</v>
      </c>
      <c r="G17" s="47">
        <v>207024491</v>
      </c>
      <c r="H17" s="48">
        <v>224841599</v>
      </c>
      <c r="I17" s="25">
        <f t="shared" si="0"/>
        <v>24.488144977500358</v>
      </c>
      <c r="J17" s="26">
        <f t="shared" si="1"/>
        <v>9.170486041450054</v>
      </c>
      <c r="K17" s="2"/>
    </row>
    <row r="18" spans="1:11" ht="23.25" customHeight="1">
      <c r="A18" s="31"/>
      <c r="B18" s="32" t="s">
        <v>26</v>
      </c>
      <c r="C18" s="52">
        <v>-10462930</v>
      </c>
      <c r="D18" s="52">
        <v>-13376070</v>
      </c>
      <c r="E18" s="52">
        <v>10963389</v>
      </c>
      <c r="F18" s="53">
        <v>-12058797</v>
      </c>
      <c r="G18" s="54">
        <v>-12764612</v>
      </c>
      <c r="H18" s="55">
        <v>-9986240</v>
      </c>
      <c r="I18" s="33">
        <f t="shared" si="0"/>
        <v>-209.99150901240483</v>
      </c>
      <c r="J18" s="34">
        <f t="shared" si="1"/>
        <v>-196.9361406724039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7745800</v>
      </c>
      <c r="D21" s="43">
        <v>6595800</v>
      </c>
      <c r="E21" s="43">
        <v>1746558</v>
      </c>
      <c r="F21" s="43">
        <v>0</v>
      </c>
      <c r="G21" s="44">
        <v>3413008</v>
      </c>
      <c r="H21" s="45">
        <v>6487702</v>
      </c>
      <c r="I21" s="38">
        <f t="shared" si="0"/>
        <v>-100</v>
      </c>
      <c r="J21" s="23">
        <f t="shared" si="1"/>
        <v>54.87071151570304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11015921</v>
      </c>
      <c r="D23" s="43">
        <v>28377257</v>
      </c>
      <c r="E23" s="43">
        <v>16985921</v>
      </c>
      <c r="F23" s="43">
        <v>16701579</v>
      </c>
      <c r="G23" s="44">
        <v>12644992</v>
      </c>
      <c r="H23" s="45">
        <v>13147798</v>
      </c>
      <c r="I23" s="38">
        <f t="shared" si="0"/>
        <v>-1.6739863561122226</v>
      </c>
      <c r="J23" s="23">
        <f t="shared" si="1"/>
        <v>-8.183378633065486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1095000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18761721</v>
      </c>
      <c r="D25" s="46">
        <v>34973057</v>
      </c>
      <c r="E25" s="46">
        <v>18732479</v>
      </c>
      <c r="F25" s="46">
        <v>17796579</v>
      </c>
      <c r="G25" s="47">
        <v>16058000</v>
      </c>
      <c r="H25" s="48">
        <v>19635500</v>
      </c>
      <c r="I25" s="25">
        <f t="shared" si="0"/>
        <v>-4.996135321972073</v>
      </c>
      <c r="J25" s="26">
        <f t="shared" si="1"/>
        <v>1.5817218657745213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11281869</v>
      </c>
      <c r="D27" s="43">
        <v>27589435</v>
      </c>
      <c r="E27" s="43">
        <v>15825498</v>
      </c>
      <c r="F27" s="43">
        <v>9678570</v>
      </c>
      <c r="G27" s="44">
        <v>4373897</v>
      </c>
      <c r="H27" s="45">
        <v>6802827</v>
      </c>
      <c r="I27" s="38">
        <f t="shared" si="0"/>
        <v>-38.8419245953587</v>
      </c>
      <c r="J27" s="23">
        <f t="shared" si="1"/>
        <v>-24.529479168997483</v>
      </c>
      <c r="K27" s="2"/>
    </row>
    <row r="28" spans="1:11" ht="12.75">
      <c r="A28" s="9"/>
      <c r="B28" s="21" t="s">
        <v>35</v>
      </c>
      <c r="C28" s="43">
        <v>1000000</v>
      </c>
      <c r="D28" s="43">
        <v>1418885</v>
      </c>
      <c r="E28" s="43">
        <v>87942</v>
      </c>
      <c r="F28" s="43">
        <v>2731580</v>
      </c>
      <c r="G28" s="44">
        <v>1150000</v>
      </c>
      <c r="H28" s="45">
        <v>850000</v>
      </c>
      <c r="I28" s="38">
        <f t="shared" si="0"/>
        <v>3006.1153942371106</v>
      </c>
      <c r="J28" s="23">
        <f t="shared" si="1"/>
        <v>113.01369662769822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2578254</v>
      </c>
      <c r="D30" s="43">
        <v>2883476</v>
      </c>
      <c r="E30" s="43">
        <v>1267982</v>
      </c>
      <c r="F30" s="43">
        <v>1814000</v>
      </c>
      <c r="G30" s="44">
        <v>5990734</v>
      </c>
      <c r="H30" s="45">
        <v>6627673</v>
      </c>
      <c r="I30" s="38">
        <f t="shared" si="0"/>
        <v>43.06196775664009</v>
      </c>
      <c r="J30" s="23">
        <f t="shared" si="1"/>
        <v>73.5465540779263</v>
      </c>
      <c r="K30" s="2"/>
    </row>
    <row r="31" spans="1:11" ht="12.75">
      <c r="A31" s="9"/>
      <c r="B31" s="21" t="s">
        <v>31</v>
      </c>
      <c r="C31" s="43">
        <v>3901598</v>
      </c>
      <c r="D31" s="43">
        <v>3081261</v>
      </c>
      <c r="E31" s="43">
        <v>1551057</v>
      </c>
      <c r="F31" s="43">
        <v>3572429</v>
      </c>
      <c r="G31" s="44">
        <v>4543369</v>
      </c>
      <c r="H31" s="45">
        <v>5355000</v>
      </c>
      <c r="I31" s="38">
        <f t="shared" si="0"/>
        <v>130.32222542433965</v>
      </c>
      <c r="J31" s="23">
        <f t="shared" si="1"/>
        <v>51.13924173673317</v>
      </c>
      <c r="K31" s="2"/>
    </row>
    <row r="32" spans="1:11" ht="13.5" thickBot="1">
      <c r="A32" s="9"/>
      <c r="B32" s="39" t="s">
        <v>38</v>
      </c>
      <c r="C32" s="59">
        <v>18761721</v>
      </c>
      <c r="D32" s="59">
        <v>34973057</v>
      </c>
      <c r="E32" s="59">
        <v>18732479</v>
      </c>
      <c r="F32" s="59">
        <v>17796579</v>
      </c>
      <c r="G32" s="60">
        <v>16058000</v>
      </c>
      <c r="H32" s="61">
        <v>19635500</v>
      </c>
      <c r="I32" s="40">
        <f t="shared" si="0"/>
        <v>-4.996135321972073</v>
      </c>
      <c r="J32" s="41">
        <f t="shared" si="1"/>
        <v>1.5817218657745213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56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>
        <v>648130</v>
      </c>
      <c r="D8" s="43">
        <v>648130</v>
      </c>
      <c r="E8" s="43">
        <v>1180230</v>
      </c>
      <c r="F8" s="43">
        <v>679970</v>
      </c>
      <c r="G8" s="44">
        <v>454673</v>
      </c>
      <c r="H8" s="45">
        <v>478771</v>
      </c>
      <c r="I8" s="22">
        <f>IF($E8=0,0,(($F8/$E8)-1)*100)</f>
        <v>-42.386653448904035</v>
      </c>
      <c r="J8" s="23">
        <f>IF($E8=0,0,((($H8/$E8)^(1/3))-1)*100)</f>
        <v>-25.97352624520679</v>
      </c>
      <c r="K8" s="2"/>
    </row>
    <row r="9" spans="1:11" ht="12.75">
      <c r="A9" s="5"/>
      <c r="B9" s="21" t="s">
        <v>18</v>
      </c>
      <c r="C9" s="43">
        <v>113272930</v>
      </c>
      <c r="D9" s="43">
        <v>124531872</v>
      </c>
      <c r="E9" s="43">
        <v>125022022</v>
      </c>
      <c r="F9" s="43">
        <v>144021214</v>
      </c>
      <c r="G9" s="44">
        <v>143848594</v>
      </c>
      <c r="H9" s="45">
        <v>146344787</v>
      </c>
      <c r="I9" s="22">
        <f aca="true" t="shared" si="0" ref="I9:I32">IF($E9=0,0,(($F9/$E9)-1)*100)</f>
        <v>15.196676310354352</v>
      </c>
      <c r="J9" s="23">
        <f aca="true" t="shared" si="1" ref="J9:J32">IF($E9=0,0,((($H9/$E9)^(1/3))-1)*100)</f>
        <v>5.3893953356120905</v>
      </c>
      <c r="K9" s="2"/>
    </row>
    <row r="10" spans="1:11" ht="12.75">
      <c r="A10" s="9"/>
      <c r="B10" s="24" t="s">
        <v>19</v>
      </c>
      <c r="C10" s="46">
        <v>113921060</v>
      </c>
      <c r="D10" s="46">
        <v>125180002</v>
      </c>
      <c r="E10" s="46">
        <v>126202252</v>
      </c>
      <c r="F10" s="46">
        <v>144701184</v>
      </c>
      <c r="G10" s="47">
        <v>144303267</v>
      </c>
      <c r="H10" s="48">
        <v>146823558</v>
      </c>
      <c r="I10" s="25">
        <f t="shared" si="0"/>
        <v>14.658163152270841</v>
      </c>
      <c r="J10" s="26">
        <f t="shared" si="1"/>
        <v>5.174279730420039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63417020</v>
      </c>
      <c r="D12" s="43">
        <v>63382361</v>
      </c>
      <c r="E12" s="43">
        <v>78479302</v>
      </c>
      <c r="F12" s="43">
        <v>85903874</v>
      </c>
      <c r="G12" s="44">
        <v>89518827</v>
      </c>
      <c r="H12" s="45">
        <v>96079031</v>
      </c>
      <c r="I12" s="22">
        <f t="shared" si="0"/>
        <v>9.460547954414778</v>
      </c>
      <c r="J12" s="23">
        <f t="shared" si="1"/>
        <v>6.977183817040888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53548750</v>
      </c>
      <c r="D16" s="43">
        <v>64539129</v>
      </c>
      <c r="E16" s="43">
        <v>48788668</v>
      </c>
      <c r="F16" s="43">
        <v>60746997</v>
      </c>
      <c r="G16" s="44">
        <v>54488878</v>
      </c>
      <c r="H16" s="45">
        <v>54182765</v>
      </c>
      <c r="I16" s="29">
        <f t="shared" si="0"/>
        <v>24.51046419221774</v>
      </c>
      <c r="J16" s="30">
        <f t="shared" si="1"/>
        <v>3.557303660023181</v>
      </c>
      <c r="K16" s="2"/>
    </row>
    <row r="17" spans="1:11" ht="12.75">
      <c r="A17" s="5"/>
      <c r="B17" s="24" t="s">
        <v>25</v>
      </c>
      <c r="C17" s="46">
        <v>116965770</v>
      </c>
      <c r="D17" s="46">
        <v>127921490</v>
      </c>
      <c r="E17" s="46">
        <v>127267970</v>
      </c>
      <c r="F17" s="46">
        <v>146650871</v>
      </c>
      <c r="G17" s="47">
        <v>144007705</v>
      </c>
      <c r="H17" s="48">
        <v>150261796</v>
      </c>
      <c r="I17" s="25">
        <f t="shared" si="0"/>
        <v>15.229991489610462</v>
      </c>
      <c r="J17" s="26">
        <f t="shared" si="1"/>
        <v>5.692252307865231</v>
      </c>
      <c r="K17" s="2"/>
    </row>
    <row r="18" spans="1:11" ht="23.25" customHeight="1">
      <c r="A18" s="31"/>
      <c r="B18" s="32" t="s">
        <v>26</v>
      </c>
      <c r="C18" s="52">
        <v>-3044710</v>
      </c>
      <c r="D18" s="52">
        <v>-2741488</v>
      </c>
      <c r="E18" s="52">
        <v>-1065718</v>
      </c>
      <c r="F18" s="53">
        <v>-1949687</v>
      </c>
      <c r="G18" s="54">
        <v>295562</v>
      </c>
      <c r="H18" s="55">
        <v>-3438238</v>
      </c>
      <c r="I18" s="33">
        <f t="shared" si="0"/>
        <v>82.94586372755268</v>
      </c>
      <c r="J18" s="34">
        <f t="shared" si="1"/>
        <v>47.76260703844506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37000</v>
      </c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/>
      <c r="D23" s="43"/>
      <c r="E23" s="43"/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31</v>
      </c>
      <c r="C24" s="43">
        <v>730000</v>
      </c>
      <c r="D24" s="43">
        <v>1639046</v>
      </c>
      <c r="E24" s="43">
        <v>1651527</v>
      </c>
      <c r="F24" s="43">
        <v>629470</v>
      </c>
      <c r="G24" s="44">
        <v>1579000</v>
      </c>
      <c r="H24" s="45">
        <v>554300</v>
      </c>
      <c r="I24" s="38">
        <f t="shared" si="0"/>
        <v>-61.885576197058846</v>
      </c>
      <c r="J24" s="23">
        <f t="shared" si="1"/>
        <v>-30.505078800131457</v>
      </c>
      <c r="K24" s="2"/>
    </row>
    <row r="25" spans="1:11" ht="12.75">
      <c r="A25" s="9"/>
      <c r="B25" s="24" t="s">
        <v>32</v>
      </c>
      <c r="C25" s="46">
        <v>767000</v>
      </c>
      <c r="D25" s="46">
        <v>1639046</v>
      </c>
      <c r="E25" s="46">
        <v>1651527</v>
      </c>
      <c r="F25" s="46">
        <v>629470</v>
      </c>
      <c r="G25" s="47">
        <v>1579000</v>
      </c>
      <c r="H25" s="48">
        <v>554300</v>
      </c>
      <c r="I25" s="25">
        <f t="shared" si="0"/>
        <v>-61.885576197058846</v>
      </c>
      <c r="J25" s="26">
        <f t="shared" si="1"/>
        <v>-30.505078800131457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50000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50000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767000</v>
      </c>
      <c r="D31" s="43">
        <v>1639046</v>
      </c>
      <c r="E31" s="43">
        <v>1651527</v>
      </c>
      <c r="F31" s="43">
        <v>629470</v>
      </c>
      <c r="G31" s="44">
        <v>1479000</v>
      </c>
      <c r="H31" s="45">
        <v>554300</v>
      </c>
      <c r="I31" s="38">
        <f t="shared" si="0"/>
        <v>-61.885576197058846</v>
      </c>
      <c r="J31" s="23">
        <f t="shared" si="1"/>
        <v>-30.505078800131457</v>
      </c>
      <c r="K31" s="2"/>
    </row>
    <row r="32" spans="1:11" ht="13.5" thickBot="1">
      <c r="A32" s="9"/>
      <c r="B32" s="39" t="s">
        <v>38</v>
      </c>
      <c r="C32" s="59">
        <v>767000</v>
      </c>
      <c r="D32" s="59">
        <v>1639046</v>
      </c>
      <c r="E32" s="59">
        <v>1651527</v>
      </c>
      <c r="F32" s="59">
        <v>629470</v>
      </c>
      <c r="G32" s="60">
        <v>1579000</v>
      </c>
      <c r="H32" s="61">
        <v>554300</v>
      </c>
      <c r="I32" s="40">
        <f t="shared" si="0"/>
        <v>-61.885576197058846</v>
      </c>
      <c r="J32" s="41">
        <f t="shared" si="1"/>
        <v>-30.505078800131457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5942512865</v>
      </c>
      <c r="D7" s="43">
        <v>5964278947</v>
      </c>
      <c r="E7" s="43">
        <v>5970895644</v>
      </c>
      <c r="F7" s="43">
        <v>6546155461</v>
      </c>
      <c r="G7" s="44">
        <v>7041459553</v>
      </c>
      <c r="H7" s="45">
        <v>7572107359</v>
      </c>
      <c r="I7" s="22">
        <f>IF($E7=0,0,(($F7/$E7)-1)*100)</f>
        <v>9.634397438817466</v>
      </c>
      <c r="J7" s="23">
        <f>IF($E7=0,0,((($H7/$E7)^(1/3))-1)*100)</f>
        <v>8.241157372169482</v>
      </c>
      <c r="K7" s="2"/>
    </row>
    <row r="8" spans="1:11" ht="12.75">
      <c r="A8" s="5"/>
      <c r="B8" s="21" t="s">
        <v>17</v>
      </c>
      <c r="C8" s="43">
        <v>15262263508</v>
      </c>
      <c r="D8" s="43">
        <v>15184640657</v>
      </c>
      <c r="E8" s="43">
        <v>15135121596</v>
      </c>
      <c r="F8" s="43">
        <v>17002758585</v>
      </c>
      <c r="G8" s="44">
        <v>18926731923</v>
      </c>
      <c r="H8" s="45">
        <v>21079473742</v>
      </c>
      <c r="I8" s="22">
        <f>IF($E8=0,0,(($F8/$E8)-1)*100)</f>
        <v>12.33975543013537</v>
      </c>
      <c r="J8" s="23">
        <f>IF($E8=0,0,((($H8/$E8)^(1/3))-1)*100)</f>
        <v>11.67551140849259</v>
      </c>
      <c r="K8" s="2"/>
    </row>
    <row r="9" spans="1:11" ht="12.75">
      <c r="A9" s="5"/>
      <c r="B9" s="21" t="s">
        <v>18</v>
      </c>
      <c r="C9" s="43">
        <v>7231434018</v>
      </c>
      <c r="D9" s="43">
        <v>7971705003</v>
      </c>
      <c r="E9" s="43">
        <v>7757184145</v>
      </c>
      <c r="F9" s="43">
        <v>8174928470</v>
      </c>
      <c r="G9" s="44">
        <v>8498631583</v>
      </c>
      <c r="H9" s="45">
        <v>9052997416</v>
      </c>
      <c r="I9" s="22">
        <f aca="true" t="shared" si="0" ref="I9:I32">IF($E9=0,0,(($F9/$E9)-1)*100)</f>
        <v>5.385257294288448</v>
      </c>
      <c r="J9" s="23">
        <f aca="true" t="shared" si="1" ref="J9:J32">IF($E9=0,0,((($H9/$E9)^(1/3))-1)*100)</f>
        <v>5.284094203544831</v>
      </c>
      <c r="K9" s="2"/>
    </row>
    <row r="10" spans="1:11" ht="12.75">
      <c r="A10" s="9"/>
      <c r="B10" s="24" t="s">
        <v>19</v>
      </c>
      <c r="C10" s="46">
        <v>28436210391</v>
      </c>
      <c r="D10" s="46">
        <v>29120624607</v>
      </c>
      <c r="E10" s="46">
        <v>28863201385</v>
      </c>
      <c r="F10" s="46">
        <v>31723842516</v>
      </c>
      <c r="G10" s="47">
        <v>34466823059</v>
      </c>
      <c r="H10" s="48">
        <v>37704578517</v>
      </c>
      <c r="I10" s="25">
        <f t="shared" si="0"/>
        <v>9.911032019083832</v>
      </c>
      <c r="J10" s="26">
        <f t="shared" si="1"/>
        <v>9.315865327743023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8960994055</v>
      </c>
      <c r="D12" s="43">
        <v>8827404773</v>
      </c>
      <c r="E12" s="43">
        <v>8585320997</v>
      </c>
      <c r="F12" s="43">
        <v>9874238567</v>
      </c>
      <c r="G12" s="44">
        <v>10744014113</v>
      </c>
      <c r="H12" s="45">
        <v>11640372565</v>
      </c>
      <c r="I12" s="22">
        <f t="shared" si="0"/>
        <v>15.013038772229837</v>
      </c>
      <c r="J12" s="23">
        <f t="shared" si="1"/>
        <v>10.68024564356358</v>
      </c>
      <c r="K12" s="2"/>
    </row>
    <row r="13" spans="1:11" ht="12.75">
      <c r="A13" s="5"/>
      <c r="B13" s="21" t="s">
        <v>22</v>
      </c>
      <c r="C13" s="43">
        <v>950533460</v>
      </c>
      <c r="D13" s="43">
        <v>1691333715</v>
      </c>
      <c r="E13" s="43">
        <v>951684902</v>
      </c>
      <c r="F13" s="43">
        <v>1798370767</v>
      </c>
      <c r="G13" s="44">
        <v>1934804282</v>
      </c>
      <c r="H13" s="45">
        <v>2068184787</v>
      </c>
      <c r="I13" s="22">
        <f t="shared" si="0"/>
        <v>88.96703764246541</v>
      </c>
      <c r="J13" s="23">
        <f t="shared" si="1"/>
        <v>29.528515019619682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7050011459</v>
      </c>
      <c r="D15" s="43">
        <v>7086261459</v>
      </c>
      <c r="E15" s="43">
        <v>6289900178</v>
      </c>
      <c r="F15" s="43">
        <v>7967554809</v>
      </c>
      <c r="G15" s="44">
        <v>9051584896</v>
      </c>
      <c r="H15" s="45">
        <v>10285260607</v>
      </c>
      <c r="I15" s="22">
        <f t="shared" si="0"/>
        <v>26.672198024189385</v>
      </c>
      <c r="J15" s="23">
        <f t="shared" si="1"/>
        <v>17.81226774224589</v>
      </c>
      <c r="K15" s="2"/>
    </row>
    <row r="16" spans="1:11" ht="12.75">
      <c r="A16" s="5"/>
      <c r="B16" s="21" t="s">
        <v>24</v>
      </c>
      <c r="C16" s="43">
        <v>11476672169</v>
      </c>
      <c r="D16" s="43">
        <v>11507690289</v>
      </c>
      <c r="E16" s="43">
        <v>10100121325</v>
      </c>
      <c r="F16" s="43">
        <v>12209257531</v>
      </c>
      <c r="G16" s="44">
        <v>12859315794</v>
      </c>
      <c r="H16" s="45">
        <v>13801497200</v>
      </c>
      <c r="I16" s="29">
        <f t="shared" si="0"/>
        <v>20.882285847195003</v>
      </c>
      <c r="J16" s="30">
        <f t="shared" si="1"/>
        <v>10.96853954481205</v>
      </c>
      <c r="K16" s="2"/>
    </row>
    <row r="17" spans="1:11" ht="12.75">
      <c r="A17" s="5"/>
      <c r="B17" s="24" t="s">
        <v>25</v>
      </c>
      <c r="C17" s="46">
        <v>28438211143</v>
      </c>
      <c r="D17" s="46">
        <v>29112690236</v>
      </c>
      <c r="E17" s="46">
        <v>25927027402</v>
      </c>
      <c r="F17" s="46">
        <v>31849421674</v>
      </c>
      <c r="G17" s="47">
        <v>34589719085</v>
      </c>
      <c r="H17" s="48">
        <v>37795315159</v>
      </c>
      <c r="I17" s="25">
        <f t="shared" si="0"/>
        <v>22.84255028612787</v>
      </c>
      <c r="J17" s="26">
        <f t="shared" si="1"/>
        <v>13.386604009877123</v>
      </c>
      <c r="K17" s="2"/>
    </row>
    <row r="18" spans="1:11" ht="23.25" customHeight="1">
      <c r="A18" s="31"/>
      <c r="B18" s="32" t="s">
        <v>26</v>
      </c>
      <c r="C18" s="52">
        <v>-2000752</v>
      </c>
      <c r="D18" s="52">
        <v>7934371</v>
      </c>
      <c r="E18" s="52">
        <v>2936173983</v>
      </c>
      <c r="F18" s="53">
        <v>-125579158</v>
      </c>
      <c r="G18" s="54">
        <v>-122896026</v>
      </c>
      <c r="H18" s="55">
        <v>-90736642</v>
      </c>
      <c r="I18" s="33">
        <f t="shared" si="0"/>
        <v>-104.27696583128534</v>
      </c>
      <c r="J18" s="34">
        <f t="shared" si="1"/>
        <v>-131.38101396981062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2350300864</v>
      </c>
      <c r="D21" s="43">
        <v>2277156743</v>
      </c>
      <c r="E21" s="43">
        <v>1994782944</v>
      </c>
      <c r="F21" s="43">
        <v>2603490393</v>
      </c>
      <c r="G21" s="44">
        <v>2327887780</v>
      </c>
      <c r="H21" s="45">
        <v>2291865995</v>
      </c>
      <c r="I21" s="38">
        <f t="shared" si="0"/>
        <v>30.5149716078583</v>
      </c>
      <c r="J21" s="23">
        <f t="shared" si="1"/>
        <v>4.736452087763543</v>
      </c>
      <c r="K21" s="2"/>
    </row>
    <row r="22" spans="1:11" ht="12.75">
      <c r="A22" s="9"/>
      <c r="B22" s="21" t="s">
        <v>29</v>
      </c>
      <c r="C22" s="43">
        <v>798891518</v>
      </c>
      <c r="D22" s="43">
        <v>600312118</v>
      </c>
      <c r="E22" s="43">
        <v>495589405</v>
      </c>
      <c r="F22" s="43">
        <v>761363907</v>
      </c>
      <c r="G22" s="44">
        <v>677003800</v>
      </c>
      <c r="H22" s="45">
        <v>487265000</v>
      </c>
      <c r="I22" s="38">
        <f t="shared" si="0"/>
        <v>53.627962849609354</v>
      </c>
      <c r="J22" s="23">
        <f t="shared" si="1"/>
        <v>-0.5630637691495188</v>
      </c>
      <c r="K22" s="2"/>
    </row>
    <row r="23" spans="1:11" ht="12.75">
      <c r="A23" s="9"/>
      <c r="B23" s="21" t="s">
        <v>30</v>
      </c>
      <c r="C23" s="43">
        <v>2809834152</v>
      </c>
      <c r="D23" s="43">
        <v>3129945672</v>
      </c>
      <c r="E23" s="43">
        <v>2369651301</v>
      </c>
      <c r="F23" s="43">
        <v>2235615463</v>
      </c>
      <c r="G23" s="44">
        <v>2381537498</v>
      </c>
      <c r="H23" s="45">
        <v>2478439098</v>
      </c>
      <c r="I23" s="38">
        <f t="shared" si="0"/>
        <v>-5.6563528120545215</v>
      </c>
      <c r="J23" s="23">
        <f t="shared" si="1"/>
        <v>1.507454252111362</v>
      </c>
      <c r="K23" s="2"/>
    </row>
    <row r="24" spans="1:11" ht="12.75">
      <c r="A24" s="9"/>
      <c r="B24" s="21" t="s">
        <v>31</v>
      </c>
      <c r="C24" s="43">
        <v>252288789</v>
      </c>
      <c r="D24" s="43">
        <v>120805915</v>
      </c>
      <c r="E24" s="43">
        <v>109497529</v>
      </c>
      <c r="F24" s="43">
        <v>180349568</v>
      </c>
      <c r="G24" s="44">
        <v>167683510</v>
      </c>
      <c r="H24" s="45">
        <v>119550340</v>
      </c>
      <c r="I24" s="38">
        <f t="shared" si="0"/>
        <v>64.70651862837929</v>
      </c>
      <c r="J24" s="23">
        <f t="shared" si="1"/>
        <v>2.971134806531639</v>
      </c>
      <c r="K24" s="2"/>
    </row>
    <row r="25" spans="1:11" ht="12.75">
      <c r="A25" s="9"/>
      <c r="B25" s="24" t="s">
        <v>32</v>
      </c>
      <c r="C25" s="46">
        <v>6211315323</v>
      </c>
      <c r="D25" s="46">
        <v>6128220448</v>
      </c>
      <c r="E25" s="46">
        <v>4969521179</v>
      </c>
      <c r="F25" s="46">
        <v>5780819331</v>
      </c>
      <c r="G25" s="47">
        <v>5554112588</v>
      </c>
      <c r="H25" s="48">
        <v>5377120433</v>
      </c>
      <c r="I25" s="25">
        <f t="shared" si="0"/>
        <v>16.325479312340008</v>
      </c>
      <c r="J25" s="26">
        <f t="shared" si="1"/>
        <v>2.662477172438571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1128163456</v>
      </c>
      <c r="D27" s="43">
        <v>1017665808</v>
      </c>
      <c r="E27" s="43">
        <v>870649838</v>
      </c>
      <c r="F27" s="43">
        <v>1292971842</v>
      </c>
      <c r="G27" s="44">
        <v>1535637542</v>
      </c>
      <c r="H27" s="45">
        <v>1632518810</v>
      </c>
      <c r="I27" s="38">
        <f t="shared" si="0"/>
        <v>48.50652760358063</v>
      </c>
      <c r="J27" s="23">
        <f t="shared" si="1"/>
        <v>23.31187180036043</v>
      </c>
      <c r="K27" s="2"/>
    </row>
    <row r="28" spans="1:11" ht="12.75">
      <c r="A28" s="9"/>
      <c r="B28" s="21" t="s">
        <v>35</v>
      </c>
      <c r="C28" s="43">
        <v>1086654919</v>
      </c>
      <c r="D28" s="43">
        <v>894016995</v>
      </c>
      <c r="E28" s="43">
        <v>740238089</v>
      </c>
      <c r="F28" s="43">
        <v>1226254760</v>
      </c>
      <c r="G28" s="44">
        <v>1055136200</v>
      </c>
      <c r="H28" s="45">
        <v>1101136300</v>
      </c>
      <c r="I28" s="38">
        <f t="shared" si="0"/>
        <v>65.6568039691889</v>
      </c>
      <c r="J28" s="23">
        <f t="shared" si="1"/>
        <v>14.15367143899684</v>
      </c>
      <c r="K28" s="2"/>
    </row>
    <row r="29" spans="1:11" ht="12.75">
      <c r="A29" s="9"/>
      <c r="B29" s="21" t="s">
        <v>36</v>
      </c>
      <c r="C29" s="43">
        <v>374447364</v>
      </c>
      <c r="D29" s="43">
        <v>423734491</v>
      </c>
      <c r="E29" s="43">
        <v>355893831</v>
      </c>
      <c r="F29" s="43">
        <v>127828065</v>
      </c>
      <c r="G29" s="44">
        <v>43715000</v>
      </c>
      <c r="H29" s="45">
        <v>14200000</v>
      </c>
      <c r="I29" s="38">
        <f t="shared" si="0"/>
        <v>-64.08252858982544</v>
      </c>
      <c r="J29" s="23">
        <f t="shared" si="1"/>
        <v>-65.82913588279872</v>
      </c>
      <c r="K29" s="2"/>
    </row>
    <row r="30" spans="1:11" ht="12.75">
      <c r="A30" s="9"/>
      <c r="B30" s="21" t="s">
        <v>37</v>
      </c>
      <c r="C30" s="43">
        <v>1355819548</v>
      </c>
      <c r="D30" s="43">
        <v>1350297017</v>
      </c>
      <c r="E30" s="43">
        <v>842817090</v>
      </c>
      <c r="F30" s="43">
        <v>1261992278</v>
      </c>
      <c r="G30" s="44">
        <v>1330461910</v>
      </c>
      <c r="H30" s="45">
        <v>1318010592</v>
      </c>
      <c r="I30" s="38">
        <f t="shared" si="0"/>
        <v>49.735012848398696</v>
      </c>
      <c r="J30" s="23">
        <f t="shared" si="1"/>
        <v>16.07228187743013</v>
      </c>
      <c r="K30" s="2"/>
    </row>
    <row r="31" spans="1:11" ht="12.75">
      <c r="A31" s="9"/>
      <c r="B31" s="21" t="s">
        <v>31</v>
      </c>
      <c r="C31" s="43">
        <v>2266230036</v>
      </c>
      <c r="D31" s="43">
        <v>2442506137</v>
      </c>
      <c r="E31" s="43">
        <v>2159922322</v>
      </c>
      <c r="F31" s="43">
        <v>1871772386</v>
      </c>
      <c r="G31" s="44">
        <v>1589161937</v>
      </c>
      <c r="H31" s="45">
        <v>1311254732</v>
      </c>
      <c r="I31" s="38">
        <f t="shared" si="0"/>
        <v>-13.34075457552496</v>
      </c>
      <c r="J31" s="23">
        <f t="shared" si="1"/>
        <v>-15.326084049475963</v>
      </c>
      <c r="K31" s="2"/>
    </row>
    <row r="32" spans="1:11" ht="13.5" thickBot="1">
      <c r="A32" s="9"/>
      <c r="B32" s="39" t="s">
        <v>38</v>
      </c>
      <c r="C32" s="59">
        <v>6211315323</v>
      </c>
      <c r="D32" s="59">
        <v>6128220448</v>
      </c>
      <c r="E32" s="59">
        <v>4969521170</v>
      </c>
      <c r="F32" s="59">
        <v>5780819331</v>
      </c>
      <c r="G32" s="60">
        <v>5554112589</v>
      </c>
      <c r="H32" s="61">
        <v>5377120434</v>
      </c>
      <c r="I32" s="40">
        <f t="shared" si="0"/>
        <v>16.325479523010067</v>
      </c>
      <c r="J32" s="41">
        <f t="shared" si="1"/>
        <v>2.662477240777994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57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11763260</v>
      </c>
      <c r="D7" s="43">
        <v>11763260</v>
      </c>
      <c r="E7" s="43">
        <v>13129644</v>
      </c>
      <c r="F7" s="43">
        <v>14031760</v>
      </c>
      <c r="G7" s="44">
        <v>14873640</v>
      </c>
      <c r="H7" s="45">
        <v>15766030</v>
      </c>
      <c r="I7" s="22">
        <f>IF($E7=0,0,(($F7/$E7)-1)*100)</f>
        <v>6.870833664644671</v>
      </c>
      <c r="J7" s="23">
        <f>IF($E7=0,0,((($H7/$E7)^(1/3))-1)*100)</f>
        <v>6.289361777447455</v>
      </c>
      <c r="K7" s="2"/>
    </row>
    <row r="8" spans="1:11" ht="12.75">
      <c r="A8" s="5"/>
      <c r="B8" s="21" t="s">
        <v>17</v>
      </c>
      <c r="C8" s="43">
        <v>53456080</v>
      </c>
      <c r="D8" s="43">
        <v>53456080</v>
      </c>
      <c r="E8" s="43">
        <v>55264788</v>
      </c>
      <c r="F8" s="43">
        <v>59347000</v>
      </c>
      <c r="G8" s="44">
        <v>62907850</v>
      </c>
      <c r="H8" s="45">
        <v>66682350</v>
      </c>
      <c r="I8" s="22">
        <f>IF($E8=0,0,(($F8/$E8)-1)*100)</f>
        <v>7.386641924691717</v>
      </c>
      <c r="J8" s="23">
        <f>IF($E8=0,0,((($H8/$E8)^(1/3))-1)*100)</f>
        <v>6.460245363984485</v>
      </c>
      <c r="K8" s="2"/>
    </row>
    <row r="9" spans="1:11" ht="12.75">
      <c r="A9" s="5"/>
      <c r="B9" s="21" t="s">
        <v>18</v>
      </c>
      <c r="C9" s="43">
        <v>48876170</v>
      </c>
      <c r="D9" s="43">
        <v>48876170</v>
      </c>
      <c r="E9" s="43">
        <v>9948285</v>
      </c>
      <c r="F9" s="43">
        <v>50195340</v>
      </c>
      <c r="G9" s="44">
        <v>38926780</v>
      </c>
      <c r="H9" s="45">
        <v>40294130</v>
      </c>
      <c r="I9" s="22">
        <f aca="true" t="shared" si="0" ref="I9:I32">IF($E9=0,0,(($F9/$E9)-1)*100)</f>
        <v>404.56274624219145</v>
      </c>
      <c r="J9" s="23">
        <f aca="true" t="shared" si="1" ref="J9:J32">IF($E9=0,0,((($H9/$E9)^(1/3))-1)*100)</f>
        <v>59.40350073691623</v>
      </c>
      <c r="K9" s="2"/>
    </row>
    <row r="10" spans="1:11" ht="12.75">
      <c r="A10" s="9"/>
      <c r="B10" s="24" t="s">
        <v>19</v>
      </c>
      <c r="C10" s="46">
        <v>114095510</v>
      </c>
      <c r="D10" s="46">
        <v>114095510</v>
      </c>
      <c r="E10" s="46">
        <v>78342717</v>
      </c>
      <c r="F10" s="46">
        <v>123574100</v>
      </c>
      <c r="G10" s="47">
        <v>116708270</v>
      </c>
      <c r="H10" s="48">
        <v>122742510</v>
      </c>
      <c r="I10" s="25">
        <f t="shared" si="0"/>
        <v>57.73527486926449</v>
      </c>
      <c r="J10" s="26">
        <f t="shared" si="1"/>
        <v>16.144537865225693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40142450</v>
      </c>
      <c r="D12" s="43">
        <v>40142450</v>
      </c>
      <c r="E12" s="43">
        <v>39215052</v>
      </c>
      <c r="F12" s="43">
        <v>46702360</v>
      </c>
      <c r="G12" s="44">
        <v>49691030</v>
      </c>
      <c r="H12" s="45">
        <v>52870910</v>
      </c>
      <c r="I12" s="22">
        <f t="shared" si="0"/>
        <v>19.09294420927965</v>
      </c>
      <c r="J12" s="23">
        <f t="shared" si="1"/>
        <v>10.472622395732056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1666000</v>
      </c>
      <c r="G13" s="44">
        <v>1765960</v>
      </c>
      <c r="H13" s="45">
        <v>1871940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25900870</v>
      </c>
      <c r="D15" s="43">
        <v>25900870</v>
      </c>
      <c r="E15" s="43">
        <v>25395481</v>
      </c>
      <c r="F15" s="43">
        <v>26492730</v>
      </c>
      <c r="G15" s="44">
        <v>28082310</v>
      </c>
      <c r="H15" s="45">
        <v>29767260</v>
      </c>
      <c r="I15" s="22">
        <f t="shared" si="0"/>
        <v>4.320646653631011</v>
      </c>
      <c r="J15" s="23">
        <f t="shared" si="1"/>
        <v>5.4372667746852565</v>
      </c>
      <c r="K15" s="2"/>
    </row>
    <row r="16" spans="1:11" ht="12.75">
      <c r="A16" s="5"/>
      <c r="B16" s="21" t="s">
        <v>24</v>
      </c>
      <c r="C16" s="43">
        <v>48112690</v>
      </c>
      <c r="D16" s="43">
        <v>48112690</v>
      </c>
      <c r="E16" s="43">
        <v>27430315</v>
      </c>
      <c r="F16" s="43">
        <v>50491363</v>
      </c>
      <c r="G16" s="44">
        <v>44547980</v>
      </c>
      <c r="H16" s="45">
        <v>47267570</v>
      </c>
      <c r="I16" s="29">
        <f t="shared" si="0"/>
        <v>84.07139327419317</v>
      </c>
      <c r="J16" s="30">
        <f t="shared" si="1"/>
        <v>19.8884909467526</v>
      </c>
      <c r="K16" s="2"/>
    </row>
    <row r="17" spans="1:11" ht="12.75">
      <c r="A17" s="5"/>
      <c r="B17" s="24" t="s">
        <v>25</v>
      </c>
      <c r="C17" s="46">
        <v>114156010</v>
      </c>
      <c r="D17" s="46">
        <v>114156010</v>
      </c>
      <c r="E17" s="46">
        <v>92040848</v>
      </c>
      <c r="F17" s="46">
        <v>125352453</v>
      </c>
      <c r="G17" s="47">
        <v>124087280</v>
      </c>
      <c r="H17" s="48">
        <v>131777680</v>
      </c>
      <c r="I17" s="25">
        <f t="shared" si="0"/>
        <v>36.19219696889364</v>
      </c>
      <c r="J17" s="26">
        <f t="shared" si="1"/>
        <v>12.707741874893008</v>
      </c>
      <c r="K17" s="2"/>
    </row>
    <row r="18" spans="1:11" ht="23.25" customHeight="1">
      <c r="A18" s="31"/>
      <c r="B18" s="32" t="s">
        <v>26</v>
      </c>
      <c r="C18" s="52">
        <v>-60500</v>
      </c>
      <c r="D18" s="52">
        <v>-60500</v>
      </c>
      <c r="E18" s="52">
        <v>-13698131</v>
      </c>
      <c r="F18" s="53">
        <v>-1778353</v>
      </c>
      <c r="G18" s="54">
        <v>-7379010</v>
      </c>
      <c r="H18" s="55">
        <v>-9035170</v>
      </c>
      <c r="I18" s="33">
        <f t="shared" si="0"/>
        <v>-87.01755005847149</v>
      </c>
      <c r="J18" s="34">
        <f t="shared" si="1"/>
        <v>-12.952092113214174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24926650</v>
      </c>
      <c r="D23" s="43">
        <v>24926650</v>
      </c>
      <c r="E23" s="43">
        <v>16075134</v>
      </c>
      <c r="F23" s="43">
        <v>28664900</v>
      </c>
      <c r="G23" s="44">
        <v>41785950</v>
      </c>
      <c r="H23" s="45">
        <v>100893500</v>
      </c>
      <c r="I23" s="38">
        <f t="shared" si="0"/>
        <v>78.31826471866424</v>
      </c>
      <c r="J23" s="23">
        <f t="shared" si="1"/>
        <v>84.46027937064412</v>
      </c>
      <c r="K23" s="2"/>
    </row>
    <row r="24" spans="1:11" ht="12.75">
      <c r="A24" s="9"/>
      <c r="B24" s="21" t="s">
        <v>31</v>
      </c>
      <c r="C24" s="43">
        <v>550000</v>
      </c>
      <c r="D24" s="43">
        <v>550000</v>
      </c>
      <c r="E24" s="43">
        <v>1681</v>
      </c>
      <c r="F24" s="43">
        <v>1880000</v>
      </c>
      <c r="G24" s="44">
        <v>689000</v>
      </c>
      <c r="H24" s="45">
        <v>730350</v>
      </c>
      <c r="I24" s="38">
        <f t="shared" si="0"/>
        <v>111738.19155264723</v>
      </c>
      <c r="J24" s="23">
        <f t="shared" si="1"/>
        <v>657.3926856799984</v>
      </c>
      <c r="K24" s="2"/>
    </row>
    <row r="25" spans="1:11" ht="12.75">
      <c r="A25" s="9"/>
      <c r="B25" s="24" t="s">
        <v>32</v>
      </c>
      <c r="C25" s="46">
        <v>25476650</v>
      </c>
      <c r="D25" s="46">
        <v>25476650</v>
      </c>
      <c r="E25" s="46">
        <v>16076815</v>
      </c>
      <c r="F25" s="46">
        <v>30544900</v>
      </c>
      <c r="G25" s="47">
        <v>42474950</v>
      </c>
      <c r="H25" s="48">
        <v>101623850</v>
      </c>
      <c r="I25" s="25">
        <f t="shared" si="0"/>
        <v>89.99347818582225</v>
      </c>
      <c r="J25" s="26">
        <f t="shared" si="1"/>
        <v>84.89785655813745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9421571</v>
      </c>
      <c r="D27" s="43">
        <v>9421571</v>
      </c>
      <c r="E27" s="43">
        <v>11486763</v>
      </c>
      <c r="F27" s="43">
        <v>16042006</v>
      </c>
      <c r="G27" s="44">
        <v>30000000</v>
      </c>
      <c r="H27" s="45">
        <v>88795000</v>
      </c>
      <c r="I27" s="38">
        <f t="shared" si="0"/>
        <v>39.65645499955035</v>
      </c>
      <c r="J27" s="23">
        <f t="shared" si="1"/>
        <v>97.72592548189245</v>
      </c>
      <c r="K27" s="2"/>
    </row>
    <row r="28" spans="1:11" ht="12.75">
      <c r="A28" s="9"/>
      <c r="B28" s="21" t="s">
        <v>35</v>
      </c>
      <c r="C28" s="43">
        <v>9696000</v>
      </c>
      <c r="D28" s="43">
        <v>9696000</v>
      </c>
      <c r="E28" s="43">
        <v>634217</v>
      </c>
      <c r="F28" s="43">
        <v>3080000</v>
      </c>
      <c r="G28" s="44">
        <v>2000000</v>
      </c>
      <c r="H28" s="45">
        <v>2000000</v>
      </c>
      <c r="I28" s="38">
        <f t="shared" si="0"/>
        <v>385.6381963901946</v>
      </c>
      <c r="J28" s="23">
        <f t="shared" si="1"/>
        <v>46.64391239482211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100650</v>
      </c>
      <c r="D30" s="43">
        <v>100650</v>
      </c>
      <c r="E30" s="43">
        <v>2621</v>
      </c>
      <c r="F30" s="43">
        <v>3244128</v>
      </c>
      <c r="G30" s="44">
        <v>9785950</v>
      </c>
      <c r="H30" s="45">
        <v>10098500</v>
      </c>
      <c r="I30" s="38">
        <f t="shared" si="0"/>
        <v>123674.43723769554</v>
      </c>
      <c r="J30" s="23">
        <f t="shared" si="1"/>
        <v>1467.7011717767527</v>
      </c>
      <c r="K30" s="2"/>
    </row>
    <row r="31" spans="1:11" ht="12.75">
      <c r="A31" s="9"/>
      <c r="B31" s="21" t="s">
        <v>31</v>
      </c>
      <c r="C31" s="43">
        <v>6258429</v>
      </c>
      <c r="D31" s="43">
        <v>6258429</v>
      </c>
      <c r="E31" s="43">
        <v>3953214</v>
      </c>
      <c r="F31" s="43">
        <v>8178766</v>
      </c>
      <c r="G31" s="44">
        <v>689000</v>
      </c>
      <c r="H31" s="45">
        <v>730350</v>
      </c>
      <c r="I31" s="38">
        <f t="shared" si="0"/>
        <v>106.88902751027393</v>
      </c>
      <c r="J31" s="23">
        <f t="shared" si="1"/>
        <v>-43.04564958183625</v>
      </c>
      <c r="K31" s="2"/>
    </row>
    <row r="32" spans="1:11" ht="13.5" thickBot="1">
      <c r="A32" s="9"/>
      <c r="B32" s="39" t="s">
        <v>38</v>
      </c>
      <c r="C32" s="59">
        <v>25476650</v>
      </c>
      <c r="D32" s="59">
        <v>25476650</v>
      </c>
      <c r="E32" s="59">
        <v>16076815</v>
      </c>
      <c r="F32" s="59">
        <v>30544900</v>
      </c>
      <c r="G32" s="60">
        <v>42474950</v>
      </c>
      <c r="H32" s="61">
        <v>101623850</v>
      </c>
      <c r="I32" s="40">
        <f t="shared" si="0"/>
        <v>89.99347818582225</v>
      </c>
      <c r="J32" s="41">
        <f t="shared" si="1"/>
        <v>84.89785655813745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58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62673767</v>
      </c>
      <c r="D7" s="43">
        <v>62173767</v>
      </c>
      <c r="E7" s="43">
        <v>61848081</v>
      </c>
      <c r="F7" s="43">
        <v>67247567</v>
      </c>
      <c r="G7" s="44">
        <v>72627373</v>
      </c>
      <c r="H7" s="45">
        <v>78437563</v>
      </c>
      <c r="I7" s="22">
        <f>IF($E7=0,0,(($F7/$E7)-1)*100)</f>
        <v>8.730240150862567</v>
      </c>
      <c r="J7" s="23">
        <f>IF($E7=0,0,((($H7/$E7)^(1/3))-1)*100)</f>
        <v>8.242867214911321</v>
      </c>
      <c r="K7" s="2"/>
    </row>
    <row r="8" spans="1:11" ht="12.75">
      <c r="A8" s="5"/>
      <c r="B8" s="21" t="s">
        <v>17</v>
      </c>
      <c r="C8" s="43">
        <v>172449789</v>
      </c>
      <c r="D8" s="43">
        <v>172258066</v>
      </c>
      <c r="E8" s="43">
        <v>171596359</v>
      </c>
      <c r="F8" s="43">
        <v>190999655</v>
      </c>
      <c r="G8" s="44">
        <v>206291788</v>
      </c>
      <c r="H8" s="45">
        <v>222808213</v>
      </c>
      <c r="I8" s="22">
        <f>IF($E8=0,0,(($F8/$E8)-1)*100)</f>
        <v>11.307521973703416</v>
      </c>
      <c r="J8" s="23">
        <f>IF($E8=0,0,((($H8/$E8)^(1/3))-1)*100)</f>
        <v>9.095719021739024</v>
      </c>
      <c r="K8" s="2"/>
    </row>
    <row r="9" spans="1:11" ht="12.75">
      <c r="A9" s="5"/>
      <c r="B9" s="21" t="s">
        <v>18</v>
      </c>
      <c r="C9" s="43">
        <v>72958623</v>
      </c>
      <c r="D9" s="43">
        <v>104670052</v>
      </c>
      <c r="E9" s="43">
        <v>84240391</v>
      </c>
      <c r="F9" s="43">
        <v>120099464</v>
      </c>
      <c r="G9" s="44">
        <v>128996018</v>
      </c>
      <c r="H9" s="45">
        <v>125955901</v>
      </c>
      <c r="I9" s="22">
        <f aca="true" t="shared" si="0" ref="I9:I32">IF($E9=0,0,(($F9/$E9)-1)*100)</f>
        <v>42.56755289751681</v>
      </c>
      <c r="J9" s="23">
        <f aca="true" t="shared" si="1" ref="J9:J32">IF($E9=0,0,((($H9/$E9)^(1/3))-1)*100)</f>
        <v>14.349090573071166</v>
      </c>
      <c r="K9" s="2"/>
    </row>
    <row r="10" spans="1:11" ht="12.75">
      <c r="A10" s="9"/>
      <c r="B10" s="24" t="s">
        <v>19</v>
      </c>
      <c r="C10" s="46">
        <v>308082179</v>
      </c>
      <c r="D10" s="46">
        <v>339101885</v>
      </c>
      <c r="E10" s="46">
        <v>317684831</v>
      </c>
      <c r="F10" s="46">
        <v>378346686</v>
      </c>
      <c r="G10" s="47">
        <v>407915179</v>
      </c>
      <c r="H10" s="48">
        <v>427201677</v>
      </c>
      <c r="I10" s="25">
        <f t="shared" si="0"/>
        <v>19.094980018104792</v>
      </c>
      <c r="J10" s="26">
        <f t="shared" si="1"/>
        <v>10.37706037309125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115482712</v>
      </c>
      <c r="D12" s="43">
        <v>116041745</v>
      </c>
      <c r="E12" s="43">
        <v>106542058</v>
      </c>
      <c r="F12" s="43">
        <v>127843598</v>
      </c>
      <c r="G12" s="44">
        <v>136511202</v>
      </c>
      <c r="H12" s="45">
        <v>146304651</v>
      </c>
      <c r="I12" s="22">
        <f t="shared" si="0"/>
        <v>19.993550340467415</v>
      </c>
      <c r="J12" s="23">
        <f t="shared" si="1"/>
        <v>11.150737931163901</v>
      </c>
      <c r="K12" s="2"/>
    </row>
    <row r="13" spans="1:11" ht="12.75">
      <c r="A13" s="5"/>
      <c r="B13" s="21" t="s">
        <v>22</v>
      </c>
      <c r="C13" s="43">
        <v>3056367</v>
      </c>
      <c r="D13" s="43">
        <v>17709756</v>
      </c>
      <c r="E13" s="43">
        <v>5430753</v>
      </c>
      <c r="F13" s="43">
        <v>33256721</v>
      </c>
      <c r="G13" s="44">
        <v>33594329</v>
      </c>
      <c r="H13" s="45">
        <v>33968088</v>
      </c>
      <c r="I13" s="22">
        <f t="shared" si="0"/>
        <v>512.3777126302743</v>
      </c>
      <c r="J13" s="23">
        <f t="shared" si="1"/>
        <v>84.24838241631079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75204747</v>
      </c>
      <c r="D15" s="43">
        <v>75204747</v>
      </c>
      <c r="E15" s="43">
        <v>71050671</v>
      </c>
      <c r="F15" s="43">
        <v>86229280</v>
      </c>
      <c r="G15" s="44">
        <v>98353382</v>
      </c>
      <c r="H15" s="45">
        <v>112179247</v>
      </c>
      <c r="I15" s="22">
        <f t="shared" si="0"/>
        <v>21.363076219223885</v>
      </c>
      <c r="J15" s="23">
        <f t="shared" si="1"/>
        <v>16.443373486881097</v>
      </c>
      <c r="K15" s="2"/>
    </row>
    <row r="16" spans="1:11" ht="12.75">
      <c r="A16" s="5"/>
      <c r="B16" s="21" t="s">
        <v>24</v>
      </c>
      <c r="C16" s="43">
        <v>116500302</v>
      </c>
      <c r="D16" s="43">
        <v>129769088</v>
      </c>
      <c r="E16" s="43">
        <v>105628984</v>
      </c>
      <c r="F16" s="43">
        <v>137565449</v>
      </c>
      <c r="G16" s="44">
        <v>147522775</v>
      </c>
      <c r="H16" s="45">
        <v>144539822</v>
      </c>
      <c r="I16" s="29">
        <f t="shared" si="0"/>
        <v>30.234566111134797</v>
      </c>
      <c r="J16" s="30">
        <f t="shared" si="1"/>
        <v>11.020063400952541</v>
      </c>
      <c r="K16" s="2"/>
    </row>
    <row r="17" spans="1:11" ht="12.75">
      <c r="A17" s="5"/>
      <c r="B17" s="24" t="s">
        <v>25</v>
      </c>
      <c r="C17" s="46">
        <v>310244128</v>
      </c>
      <c r="D17" s="46">
        <v>338725336</v>
      </c>
      <c r="E17" s="46">
        <v>288652466</v>
      </c>
      <c r="F17" s="46">
        <v>384895048</v>
      </c>
      <c r="G17" s="47">
        <v>415981688</v>
      </c>
      <c r="H17" s="48">
        <v>436991808</v>
      </c>
      <c r="I17" s="25">
        <f t="shared" si="0"/>
        <v>33.34202660163659</v>
      </c>
      <c r="J17" s="26">
        <f t="shared" si="1"/>
        <v>14.824000703971208</v>
      </c>
      <c r="K17" s="2"/>
    </row>
    <row r="18" spans="1:11" ht="23.25" customHeight="1">
      <c r="A18" s="31"/>
      <c r="B18" s="32" t="s">
        <v>26</v>
      </c>
      <c r="C18" s="52">
        <v>-2161949</v>
      </c>
      <c r="D18" s="52">
        <v>376549</v>
      </c>
      <c r="E18" s="52">
        <v>29032365</v>
      </c>
      <c r="F18" s="53">
        <v>-6548362</v>
      </c>
      <c r="G18" s="54">
        <v>-8066509</v>
      </c>
      <c r="H18" s="55">
        <v>-9790131</v>
      </c>
      <c r="I18" s="33">
        <f t="shared" si="0"/>
        <v>-122.5553860321059</v>
      </c>
      <c r="J18" s="34">
        <f t="shared" si="1"/>
        <v>-169.60418659447885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39764585</v>
      </c>
      <c r="D21" s="43">
        <v>28213667</v>
      </c>
      <c r="E21" s="43">
        <v>7945245</v>
      </c>
      <c r="F21" s="43">
        <v>53929773</v>
      </c>
      <c r="G21" s="44">
        <v>34673692</v>
      </c>
      <c r="H21" s="45">
        <v>36300000</v>
      </c>
      <c r="I21" s="38">
        <f t="shared" si="0"/>
        <v>578.7679045768884</v>
      </c>
      <c r="J21" s="23">
        <f t="shared" si="1"/>
        <v>65.93313194134697</v>
      </c>
      <c r="K21" s="2"/>
    </row>
    <row r="22" spans="1:11" ht="12.75">
      <c r="A22" s="9"/>
      <c r="B22" s="21" t="s">
        <v>29</v>
      </c>
      <c r="C22" s="43">
        <v>10434298</v>
      </c>
      <c r="D22" s="43">
        <v>9570986</v>
      </c>
      <c r="E22" s="43">
        <v>3817288</v>
      </c>
      <c r="F22" s="43">
        <v>10418152</v>
      </c>
      <c r="G22" s="44">
        <v>4200430</v>
      </c>
      <c r="H22" s="45">
        <v>3591405</v>
      </c>
      <c r="I22" s="38">
        <f t="shared" si="0"/>
        <v>172.92025123595602</v>
      </c>
      <c r="J22" s="23">
        <f t="shared" si="1"/>
        <v>-2.0126937728057515</v>
      </c>
      <c r="K22" s="2"/>
    </row>
    <row r="23" spans="1:11" ht="12.75">
      <c r="A23" s="9"/>
      <c r="B23" s="21" t="s">
        <v>30</v>
      </c>
      <c r="C23" s="43">
        <v>20662052</v>
      </c>
      <c r="D23" s="43">
        <v>40452830</v>
      </c>
      <c r="E23" s="43">
        <v>7994590</v>
      </c>
      <c r="F23" s="43">
        <v>90384848</v>
      </c>
      <c r="G23" s="44">
        <v>38212827</v>
      </c>
      <c r="H23" s="45">
        <v>13529604</v>
      </c>
      <c r="I23" s="38">
        <f t="shared" si="0"/>
        <v>1030.5751514461654</v>
      </c>
      <c r="J23" s="23">
        <f t="shared" si="1"/>
        <v>19.168908932069307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2500000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70860935</v>
      </c>
      <c r="D25" s="46">
        <v>78237483</v>
      </c>
      <c r="E25" s="46">
        <v>19757123</v>
      </c>
      <c r="F25" s="46">
        <v>154732773</v>
      </c>
      <c r="G25" s="47">
        <v>79586949</v>
      </c>
      <c r="H25" s="48">
        <v>53421009</v>
      </c>
      <c r="I25" s="25">
        <f t="shared" si="0"/>
        <v>683.174620110428</v>
      </c>
      <c r="J25" s="26">
        <f t="shared" si="1"/>
        <v>39.31443810729141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20200157</v>
      </c>
      <c r="D27" s="43">
        <v>18382325</v>
      </c>
      <c r="E27" s="43">
        <v>5397717</v>
      </c>
      <c r="F27" s="43">
        <v>44567003</v>
      </c>
      <c r="G27" s="44">
        <v>22196482</v>
      </c>
      <c r="H27" s="45">
        <v>17224410</v>
      </c>
      <c r="I27" s="38">
        <f t="shared" si="0"/>
        <v>725.663942737272</v>
      </c>
      <c r="J27" s="23">
        <f t="shared" si="1"/>
        <v>47.223819694487105</v>
      </c>
      <c r="K27" s="2"/>
    </row>
    <row r="28" spans="1:11" ht="12.75">
      <c r="A28" s="9"/>
      <c r="B28" s="21" t="s">
        <v>35</v>
      </c>
      <c r="C28" s="43">
        <v>27392000</v>
      </c>
      <c r="D28" s="43">
        <v>21564088</v>
      </c>
      <c r="E28" s="43">
        <v>5463820</v>
      </c>
      <c r="F28" s="43">
        <v>24302000</v>
      </c>
      <c r="G28" s="44">
        <v>5629000</v>
      </c>
      <c r="H28" s="45">
        <v>6500000</v>
      </c>
      <c r="I28" s="38">
        <f t="shared" si="0"/>
        <v>344.7803917405771</v>
      </c>
      <c r="J28" s="23">
        <f t="shared" si="1"/>
        <v>5.959278161521575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13213992</v>
      </c>
      <c r="D30" s="43">
        <v>26786656</v>
      </c>
      <c r="E30" s="43">
        <v>880406</v>
      </c>
      <c r="F30" s="43">
        <v>71247253</v>
      </c>
      <c r="G30" s="44">
        <v>34912847</v>
      </c>
      <c r="H30" s="45">
        <v>13079090</v>
      </c>
      <c r="I30" s="38">
        <f t="shared" si="0"/>
        <v>7992.545143944953</v>
      </c>
      <c r="J30" s="23">
        <f t="shared" si="1"/>
        <v>145.82809266003358</v>
      </c>
      <c r="K30" s="2"/>
    </row>
    <row r="31" spans="1:11" ht="12.75">
      <c r="A31" s="9"/>
      <c r="B31" s="21" t="s">
        <v>31</v>
      </c>
      <c r="C31" s="43">
        <v>10054786</v>
      </c>
      <c r="D31" s="43">
        <v>11504414</v>
      </c>
      <c r="E31" s="43">
        <v>8015178</v>
      </c>
      <c r="F31" s="43">
        <v>14616517</v>
      </c>
      <c r="G31" s="44">
        <v>16848620</v>
      </c>
      <c r="H31" s="45">
        <v>16617509</v>
      </c>
      <c r="I31" s="38">
        <f t="shared" si="0"/>
        <v>82.36047908106346</v>
      </c>
      <c r="J31" s="23">
        <f t="shared" si="1"/>
        <v>27.51195872313732</v>
      </c>
      <c r="K31" s="2"/>
    </row>
    <row r="32" spans="1:11" ht="13.5" thickBot="1">
      <c r="A32" s="9"/>
      <c r="B32" s="39" t="s">
        <v>38</v>
      </c>
      <c r="C32" s="59">
        <v>70860935</v>
      </c>
      <c r="D32" s="59">
        <v>78237483</v>
      </c>
      <c r="E32" s="59">
        <v>19757121</v>
      </c>
      <c r="F32" s="59">
        <v>154732773</v>
      </c>
      <c r="G32" s="60">
        <v>79586949</v>
      </c>
      <c r="H32" s="61">
        <v>53421009</v>
      </c>
      <c r="I32" s="40">
        <f t="shared" si="0"/>
        <v>683.1746993906653</v>
      </c>
      <c r="J32" s="41">
        <f t="shared" si="1"/>
        <v>39.31444280819336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59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90661107</v>
      </c>
      <c r="D7" s="43">
        <v>90661667</v>
      </c>
      <c r="E7" s="43">
        <v>90355928</v>
      </c>
      <c r="F7" s="43">
        <v>94744233</v>
      </c>
      <c r="G7" s="44">
        <v>100424893</v>
      </c>
      <c r="H7" s="45">
        <v>106444487</v>
      </c>
      <c r="I7" s="22">
        <f>IF($E7=0,0,(($F7/$E7)-1)*100)</f>
        <v>4.856687432837825</v>
      </c>
      <c r="J7" s="23">
        <f>IF($E7=0,0,((($H7/$E7)^(1/3))-1)*100)</f>
        <v>5.614166069919513</v>
      </c>
      <c r="K7" s="2"/>
    </row>
    <row r="8" spans="1:11" ht="12.75">
      <c r="A8" s="5"/>
      <c r="B8" s="21" t="s">
        <v>17</v>
      </c>
      <c r="C8" s="43">
        <v>506036683</v>
      </c>
      <c r="D8" s="43">
        <v>509020791</v>
      </c>
      <c r="E8" s="43">
        <v>535363793</v>
      </c>
      <c r="F8" s="43">
        <v>530862454</v>
      </c>
      <c r="G8" s="44">
        <v>561851727</v>
      </c>
      <c r="H8" s="45">
        <v>594244105</v>
      </c>
      <c r="I8" s="22">
        <f>IF($E8=0,0,(($F8/$E8)-1)*100)</f>
        <v>-0.84080004267304</v>
      </c>
      <c r="J8" s="23">
        <f>IF($E8=0,0,((($H8/$E8)^(1/3))-1)*100)</f>
        <v>3.5393168778192985</v>
      </c>
      <c r="K8" s="2"/>
    </row>
    <row r="9" spans="1:11" ht="12.75">
      <c r="A9" s="5"/>
      <c r="B9" s="21" t="s">
        <v>18</v>
      </c>
      <c r="C9" s="43">
        <v>169188849</v>
      </c>
      <c r="D9" s="43">
        <v>180190259</v>
      </c>
      <c r="E9" s="43">
        <v>163286253</v>
      </c>
      <c r="F9" s="43">
        <v>175087965</v>
      </c>
      <c r="G9" s="44">
        <v>208279032</v>
      </c>
      <c r="H9" s="45">
        <v>200923166</v>
      </c>
      <c r="I9" s="22">
        <f aca="true" t="shared" si="0" ref="I9:I32">IF($E9=0,0,(($F9/$E9)-1)*100)</f>
        <v>7.227621298897713</v>
      </c>
      <c r="J9" s="23">
        <f aca="true" t="shared" si="1" ref="J9:J32">IF($E9=0,0,((($H9/$E9)^(1/3))-1)*100)</f>
        <v>7.158542143178326</v>
      </c>
      <c r="K9" s="2"/>
    </row>
    <row r="10" spans="1:11" ht="12.75">
      <c r="A10" s="9"/>
      <c r="B10" s="24" t="s">
        <v>19</v>
      </c>
      <c r="C10" s="46">
        <v>765886639</v>
      </c>
      <c r="D10" s="46">
        <v>779872717</v>
      </c>
      <c r="E10" s="46">
        <v>789005974</v>
      </c>
      <c r="F10" s="46">
        <v>800694652</v>
      </c>
      <c r="G10" s="47">
        <v>870555652</v>
      </c>
      <c r="H10" s="48">
        <v>901611758</v>
      </c>
      <c r="I10" s="25">
        <f t="shared" si="0"/>
        <v>1.481443535939575</v>
      </c>
      <c r="J10" s="26">
        <f t="shared" si="1"/>
        <v>4.547365087922106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225668047</v>
      </c>
      <c r="D12" s="43">
        <v>220351013</v>
      </c>
      <c r="E12" s="43">
        <v>194293075</v>
      </c>
      <c r="F12" s="43">
        <v>241912397</v>
      </c>
      <c r="G12" s="44">
        <v>255866887</v>
      </c>
      <c r="H12" s="45">
        <v>272901541</v>
      </c>
      <c r="I12" s="22">
        <f t="shared" si="0"/>
        <v>24.509016597735144</v>
      </c>
      <c r="J12" s="23">
        <f t="shared" si="1"/>
        <v>11.990939698942027</v>
      </c>
      <c r="K12" s="2"/>
    </row>
    <row r="13" spans="1:11" ht="12.75">
      <c r="A13" s="5"/>
      <c r="B13" s="21" t="s">
        <v>22</v>
      </c>
      <c r="C13" s="43">
        <v>30180000</v>
      </c>
      <c r="D13" s="43">
        <v>41130000</v>
      </c>
      <c r="E13" s="43">
        <v>16979435</v>
      </c>
      <c r="F13" s="43">
        <v>44437179</v>
      </c>
      <c r="G13" s="44">
        <v>44881550</v>
      </c>
      <c r="H13" s="45">
        <v>45330365</v>
      </c>
      <c r="I13" s="22">
        <f t="shared" si="0"/>
        <v>161.71176484965488</v>
      </c>
      <c r="J13" s="23">
        <f t="shared" si="1"/>
        <v>38.72518961049052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223718820</v>
      </c>
      <c r="D15" s="43">
        <v>220718820</v>
      </c>
      <c r="E15" s="43">
        <v>191278796</v>
      </c>
      <c r="F15" s="43">
        <v>251325180</v>
      </c>
      <c r="G15" s="44">
        <v>265902040</v>
      </c>
      <c r="H15" s="45">
        <v>284515183</v>
      </c>
      <c r="I15" s="22">
        <f t="shared" si="0"/>
        <v>31.39207547082219</v>
      </c>
      <c r="J15" s="23">
        <f t="shared" si="1"/>
        <v>14.150952387769733</v>
      </c>
      <c r="K15" s="2"/>
    </row>
    <row r="16" spans="1:11" ht="12.75">
      <c r="A16" s="5"/>
      <c r="B16" s="21" t="s">
        <v>24</v>
      </c>
      <c r="C16" s="43">
        <v>302234589</v>
      </c>
      <c r="D16" s="43">
        <v>313591651</v>
      </c>
      <c r="E16" s="43">
        <v>263026081</v>
      </c>
      <c r="F16" s="43">
        <v>269713101</v>
      </c>
      <c r="G16" s="44">
        <v>305300335</v>
      </c>
      <c r="H16" s="45">
        <v>299665107</v>
      </c>
      <c r="I16" s="29">
        <f t="shared" si="0"/>
        <v>2.54234103879607</v>
      </c>
      <c r="J16" s="30">
        <f t="shared" si="1"/>
        <v>4.442947791954799</v>
      </c>
      <c r="K16" s="2"/>
    </row>
    <row r="17" spans="1:11" ht="12.75">
      <c r="A17" s="5"/>
      <c r="B17" s="24" t="s">
        <v>25</v>
      </c>
      <c r="C17" s="46">
        <v>781801456</v>
      </c>
      <c r="D17" s="46">
        <v>795791484</v>
      </c>
      <c r="E17" s="46">
        <v>665577387</v>
      </c>
      <c r="F17" s="46">
        <v>807387857</v>
      </c>
      <c r="G17" s="47">
        <v>871950812</v>
      </c>
      <c r="H17" s="48">
        <v>902412196</v>
      </c>
      <c r="I17" s="25">
        <f t="shared" si="0"/>
        <v>21.306383415336793</v>
      </c>
      <c r="J17" s="26">
        <f t="shared" si="1"/>
        <v>10.67991049163657</v>
      </c>
      <c r="K17" s="2"/>
    </row>
    <row r="18" spans="1:11" ht="23.25" customHeight="1">
      <c r="A18" s="31"/>
      <c r="B18" s="32" t="s">
        <v>26</v>
      </c>
      <c r="C18" s="52">
        <v>-15914817</v>
      </c>
      <c r="D18" s="52">
        <v>-15918767</v>
      </c>
      <c r="E18" s="52">
        <v>123428587</v>
      </c>
      <c r="F18" s="53">
        <v>-6693205</v>
      </c>
      <c r="G18" s="54">
        <v>-1395160</v>
      </c>
      <c r="H18" s="55">
        <v>-800438</v>
      </c>
      <c r="I18" s="33">
        <f t="shared" si="0"/>
        <v>-105.42273484828924</v>
      </c>
      <c r="J18" s="34">
        <f t="shared" si="1"/>
        <v>-118.6482169752185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78730544</v>
      </c>
      <c r="D22" s="43">
        <v>79713783</v>
      </c>
      <c r="E22" s="43">
        <v>74811493</v>
      </c>
      <c r="F22" s="43">
        <v>76886618</v>
      </c>
      <c r="G22" s="44">
        <v>75072802</v>
      </c>
      <c r="H22" s="45">
        <v>63505488</v>
      </c>
      <c r="I22" s="38">
        <f t="shared" si="0"/>
        <v>2.7738050890121935</v>
      </c>
      <c r="J22" s="23">
        <f t="shared" si="1"/>
        <v>-5.315044682769432</v>
      </c>
      <c r="K22" s="2"/>
    </row>
    <row r="23" spans="1:11" ht="12.75">
      <c r="A23" s="9"/>
      <c r="B23" s="21" t="s">
        <v>30</v>
      </c>
      <c r="C23" s="43">
        <v>41332456</v>
      </c>
      <c r="D23" s="43">
        <v>69818934</v>
      </c>
      <c r="E23" s="43">
        <v>37402092</v>
      </c>
      <c r="F23" s="43">
        <v>58767684</v>
      </c>
      <c r="G23" s="44">
        <v>29629824</v>
      </c>
      <c r="H23" s="45">
        <v>31893861</v>
      </c>
      <c r="I23" s="38">
        <f t="shared" si="0"/>
        <v>57.12405605547413</v>
      </c>
      <c r="J23" s="23">
        <f t="shared" si="1"/>
        <v>-5.171895926020264</v>
      </c>
      <c r="K23" s="2"/>
    </row>
    <row r="24" spans="1:11" ht="12.75">
      <c r="A24" s="9"/>
      <c r="B24" s="21" t="s">
        <v>31</v>
      </c>
      <c r="C24" s="43">
        <v>3646800</v>
      </c>
      <c r="D24" s="43">
        <v>3663987</v>
      </c>
      <c r="E24" s="43">
        <v>1455063</v>
      </c>
      <c r="F24" s="43">
        <v>6720000</v>
      </c>
      <c r="G24" s="44">
        <v>7200000</v>
      </c>
      <c r="H24" s="45">
        <v>8900000</v>
      </c>
      <c r="I24" s="38">
        <f t="shared" si="0"/>
        <v>361.835673094567</v>
      </c>
      <c r="J24" s="23">
        <f t="shared" si="1"/>
        <v>82.88134331386765</v>
      </c>
      <c r="K24" s="2"/>
    </row>
    <row r="25" spans="1:11" ht="12.75">
      <c r="A25" s="9"/>
      <c r="B25" s="24" t="s">
        <v>32</v>
      </c>
      <c r="C25" s="46">
        <v>123709800</v>
      </c>
      <c r="D25" s="46">
        <v>153196704</v>
      </c>
      <c r="E25" s="46">
        <v>113668648</v>
      </c>
      <c r="F25" s="46">
        <v>142374302</v>
      </c>
      <c r="G25" s="47">
        <v>111902626</v>
      </c>
      <c r="H25" s="48">
        <v>104299349</v>
      </c>
      <c r="I25" s="25">
        <f t="shared" si="0"/>
        <v>25.253800854568098</v>
      </c>
      <c r="J25" s="26">
        <f t="shared" si="1"/>
        <v>-2.8266963828569525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35749758</v>
      </c>
      <c r="D27" s="43">
        <v>35749758</v>
      </c>
      <c r="E27" s="43">
        <v>33191021</v>
      </c>
      <c r="F27" s="43">
        <v>30130240</v>
      </c>
      <c r="G27" s="44">
        <v>30877568</v>
      </c>
      <c r="H27" s="45">
        <v>35436771</v>
      </c>
      <c r="I27" s="38">
        <f t="shared" si="0"/>
        <v>-9.221713908710427</v>
      </c>
      <c r="J27" s="23">
        <f t="shared" si="1"/>
        <v>2.2063416034098893</v>
      </c>
      <c r="K27" s="2"/>
    </row>
    <row r="28" spans="1:11" ht="12.75">
      <c r="A28" s="9"/>
      <c r="B28" s="21" t="s">
        <v>35</v>
      </c>
      <c r="C28" s="43">
        <v>24073597</v>
      </c>
      <c r="D28" s="43">
        <v>25849440</v>
      </c>
      <c r="E28" s="43">
        <v>21575036</v>
      </c>
      <c r="F28" s="43">
        <v>20970351</v>
      </c>
      <c r="G28" s="44">
        <v>21660351</v>
      </c>
      <c r="H28" s="45">
        <v>21302632</v>
      </c>
      <c r="I28" s="38">
        <f t="shared" si="0"/>
        <v>-2.802706795019949</v>
      </c>
      <c r="J28" s="23">
        <f t="shared" si="1"/>
        <v>-0.42264673773528827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34443540</v>
      </c>
      <c r="D30" s="43">
        <v>40852416</v>
      </c>
      <c r="E30" s="43">
        <v>33647532</v>
      </c>
      <c r="F30" s="43">
        <v>34690674</v>
      </c>
      <c r="G30" s="44">
        <v>32203904</v>
      </c>
      <c r="H30" s="45">
        <v>26608719</v>
      </c>
      <c r="I30" s="38">
        <f t="shared" si="0"/>
        <v>3.1002036048290327</v>
      </c>
      <c r="J30" s="23">
        <f t="shared" si="1"/>
        <v>-7.525160947026432</v>
      </c>
      <c r="K30" s="2"/>
    </row>
    <row r="31" spans="1:11" ht="12.75">
      <c r="A31" s="9"/>
      <c r="B31" s="21" t="s">
        <v>31</v>
      </c>
      <c r="C31" s="43">
        <v>29442905</v>
      </c>
      <c r="D31" s="43">
        <v>50745090</v>
      </c>
      <c r="E31" s="43">
        <v>25255063</v>
      </c>
      <c r="F31" s="43">
        <v>56583037</v>
      </c>
      <c r="G31" s="44">
        <v>27160803</v>
      </c>
      <c r="H31" s="45">
        <v>20951227</v>
      </c>
      <c r="I31" s="38">
        <f t="shared" si="0"/>
        <v>124.0463110307822</v>
      </c>
      <c r="J31" s="23">
        <f t="shared" si="1"/>
        <v>-6.037693542089572</v>
      </c>
      <c r="K31" s="2"/>
    </row>
    <row r="32" spans="1:11" ht="13.5" thickBot="1">
      <c r="A32" s="9"/>
      <c r="B32" s="39" t="s">
        <v>38</v>
      </c>
      <c r="C32" s="59">
        <v>123709800</v>
      </c>
      <c r="D32" s="59">
        <v>153196704</v>
      </c>
      <c r="E32" s="59">
        <v>113668652</v>
      </c>
      <c r="F32" s="59">
        <v>142374302</v>
      </c>
      <c r="G32" s="60">
        <v>111902626</v>
      </c>
      <c r="H32" s="61">
        <v>104299349</v>
      </c>
      <c r="I32" s="40">
        <f t="shared" si="0"/>
        <v>25.2537964468867</v>
      </c>
      <c r="J32" s="41">
        <f t="shared" si="1"/>
        <v>-2.8266975226998503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177082173</v>
      </c>
      <c r="D7" s="43">
        <v>176759333</v>
      </c>
      <c r="E7" s="43">
        <v>175933167</v>
      </c>
      <c r="F7" s="43">
        <v>194395766</v>
      </c>
      <c r="G7" s="44">
        <v>205761521</v>
      </c>
      <c r="H7" s="45">
        <v>217915219</v>
      </c>
      <c r="I7" s="22">
        <f>IF($E7=0,0,(($F7/$E7)-1)*100)</f>
        <v>10.494098023029386</v>
      </c>
      <c r="J7" s="23">
        <f>IF($E7=0,0,((($H7/$E7)^(1/3))-1)*100)</f>
        <v>7.393982376536834</v>
      </c>
      <c r="K7" s="2"/>
    </row>
    <row r="8" spans="1:11" ht="12.75">
      <c r="A8" s="5"/>
      <c r="B8" s="21" t="s">
        <v>17</v>
      </c>
      <c r="C8" s="43">
        <v>668136067</v>
      </c>
      <c r="D8" s="43">
        <v>670336067</v>
      </c>
      <c r="E8" s="43">
        <v>668580746</v>
      </c>
      <c r="F8" s="43">
        <v>742279599</v>
      </c>
      <c r="G8" s="44">
        <v>779776853</v>
      </c>
      <c r="H8" s="45">
        <v>822317656</v>
      </c>
      <c r="I8" s="22">
        <f>IF($E8=0,0,(($F8/$E8)-1)*100)</f>
        <v>11.023179091071222</v>
      </c>
      <c r="J8" s="23">
        <f>IF($E8=0,0,((($H8/$E8)^(1/3))-1)*100)</f>
        <v>7.142534739194284</v>
      </c>
      <c r="K8" s="2"/>
    </row>
    <row r="9" spans="1:11" ht="12.75">
      <c r="A9" s="5"/>
      <c r="B9" s="21" t="s">
        <v>18</v>
      </c>
      <c r="C9" s="43">
        <v>311776497</v>
      </c>
      <c r="D9" s="43">
        <v>370681222</v>
      </c>
      <c r="E9" s="43">
        <v>245588233</v>
      </c>
      <c r="F9" s="43">
        <v>444046490</v>
      </c>
      <c r="G9" s="44">
        <v>441969290</v>
      </c>
      <c r="H9" s="45">
        <v>468573996</v>
      </c>
      <c r="I9" s="22">
        <f aca="true" t="shared" si="0" ref="I9:I32">IF($E9=0,0,(($F9/$E9)-1)*100)</f>
        <v>80.80935091055441</v>
      </c>
      <c r="J9" s="23">
        <f aca="true" t="shared" si="1" ref="J9:J32">IF($E9=0,0,((($H9/$E9)^(1/3))-1)*100)</f>
        <v>24.02908590935029</v>
      </c>
      <c r="K9" s="2"/>
    </row>
    <row r="10" spans="1:11" ht="12.75">
      <c r="A10" s="9"/>
      <c r="B10" s="24" t="s">
        <v>19</v>
      </c>
      <c r="C10" s="46">
        <v>1156994737</v>
      </c>
      <c r="D10" s="46">
        <v>1217776622</v>
      </c>
      <c r="E10" s="46">
        <v>1090102146</v>
      </c>
      <c r="F10" s="46">
        <v>1380721855</v>
      </c>
      <c r="G10" s="47">
        <v>1427507664</v>
      </c>
      <c r="H10" s="48">
        <v>1508806871</v>
      </c>
      <c r="I10" s="25">
        <f t="shared" si="0"/>
        <v>26.659860276983615</v>
      </c>
      <c r="J10" s="26">
        <f t="shared" si="1"/>
        <v>11.443690679380314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308728907</v>
      </c>
      <c r="D12" s="43">
        <v>321105890</v>
      </c>
      <c r="E12" s="43">
        <v>321444721</v>
      </c>
      <c r="F12" s="43">
        <v>347696060</v>
      </c>
      <c r="G12" s="44">
        <v>370386611</v>
      </c>
      <c r="H12" s="45">
        <v>406995821</v>
      </c>
      <c r="I12" s="22">
        <f t="shared" si="0"/>
        <v>8.16667292538924</v>
      </c>
      <c r="J12" s="23">
        <f t="shared" si="1"/>
        <v>8.183547216129616</v>
      </c>
      <c r="K12" s="2"/>
    </row>
    <row r="13" spans="1:11" ht="12.75">
      <c r="A13" s="5"/>
      <c r="B13" s="21" t="s">
        <v>22</v>
      </c>
      <c r="C13" s="43">
        <v>20000000</v>
      </c>
      <c r="D13" s="43">
        <v>51517100</v>
      </c>
      <c r="E13" s="43"/>
      <c r="F13" s="43">
        <v>62180741</v>
      </c>
      <c r="G13" s="44">
        <v>64602713</v>
      </c>
      <c r="H13" s="45">
        <v>66538704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324001640</v>
      </c>
      <c r="D15" s="43">
        <v>317964640</v>
      </c>
      <c r="E15" s="43">
        <v>310401262</v>
      </c>
      <c r="F15" s="43">
        <v>363242820</v>
      </c>
      <c r="G15" s="44">
        <v>385037400</v>
      </c>
      <c r="H15" s="45">
        <v>408139650</v>
      </c>
      <c r="I15" s="22">
        <f t="shared" si="0"/>
        <v>17.02362859594302</v>
      </c>
      <c r="J15" s="23">
        <f t="shared" si="1"/>
        <v>9.554049812227273</v>
      </c>
      <c r="K15" s="2"/>
    </row>
    <row r="16" spans="1:11" ht="12.75">
      <c r="A16" s="5"/>
      <c r="B16" s="21" t="s">
        <v>24</v>
      </c>
      <c r="C16" s="43">
        <v>563265086</v>
      </c>
      <c r="D16" s="43">
        <v>588403181</v>
      </c>
      <c r="E16" s="43">
        <v>495485640</v>
      </c>
      <c r="F16" s="43">
        <v>663361679</v>
      </c>
      <c r="G16" s="44">
        <v>642090606</v>
      </c>
      <c r="H16" s="45">
        <v>659583835</v>
      </c>
      <c r="I16" s="29">
        <f t="shared" si="0"/>
        <v>33.881110863273456</v>
      </c>
      <c r="J16" s="30">
        <f t="shared" si="1"/>
        <v>10.005139729726654</v>
      </c>
      <c r="K16" s="2"/>
    </row>
    <row r="17" spans="1:11" ht="12.75">
      <c r="A17" s="5"/>
      <c r="B17" s="24" t="s">
        <v>25</v>
      </c>
      <c r="C17" s="46">
        <v>1215995633</v>
      </c>
      <c r="D17" s="46">
        <v>1278990811</v>
      </c>
      <c r="E17" s="46">
        <v>1127331623</v>
      </c>
      <c r="F17" s="46">
        <v>1436481300</v>
      </c>
      <c r="G17" s="47">
        <v>1462117330</v>
      </c>
      <c r="H17" s="48">
        <v>1541258010</v>
      </c>
      <c r="I17" s="25">
        <f t="shared" si="0"/>
        <v>27.423135366087404</v>
      </c>
      <c r="J17" s="26">
        <f t="shared" si="1"/>
        <v>10.98762352155842</v>
      </c>
      <c r="K17" s="2"/>
    </row>
    <row r="18" spans="1:11" ht="23.25" customHeight="1">
      <c r="A18" s="31"/>
      <c r="B18" s="32" t="s">
        <v>26</v>
      </c>
      <c r="C18" s="52">
        <v>-59000896</v>
      </c>
      <c r="D18" s="52">
        <v>-61214189</v>
      </c>
      <c r="E18" s="52">
        <v>-37229477</v>
      </c>
      <c r="F18" s="53">
        <v>-55759445</v>
      </c>
      <c r="G18" s="54">
        <v>-34609666</v>
      </c>
      <c r="H18" s="55">
        <v>-32451139</v>
      </c>
      <c r="I18" s="33">
        <f t="shared" si="0"/>
        <v>49.772302737424965</v>
      </c>
      <c r="J18" s="34">
        <f t="shared" si="1"/>
        <v>-4.475596052535158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7000000</v>
      </c>
      <c r="G21" s="44">
        <v>59150000</v>
      </c>
      <c r="H21" s="45">
        <v>57000000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49473200</v>
      </c>
      <c r="D22" s="43">
        <v>47068800</v>
      </c>
      <c r="E22" s="43">
        <v>36476063</v>
      </c>
      <c r="F22" s="43">
        <v>78255600</v>
      </c>
      <c r="G22" s="44">
        <v>91919500</v>
      </c>
      <c r="H22" s="45">
        <v>79437000</v>
      </c>
      <c r="I22" s="38">
        <f t="shared" si="0"/>
        <v>114.53960094322682</v>
      </c>
      <c r="J22" s="23">
        <f t="shared" si="1"/>
        <v>29.619883186765428</v>
      </c>
      <c r="K22" s="2"/>
    </row>
    <row r="23" spans="1:11" ht="12.75">
      <c r="A23" s="9"/>
      <c r="B23" s="21" t="s">
        <v>30</v>
      </c>
      <c r="C23" s="43">
        <v>189264836</v>
      </c>
      <c r="D23" s="43">
        <v>174573026</v>
      </c>
      <c r="E23" s="43">
        <v>159471617</v>
      </c>
      <c r="F23" s="43">
        <v>144112494</v>
      </c>
      <c r="G23" s="44">
        <v>162594234</v>
      </c>
      <c r="H23" s="45">
        <v>189666798</v>
      </c>
      <c r="I23" s="38">
        <f t="shared" si="0"/>
        <v>-9.631258081492955</v>
      </c>
      <c r="J23" s="23">
        <f t="shared" si="1"/>
        <v>5.950409150572367</v>
      </c>
      <c r="K23" s="2"/>
    </row>
    <row r="24" spans="1:11" ht="12.75">
      <c r="A24" s="9"/>
      <c r="B24" s="21" t="s">
        <v>31</v>
      </c>
      <c r="C24" s="43">
        <v>13505000</v>
      </c>
      <c r="D24" s="43">
        <v>13525000</v>
      </c>
      <c r="E24" s="43">
        <v>4398507</v>
      </c>
      <c r="F24" s="43">
        <v>14970000</v>
      </c>
      <c r="G24" s="44">
        <v>12825000</v>
      </c>
      <c r="H24" s="45">
        <v>5860000</v>
      </c>
      <c r="I24" s="38">
        <f t="shared" si="0"/>
        <v>240.34275721284519</v>
      </c>
      <c r="J24" s="23">
        <f t="shared" si="1"/>
        <v>10.034981858448266</v>
      </c>
      <c r="K24" s="2"/>
    </row>
    <row r="25" spans="1:11" ht="12.75">
      <c r="A25" s="9"/>
      <c r="B25" s="24" t="s">
        <v>32</v>
      </c>
      <c r="C25" s="46">
        <v>252243036</v>
      </c>
      <c r="D25" s="46">
        <v>235166826</v>
      </c>
      <c r="E25" s="46">
        <v>200346187</v>
      </c>
      <c r="F25" s="46">
        <v>244338094</v>
      </c>
      <c r="G25" s="47">
        <v>326488734</v>
      </c>
      <c r="H25" s="48">
        <v>331963798</v>
      </c>
      <c r="I25" s="25">
        <f t="shared" si="0"/>
        <v>21.957945723219584</v>
      </c>
      <c r="J25" s="26">
        <f t="shared" si="1"/>
        <v>18.332275088513562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57977465</v>
      </c>
      <c r="D27" s="43">
        <v>59362586</v>
      </c>
      <c r="E27" s="43">
        <v>55216161</v>
      </c>
      <c r="F27" s="43">
        <v>57338547</v>
      </c>
      <c r="G27" s="44">
        <v>97222921</v>
      </c>
      <c r="H27" s="45">
        <v>95292749</v>
      </c>
      <c r="I27" s="38">
        <f t="shared" si="0"/>
        <v>3.8437768246872395</v>
      </c>
      <c r="J27" s="23">
        <f t="shared" si="1"/>
        <v>19.94934546085134</v>
      </c>
      <c r="K27" s="2"/>
    </row>
    <row r="28" spans="1:11" ht="12.75">
      <c r="A28" s="9"/>
      <c r="B28" s="21" t="s">
        <v>35</v>
      </c>
      <c r="C28" s="43">
        <v>48280000</v>
      </c>
      <c r="D28" s="43">
        <v>36769570</v>
      </c>
      <c r="E28" s="43">
        <v>27210731</v>
      </c>
      <c r="F28" s="43">
        <v>34190350</v>
      </c>
      <c r="G28" s="44">
        <v>30417544</v>
      </c>
      <c r="H28" s="45">
        <v>36985965</v>
      </c>
      <c r="I28" s="38">
        <f t="shared" si="0"/>
        <v>25.650244383364786</v>
      </c>
      <c r="J28" s="23">
        <f t="shared" si="1"/>
        <v>10.772574257458679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99905450</v>
      </c>
      <c r="D30" s="43">
        <v>95365891</v>
      </c>
      <c r="E30" s="43">
        <v>95818002</v>
      </c>
      <c r="F30" s="43">
        <v>97229597</v>
      </c>
      <c r="G30" s="44">
        <v>145637269</v>
      </c>
      <c r="H30" s="45">
        <v>162427959</v>
      </c>
      <c r="I30" s="38">
        <f t="shared" si="0"/>
        <v>1.473204377607451</v>
      </c>
      <c r="J30" s="23">
        <f t="shared" si="1"/>
        <v>19.235220405443364</v>
      </c>
      <c r="K30" s="2"/>
    </row>
    <row r="31" spans="1:11" ht="12.75">
      <c r="A31" s="9"/>
      <c r="B31" s="21" t="s">
        <v>31</v>
      </c>
      <c r="C31" s="43">
        <v>46080121</v>
      </c>
      <c r="D31" s="43">
        <v>43668779</v>
      </c>
      <c r="E31" s="43">
        <v>22101293</v>
      </c>
      <c r="F31" s="43">
        <v>55579600</v>
      </c>
      <c r="G31" s="44">
        <v>53211000</v>
      </c>
      <c r="H31" s="45">
        <v>37257125</v>
      </c>
      <c r="I31" s="38">
        <f t="shared" si="0"/>
        <v>151.4766896217339</v>
      </c>
      <c r="J31" s="23">
        <f t="shared" si="1"/>
        <v>19.013771743896758</v>
      </c>
      <c r="K31" s="2"/>
    </row>
    <row r="32" spans="1:11" ht="13.5" thickBot="1">
      <c r="A32" s="9"/>
      <c r="B32" s="39" t="s">
        <v>38</v>
      </c>
      <c r="C32" s="59">
        <v>252243036</v>
      </c>
      <c r="D32" s="59">
        <v>235166826</v>
      </c>
      <c r="E32" s="59">
        <v>200346187</v>
      </c>
      <c r="F32" s="59">
        <v>244338094</v>
      </c>
      <c r="G32" s="60">
        <v>326488734</v>
      </c>
      <c r="H32" s="61">
        <v>331963798</v>
      </c>
      <c r="I32" s="40">
        <f t="shared" si="0"/>
        <v>21.957945723219584</v>
      </c>
      <c r="J32" s="41">
        <f t="shared" si="1"/>
        <v>18.332275088513562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61549078</v>
      </c>
      <c r="D7" s="43">
        <v>61549078</v>
      </c>
      <c r="E7" s="43">
        <v>61747022</v>
      </c>
      <c r="F7" s="43">
        <v>66620843</v>
      </c>
      <c r="G7" s="44">
        <v>76798335</v>
      </c>
      <c r="H7" s="45">
        <v>81790226</v>
      </c>
      <c r="I7" s="22">
        <f>IF($E7=0,0,(($F7/$E7)-1)*100)</f>
        <v>7.89320819391095</v>
      </c>
      <c r="J7" s="23">
        <f>IF($E7=0,0,((($H7/$E7)^(1/3))-1)*100)</f>
        <v>9.823462119259375</v>
      </c>
      <c r="K7" s="2"/>
    </row>
    <row r="8" spans="1:11" ht="12.75">
      <c r="A8" s="5"/>
      <c r="B8" s="21" t="s">
        <v>17</v>
      </c>
      <c r="C8" s="43">
        <v>281238846</v>
      </c>
      <c r="D8" s="43">
        <v>281238846</v>
      </c>
      <c r="E8" s="43">
        <v>265401985</v>
      </c>
      <c r="F8" s="43">
        <v>298243842</v>
      </c>
      <c r="G8" s="44">
        <v>328870165</v>
      </c>
      <c r="H8" s="45">
        <v>363121364</v>
      </c>
      <c r="I8" s="22">
        <f>IF($E8=0,0,(($F8/$E8)-1)*100)</f>
        <v>12.374382580446785</v>
      </c>
      <c r="J8" s="23">
        <f>IF($E8=0,0,((($H8/$E8)^(1/3))-1)*100)</f>
        <v>11.015225336259249</v>
      </c>
      <c r="K8" s="2"/>
    </row>
    <row r="9" spans="1:11" ht="12.75">
      <c r="A9" s="5"/>
      <c r="B9" s="21" t="s">
        <v>18</v>
      </c>
      <c r="C9" s="43">
        <v>118489029</v>
      </c>
      <c r="D9" s="43">
        <v>118489029</v>
      </c>
      <c r="E9" s="43">
        <v>81982050</v>
      </c>
      <c r="F9" s="43">
        <v>158339608</v>
      </c>
      <c r="G9" s="44">
        <v>149822706</v>
      </c>
      <c r="H9" s="45">
        <v>128417720</v>
      </c>
      <c r="I9" s="22">
        <f aca="true" t="shared" si="0" ref="I9:I32">IF($E9=0,0,(($F9/$E9)-1)*100)</f>
        <v>93.13936160415604</v>
      </c>
      <c r="J9" s="23">
        <f aca="true" t="shared" si="1" ref="J9:J32">IF($E9=0,0,((($H9/$E9)^(1/3))-1)*100)</f>
        <v>16.136498247298793</v>
      </c>
      <c r="K9" s="2"/>
    </row>
    <row r="10" spans="1:11" ht="12.75">
      <c r="A10" s="9"/>
      <c r="B10" s="24" t="s">
        <v>19</v>
      </c>
      <c r="C10" s="46">
        <v>461276953</v>
      </c>
      <c r="D10" s="46">
        <v>461276953</v>
      </c>
      <c r="E10" s="46">
        <v>409131057</v>
      </c>
      <c r="F10" s="46">
        <v>523204293</v>
      </c>
      <c r="G10" s="47">
        <v>555491206</v>
      </c>
      <c r="H10" s="48">
        <v>573329310</v>
      </c>
      <c r="I10" s="25">
        <f t="shared" si="0"/>
        <v>27.881832495546767</v>
      </c>
      <c r="J10" s="26">
        <f t="shared" si="1"/>
        <v>11.904417832271896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149021817</v>
      </c>
      <c r="D12" s="43">
        <v>149021817</v>
      </c>
      <c r="E12" s="43">
        <v>151069671</v>
      </c>
      <c r="F12" s="43">
        <v>161155785</v>
      </c>
      <c r="G12" s="44">
        <v>169906853</v>
      </c>
      <c r="H12" s="45">
        <v>178829438</v>
      </c>
      <c r="I12" s="22">
        <f t="shared" si="0"/>
        <v>6.676465192010639</v>
      </c>
      <c r="J12" s="23">
        <f t="shared" si="1"/>
        <v>5.7841439965010455</v>
      </c>
      <c r="K12" s="2"/>
    </row>
    <row r="13" spans="1:11" ht="12.75">
      <c r="A13" s="5"/>
      <c r="B13" s="21" t="s">
        <v>22</v>
      </c>
      <c r="C13" s="43">
        <v>17224745</v>
      </c>
      <c r="D13" s="43">
        <v>17224745</v>
      </c>
      <c r="E13" s="43">
        <v>31139</v>
      </c>
      <c r="F13" s="43">
        <v>5500000</v>
      </c>
      <c r="G13" s="44">
        <v>11000000</v>
      </c>
      <c r="H13" s="45">
        <v>11000000</v>
      </c>
      <c r="I13" s="22">
        <f t="shared" si="0"/>
        <v>17562.73804553775</v>
      </c>
      <c r="J13" s="23">
        <f t="shared" si="1"/>
        <v>606.9076386522735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121042983</v>
      </c>
      <c r="D15" s="43">
        <v>121042983</v>
      </c>
      <c r="E15" s="43">
        <v>120310553</v>
      </c>
      <c r="F15" s="43">
        <v>138994294</v>
      </c>
      <c r="G15" s="44">
        <v>159212344</v>
      </c>
      <c r="H15" s="45">
        <v>182190841</v>
      </c>
      <c r="I15" s="22">
        <f t="shared" si="0"/>
        <v>15.529594482040165</v>
      </c>
      <c r="J15" s="23">
        <f t="shared" si="1"/>
        <v>14.83499941404367</v>
      </c>
      <c r="K15" s="2"/>
    </row>
    <row r="16" spans="1:11" ht="12.75">
      <c r="A16" s="5"/>
      <c r="B16" s="21" t="s">
        <v>24</v>
      </c>
      <c r="C16" s="43">
        <v>187455606</v>
      </c>
      <c r="D16" s="43">
        <v>187455606</v>
      </c>
      <c r="E16" s="43">
        <v>226268495</v>
      </c>
      <c r="F16" s="43">
        <v>215172359</v>
      </c>
      <c r="G16" s="44">
        <v>208048509</v>
      </c>
      <c r="H16" s="45">
        <v>190199809</v>
      </c>
      <c r="I16" s="29">
        <f t="shared" si="0"/>
        <v>-4.903968623647758</v>
      </c>
      <c r="J16" s="30">
        <f t="shared" si="1"/>
        <v>-5.623906625756359</v>
      </c>
      <c r="K16" s="2"/>
    </row>
    <row r="17" spans="1:11" ht="12.75">
      <c r="A17" s="5"/>
      <c r="B17" s="24" t="s">
        <v>25</v>
      </c>
      <c r="C17" s="46">
        <v>474745151</v>
      </c>
      <c r="D17" s="46">
        <v>474745151</v>
      </c>
      <c r="E17" s="46">
        <v>497679858</v>
      </c>
      <c r="F17" s="46">
        <v>520822438</v>
      </c>
      <c r="G17" s="47">
        <v>548167706</v>
      </c>
      <c r="H17" s="48">
        <v>562220088</v>
      </c>
      <c r="I17" s="25">
        <f t="shared" si="0"/>
        <v>4.650093755652862</v>
      </c>
      <c r="J17" s="26">
        <f t="shared" si="1"/>
        <v>4.148279069167793</v>
      </c>
      <c r="K17" s="2"/>
    </row>
    <row r="18" spans="1:11" ht="23.25" customHeight="1">
      <c r="A18" s="31"/>
      <c r="B18" s="32" t="s">
        <v>26</v>
      </c>
      <c r="C18" s="52">
        <v>-13468198</v>
      </c>
      <c r="D18" s="52">
        <v>-13468198</v>
      </c>
      <c r="E18" s="52">
        <v>-88548801</v>
      </c>
      <c r="F18" s="53">
        <v>2381855</v>
      </c>
      <c r="G18" s="54">
        <v>7323500</v>
      </c>
      <c r="H18" s="55">
        <v>11109222</v>
      </c>
      <c r="I18" s="33">
        <f t="shared" si="0"/>
        <v>-102.68987831918808</v>
      </c>
      <c r="J18" s="34">
        <f t="shared" si="1"/>
        <v>-150.06109216068344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17386087</v>
      </c>
      <c r="D21" s="43">
        <v>17386087</v>
      </c>
      <c r="E21" s="43">
        <v>1035222</v>
      </c>
      <c r="F21" s="43">
        <v>13790000</v>
      </c>
      <c r="G21" s="44">
        <v>10420000</v>
      </c>
      <c r="H21" s="45">
        <v>15500000</v>
      </c>
      <c r="I21" s="38">
        <f t="shared" si="0"/>
        <v>1232.081427944924</v>
      </c>
      <c r="J21" s="23">
        <f t="shared" si="1"/>
        <v>146.47113694835565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31400000</v>
      </c>
      <c r="D23" s="43">
        <v>31400000</v>
      </c>
      <c r="E23" s="43">
        <v>25428073</v>
      </c>
      <c r="F23" s="43">
        <v>47138000</v>
      </c>
      <c r="G23" s="44">
        <v>47030000</v>
      </c>
      <c r="H23" s="45">
        <v>68277000</v>
      </c>
      <c r="I23" s="38">
        <f t="shared" si="0"/>
        <v>85.3777909163624</v>
      </c>
      <c r="J23" s="23">
        <f t="shared" si="1"/>
        <v>38.99110052639345</v>
      </c>
      <c r="K23" s="2"/>
    </row>
    <row r="24" spans="1:11" ht="12.75">
      <c r="A24" s="9"/>
      <c r="B24" s="21" t="s">
        <v>31</v>
      </c>
      <c r="C24" s="43"/>
      <c r="D24" s="43"/>
      <c r="E24" s="43">
        <v>376228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48786087</v>
      </c>
      <c r="D25" s="46">
        <v>48786087</v>
      </c>
      <c r="E25" s="46">
        <v>26839523</v>
      </c>
      <c r="F25" s="46">
        <v>60928000</v>
      </c>
      <c r="G25" s="47">
        <v>57450000</v>
      </c>
      <c r="H25" s="48">
        <v>83777000</v>
      </c>
      <c r="I25" s="25">
        <f t="shared" si="0"/>
        <v>127.00850532999412</v>
      </c>
      <c r="J25" s="26">
        <f t="shared" si="1"/>
        <v>46.14478985209818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21233733</v>
      </c>
      <c r="D27" s="43">
        <v>21233733</v>
      </c>
      <c r="E27" s="43">
        <v>14440197</v>
      </c>
      <c r="F27" s="43">
        <v>20000000</v>
      </c>
      <c r="G27" s="44">
        <v>20195000</v>
      </c>
      <c r="H27" s="45">
        <v>42399000</v>
      </c>
      <c r="I27" s="38">
        <f t="shared" si="0"/>
        <v>38.502265585434884</v>
      </c>
      <c r="J27" s="23">
        <f t="shared" si="1"/>
        <v>43.19488285889932</v>
      </c>
      <c r="K27" s="2"/>
    </row>
    <row r="28" spans="1:11" ht="12.75">
      <c r="A28" s="9"/>
      <c r="B28" s="21" t="s">
        <v>35</v>
      </c>
      <c r="C28" s="43">
        <v>4000000</v>
      </c>
      <c r="D28" s="43">
        <v>4000000</v>
      </c>
      <c r="E28" s="43">
        <v>5535470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3335266</v>
      </c>
      <c r="D30" s="43">
        <v>3335266</v>
      </c>
      <c r="E30" s="43">
        <v>4628900</v>
      </c>
      <c r="F30" s="43">
        <v>28138000</v>
      </c>
      <c r="G30" s="44">
        <v>28235000</v>
      </c>
      <c r="H30" s="45">
        <v>34413000</v>
      </c>
      <c r="I30" s="38">
        <f t="shared" si="0"/>
        <v>507.87660135237314</v>
      </c>
      <c r="J30" s="23">
        <f t="shared" si="1"/>
        <v>95.17083130394985</v>
      </c>
      <c r="K30" s="2"/>
    </row>
    <row r="31" spans="1:11" ht="12.75">
      <c r="A31" s="9"/>
      <c r="B31" s="21" t="s">
        <v>31</v>
      </c>
      <c r="C31" s="43">
        <v>20217088</v>
      </c>
      <c r="D31" s="43">
        <v>20217088</v>
      </c>
      <c r="E31" s="43">
        <v>2234956</v>
      </c>
      <c r="F31" s="43">
        <v>12790000</v>
      </c>
      <c r="G31" s="44">
        <v>9020000</v>
      </c>
      <c r="H31" s="45">
        <v>6965000</v>
      </c>
      <c r="I31" s="38">
        <f t="shared" si="0"/>
        <v>472.27077401076355</v>
      </c>
      <c r="J31" s="23">
        <f t="shared" si="1"/>
        <v>46.06653075877709</v>
      </c>
      <c r="K31" s="2"/>
    </row>
    <row r="32" spans="1:11" ht="13.5" thickBot="1">
      <c r="A32" s="9"/>
      <c r="B32" s="39" t="s">
        <v>38</v>
      </c>
      <c r="C32" s="59">
        <v>48786087</v>
      </c>
      <c r="D32" s="59">
        <v>48786087</v>
      </c>
      <c r="E32" s="59">
        <v>26839523</v>
      </c>
      <c r="F32" s="59">
        <v>60928000</v>
      </c>
      <c r="G32" s="60">
        <v>57450000</v>
      </c>
      <c r="H32" s="61">
        <v>83777000</v>
      </c>
      <c r="I32" s="40">
        <f t="shared" si="0"/>
        <v>127.00850532999412</v>
      </c>
      <c r="J32" s="41">
        <f t="shared" si="1"/>
        <v>46.14478985209818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62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104468425</v>
      </c>
      <c r="D7" s="43">
        <v>102693770</v>
      </c>
      <c r="E7" s="43">
        <v>102979998</v>
      </c>
      <c r="F7" s="43">
        <v>108855396</v>
      </c>
      <c r="G7" s="44">
        <v>115060154</v>
      </c>
      <c r="H7" s="45">
        <v>121963763</v>
      </c>
      <c r="I7" s="22">
        <f>IF($E7=0,0,(($F7/$E7)-1)*100)</f>
        <v>5.70537785405667</v>
      </c>
      <c r="J7" s="23">
        <f>IF($E7=0,0,((($H7/$E7)^(1/3))-1)*100)</f>
        <v>5.80169988523902</v>
      </c>
      <c r="K7" s="2"/>
    </row>
    <row r="8" spans="1:11" ht="12.75">
      <c r="A8" s="5"/>
      <c r="B8" s="21" t="s">
        <v>17</v>
      </c>
      <c r="C8" s="43">
        <v>208269100</v>
      </c>
      <c r="D8" s="43">
        <v>248973581</v>
      </c>
      <c r="E8" s="43">
        <v>218249055</v>
      </c>
      <c r="F8" s="43">
        <v>271091745</v>
      </c>
      <c r="G8" s="44">
        <v>296053523</v>
      </c>
      <c r="H8" s="45">
        <v>323276074</v>
      </c>
      <c r="I8" s="22">
        <f>IF($E8=0,0,(($F8/$E8)-1)*100)</f>
        <v>24.21210483591785</v>
      </c>
      <c r="J8" s="23">
        <f>IF($E8=0,0,((($H8/$E8)^(1/3))-1)*100)</f>
        <v>13.991831219604233</v>
      </c>
      <c r="K8" s="2"/>
    </row>
    <row r="9" spans="1:11" ht="12.75">
      <c r="A9" s="5"/>
      <c r="B9" s="21" t="s">
        <v>18</v>
      </c>
      <c r="C9" s="43">
        <v>133926110</v>
      </c>
      <c r="D9" s="43">
        <v>149598255</v>
      </c>
      <c r="E9" s="43">
        <v>124693809</v>
      </c>
      <c r="F9" s="43">
        <v>152801279</v>
      </c>
      <c r="G9" s="44">
        <v>154857861</v>
      </c>
      <c r="H9" s="45">
        <v>167816376</v>
      </c>
      <c r="I9" s="22">
        <f aca="true" t="shared" si="0" ref="I9:I32">IF($E9=0,0,(($F9/$E9)-1)*100)</f>
        <v>22.541191279191743</v>
      </c>
      <c r="J9" s="23">
        <f aca="true" t="shared" si="1" ref="J9:J32">IF($E9=0,0,((($H9/$E9)^(1/3))-1)*100)</f>
        <v>10.406967702901216</v>
      </c>
      <c r="K9" s="2"/>
    </row>
    <row r="10" spans="1:11" ht="12.75">
      <c r="A10" s="9"/>
      <c r="B10" s="24" t="s">
        <v>19</v>
      </c>
      <c r="C10" s="46">
        <v>446663635</v>
      </c>
      <c r="D10" s="46">
        <v>501265606</v>
      </c>
      <c r="E10" s="46">
        <v>445922862</v>
      </c>
      <c r="F10" s="46">
        <v>532748420</v>
      </c>
      <c r="G10" s="47">
        <v>565971538</v>
      </c>
      <c r="H10" s="48">
        <v>613056213</v>
      </c>
      <c r="I10" s="25">
        <f t="shared" si="0"/>
        <v>19.470981508007988</v>
      </c>
      <c r="J10" s="26">
        <f t="shared" si="1"/>
        <v>11.193701210300722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145380938</v>
      </c>
      <c r="D12" s="43">
        <v>144806069</v>
      </c>
      <c r="E12" s="43">
        <v>137616882</v>
      </c>
      <c r="F12" s="43">
        <v>174075672</v>
      </c>
      <c r="G12" s="44">
        <v>198319366</v>
      </c>
      <c r="H12" s="45">
        <v>213287781</v>
      </c>
      <c r="I12" s="22">
        <f t="shared" si="0"/>
        <v>26.492963268852442</v>
      </c>
      <c r="J12" s="23">
        <f t="shared" si="1"/>
        <v>15.726127499056908</v>
      </c>
      <c r="K12" s="2"/>
    </row>
    <row r="13" spans="1:11" ht="12.75">
      <c r="A13" s="5"/>
      <c r="B13" s="21" t="s">
        <v>22</v>
      </c>
      <c r="C13" s="43">
        <v>15920000</v>
      </c>
      <c r="D13" s="43">
        <v>36289451</v>
      </c>
      <c r="E13" s="43">
        <v>16298305</v>
      </c>
      <c r="F13" s="43">
        <v>37191830</v>
      </c>
      <c r="G13" s="44">
        <v>39166446</v>
      </c>
      <c r="H13" s="45">
        <v>41228918</v>
      </c>
      <c r="I13" s="22">
        <f t="shared" si="0"/>
        <v>128.19446562081146</v>
      </c>
      <c r="J13" s="23">
        <f t="shared" si="1"/>
        <v>36.25522510630175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79693587</v>
      </c>
      <c r="D15" s="43">
        <v>79693587</v>
      </c>
      <c r="E15" s="43">
        <v>75217205</v>
      </c>
      <c r="F15" s="43">
        <v>91012325</v>
      </c>
      <c r="G15" s="44">
        <v>103939426</v>
      </c>
      <c r="H15" s="45">
        <v>118705697</v>
      </c>
      <c r="I15" s="22">
        <f t="shared" si="0"/>
        <v>20.999344498376395</v>
      </c>
      <c r="J15" s="23">
        <f t="shared" si="1"/>
        <v>16.42639680129243</v>
      </c>
      <c r="K15" s="2"/>
    </row>
    <row r="16" spans="1:11" ht="12.75">
      <c r="A16" s="5"/>
      <c r="B16" s="21" t="s">
        <v>24</v>
      </c>
      <c r="C16" s="43">
        <v>198493670</v>
      </c>
      <c r="D16" s="43">
        <v>243411022</v>
      </c>
      <c r="E16" s="43">
        <v>185107632</v>
      </c>
      <c r="F16" s="43">
        <v>231911884</v>
      </c>
      <c r="G16" s="44">
        <v>228529344</v>
      </c>
      <c r="H16" s="45">
        <v>242270854</v>
      </c>
      <c r="I16" s="29">
        <f t="shared" si="0"/>
        <v>25.284885066219196</v>
      </c>
      <c r="J16" s="30">
        <f t="shared" si="1"/>
        <v>9.385296504769558</v>
      </c>
      <c r="K16" s="2"/>
    </row>
    <row r="17" spans="1:11" ht="12.75">
      <c r="A17" s="5"/>
      <c r="B17" s="24" t="s">
        <v>25</v>
      </c>
      <c r="C17" s="46">
        <v>439488195</v>
      </c>
      <c r="D17" s="46">
        <v>504200129</v>
      </c>
      <c r="E17" s="46">
        <v>414240024</v>
      </c>
      <c r="F17" s="46">
        <v>534191711</v>
      </c>
      <c r="G17" s="47">
        <v>569954582</v>
      </c>
      <c r="H17" s="48">
        <v>615493250</v>
      </c>
      <c r="I17" s="25">
        <f t="shared" si="0"/>
        <v>28.957049065833385</v>
      </c>
      <c r="J17" s="26">
        <f t="shared" si="1"/>
        <v>14.110010519211214</v>
      </c>
      <c r="K17" s="2"/>
    </row>
    <row r="18" spans="1:11" ht="23.25" customHeight="1">
      <c r="A18" s="31"/>
      <c r="B18" s="32" t="s">
        <v>26</v>
      </c>
      <c r="C18" s="52">
        <v>7175440</v>
      </c>
      <c r="D18" s="52">
        <v>-2934523</v>
      </c>
      <c r="E18" s="52">
        <v>31682838</v>
      </c>
      <c r="F18" s="53">
        <v>-1443291</v>
      </c>
      <c r="G18" s="54">
        <v>-3983044</v>
      </c>
      <c r="H18" s="55">
        <v>-2437037</v>
      </c>
      <c r="I18" s="33">
        <f t="shared" si="0"/>
        <v>-104.55543471200401</v>
      </c>
      <c r="J18" s="34">
        <f t="shared" si="1"/>
        <v>-142.5284298359844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10000000</v>
      </c>
      <c r="D21" s="43">
        <v>10919383</v>
      </c>
      <c r="E21" s="43">
        <v>10140709</v>
      </c>
      <c r="F21" s="43">
        <v>21987138</v>
      </c>
      <c r="G21" s="44">
        <v>15878800</v>
      </c>
      <c r="H21" s="45">
        <v>9340000</v>
      </c>
      <c r="I21" s="38">
        <f t="shared" si="0"/>
        <v>116.82052014311819</v>
      </c>
      <c r="J21" s="23">
        <f t="shared" si="1"/>
        <v>-2.7044781033081278</v>
      </c>
      <c r="K21" s="2"/>
    </row>
    <row r="22" spans="1:11" ht="12.75">
      <c r="A22" s="9"/>
      <c r="B22" s="21" t="s">
        <v>29</v>
      </c>
      <c r="C22" s="43">
        <v>10477994</v>
      </c>
      <c r="D22" s="43">
        <v>15219052</v>
      </c>
      <c r="E22" s="43">
        <v>14520666</v>
      </c>
      <c r="F22" s="43">
        <v>25554283</v>
      </c>
      <c r="G22" s="44">
        <v>19849304</v>
      </c>
      <c r="H22" s="45">
        <v>22206407</v>
      </c>
      <c r="I22" s="38">
        <f t="shared" si="0"/>
        <v>75.98561250565228</v>
      </c>
      <c r="J22" s="23">
        <f t="shared" si="1"/>
        <v>15.211877267958851</v>
      </c>
      <c r="K22" s="2"/>
    </row>
    <row r="23" spans="1:11" ht="12.75">
      <c r="A23" s="9"/>
      <c r="B23" s="21" t="s">
        <v>30</v>
      </c>
      <c r="C23" s="43">
        <v>25227808</v>
      </c>
      <c r="D23" s="43">
        <v>35832693</v>
      </c>
      <c r="E23" s="43">
        <v>30477684</v>
      </c>
      <c r="F23" s="43">
        <v>41012981</v>
      </c>
      <c r="G23" s="44">
        <v>35991237</v>
      </c>
      <c r="H23" s="45">
        <v>35505088</v>
      </c>
      <c r="I23" s="38">
        <f t="shared" si="0"/>
        <v>34.56724926999046</v>
      </c>
      <c r="J23" s="23">
        <f t="shared" si="1"/>
        <v>5.221109569405802</v>
      </c>
      <c r="K23" s="2"/>
    </row>
    <row r="24" spans="1:11" ht="12.75">
      <c r="A24" s="9"/>
      <c r="B24" s="21" t="s">
        <v>31</v>
      </c>
      <c r="C24" s="43"/>
      <c r="D24" s="43">
        <v>673385</v>
      </c>
      <c r="E24" s="43">
        <v>322387</v>
      </c>
      <c r="F24" s="43">
        <v>1315789</v>
      </c>
      <c r="G24" s="44">
        <v>0</v>
      </c>
      <c r="H24" s="45">
        <v>0</v>
      </c>
      <c r="I24" s="38">
        <f t="shared" si="0"/>
        <v>308.13959619959866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45705802</v>
      </c>
      <c r="D25" s="46">
        <v>62644513</v>
      </c>
      <c r="E25" s="46">
        <v>55461446</v>
      </c>
      <c r="F25" s="46">
        <v>89870191</v>
      </c>
      <c r="G25" s="47">
        <v>71719341</v>
      </c>
      <c r="H25" s="48">
        <v>67051495</v>
      </c>
      <c r="I25" s="25">
        <f t="shared" si="0"/>
        <v>62.04083643978557</v>
      </c>
      <c r="J25" s="26">
        <f t="shared" si="1"/>
        <v>6.530122320460863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10350085</v>
      </c>
      <c r="D27" s="43">
        <v>16127110</v>
      </c>
      <c r="E27" s="43">
        <v>10279446</v>
      </c>
      <c r="F27" s="43">
        <v>19876500</v>
      </c>
      <c r="G27" s="44">
        <v>23988867</v>
      </c>
      <c r="H27" s="45">
        <v>30532739</v>
      </c>
      <c r="I27" s="38">
        <f t="shared" si="0"/>
        <v>93.36158777428278</v>
      </c>
      <c r="J27" s="23">
        <f t="shared" si="1"/>
        <v>43.74696542950372</v>
      </c>
      <c r="K27" s="2"/>
    </row>
    <row r="28" spans="1:11" ht="12.75">
      <c r="A28" s="9"/>
      <c r="B28" s="21" t="s">
        <v>35</v>
      </c>
      <c r="C28" s="43">
        <v>13904788</v>
      </c>
      <c r="D28" s="43">
        <v>15064827</v>
      </c>
      <c r="E28" s="43">
        <v>15104875</v>
      </c>
      <c r="F28" s="43">
        <v>20202485</v>
      </c>
      <c r="G28" s="44">
        <v>25086480</v>
      </c>
      <c r="H28" s="45">
        <v>11235965</v>
      </c>
      <c r="I28" s="38">
        <f t="shared" si="0"/>
        <v>33.748111123064575</v>
      </c>
      <c r="J28" s="23">
        <f t="shared" si="1"/>
        <v>-9.392444440191671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232622</v>
      </c>
      <c r="D30" s="43">
        <v>4875729</v>
      </c>
      <c r="E30" s="43">
        <v>2594510</v>
      </c>
      <c r="F30" s="43">
        <v>13634831</v>
      </c>
      <c r="G30" s="44">
        <v>11502492</v>
      </c>
      <c r="H30" s="45">
        <v>13358517</v>
      </c>
      <c r="I30" s="38">
        <f t="shared" si="0"/>
        <v>425.5262458036392</v>
      </c>
      <c r="J30" s="23">
        <f t="shared" si="1"/>
        <v>72.6769223362586</v>
      </c>
      <c r="K30" s="2"/>
    </row>
    <row r="31" spans="1:11" ht="12.75">
      <c r="A31" s="9"/>
      <c r="B31" s="21" t="s">
        <v>31</v>
      </c>
      <c r="C31" s="43">
        <v>21218307</v>
      </c>
      <c r="D31" s="43">
        <v>26576847</v>
      </c>
      <c r="E31" s="43">
        <v>27482617</v>
      </c>
      <c r="F31" s="43">
        <v>36156375</v>
      </c>
      <c r="G31" s="44">
        <v>11141502</v>
      </c>
      <c r="H31" s="45">
        <v>11924274</v>
      </c>
      <c r="I31" s="38">
        <f t="shared" si="0"/>
        <v>31.56088810610722</v>
      </c>
      <c r="J31" s="23">
        <f t="shared" si="1"/>
        <v>-24.294990125927463</v>
      </c>
      <c r="K31" s="2"/>
    </row>
    <row r="32" spans="1:11" ht="13.5" thickBot="1">
      <c r="A32" s="9"/>
      <c r="B32" s="39" t="s">
        <v>38</v>
      </c>
      <c r="C32" s="59">
        <v>45705802</v>
      </c>
      <c r="D32" s="59">
        <v>62644513</v>
      </c>
      <c r="E32" s="59">
        <v>55461448</v>
      </c>
      <c r="F32" s="59">
        <v>89870191</v>
      </c>
      <c r="G32" s="60">
        <v>71719341</v>
      </c>
      <c r="H32" s="61">
        <v>67051495</v>
      </c>
      <c r="I32" s="40">
        <f t="shared" si="0"/>
        <v>62.040830596417166</v>
      </c>
      <c r="J32" s="41">
        <f t="shared" si="1"/>
        <v>6.530121039930248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63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162260750</v>
      </c>
      <c r="D7" s="43">
        <v>162260750</v>
      </c>
      <c r="E7" s="43">
        <v>161746505</v>
      </c>
      <c r="F7" s="43">
        <v>174684040</v>
      </c>
      <c r="G7" s="44">
        <v>192146000</v>
      </c>
      <c r="H7" s="45">
        <v>205663000</v>
      </c>
      <c r="I7" s="22">
        <f>IF($E7=0,0,(($F7/$E7)-1)*100)</f>
        <v>7.998648873433156</v>
      </c>
      <c r="J7" s="23">
        <f>IF($E7=0,0,((($H7/$E7)^(1/3))-1)*100)</f>
        <v>8.336238804696873</v>
      </c>
      <c r="K7" s="2"/>
    </row>
    <row r="8" spans="1:11" ht="12.75">
      <c r="A8" s="5"/>
      <c r="B8" s="21" t="s">
        <v>17</v>
      </c>
      <c r="C8" s="43">
        <v>272586110</v>
      </c>
      <c r="D8" s="43">
        <v>266135090</v>
      </c>
      <c r="E8" s="43">
        <v>265733532</v>
      </c>
      <c r="F8" s="43">
        <v>300140470</v>
      </c>
      <c r="G8" s="44">
        <v>334819000</v>
      </c>
      <c r="H8" s="45">
        <v>372860000</v>
      </c>
      <c r="I8" s="22">
        <f>IF($E8=0,0,(($F8/$E8)-1)*100)</f>
        <v>12.947909788065438</v>
      </c>
      <c r="J8" s="23">
        <f>IF($E8=0,0,((($H8/$E8)^(1/3))-1)*100)</f>
        <v>11.95233215215248</v>
      </c>
      <c r="K8" s="2"/>
    </row>
    <row r="9" spans="1:11" ht="12.75">
      <c r="A9" s="5"/>
      <c r="B9" s="21" t="s">
        <v>18</v>
      </c>
      <c r="C9" s="43">
        <v>101919580</v>
      </c>
      <c r="D9" s="43">
        <v>188116720</v>
      </c>
      <c r="E9" s="43">
        <v>131539887</v>
      </c>
      <c r="F9" s="43">
        <v>193397240</v>
      </c>
      <c r="G9" s="44">
        <v>212857000</v>
      </c>
      <c r="H9" s="45">
        <v>227273000</v>
      </c>
      <c r="I9" s="22">
        <f aca="true" t="shared" si="0" ref="I9:I32">IF($E9=0,0,(($F9/$E9)-1)*100)</f>
        <v>47.02554822781626</v>
      </c>
      <c r="J9" s="23">
        <f aca="true" t="shared" si="1" ref="J9:J32">IF($E9=0,0,((($H9/$E9)^(1/3))-1)*100)</f>
        <v>19.99508565490229</v>
      </c>
      <c r="K9" s="2"/>
    </row>
    <row r="10" spans="1:11" ht="12.75">
      <c r="A10" s="9"/>
      <c r="B10" s="24" t="s">
        <v>19</v>
      </c>
      <c r="C10" s="46">
        <v>536766440</v>
      </c>
      <c r="D10" s="46">
        <v>616512560</v>
      </c>
      <c r="E10" s="46">
        <v>559019924</v>
      </c>
      <c r="F10" s="46">
        <v>668221750</v>
      </c>
      <c r="G10" s="47">
        <v>739822000</v>
      </c>
      <c r="H10" s="48">
        <v>805796000</v>
      </c>
      <c r="I10" s="25">
        <f t="shared" si="0"/>
        <v>19.534514122255153</v>
      </c>
      <c r="J10" s="26">
        <f t="shared" si="1"/>
        <v>12.962060813041765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176163054</v>
      </c>
      <c r="D12" s="43">
        <v>174795199</v>
      </c>
      <c r="E12" s="43">
        <v>171822878</v>
      </c>
      <c r="F12" s="43">
        <v>189735479</v>
      </c>
      <c r="G12" s="44">
        <v>204078050</v>
      </c>
      <c r="H12" s="45">
        <v>217949020</v>
      </c>
      <c r="I12" s="22">
        <f t="shared" si="0"/>
        <v>10.425038393315699</v>
      </c>
      <c r="J12" s="23">
        <f t="shared" si="1"/>
        <v>8.249187131780356</v>
      </c>
      <c r="K12" s="2"/>
    </row>
    <row r="13" spans="1:11" ht="12.75">
      <c r="A13" s="5"/>
      <c r="B13" s="21" t="s">
        <v>22</v>
      </c>
      <c r="C13" s="43">
        <v>25195514</v>
      </c>
      <c r="D13" s="43">
        <v>88195514</v>
      </c>
      <c r="E13" s="43">
        <v>25195514</v>
      </c>
      <c r="F13" s="43">
        <v>76338570</v>
      </c>
      <c r="G13" s="44">
        <v>100974800</v>
      </c>
      <c r="H13" s="45">
        <v>108043100</v>
      </c>
      <c r="I13" s="22">
        <f t="shared" si="0"/>
        <v>202.9847694315742</v>
      </c>
      <c r="J13" s="23">
        <f t="shared" si="1"/>
        <v>62.46429787590946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137236000</v>
      </c>
      <c r="D15" s="43">
        <v>129236000</v>
      </c>
      <c r="E15" s="43">
        <v>127990746</v>
      </c>
      <c r="F15" s="43">
        <v>132464720</v>
      </c>
      <c r="G15" s="44">
        <v>154954400</v>
      </c>
      <c r="H15" s="45">
        <v>168900296</v>
      </c>
      <c r="I15" s="22">
        <f t="shared" si="0"/>
        <v>3.4955449044730136</v>
      </c>
      <c r="J15" s="23">
        <f t="shared" si="1"/>
        <v>9.685852099595781</v>
      </c>
      <c r="K15" s="2"/>
    </row>
    <row r="16" spans="1:11" ht="12.75">
      <c r="A16" s="5"/>
      <c r="B16" s="21" t="s">
        <v>24</v>
      </c>
      <c r="C16" s="43">
        <v>202153066</v>
      </c>
      <c r="D16" s="43">
        <v>221124941</v>
      </c>
      <c r="E16" s="43">
        <v>218033733</v>
      </c>
      <c r="F16" s="43">
        <v>237294623</v>
      </c>
      <c r="G16" s="44">
        <v>263849817</v>
      </c>
      <c r="H16" s="45">
        <v>274341750</v>
      </c>
      <c r="I16" s="29">
        <f t="shared" si="0"/>
        <v>8.833903696910973</v>
      </c>
      <c r="J16" s="30">
        <f t="shared" si="1"/>
        <v>7.958308501015954</v>
      </c>
      <c r="K16" s="2"/>
    </row>
    <row r="17" spans="1:11" ht="12.75">
      <c r="A17" s="5"/>
      <c r="B17" s="24" t="s">
        <v>25</v>
      </c>
      <c r="C17" s="46">
        <v>540747634</v>
      </c>
      <c r="D17" s="46">
        <v>613351654</v>
      </c>
      <c r="E17" s="46">
        <v>543042871</v>
      </c>
      <c r="F17" s="46">
        <v>635833392</v>
      </c>
      <c r="G17" s="47">
        <v>723857067</v>
      </c>
      <c r="H17" s="48">
        <v>769234166</v>
      </c>
      <c r="I17" s="25">
        <f t="shared" si="0"/>
        <v>17.08714467222976</v>
      </c>
      <c r="J17" s="26">
        <f t="shared" si="1"/>
        <v>12.30734219317724</v>
      </c>
      <c r="K17" s="2"/>
    </row>
    <row r="18" spans="1:11" ht="23.25" customHeight="1">
      <c r="A18" s="31"/>
      <c r="B18" s="32" t="s">
        <v>26</v>
      </c>
      <c r="C18" s="52">
        <v>-3981194</v>
      </c>
      <c r="D18" s="52">
        <v>3160906</v>
      </c>
      <c r="E18" s="52">
        <v>15977053</v>
      </c>
      <c r="F18" s="53">
        <v>32388358</v>
      </c>
      <c r="G18" s="54">
        <v>15964933</v>
      </c>
      <c r="H18" s="55">
        <v>36561834</v>
      </c>
      <c r="I18" s="33">
        <f t="shared" si="0"/>
        <v>102.717973083021</v>
      </c>
      <c r="J18" s="34">
        <f t="shared" si="1"/>
        <v>31.778259006193665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16494500</v>
      </c>
      <c r="D21" s="43">
        <v>17389500</v>
      </c>
      <c r="E21" s="43">
        <v>13092164</v>
      </c>
      <c r="F21" s="43">
        <v>14732000</v>
      </c>
      <c r="G21" s="44">
        <v>12570000</v>
      </c>
      <c r="H21" s="45">
        <v>10660000</v>
      </c>
      <c r="I21" s="38">
        <f t="shared" si="0"/>
        <v>12.525324308494756</v>
      </c>
      <c r="J21" s="23">
        <f t="shared" si="1"/>
        <v>-6.6211353451361425</v>
      </c>
      <c r="K21" s="2"/>
    </row>
    <row r="22" spans="1:11" ht="12.75">
      <c r="A22" s="9"/>
      <c r="B22" s="21" t="s">
        <v>29</v>
      </c>
      <c r="C22" s="43">
        <v>12165000</v>
      </c>
      <c r="D22" s="43">
        <v>8650000</v>
      </c>
      <c r="E22" s="43">
        <v>7892536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39484000</v>
      </c>
      <c r="D23" s="43">
        <v>52615300</v>
      </c>
      <c r="E23" s="43">
        <v>40450506</v>
      </c>
      <c r="F23" s="43">
        <v>56265000</v>
      </c>
      <c r="G23" s="44">
        <v>46586000</v>
      </c>
      <c r="H23" s="45">
        <v>41027000</v>
      </c>
      <c r="I23" s="38">
        <f t="shared" si="0"/>
        <v>39.09591143309803</v>
      </c>
      <c r="J23" s="23">
        <f t="shared" si="1"/>
        <v>0.4728220876871525</v>
      </c>
      <c r="K23" s="2"/>
    </row>
    <row r="24" spans="1:11" ht="12.75">
      <c r="A24" s="9"/>
      <c r="B24" s="21" t="s">
        <v>31</v>
      </c>
      <c r="C24" s="43">
        <v>2030000</v>
      </c>
      <c r="D24" s="43">
        <v>10479500</v>
      </c>
      <c r="E24" s="43">
        <v>9469698</v>
      </c>
      <c r="F24" s="43">
        <v>31685600</v>
      </c>
      <c r="G24" s="44">
        <v>11084000</v>
      </c>
      <c r="H24" s="45">
        <v>7305000</v>
      </c>
      <c r="I24" s="38">
        <f t="shared" si="0"/>
        <v>234.59989959553093</v>
      </c>
      <c r="J24" s="23">
        <f t="shared" si="1"/>
        <v>-8.287605942041953</v>
      </c>
      <c r="K24" s="2"/>
    </row>
    <row r="25" spans="1:11" ht="12.75">
      <c r="A25" s="9"/>
      <c r="B25" s="24" t="s">
        <v>32</v>
      </c>
      <c r="C25" s="46">
        <v>70173500</v>
      </c>
      <c r="D25" s="46">
        <v>89134300</v>
      </c>
      <c r="E25" s="46">
        <v>70904904</v>
      </c>
      <c r="F25" s="46">
        <v>102682600</v>
      </c>
      <c r="G25" s="47">
        <v>70240000</v>
      </c>
      <c r="H25" s="48">
        <v>58992000</v>
      </c>
      <c r="I25" s="25">
        <f t="shared" si="0"/>
        <v>44.81734577907333</v>
      </c>
      <c r="J25" s="26">
        <f t="shared" si="1"/>
        <v>-5.9470802280182316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29573000</v>
      </c>
      <c r="D27" s="43">
        <v>25949000</v>
      </c>
      <c r="E27" s="43">
        <v>22730241</v>
      </c>
      <c r="F27" s="43">
        <v>28905600</v>
      </c>
      <c r="G27" s="44">
        <v>25232000</v>
      </c>
      <c r="H27" s="45">
        <v>24257000</v>
      </c>
      <c r="I27" s="38">
        <f t="shared" si="0"/>
        <v>27.16803134643404</v>
      </c>
      <c r="J27" s="23">
        <f t="shared" si="1"/>
        <v>2.1906157333623666</v>
      </c>
      <c r="K27" s="2"/>
    </row>
    <row r="28" spans="1:11" ht="12.75">
      <c r="A28" s="9"/>
      <c r="B28" s="21" t="s">
        <v>35</v>
      </c>
      <c r="C28" s="43">
        <v>1667000</v>
      </c>
      <c r="D28" s="43">
        <v>11446000</v>
      </c>
      <c r="E28" s="43">
        <v>11206533</v>
      </c>
      <c r="F28" s="43">
        <v>18240000</v>
      </c>
      <c r="G28" s="44">
        <v>6566000</v>
      </c>
      <c r="H28" s="45">
        <v>4289000</v>
      </c>
      <c r="I28" s="38">
        <f t="shared" si="0"/>
        <v>62.76220308279108</v>
      </c>
      <c r="J28" s="23">
        <f t="shared" si="1"/>
        <v>-27.395825714209522</v>
      </c>
      <c r="K28" s="2"/>
    </row>
    <row r="29" spans="1:11" ht="12.75">
      <c r="A29" s="9"/>
      <c r="B29" s="21" t="s">
        <v>36</v>
      </c>
      <c r="C29" s="43">
        <v>18000000</v>
      </c>
      <c r="D29" s="43">
        <v>25807000</v>
      </c>
      <c r="E29" s="43">
        <v>19532129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2754000</v>
      </c>
      <c r="D30" s="43">
        <v>6790000</v>
      </c>
      <c r="E30" s="43">
        <v>3522351</v>
      </c>
      <c r="F30" s="43">
        <v>3838000</v>
      </c>
      <c r="G30" s="44">
        <v>2450000</v>
      </c>
      <c r="H30" s="45">
        <v>3450000</v>
      </c>
      <c r="I30" s="38">
        <f t="shared" si="0"/>
        <v>8.961315893844768</v>
      </c>
      <c r="J30" s="23">
        <f t="shared" si="1"/>
        <v>-0.6894269177801338</v>
      </c>
      <c r="K30" s="2"/>
    </row>
    <row r="31" spans="1:11" ht="12.75">
      <c r="A31" s="9"/>
      <c r="B31" s="21" t="s">
        <v>31</v>
      </c>
      <c r="C31" s="43">
        <v>18179500</v>
      </c>
      <c r="D31" s="43">
        <v>19142300</v>
      </c>
      <c r="E31" s="43">
        <v>13913650</v>
      </c>
      <c r="F31" s="43">
        <v>51699000</v>
      </c>
      <c r="G31" s="44">
        <v>35992000</v>
      </c>
      <c r="H31" s="45">
        <v>26996000</v>
      </c>
      <c r="I31" s="38">
        <f t="shared" si="0"/>
        <v>271.57036435442893</v>
      </c>
      <c r="J31" s="23">
        <f t="shared" si="1"/>
        <v>24.7247900854942</v>
      </c>
      <c r="K31" s="2"/>
    </row>
    <row r="32" spans="1:11" ht="13.5" thickBot="1">
      <c r="A32" s="9"/>
      <c r="B32" s="39" t="s">
        <v>38</v>
      </c>
      <c r="C32" s="59">
        <v>70173500</v>
      </c>
      <c r="D32" s="59">
        <v>89134300</v>
      </c>
      <c r="E32" s="59">
        <v>70904904</v>
      </c>
      <c r="F32" s="59">
        <v>102682600</v>
      </c>
      <c r="G32" s="60">
        <v>70240000</v>
      </c>
      <c r="H32" s="61">
        <v>58992000</v>
      </c>
      <c r="I32" s="40">
        <f t="shared" si="0"/>
        <v>44.81734577907333</v>
      </c>
      <c r="J32" s="41">
        <f t="shared" si="1"/>
        <v>-5.9470802280182316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64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/>
      <c r="D8" s="43"/>
      <c r="E8" s="43"/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18</v>
      </c>
      <c r="C9" s="43">
        <v>308816882</v>
      </c>
      <c r="D9" s="43">
        <v>212894368</v>
      </c>
      <c r="E9" s="43">
        <v>203911997</v>
      </c>
      <c r="F9" s="43">
        <v>347615125</v>
      </c>
      <c r="G9" s="44">
        <v>356281331</v>
      </c>
      <c r="H9" s="45">
        <v>390169078</v>
      </c>
      <c r="I9" s="22">
        <f aca="true" t="shared" si="0" ref="I9:I32">IF($E9=0,0,(($F9/$E9)-1)*100)</f>
        <v>70.47311100582276</v>
      </c>
      <c r="J9" s="23">
        <f aca="true" t="shared" si="1" ref="J9:J32">IF($E9=0,0,((($H9/$E9)^(1/3))-1)*100)</f>
        <v>24.147131634095807</v>
      </c>
      <c r="K9" s="2"/>
    </row>
    <row r="10" spans="1:11" ht="12.75">
      <c r="A10" s="9"/>
      <c r="B10" s="24" t="s">
        <v>19</v>
      </c>
      <c r="C10" s="46">
        <v>308816882</v>
      </c>
      <c r="D10" s="46">
        <v>212894368</v>
      </c>
      <c r="E10" s="46">
        <v>203911997</v>
      </c>
      <c r="F10" s="46">
        <v>347615125</v>
      </c>
      <c r="G10" s="47">
        <v>356281331</v>
      </c>
      <c r="H10" s="48">
        <v>390169078</v>
      </c>
      <c r="I10" s="25">
        <f t="shared" si="0"/>
        <v>70.47311100582276</v>
      </c>
      <c r="J10" s="26">
        <f t="shared" si="1"/>
        <v>24.147131634095807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155035309</v>
      </c>
      <c r="D12" s="43">
        <v>94315426</v>
      </c>
      <c r="E12" s="43">
        <v>90316618</v>
      </c>
      <c r="F12" s="43">
        <v>101398024</v>
      </c>
      <c r="G12" s="44">
        <v>108542387</v>
      </c>
      <c r="H12" s="45">
        <v>110440354</v>
      </c>
      <c r="I12" s="22">
        <f t="shared" si="0"/>
        <v>12.26950947166776</v>
      </c>
      <c r="J12" s="23">
        <f t="shared" si="1"/>
        <v>6.93504121166264</v>
      </c>
      <c r="K12" s="2"/>
    </row>
    <row r="13" spans="1:11" ht="12.75">
      <c r="A13" s="5"/>
      <c r="B13" s="21" t="s">
        <v>22</v>
      </c>
      <c r="C13" s="43">
        <v>800000</v>
      </c>
      <c r="D13" s="43">
        <v>1800000</v>
      </c>
      <c r="E13" s="43"/>
      <c r="F13" s="43">
        <v>1000000</v>
      </c>
      <c r="G13" s="44">
        <v>750000</v>
      </c>
      <c r="H13" s="45">
        <v>500000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150477728</v>
      </c>
      <c r="D16" s="43">
        <v>113160441</v>
      </c>
      <c r="E16" s="43">
        <v>79639905</v>
      </c>
      <c r="F16" s="43">
        <v>244181058</v>
      </c>
      <c r="G16" s="44">
        <v>245181522</v>
      </c>
      <c r="H16" s="45">
        <v>277051398</v>
      </c>
      <c r="I16" s="29">
        <f t="shared" si="0"/>
        <v>206.60641546470956</v>
      </c>
      <c r="J16" s="30">
        <f t="shared" si="1"/>
        <v>51.522294264762316</v>
      </c>
      <c r="K16" s="2"/>
    </row>
    <row r="17" spans="1:11" ht="12.75">
      <c r="A17" s="5"/>
      <c r="B17" s="24" t="s">
        <v>25</v>
      </c>
      <c r="C17" s="46">
        <v>306313037</v>
      </c>
      <c r="D17" s="46">
        <v>209275867</v>
      </c>
      <c r="E17" s="46">
        <v>169956523</v>
      </c>
      <c r="F17" s="46">
        <v>346579082</v>
      </c>
      <c r="G17" s="47">
        <v>354473909</v>
      </c>
      <c r="H17" s="48">
        <v>387991752</v>
      </c>
      <c r="I17" s="25">
        <f t="shared" si="0"/>
        <v>103.92220073836178</v>
      </c>
      <c r="J17" s="26">
        <f t="shared" si="1"/>
        <v>31.672440536702283</v>
      </c>
      <c r="K17" s="2"/>
    </row>
    <row r="18" spans="1:11" ht="23.25" customHeight="1">
      <c r="A18" s="31"/>
      <c r="B18" s="32" t="s">
        <v>26</v>
      </c>
      <c r="C18" s="52">
        <v>2503845</v>
      </c>
      <c r="D18" s="52">
        <v>3618501</v>
      </c>
      <c r="E18" s="52">
        <v>33955474</v>
      </c>
      <c r="F18" s="53">
        <v>1036043</v>
      </c>
      <c r="G18" s="54">
        <v>1807422</v>
      </c>
      <c r="H18" s="55">
        <v>2177326</v>
      </c>
      <c r="I18" s="33">
        <f t="shared" si="0"/>
        <v>-96.94881891502972</v>
      </c>
      <c r="J18" s="34">
        <f t="shared" si="1"/>
        <v>-59.974396664002306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6800000</v>
      </c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/>
      <c r="D23" s="43"/>
      <c r="E23" s="43"/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31</v>
      </c>
      <c r="C24" s="43">
        <v>1500000</v>
      </c>
      <c r="D24" s="43">
        <v>9413750</v>
      </c>
      <c r="E24" s="43">
        <v>8164630</v>
      </c>
      <c r="F24" s="43">
        <v>1035000</v>
      </c>
      <c r="G24" s="44">
        <v>1800000</v>
      </c>
      <c r="H24" s="45">
        <v>2150000</v>
      </c>
      <c r="I24" s="38">
        <f t="shared" si="0"/>
        <v>-87.32336921575136</v>
      </c>
      <c r="J24" s="23">
        <f t="shared" si="1"/>
        <v>-35.90354894143386</v>
      </c>
      <c r="K24" s="2"/>
    </row>
    <row r="25" spans="1:11" ht="12.75">
      <c r="A25" s="9"/>
      <c r="B25" s="24" t="s">
        <v>32</v>
      </c>
      <c r="C25" s="46">
        <v>8300000</v>
      </c>
      <c r="D25" s="46">
        <v>9413750</v>
      </c>
      <c r="E25" s="46">
        <v>8164630</v>
      </c>
      <c r="F25" s="46">
        <v>1035000</v>
      </c>
      <c r="G25" s="47">
        <v>1800000</v>
      </c>
      <c r="H25" s="48">
        <v>2150000</v>
      </c>
      <c r="I25" s="25">
        <f t="shared" si="0"/>
        <v>-87.32336921575136</v>
      </c>
      <c r="J25" s="26">
        <f t="shared" si="1"/>
        <v>-35.90354894143386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100000</v>
      </c>
      <c r="D27" s="43"/>
      <c r="E27" s="43">
        <v>14568</v>
      </c>
      <c r="F27" s="43">
        <v>0</v>
      </c>
      <c r="G27" s="44">
        <v>0</v>
      </c>
      <c r="H27" s="45">
        <v>0</v>
      </c>
      <c r="I27" s="38">
        <f t="shared" si="0"/>
        <v>-100</v>
      </c>
      <c r="J27" s="23">
        <f t="shared" si="1"/>
        <v>-100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8200000</v>
      </c>
      <c r="D31" s="43">
        <v>9413750</v>
      </c>
      <c r="E31" s="43">
        <v>8150062</v>
      </c>
      <c r="F31" s="43">
        <v>1035000</v>
      </c>
      <c r="G31" s="44">
        <v>1800000</v>
      </c>
      <c r="H31" s="45">
        <v>2150000</v>
      </c>
      <c r="I31" s="38">
        <f t="shared" si="0"/>
        <v>-87.30071010502742</v>
      </c>
      <c r="J31" s="23">
        <f t="shared" si="1"/>
        <v>-35.86538148960968</v>
      </c>
      <c r="K31" s="2"/>
    </row>
    <row r="32" spans="1:11" ht="13.5" thickBot="1">
      <c r="A32" s="9"/>
      <c r="B32" s="39" t="s">
        <v>38</v>
      </c>
      <c r="C32" s="59">
        <v>8300000</v>
      </c>
      <c r="D32" s="59">
        <v>9413750</v>
      </c>
      <c r="E32" s="59">
        <v>8164630</v>
      </c>
      <c r="F32" s="59">
        <v>1035000</v>
      </c>
      <c r="G32" s="60">
        <v>1800000</v>
      </c>
      <c r="H32" s="61">
        <v>2150000</v>
      </c>
      <c r="I32" s="40">
        <f t="shared" si="0"/>
        <v>-87.32336921575136</v>
      </c>
      <c r="J32" s="41">
        <f t="shared" si="1"/>
        <v>-35.90354894143386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65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2937900</v>
      </c>
      <c r="D7" s="43">
        <v>2590000</v>
      </c>
      <c r="E7" s="43">
        <v>3011557</v>
      </c>
      <c r="F7" s="43">
        <v>2992939</v>
      </c>
      <c r="G7" s="44">
        <v>3169504</v>
      </c>
      <c r="H7" s="45">
        <v>3347068</v>
      </c>
      <c r="I7" s="22">
        <f>IF($E7=0,0,(($F7/$E7)-1)*100)</f>
        <v>-0.6182184165865023</v>
      </c>
      <c r="J7" s="23">
        <f>IF($E7=0,0,((($H7/$E7)^(1/3))-1)*100)</f>
        <v>3.583635477834557</v>
      </c>
      <c r="K7" s="2"/>
    </row>
    <row r="8" spans="1:11" ht="12.75">
      <c r="A8" s="5"/>
      <c r="B8" s="21" t="s">
        <v>17</v>
      </c>
      <c r="C8" s="43">
        <v>16437800</v>
      </c>
      <c r="D8" s="43">
        <v>14294100</v>
      </c>
      <c r="E8" s="43">
        <v>15392259</v>
      </c>
      <c r="F8" s="43">
        <v>17833361</v>
      </c>
      <c r="G8" s="44">
        <v>18885490</v>
      </c>
      <c r="H8" s="45">
        <v>19942820</v>
      </c>
      <c r="I8" s="22">
        <f>IF($E8=0,0,(($F8/$E8)-1)*100)</f>
        <v>15.859283552856018</v>
      </c>
      <c r="J8" s="23">
        <f>IF($E8=0,0,((($H8/$E8)^(1/3))-1)*100)</f>
        <v>9.017127766320199</v>
      </c>
      <c r="K8" s="2"/>
    </row>
    <row r="9" spans="1:11" ht="12.75">
      <c r="A9" s="5"/>
      <c r="B9" s="21" t="s">
        <v>18</v>
      </c>
      <c r="C9" s="43">
        <v>21556500</v>
      </c>
      <c r="D9" s="43">
        <v>22812687</v>
      </c>
      <c r="E9" s="43">
        <v>24247275</v>
      </c>
      <c r="F9" s="43">
        <v>47150900</v>
      </c>
      <c r="G9" s="44">
        <v>48329899</v>
      </c>
      <c r="H9" s="45">
        <v>50400199</v>
      </c>
      <c r="I9" s="22">
        <f aca="true" t="shared" si="0" ref="I9:I32">IF($E9=0,0,(($F9/$E9)-1)*100)</f>
        <v>94.45855255899889</v>
      </c>
      <c r="J9" s="23">
        <f aca="true" t="shared" si="1" ref="J9:J32">IF($E9=0,0,((($H9/$E9)^(1/3))-1)*100)</f>
        <v>27.62128242538875</v>
      </c>
      <c r="K9" s="2"/>
    </row>
    <row r="10" spans="1:11" ht="12.75">
      <c r="A10" s="9"/>
      <c r="B10" s="24" t="s">
        <v>19</v>
      </c>
      <c r="C10" s="46">
        <v>40932200</v>
      </c>
      <c r="D10" s="46">
        <v>39696787</v>
      </c>
      <c r="E10" s="46">
        <v>42651091</v>
      </c>
      <c r="F10" s="46">
        <v>67977200</v>
      </c>
      <c r="G10" s="47">
        <v>70384893</v>
      </c>
      <c r="H10" s="48">
        <v>73690087</v>
      </c>
      <c r="I10" s="25">
        <f t="shared" si="0"/>
        <v>59.379744822940175</v>
      </c>
      <c r="J10" s="26">
        <f t="shared" si="1"/>
        <v>19.994030592581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13789500</v>
      </c>
      <c r="D12" s="43">
        <v>12977995</v>
      </c>
      <c r="E12" s="43">
        <v>11725026</v>
      </c>
      <c r="F12" s="43">
        <v>17096300</v>
      </c>
      <c r="G12" s="44">
        <v>18147500</v>
      </c>
      <c r="H12" s="45">
        <v>19208099</v>
      </c>
      <c r="I12" s="22">
        <f t="shared" si="0"/>
        <v>45.810337648718225</v>
      </c>
      <c r="J12" s="23">
        <f t="shared" si="1"/>
        <v>17.884541043143166</v>
      </c>
      <c r="K12" s="2"/>
    </row>
    <row r="13" spans="1:11" ht="12.75">
      <c r="A13" s="5"/>
      <c r="B13" s="21" t="s">
        <v>22</v>
      </c>
      <c r="C13" s="43">
        <v>200800</v>
      </c>
      <c r="D13" s="43">
        <v>190000</v>
      </c>
      <c r="E13" s="43">
        <v>19145</v>
      </c>
      <c r="F13" s="43">
        <v>21681600</v>
      </c>
      <c r="G13" s="44">
        <v>23014600</v>
      </c>
      <c r="H13" s="45">
        <v>24360401</v>
      </c>
      <c r="I13" s="22">
        <f t="shared" si="0"/>
        <v>113149.41237921128</v>
      </c>
      <c r="J13" s="23">
        <f t="shared" si="1"/>
        <v>983.618358327084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6522800</v>
      </c>
      <c r="D15" s="43">
        <v>6300000</v>
      </c>
      <c r="E15" s="43">
        <v>6661749</v>
      </c>
      <c r="F15" s="43">
        <v>6522800</v>
      </c>
      <c r="G15" s="44">
        <v>6907600</v>
      </c>
      <c r="H15" s="45">
        <v>7294400</v>
      </c>
      <c r="I15" s="22">
        <f t="shared" si="0"/>
        <v>-2.0857735708745606</v>
      </c>
      <c r="J15" s="23">
        <f t="shared" si="1"/>
        <v>3.0703545135493338</v>
      </c>
      <c r="K15" s="2"/>
    </row>
    <row r="16" spans="1:11" ht="12.75">
      <c r="A16" s="5"/>
      <c r="B16" s="21" t="s">
        <v>24</v>
      </c>
      <c r="C16" s="43">
        <v>30439500</v>
      </c>
      <c r="D16" s="43">
        <v>30281347</v>
      </c>
      <c r="E16" s="43">
        <v>31737411</v>
      </c>
      <c r="F16" s="43">
        <v>32235200</v>
      </c>
      <c r="G16" s="44">
        <v>33083001</v>
      </c>
      <c r="H16" s="45">
        <v>34939701</v>
      </c>
      <c r="I16" s="29">
        <f t="shared" si="0"/>
        <v>1.568461271147803</v>
      </c>
      <c r="J16" s="30">
        <f t="shared" si="1"/>
        <v>3.256142415402641</v>
      </c>
      <c r="K16" s="2"/>
    </row>
    <row r="17" spans="1:11" ht="12.75">
      <c r="A17" s="5"/>
      <c r="B17" s="24" t="s">
        <v>25</v>
      </c>
      <c r="C17" s="46">
        <v>50952600</v>
      </c>
      <c r="D17" s="46">
        <v>49749342</v>
      </c>
      <c r="E17" s="46">
        <v>50143331</v>
      </c>
      <c r="F17" s="46">
        <v>77535900</v>
      </c>
      <c r="G17" s="47">
        <v>81152701</v>
      </c>
      <c r="H17" s="48">
        <v>85802601</v>
      </c>
      <c r="I17" s="25">
        <f t="shared" si="0"/>
        <v>54.62853873828206</v>
      </c>
      <c r="J17" s="26">
        <f t="shared" si="1"/>
        <v>19.608604717281498</v>
      </c>
      <c r="K17" s="2"/>
    </row>
    <row r="18" spans="1:11" ht="23.25" customHeight="1">
      <c r="A18" s="31"/>
      <c r="B18" s="32" t="s">
        <v>26</v>
      </c>
      <c r="C18" s="52">
        <v>-10020400</v>
      </c>
      <c r="D18" s="52">
        <v>-10052555</v>
      </c>
      <c r="E18" s="52">
        <v>-7492240</v>
      </c>
      <c r="F18" s="53">
        <v>-9558700</v>
      </c>
      <c r="G18" s="54">
        <v>-10767808</v>
      </c>
      <c r="H18" s="55">
        <v>-12112514</v>
      </c>
      <c r="I18" s="33">
        <f t="shared" si="0"/>
        <v>27.581337490523538</v>
      </c>
      <c r="J18" s="34">
        <f t="shared" si="1"/>
        <v>17.36561273023456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698000</v>
      </c>
      <c r="D22" s="43">
        <v>715430</v>
      </c>
      <c r="E22" s="43">
        <v>138676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11280800</v>
      </c>
      <c r="D23" s="43">
        <v>44555147</v>
      </c>
      <c r="E23" s="43">
        <v>18012448</v>
      </c>
      <c r="F23" s="43">
        <v>25291000</v>
      </c>
      <c r="G23" s="44">
        <v>9728000</v>
      </c>
      <c r="H23" s="45">
        <v>11031000</v>
      </c>
      <c r="I23" s="38">
        <f t="shared" si="0"/>
        <v>40.40845530824018</v>
      </c>
      <c r="J23" s="23">
        <f t="shared" si="1"/>
        <v>-15.079205597736578</v>
      </c>
      <c r="K23" s="2"/>
    </row>
    <row r="24" spans="1:11" ht="12.75">
      <c r="A24" s="9"/>
      <c r="B24" s="21" t="s">
        <v>31</v>
      </c>
      <c r="C24" s="43"/>
      <c r="D24" s="43"/>
      <c r="E24" s="43">
        <v>327471</v>
      </c>
      <c r="F24" s="43">
        <v>891000</v>
      </c>
      <c r="G24" s="44">
        <v>36000</v>
      </c>
      <c r="H24" s="45">
        <v>36000</v>
      </c>
      <c r="I24" s="38">
        <f t="shared" si="0"/>
        <v>172.0851617395128</v>
      </c>
      <c r="J24" s="23">
        <f t="shared" si="1"/>
        <v>-52.095473529392656</v>
      </c>
      <c r="K24" s="2"/>
    </row>
    <row r="25" spans="1:11" ht="12.75">
      <c r="A25" s="9"/>
      <c r="B25" s="24" t="s">
        <v>32</v>
      </c>
      <c r="C25" s="46">
        <v>11978800</v>
      </c>
      <c r="D25" s="46">
        <v>45270577</v>
      </c>
      <c r="E25" s="46">
        <v>18478595</v>
      </c>
      <c r="F25" s="46">
        <v>26182000</v>
      </c>
      <c r="G25" s="47">
        <v>9764000</v>
      </c>
      <c r="H25" s="48">
        <v>11067000</v>
      </c>
      <c r="I25" s="25">
        <f t="shared" si="0"/>
        <v>41.688261472260194</v>
      </c>
      <c r="J25" s="26">
        <f t="shared" si="1"/>
        <v>-15.707877887290945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1352910</v>
      </c>
      <c r="D27" s="43">
        <v>1009835</v>
      </c>
      <c r="E27" s="43">
        <v>2443885</v>
      </c>
      <c r="F27" s="43">
        <v>1868000</v>
      </c>
      <c r="G27" s="44">
        <v>480000</v>
      </c>
      <c r="H27" s="45">
        <v>1290000</v>
      </c>
      <c r="I27" s="38">
        <f t="shared" si="0"/>
        <v>-23.56432483525207</v>
      </c>
      <c r="J27" s="23">
        <f t="shared" si="1"/>
        <v>-19.182952268499463</v>
      </c>
      <c r="K27" s="2"/>
    </row>
    <row r="28" spans="1:11" ht="12.75">
      <c r="A28" s="9"/>
      <c r="B28" s="21" t="s">
        <v>35</v>
      </c>
      <c r="C28" s="43">
        <v>5384000</v>
      </c>
      <c r="D28" s="43">
        <v>5079000</v>
      </c>
      <c r="E28" s="43">
        <v>1182000</v>
      </c>
      <c r="F28" s="43">
        <v>6000000</v>
      </c>
      <c r="G28" s="44">
        <v>3331000</v>
      </c>
      <c r="H28" s="45">
        <v>5337000</v>
      </c>
      <c r="I28" s="38">
        <f t="shared" si="0"/>
        <v>407.61421319796955</v>
      </c>
      <c r="J28" s="23">
        <f t="shared" si="1"/>
        <v>65.28238667245265</v>
      </c>
      <c r="K28" s="2"/>
    </row>
    <row r="29" spans="1:11" ht="12.75">
      <c r="A29" s="9"/>
      <c r="B29" s="21" t="s">
        <v>36</v>
      </c>
      <c r="C29" s="43"/>
      <c r="D29" s="43">
        <v>29311479</v>
      </c>
      <c r="E29" s="43">
        <v>6864732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3415718</v>
      </c>
      <c r="D30" s="43">
        <v>7516178</v>
      </c>
      <c r="E30" s="43">
        <v>6138130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1826172</v>
      </c>
      <c r="D31" s="43">
        <v>2354085</v>
      </c>
      <c r="E31" s="43">
        <v>1849848</v>
      </c>
      <c r="F31" s="43">
        <v>18314000</v>
      </c>
      <c r="G31" s="44">
        <v>5953000</v>
      </c>
      <c r="H31" s="45">
        <v>4440000</v>
      </c>
      <c r="I31" s="38">
        <f t="shared" si="0"/>
        <v>890.0272887285875</v>
      </c>
      <c r="J31" s="23">
        <f t="shared" si="1"/>
        <v>33.890257021201855</v>
      </c>
      <c r="K31" s="2"/>
    </row>
    <row r="32" spans="1:11" ht="13.5" thickBot="1">
      <c r="A32" s="9"/>
      <c r="B32" s="39" t="s">
        <v>38</v>
      </c>
      <c r="C32" s="59">
        <v>11978800</v>
      </c>
      <c r="D32" s="59">
        <v>45270577</v>
      </c>
      <c r="E32" s="59">
        <v>18478595</v>
      </c>
      <c r="F32" s="59">
        <v>26182000</v>
      </c>
      <c r="G32" s="60">
        <v>9764000</v>
      </c>
      <c r="H32" s="61">
        <v>11067000</v>
      </c>
      <c r="I32" s="40">
        <f t="shared" si="0"/>
        <v>41.688261472260194</v>
      </c>
      <c r="J32" s="41">
        <f t="shared" si="1"/>
        <v>-15.707877887290945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66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2418600</v>
      </c>
      <c r="D7" s="43">
        <v>2418600</v>
      </c>
      <c r="E7" s="43">
        <v>2462042</v>
      </c>
      <c r="F7" s="43">
        <v>2720744</v>
      </c>
      <c r="G7" s="44">
        <v>3056803</v>
      </c>
      <c r="H7" s="45">
        <v>3173475</v>
      </c>
      <c r="I7" s="22">
        <f>IF($E7=0,0,(($F7/$E7)-1)*100)</f>
        <v>10.507619285129977</v>
      </c>
      <c r="J7" s="23">
        <f>IF($E7=0,0,((($H7/$E7)^(1/3))-1)*100)</f>
        <v>8.829476816198877</v>
      </c>
      <c r="K7" s="2"/>
    </row>
    <row r="8" spans="1:11" ht="12.75">
      <c r="A8" s="5"/>
      <c r="B8" s="21" t="s">
        <v>17</v>
      </c>
      <c r="C8" s="43">
        <v>15570797</v>
      </c>
      <c r="D8" s="43">
        <v>16174727</v>
      </c>
      <c r="E8" s="43">
        <v>16984934</v>
      </c>
      <c r="F8" s="43">
        <v>18798400</v>
      </c>
      <c r="G8" s="44">
        <v>20241237</v>
      </c>
      <c r="H8" s="45">
        <v>21870688</v>
      </c>
      <c r="I8" s="22">
        <f>IF($E8=0,0,(($F8/$E8)-1)*100)</f>
        <v>10.67690931268852</v>
      </c>
      <c r="J8" s="23">
        <f>IF($E8=0,0,((($H8/$E8)^(1/3))-1)*100)</f>
        <v>8.792642891319158</v>
      </c>
      <c r="K8" s="2"/>
    </row>
    <row r="9" spans="1:11" ht="12.75">
      <c r="A9" s="5"/>
      <c r="B9" s="21" t="s">
        <v>18</v>
      </c>
      <c r="C9" s="43">
        <v>34378250</v>
      </c>
      <c r="D9" s="43">
        <v>36707664</v>
      </c>
      <c r="E9" s="43">
        <v>29684410</v>
      </c>
      <c r="F9" s="43">
        <v>32262600</v>
      </c>
      <c r="G9" s="44">
        <v>30583254</v>
      </c>
      <c r="H9" s="45">
        <v>44040634</v>
      </c>
      <c r="I9" s="22">
        <f aca="true" t="shared" si="0" ref="I9:I32">IF($E9=0,0,(($F9/$E9)-1)*100)</f>
        <v>8.685333479762614</v>
      </c>
      <c r="J9" s="23">
        <f aca="true" t="shared" si="1" ref="J9:J32">IF($E9=0,0,((($H9/$E9)^(1/3))-1)*100)</f>
        <v>14.053437798628599</v>
      </c>
      <c r="K9" s="2"/>
    </row>
    <row r="10" spans="1:11" ht="12.75">
      <c r="A10" s="9"/>
      <c r="B10" s="24" t="s">
        <v>19</v>
      </c>
      <c r="C10" s="46">
        <v>52367647</v>
      </c>
      <c r="D10" s="46">
        <v>55300991</v>
      </c>
      <c r="E10" s="46">
        <v>49131386</v>
      </c>
      <c r="F10" s="46">
        <v>53781744</v>
      </c>
      <c r="G10" s="47">
        <v>53881294</v>
      </c>
      <c r="H10" s="48">
        <v>69084797</v>
      </c>
      <c r="I10" s="25">
        <f t="shared" si="0"/>
        <v>9.465147187176859</v>
      </c>
      <c r="J10" s="26">
        <f t="shared" si="1"/>
        <v>12.03175947094719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13143759</v>
      </c>
      <c r="D12" s="43">
        <v>12524474</v>
      </c>
      <c r="E12" s="43">
        <v>11674035</v>
      </c>
      <c r="F12" s="43">
        <v>14248391</v>
      </c>
      <c r="G12" s="44">
        <v>15138484</v>
      </c>
      <c r="H12" s="45">
        <v>16271657</v>
      </c>
      <c r="I12" s="22">
        <f t="shared" si="0"/>
        <v>22.05198117017808</v>
      </c>
      <c r="J12" s="23">
        <f t="shared" si="1"/>
        <v>11.704395659309984</v>
      </c>
      <c r="K12" s="2"/>
    </row>
    <row r="13" spans="1:11" ht="12.75">
      <c r="A13" s="5"/>
      <c r="B13" s="21" t="s">
        <v>22</v>
      </c>
      <c r="C13" s="43">
        <v>2100000</v>
      </c>
      <c r="D13" s="43">
        <v>2120000</v>
      </c>
      <c r="E13" s="43">
        <v>2116913</v>
      </c>
      <c r="F13" s="43">
        <v>8750000</v>
      </c>
      <c r="G13" s="44">
        <v>8754640</v>
      </c>
      <c r="H13" s="45">
        <v>8759419</v>
      </c>
      <c r="I13" s="22">
        <f t="shared" si="0"/>
        <v>313.3377233736105</v>
      </c>
      <c r="J13" s="23">
        <f t="shared" si="1"/>
        <v>60.54277431485322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9000000</v>
      </c>
      <c r="D15" s="43">
        <v>7100000</v>
      </c>
      <c r="E15" s="43">
        <v>7590243</v>
      </c>
      <c r="F15" s="43">
        <v>9581000</v>
      </c>
      <c r="G15" s="44">
        <v>9583000</v>
      </c>
      <c r="H15" s="45">
        <v>10435000</v>
      </c>
      <c r="I15" s="22">
        <f t="shared" si="0"/>
        <v>26.22784277130521</v>
      </c>
      <c r="J15" s="23">
        <f t="shared" si="1"/>
        <v>11.193378101459817</v>
      </c>
      <c r="K15" s="2"/>
    </row>
    <row r="16" spans="1:11" ht="12.75">
      <c r="A16" s="5"/>
      <c r="B16" s="21" t="s">
        <v>24</v>
      </c>
      <c r="C16" s="43">
        <v>28121599</v>
      </c>
      <c r="D16" s="43">
        <v>49283751</v>
      </c>
      <c r="E16" s="43">
        <v>26869084</v>
      </c>
      <c r="F16" s="43">
        <v>21199310</v>
      </c>
      <c r="G16" s="44">
        <v>20402813</v>
      </c>
      <c r="H16" s="45">
        <v>33614850</v>
      </c>
      <c r="I16" s="29">
        <f t="shared" si="0"/>
        <v>-21.101478561755215</v>
      </c>
      <c r="J16" s="30">
        <f t="shared" si="1"/>
        <v>7.75218995649527</v>
      </c>
      <c r="K16" s="2"/>
    </row>
    <row r="17" spans="1:11" ht="12.75">
      <c r="A17" s="5"/>
      <c r="B17" s="24" t="s">
        <v>25</v>
      </c>
      <c r="C17" s="46">
        <v>52365358</v>
      </c>
      <c r="D17" s="46">
        <v>71028225</v>
      </c>
      <c r="E17" s="46">
        <v>48250275</v>
      </c>
      <c r="F17" s="46">
        <v>53778701</v>
      </c>
      <c r="G17" s="47">
        <v>53878937</v>
      </c>
      <c r="H17" s="48">
        <v>69080926</v>
      </c>
      <c r="I17" s="25">
        <f t="shared" si="0"/>
        <v>11.457812416613166</v>
      </c>
      <c r="J17" s="26">
        <f t="shared" si="1"/>
        <v>12.707492000793108</v>
      </c>
      <c r="K17" s="2"/>
    </row>
    <row r="18" spans="1:11" ht="23.25" customHeight="1">
      <c r="A18" s="31"/>
      <c r="B18" s="32" t="s">
        <v>26</v>
      </c>
      <c r="C18" s="52">
        <v>2289</v>
      </c>
      <c r="D18" s="52">
        <v>-15727234</v>
      </c>
      <c r="E18" s="52">
        <v>881111</v>
      </c>
      <c r="F18" s="53">
        <v>3043</v>
      </c>
      <c r="G18" s="54">
        <v>2357</v>
      </c>
      <c r="H18" s="55">
        <v>3871</v>
      </c>
      <c r="I18" s="33">
        <f t="shared" si="0"/>
        <v>-99.65464056174534</v>
      </c>
      <c r="J18" s="34">
        <f t="shared" si="1"/>
        <v>-83.62187494898028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>
        <v>100000</v>
      </c>
      <c r="E22" s="43">
        <v>98462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17008050</v>
      </c>
      <c r="D23" s="43">
        <v>29138412</v>
      </c>
      <c r="E23" s="43">
        <v>57438846</v>
      </c>
      <c r="F23" s="43">
        <v>10092700</v>
      </c>
      <c r="G23" s="44">
        <v>11193400</v>
      </c>
      <c r="H23" s="45">
        <v>10344450</v>
      </c>
      <c r="I23" s="38">
        <f t="shared" si="0"/>
        <v>-82.4287904391394</v>
      </c>
      <c r="J23" s="23">
        <f t="shared" si="1"/>
        <v>-43.52790498240222</v>
      </c>
      <c r="K23" s="2"/>
    </row>
    <row r="24" spans="1:11" ht="12.75">
      <c r="A24" s="9"/>
      <c r="B24" s="21" t="s">
        <v>31</v>
      </c>
      <c r="C24" s="43"/>
      <c r="D24" s="43">
        <v>6048898</v>
      </c>
      <c r="E24" s="43"/>
      <c r="F24" s="43">
        <v>200000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17008050</v>
      </c>
      <c r="D25" s="46">
        <v>35287310</v>
      </c>
      <c r="E25" s="46">
        <v>57537308</v>
      </c>
      <c r="F25" s="46">
        <v>10292700</v>
      </c>
      <c r="G25" s="47">
        <v>11193400</v>
      </c>
      <c r="H25" s="48">
        <v>10344450</v>
      </c>
      <c r="I25" s="25">
        <f t="shared" si="0"/>
        <v>-82.1112590112836</v>
      </c>
      <c r="J25" s="26">
        <f t="shared" si="1"/>
        <v>-43.56013641850609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3094335</v>
      </c>
      <c r="D27" s="43">
        <v>12791176</v>
      </c>
      <c r="E27" s="43">
        <v>9802990</v>
      </c>
      <c r="F27" s="43">
        <v>4112901</v>
      </c>
      <c r="G27" s="44">
        <v>5943400</v>
      </c>
      <c r="H27" s="45">
        <v>1500000</v>
      </c>
      <c r="I27" s="38">
        <f t="shared" si="0"/>
        <v>-58.044423181090664</v>
      </c>
      <c r="J27" s="23">
        <f t="shared" si="1"/>
        <v>-46.51349343799469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3000000</v>
      </c>
      <c r="G28" s="44">
        <v>4000000</v>
      </c>
      <c r="H28" s="45">
        <v>3000000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>
        <v>5400000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1650000</v>
      </c>
      <c r="D30" s="43">
        <v>1315789</v>
      </c>
      <c r="E30" s="43">
        <v>-14750</v>
      </c>
      <c r="F30" s="43">
        <v>829799</v>
      </c>
      <c r="G30" s="44">
        <v>1250000</v>
      </c>
      <c r="H30" s="45">
        <v>4444450</v>
      </c>
      <c r="I30" s="38">
        <f t="shared" si="0"/>
        <v>-5725.75593220339</v>
      </c>
      <c r="J30" s="23">
        <f t="shared" si="1"/>
        <v>-770.4123429449852</v>
      </c>
      <c r="K30" s="2"/>
    </row>
    <row r="31" spans="1:11" ht="12.75">
      <c r="A31" s="9"/>
      <c r="B31" s="21" t="s">
        <v>31</v>
      </c>
      <c r="C31" s="43">
        <v>12263715</v>
      </c>
      <c r="D31" s="43">
        <v>21180345</v>
      </c>
      <c r="E31" s="43">
        <v>42349068</v>
      </c>
      <c r="F31" s="43">
        <v>2350000</v>
      </c>
      <c r="G31" s="44">
        <v>0</v>
      </c>
      <c r="H31" s="45">
        <v>1400000</v>
      </c>
      <c r="I31" s="38">
        <f t="shared" si="0"/>
        <v>-94.45088142199492</v>
      </c>
      <c r="J31" s="23">
        <f t="shared" si="1"/>
        <v>-67.9056887885157</v>
      </c>
      <c r="K31" s="2"/>
    </row>
    <row r="32" spans="1:11" ht="13.5" thickBot="1">
      <c r="A32" s="9"/>
      <c r="B32" s="39" t="s">
        <v>38</v>
      </c>
      <c r="C32" s="59">
        <v>17008050</v>
      </c>
      <c r="D32" s="59">
        <v>35287310</v>
      </c>
      <c r="E32" s="59">
        <v>57537308</v>
      </c>
      <c r="F32" s="59">
        <v>10292700</v>
      </c>
      <c r="G32" s="60">
        <v>11193400</v>
      </c>
      <c r="H32" s="61">
        <v>10344450</v>
      </c>
      <c r="I32" s="40">
        <f t="shared" si="0"/>
        <v>-82.1112590112836</v>
      </c>
      <c r="J32" s="41">
        <f t="shared" si="1"/>
        <v>-43.56013641850609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31210078</v>
      </c>
      <c r="D7" s="43">
        <v>34071184</v>
      </c>
      <c r="E7" s="43">
        <v>32573583</v>
      </c>
      <c r="F7" s="43">
        <v>37203610</v>
      </c>
      <c r="G7" s="44">
        <v>39398622</v>
      </c>
      <c r="H7" s="45">
        <v>41604944</v>
      </c>
      <c r="I7" s="22">
        <f>IF($E7=0,0,(($F7/$E7)-1)*100)</f>
        <v>14.214054990511782</v>
      </c>
      <c r="J7" s="23">
        <f>IF($E7=0,0,((($H7/$E7)^(1/3))-1)*100)</f>
        <v>8.499183465839423</v>
      </c>
      <c r="K7" s="2"/>
    </row>
    <row r="8" spans="1:11" ht="12.75">
      <c r="A8" s="5"/>
      <c r="B8" s="21" t="s">
        <v>17</v>
      </c>
      <c r="C8" s="43">
        <v>118499054</v>
      </c>
      <c r="D8" s="43">
        <v>126022731</v>
      </c>
      <c r="E8" s="43">
        <v>127549295</v>
      </c>
      <c r="F8" s="43">
        <v>144252406</v>
      </c>
      <c r="G8" s="44">
        <v>159094185</v>
      </c>
      <c r="H8" s="45">
        <v>175451543</v>
      </c>
      <c r="I8" s="22">
        <f>IF($E8=0,0,(($F8/$E8)-1)*100)</f>
        <v>13.095416168313601</v>
      </c>
      <c r="J8" s="23">
        <f>IF($E8=0,0,((($H8/$E8)^(1/3))-1)*100)</f>
        <v>11.214063675135355</v>
      </c>
      <c r="K8" s="2"/>
    </row>
    <row r="9" spans="1:11" ht="12.75">
      <c r="A9" s="5"/>
      <c r="B9" s="21" t="s">
        <v>18</v>
      </c>
      <c r="C9" s="43">
        <v>78058872</v>
      </c>
      <c r="D9" s="43">
        <v>73226445</v>
      </c>
      <c r="E9" s="43">
        <v>52258587</v>
      </c>
      <c r="F9" s="43">
        <v>70758332</v>
      </c>
      <c r="G9" s="44">
        <v>72707084</v>
      </c>
      <c r="H9" s="45">
        <v>77208732</v>
      </c>
      <c r="I9" s="22">
        <f aca="true" t="shared" si="0" ref="I9:I32">IF($E9=0,0,(($F9/$E9)-1)*100)</f>
        <v>35.400392666567896</v>
      </c>
      <c r="J9" s="23">
        <f aca="true" t="shared" si="1" ref="J9:J32">IF($E9=0,0,((($H9/$E9)^(1/3))-1)*100)</f>
        <v>13.894543721128084</v>
      </c>
      <c r="K9" s="2"/>
    </row>
    <row r="10" spans="1:11" ht="12.75">
      <c r="A10" s="9"/>
      <c r="B10" s="24" t="s">
        <v>19</v>
      </c>
      <c r="C10" s="46">
        <v>227768004</v>
      </c>
      <c r="D10" s="46">
        <v>233320360</v>
      </c>
      <c r="E10" s="46">
        <v>212381465</v>
      </c>
      <c r="F10" s="46">
        <v>252214348</v>
      </c>
      <c r="G10" s="47">
        <v>271199891</v>
      </c>
      <c r="H10" s="48">
        <v>294265219</v>
      </c>
      <c r="I10" s="25">
        <f t="shared" si="0"/>
        <v>18.75534807145247</v>
      </c>
      <c r="J10" s="26">
        <f t="shared" si="1"/>
        <v>11.482690241303217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81979770</v>
      </c>
      <c r="D12" s="43">
        <v>83129888</v>
      </c>
      <c r="E12" s="43">
        <v>77537451</v>
      </c>
      <c r="F12" s="43">
        <v>92755123</v>
      </c>
      <c r="G12" s="44">
        <v>97580621</v>
      </c>
      <c r="H12" s="45">
        <v>103045135</v>
      </c>
      <c r="I12" s="22">
        <f t="shared" si="0"/>
        <v>19.626221656422516</v>
      </c>
      <c r="J12" s="23">
        <f t="shared" si="1"/>
        <v>9.944115807364074</v>
      </c>
      <c r="K12" s="2"/>
    </row>
    <row r="13" spans="1:11" ht="12.75">
      <c r="A13" s="5"/>
      <c r="B13" s="21" t="s">
        <v>22</v>
      </c>
      <c r="C13" s="43">
        <v>6000000</v>
      </c>
      <c r="D13" s="43">
        <v>12660000</v>
      </c>
      <c r="E13" s="43"/>
      <c r="F13" s="43">
        <v>6698280</v>
      </c>
      <c r="G13" s="44">
        <v>7093479</v>
      </c>
      <c r="H13" s="45">
        <v>7490713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69964818</v>
      </c>
      <c r="D15" s="43">
        <v>72664818</v>
      </c>
      <c r="E15" s="43">
        <v>71243304</v>
      </c>
      <c r="F15" s="43">
        <v>83483296</v>
      </c>
      <c r="G15" s="44">
        <v>94158464</v>
      </c>
      <c r="H15" s="45">
        <v>106203639</v>
      </c>
      <c r="I15" s="22">
        <f t="shared" si="0"/>
        <v>17.180550750425617</v>
      </c>
      <c r="J15" s="23">
        <f t="shared" si="1"/>
        <v>14.234806012279467</v>
      </c>
      <c r="K15" s="2"/>
    </row>
    <row r="16" spans="1:11" ht="12.75">
      <c r="A16" s="5"/>
      <c r="B16" s="21" t="s">
        <v>24</v>
      </c>
      <c r="C16" s="43">
        <v>68812462</v>
      </c>
      <c r="D16" s="43">
        <v>65858187</v>
      </c>
      <c r="E16" s="43">
        <v>42078565</v>
      </c>
      <c r="F16" s="43">
        <v>65397223</v>
      </c>
      <c r="G16" s="44">
        <v>65412951</v>
      </c>
      <c r="H16" s="45">
        <v>68765441</v>
      </c>
      <c r="I16" s="29">
        <f t="shared" si="0"/>
        <v>55.41695159994169</v>
      </c>
      <c r="J16" s="30">
        <f t="shared" si="1"/>
        <v>17.78855769413572</v>
      </c>
      <c r="K16" s="2"/>
    </row>
    <row r="17" spans="1:11" ht="12.75">
      <c r="A17" s="5"/>
      <c r="B17" s="24" t="s">
        <v>25</v>
      </c>
      <c r="C17" s="46">
        <v>226757050</v>
      </c>
      <c r="D17" s="46">
        <v>234312893</v>
      </c>
      <c r="E17" s="46">
        <v>190859320</v>
      </c>
      <c r="F17" s="46">
        <v>248333922</v>
      </c>
      <c r="G17" s="47">
        <v>264245515</v>
      </c>
      <c r="H17" s="48">
        <v>285504928</v>
      </c>
      <c r="I17" s="25">
        <f t="shared" si="0"/>
        <v>30.113594662288424</v>
      </c>
      <c r="J17" s="26">
        <f t="shared" si="1"/>
        <v>14.366828766524797</v>
      </c>
      <c r="K17" s="2"/>
    </row>
    <row r="18" spans="1:11" ht="23.25" customHeight="1">
      <c r="A18" s="31"/>
      <c r="B18" s="32" t="s">
        <v>26</v>
      </c>
      <c r="C18" s="52">
        <v>1010954</v>
      </c>
      <c r="D18" s="52">
        <v>-992533</v>
      </c>
      <c r="E18" s="52">
        <v>21522145</v>
      </c>
      <c r="F18" s="53">
        <v>3880426</v>
      </c>
      <c r="G18" s="54">
        <v>6954376</v>
      </c>
      <c r="H18" s="55">
        <v>8760291</v>
      </c>
      <c r="I18" s="33">
        <f t="shared" si="0"/>
        <v>-81.97007779661367</v>
      </c>
      <c r="J18" s="34">
        <f t="shared" si="1"/>
        <v>-25.889855519906014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23853000</v>
      </c>
      <c r="D23" s="43">
        <v>26861165</v>
      </c>
      <c r="E23" s="43">
        <v>25425678</v>
      </c>
      <c r="F23" s="43">
        <v>24980000</v>
      </c>
      <c r="G23" s="44">
        <v>24894000</v>
      </c>
      <c r="H23" s="45">
        <v>27411000</v>
      </c>
      <c r="I23" s="38">
        <f t="shared" si="0"/>
        <v>-1.7528657446224227</v>
      </c>
      <c r="J23" s="23">
        <f t="shared" si="1"/>
        <v>2.5378276562515234</v>
      </c>
      <c r="K23" s="2"/>
    </row>
    <row r="24" spans="1:11" ht="12.75">
      <c r="A24" s="9"/>
      <c r="B24" s="21" t="s">
        <v>31</v>
      </c>
      <c r="C24" s="43">
        <v>3826975</v>
      </c>
      <c r="D24" s="43">
        <v>13787911</v>
      </c>
      <c r="E24" s="43">
        <v>10794528</v>
      </c>
      <c r="F24" s="43">
        <v>4790000</v>
      </c>
      <c r="G24" s="44">
        <v>3385000</v>
      </c>
      <c r="H24" s="45">
        <v>4285000</v>
      </c>
      <c r="I24" s="38">
        <f t="shared" si="0"/>
        <v>-55.625665151825075</v>
      </c>
      <c r="J24" s="23">
        <f t="shared" si="1"/>
        <v>-26.50647868327023</v>
      </c>
      <c r="K24" s="2"/>
    </row>
    <row r="25" spans="1:11" ht="12.75">
      <c r="A25" s="9"/>
      <c r="B25" s="24" t="s">
        <v>32</v>
      </c>
      <c r="C25" s="46">
        <v>27679975</v>
      </c>
      <c r="D25" s="46">
        <v>40649076</v>
      </c>
      <c r="E25" s="46">
        <v>36220206</v>
      </c>
      <c r="F25" s="46">
        <v>29770000</v>
      </c>
      <c r="G25" s="47">
        <v>28279000</v>
      </c>
      <c r="H25" s="48">
        <v>31696000</v>
      </c>
      <c r="I25" s="25">
        <f t="shared" si="0"/>
        <v>-17.808308434247998</v>
      </c>
      <c r="J25" s="26">
        <f t="shared" si="1"/>
        <v>-4.3501013775607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12916711</v>
      </c>
      <c r="D27" s="43">
        <v>13527688</v>
      </c>
      <c r="E27" s="43">
        <v>11663230</v>
      </c>
      <c r="F27" s="43">
        <v>12930000</v>
      </c>
      <c r="G27" s="44">
        <v>15945000</v>
      </c>
      <c r="H27" s="45">
        <v>21076000</v>
      </c>
      <c r="I27" s="38">
        <f t="shared" si="0"/>
        <v>10.861227978870346</v>
      </c>
      <c r="J27" s="23">
        <f t="shared" si="1"/>
        <v>21.80256945842849</v>
      </c>
      <c r="K27" s="2"/>
    </row>
    <row r="28" spans="1:11" ht="12.75">
      <c r="A28" s="9"/>
      <c r="B28" s="21" t="s">
        <v>35</v>
      </c>
      <c r="C28" s="43">
        <v>2022000</v>
      </c>
      <c r="D28" s="43">
        <v>2058139</v>
      </c>
      <c r="E28" s="43">
        <v>1470984</v>
      </c>
      <c r="F28" s="43">
        <v>2700000</v>
      </c>
      <c r="G28" s="44">
        <v>2530000</v>
      </c>
      <c r="H28" s="45">
        <v>3880000</v>
      </c>
      <c r="I28" s="38">
        <f t="shared" si="0"/>
        <v>83.55060286175784</v>
      </c>
      <c r="J28" s="23">
        <f t="shared" si="1"/>
        <v>38.16814456382207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9150289</v>
      </c>
      <c r="D30" s="43">
        <v>8535484</v>
      </c>
      <c r="E30" s="43">
        <v>7524075</v>
      </c>
      <c r="F30" s="43">
        <v>9699000</v>
      </c>
      <c r="G30" s="44">
        <v>7609000</v>
      </c>
      <c r="H30" s="45">
        <v>4345000</v>
      </c>
      <c r="I30" s="38">
        <f t="shared" si="0"/>
        <v>28.906211062489405</v>
      </c>
      <c r="J30" s="23">
        <f t="shared" si="1"/>
        <v>-16.72546398060305</v>
      </c>
      <c r="K30" s="2"/>
    </row>
    <row r="31" spans="1:11" ht="12.75">
      <c r="A31" s="9"/>
      <c r="B31" s="21" t="s">
        <v>31</v>
      </c>
      <c r="C31" s="43">
        <v>3590975</v>
      </c>
      <c r="D31" s="43">
        <v>16527765</v>
      </c>
      <c r="E31" s="43">
        <v>15561916</v>
      </c>
      <c r="F31" s="43">
        <v>4441000</v>
      </c>
      <c r="G31" s="44">
        <v>2195000</v>
      </c>
      <c r="H31" s="45">
        <v>2395000</v>
      </c>
      <c r="I31" s="38">
        <f t="shared" si="0"/>
        <v>-71.46238290966228</v>
      </c>
      <c r="J31" s="23">
        <f t="shared" si="1"/>
        <v>-46.41036278716491</v>
      </c>
      <c r="K31" s="2"/>
    </row>
    <row r="32" spans="1:11" ht="13.5" thickBot="1">
      <c r="A32" s="9"/>
      <c r="B32" s="39" t="s">
        <v>38</v>
      </c>
      <c r="C32" s="59">
        <v>27679975</v>
      </c>
      <c r="D32" s="59">
        <v>40649076</v>
      </c>
      <c r="E32" s="59">
        <v>36220205</v>
      </c>
      <c r="F32" s="59">
        <v>29770000</v>
      </c>
      <c r="G32" s="60">
        <v>28279000</v>
      </c>
      <c r="H32" s="61">
        <v>31696000</v>
      </c>
      <c r="I32" s="40">
        <f t="shared" si="0"/>
        <v>-17.808306165025844</v>
      </c>
      <c r="J32" s="41">
        <f t="shared" si="1"/>
        <v>-4.350100497297893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67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24983900</v>
      </c>
      <c r="D7" s="43">
        <v>24983900</v>
      </c>
      <c r="E7" s="43">
        <v>25061808</v>
      </c>
      <c r="F7" s="43">
        <v>26806768</v>
      </c>
      <c r="G7" s="44">
        <v>28929360</v>
      </c>
      <c r="H7" s="45">
        <v>30955520</v>
      </c>
      <c r="I7" s="22">
        <f>IF($E7=0,0,(($F7/$E7)-1)*100)</f>
        <v>6.962626160091889</v>
      </c>
      <c r="J7" s="23">
        <f>IF($E7=0,0,((($H7/$E7)^(1/3))-1)*100)</f>
        <v>7.2939502657101585</v>
      </c>
      <c r="K7" s="2"/>
    </row>
    <row r="8" spans="1:11" ht="12.75">
      <c r="A8" s="5"/>
      <c r="B8" s="21" t="s">
        <v>17</v>
      </c>
      <c r="C8" s="43">
        <v>97492438</v>
      </c>
      <c r="D8" s="43">
        <v>96565694</v>
      </c>
      <c r="E8" s="43">
        <v>95371652</v>
      </c>
      <c r="F8" s="43">
        <v>103838449</v>
      </c>
      <c r="G8" s="44">
        <v>115356014</v>
      </c>
      <c r="H8" s="45">
        <v>128812800</v>
      </c>
      <c r="I8" s="22">
        <f>IF($E8=0,0,(($F8/$E8)-1)*100)</f>
        <v>8.877687260780597</v>
      </c>
      <c r="J8" s="23">
        <f>IF($E8=0,0,((($H8/$E8)^(1/3))-1)*100)</f>
        <v>10.53841637527344</v>
      </c>
      <c r="K8" s="2"/>
    </row>
    <row r="9" spans="1:11" ht="12.75">
      <c r="A9" s="5"/>
      <c r="B9" s="21" t="s">
        <v>18</v>
      </c>
      <c r="C9" s="43">
        <v>109818447</v>
      </c>
      <c r="D9" s="43">
        <v>133616315</v>
      </c>
      <c r="E9" s="43">
        <v>85439149</v>
      </c>
      <c r="F9" s="43">
        <v>126532096</v>
      </c>
      <c r="G9" s="44">
        <v>106169120</v>
      </c>
      <c r="H9" s="45">
        <v>127229854</v>
      </c>
      <c r="I9" s="22">
        <f aca="true" t="shared" si="0" ref="I9:I32">IF($E9=0,0,(($F9/$E9)-1)*100)</f>
        <v>48.09615671616767</v>
      </c>
      <c r="J9" s="23">
        <f aca="true" t="shared" si="1" ref="J9:J32">IF($E9=0,0,((($H9/$E9)^(1/3))-1)*100)</f>
        <v>14.19419787258449</v>
      </c>
      <c r="K9" s="2"/>
    </row>
    <row r="10" spans="1:11" ht="12.75">
      <c r="A10" s="9"/>
      <c r="B10" s="24" t="s">
        <v>19</v>
      </c>
      <c r="C10" s="46">
        <v>232294785</v>
      </c>
      <c r="D10" s="46">
        <v>255165909</v>
      </c>
      <c r="E10" s="46">
        <v>205872609</v>
      </c>
      <c r="F10" s="46">
        <v>257177313</v>
      </c>
      <c r="G10" s="47">
        <v>250454494</v>
      </c>
      <c r="H10" s="48">
        <v>286998174</v>
      </c>
      <c r="I10" s="25">
        <f t="shared" si="0"/>
        <v>24.920607092515155</v>
      </c>
      <c r="J10" s="26">
        <f t="shared" si="1"/>
        <v>11.710378101717268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74294530</v>
      </c>
      <c r="D12" s="43">
        <v>72299765</v>
      </c>
      <c r="E12" s="43">
        <v>70514573</v>
      </c>
      <c r="F12" s="43">
        <v>81529399</v>
      </c>
      <c r="G12" s="44">
        <v>86397300</v>
      </c>
      <c r="H12" s="45">
        <v>91315073</v>
      </c>
      <c r="I12" s="22">
        <f t="shared" si="0"/>
        <v>15.620637736826403</v>
      </c>
      <c r="J12" s="23">
        <f t="shared" si="1"/>
        <v>8.998669505956736</v>
      </c>
      <c r="K12" s="2"/>
    </row>
    <row r="13" spans="1:11" ht="12.75">
      <c r="A13" s="5"/>
      <c r="B13" s="21" t="s">
        <v>22</v>
      </c>
      <c r="C13" s="43">
        <v>3000000</v>
      </c>
      <c r="D13" s="43">
        <v>26840000</v>
      </c>
      <c r="E13" s="43">
        <v>3000000</v>
      </c>
      <c r="F13" s="43">
        <v>7191014</v>
      </c>
      <c r="G13" s="44">
        <v>7722630</v>
      </c>
      <c r="H13" s="45">
        <v>8166696</v>
      </c>
      <c r="I13" s="22">
        <f t="shared" si="0"/>
        <v>139.70046666666667</v>
      </c>
      <c r="J13" s="23">
        <f t="shared" si="1"/>
        <v>39.62881264490012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53844000</v>
      </c>
      <c r="D15" s="43">
        <v>51524000</v>
      </c>
      <c r="E15" s="43">
        <v>44211326</v>
      </c>
      <c r="F15" s="43">
        <v>57254600</v>
      </c>
      <c r="G15" s="44">
        <v>65888594</v>
      </c>
      <c r="H15" s="45">
        <v>76378057</v>
      </c>
      <c r="I15" s="22">
        <f t="shared" si="0"/>
        <v>29.502109934454346</v>
      </c>
      <c r="J15" s="23">
        <f t="shared" si="1"/>
        <v>19.989991293130927</v>
      </c>
      <c r="K15" s="2"/>
    </row>
    <row r="16" spans="1:11" ht="12.75">
      <c r="A16" s="5"/>
      <c r="B16" s="21" t="s">
        <v>24</v>
      </c>
      <c r="C16" s="43">
        <v>114505695</v>
      </c>
      <c r="D16" s="43">
        <v>113816922</v>
      </c>
      <c r="E16" s="43">
        <v>103041107</v>
      </c>
      <c r="F16" s="43">
        <v>122739886</v>
      </c>
      <c r="G16" s="44">
        <v>101883302</v>
      </c>
      <c r="H16" s="45">
        <v>122263852</v>
      </c>
      <c r="I16" s="29">
        <f t="shared" si="0"/>
        <v>19.117398457297252</v>
      </c>
      <c r="J16" s="30">
        <f t="shared" si="1"/>
        <v>5.867466346969974</v>
      </c>
      <c r="K16" s="2"/>
    </row>
    <row r="17" spans="1:11" ht="12.75">
      <c r="A17" s="5"/>
      <c r="B17" s="24" t="s">
        <v>25</v>
      </c>
      <c r="C17" s="46">
        <v>245644225</v>
      </c>
      <c r="D17" s="46">
        <v>264480687</v>
      </c>
      <c r="E17" s="46">
        <v>220767006</v>
      </c>
      <c r="F17" s="46">
        <v>268714899</v>
      </c>
      <c r="G17" s="47">
        <v>261891826</v>
      </c>
      <c r="H17" s="48">
        <v>298123678</v>
      </c>
      <c r="I17" s="25">
        <f t="shared" si="0"/>
        <v>21.718776672633776</v>
      </c>
      <c r="J17" s="26">
        <f t="shared" si="1"/>
        <v>10.531848790255438</v>
      </c>
      <c r="K17" s="2"/>
    </row>
    <row r="18" spans="1:11" ht="23.25" customHeight="1">
      <c r="A18" s="31"/>
      <c r="B18" s="32" t="s">
        <v>26</v>
      </c>
      <c r="C18" s="52">
        <v>-13349440</v>
      </c>
      <c r="D18" s="52">
        <v>-9314778</v>
      </c>
      <c r="E18" s="52">
        <v>-14894397</v>
      </c>
      <c r="F18" s="53">
        <v>-11537586</v>
      </c>
      <c r="G18" s="54">
        <v>-11437332</v>
      </c>
      <c r="H18" s="55">
        <v>-11125504</v>
      </c>
      <c r="I18" s="33">
        <f t="shared" si="0"/>
        <v>-22.53740785880758</v>
      </c>
      <c r="J18" s="34">
        <f t="shared" si="1"/>
        <v>-9.266933369306251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2460000</v>
      </c>
      <c r="D21" s="43">
        <v>2460000</v>
      </c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3787934</v>
      </c>
      <c r="D22" s="43">
        <v>2013500</v>
      </c>
      <c r="E22" s="43">
        <v>1679167</v>
      </c>
      <c r="F22" s="43">
        <v>3381200</v>
      </c>
      <c r="G22" s="44">
        <v>1928000</v>
      </c>
      <c r="H22" s="45">
        <v>1036000</v>
      </c>
      <c r="I22" s="38">
        <f t="shared" si="0"/>
        <v>101.3617466279411</v>
      </c>
      <c r="J22" s="23">
        <f t="shared" si="1"/>
        <v>-14.868826191152495</v>
      </c>
      <c r="K22" s="2"/>
    </row>
    <row r="23" spans="1:11" ht="12.75">
      <c r="A23" s="9"/>
      <c r="B23" s="21" t="s">
        <v>30</v>
      </c>
      <c r="C23" s="43">
        <v>22868200</v>
      </c>
      <c r="D23" s="43">
        <v>39255844</v>
      </c>
      <c r="E23" s="43">
        <v>36828617</v>
      </c>
      <c r="F23" s="43">
        <v>16643000</v>
      </c>
      <c r="G23" s="44">
        <v>13720000</v>
      </c>
      <c r="H23" s="45">
        <v>14579000</v>
      </c>
      <c r="I23" s="38">
        <f t="shared" si="0"/>
        <v>-54.80959819913954</v>
      </c>
      <c r="J23" s="23">
        <f t="shared" si="1"/>
        <v>-26.57441051748949</v>
      </c>
      <c r="K23" s="2"/>
    </row>
    <row r="24" spans="1:11" ht="12.75">
      <c r="A24" s="9"/>
      <c r="B24" s="21" t="s">
        <v>31</v>
      </c>
      <c r="C24" s="43">
        <v>170000</v>
      </c>
      <c r="D24" s="43">
        <v>170000</v>
      </c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29286134</v>
      </c>
      <c r="D25" s="46">
        <v>43899344</v>
      </c>
      <c r="E25" s="46">
        <v>38507784</v>
      </c>
      <c r="F25" s="46">
        <v>20024200</v>
      </c>
      <c r="G25" s="47">
        <v>15648000</v>
      </c>
      <c r="H25" s="48">
        <v>15615000</v>
      </c>
      <c r="I25" s="25">
        <f t="shared" si="0"/>
        <v>-47.99960444361068</v>
      </c>
      <c r="J25" s="26">
        <f t="shared" si="1"/>
        <v>-25.983055355487895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10661327</v>
      </c>
      <c r="D27" s="43">
        <v>16655124</v>
      </c>
      <c r="E27" s="43">
        <v>15596644</v>
      </c>
      <c r="F27" s="43">
        <v>11554008</v>
      </c>
      <c r="G27" s="44">
        <v>1251755</v>
      </c>
      <c r="H27" s="45">
        <v>6713313</v>
      </c>
      <c r="I27" s="38">
        <f t="shared" si="0"/>
        <v>-25.91990943692759</v>
      </c>
      <c r="J27" s="23">
        <f t="shared" si="1"/>
        <v>-24.49624010423801</v>
      </c>
      <c r="K27" s="2"/>
    </row>
    <row r="28" spans="1:11" ht="12.75">
      <c r="A28" s="9"/>
      <c r="B28" s="21" t="s">
        <v>35</v>
      </c>
      <c r="C28" s="43">
        <v>4500778</v>
      </c>
      <c r="D28" s="43">
        <v>10025392</v>
      </c>
      <c r="E28" s="43">
        <v>9327586</v>
      </c>
      <c r="F28" s="43">
        <v>975000</v>
      </c>
      <c r="G28" s="44">
        <v>125000</v>
      </c>
      <c r="H28" s="45">
        <v>0</v>
      </c>
      <c r="I28" s="38">
        <f t="shared" si="0"/>
        <v>-89.54713470344846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/>
      <c r="E29" s="43">
        <v>1084305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6066895</v>
      </c>
      <c r="D30" s="43">
        <v>9492901</v>
      </c>
      <c r="E30" s="43">
        <v>7971125</v>
      </c>
      <c r="F30" s="43">
        <v>2220313</v>
      </c>
      <c r="G30" s="44">
        <v>2200952</v>
      </c>
      <c r="H30" s="45">
        <v>4865687</v>
      </c>
      <c r="I30" s="38">
        <f t="shared" si="0"/>
        <v>-72.1455503457793</v>
      </c>
      <c r="J30" s="23">
        <f t="shared" si="1"/>
        <v>-15.171553003988103</v>
      </c>
      <c r="K30" s="2"/>
    </row>
    <row r="31" spans="1:11" ht="12.75">
      <c r="A31" s="9"/>
      <c r="B31" s="21" t="s">
        <v>31</v>
      </c>
      <c r="C31" s="43">
        <v>8057134</v>
      </c>
      <c r="D31" s="43">
        <v>7725927</v>
      </c>
      <c r="E31" s="43">
        <v>4528124</v>
      </c>
      <c r="F31" s="43">
        <v>5274879</v>
      </c>
      <c r="G31" s="44">
        <v>12070293</v>
      </c>
      <c r="H31" s="45">
        <v>4036000</v>
      </c>
      <c r="I31" s="38">
        <f t="shared" si="0"/>
        <v>16.491487423930963</v>
      </c>
      <c r="J31" s="23">
        <f t="shared" si="1"/>
        <v>-3.7625111969691982</v>
      </c>
      <c r="K31" s="2"/>
    </row>
    <row r="32" spans="1:11" ht="13.5" thickBot="1">
      <c r="A32" s="9"/>
      <c r="B32" s="39" t="s">
        <v>38</v>
      </c>
      <c r="C32" s="59">
        <v>29286134</v>
      </c>
      <c r="D32" s="59">
        <v>43899344</v>
      </c>
      <c r="E32" s="59">
        <v>38507784</v>
      </c>
      <c r="F32" s="59">
        <v>20024200</v>
      </c>
      <c r="G32" s="60">
        <v>15648000</v>
      </c>
      <c r="H32" s="61">
        <v>15615000</v>
      </c>
      <c r="I32" s="40">
        <f t="shared" si="0"/>
        <v>-47.99960444361068</v>
      </c>
      <c r="J32" s="41">
        <f t="shared" si="1"/>
        <v>-25.983055355487895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68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/>
      <c r="D8" s="43"/>
      <c r="E8" s="43"/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18</v>
      </c>
      <c r="C9" s="43">
        <v>57460080</v>
      </c>
      <c r="D9" s="43">
        <v>82808556</v>
      </c>
      <c r="E9" s="43">
        <v>71748174</v>
      </c>
      <c r="F9" s="43">
        <v>78497523</v>
      </c>
      <c r="G9" s="44">
        <v>68208746</v>
      </c>
      <c r="H9" s="45">
        <v>71234003</v>
      </c>
      <c r="I9" s="22">
        <f aca="true" t="shared" si="0" ref="I9:I32">IF($E9=0,0,(($F9/$E9)-1)*100)</f>
        <v>9.40699759132546</v>
      </c>
      <c r="J9" s="23">
        <f aca="true" t="shared" si="1" ref="J9:J32">IF($E9=0,0,((($H9/$E9)^(1/3))-1)*100)</f>
        <v>-0.23945053195636445</v>
      </c>
      <c r="K9" s="2"/>
    </row>
    <row r="10" spans="1:11" ht="12.75">
      <c r="A10" s="9"/>
      <c r="B10" s="24" t="s">
        <v>19</v>
      </c>
      <c r="C10" s="46">
        <v>57460080</v>
      </c>
      <c r="D10" s="46">
        <v>82808556</v>
      </c>
      <c r="E10" s="46">
        <v>71748174</v>
      </c>
      <c r="F10" s="46">
        <v>78497523</v>
      </c>
      <c r="G10" s="47">
        <v>68208746</v>
      </c>
      <c r="H10" s="48">
        <v>71234003</v>
      </c>
      <c r="I10" s="25">
        <f t="shared" si="0"/>
        <v>9.40699759132546</v>
      </c>
      <c r="J10" s="26">
        <f t="shared" si="1"/>
        <v>-0.23945053195636445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11839446</v>
      </c>
      <c r="D12" s="43">
        <v>12668222</v>
      </c>
      <c r="E12" s="43">
        <v>9240526</v>
      </c>
      <c r="F12" s="43">
        <v>14415478</v>
      </c>
      <c r="G12" s="44">
        <v>14140188</v>
      </c>
      <c r="H12" s="45">
        <v>14496215</v>
      </c>
      <c r="I12" s="22">
        <f t="shared" si="0"/>
        <v>56.002785988589835</v>
      </c>
      <c r="J12" s="23">
        <f t="shared" si="1"/>
        <v>16.1946082568075</v>
      </c>
      <c r="K12" s="2"/>
    </row>
    <row r="13" spans="1:11" ht="12.75">
      <c r="A13" s="5"/>
      <c r="B13" s="21" t="s">
        <v>22</v>
      </c>
      <c r="C13" s="43"/>
      <c r="D13" s="43"/>
      <c r="E13" s="43">
        <v>107314</v>
      </c>
      <c r="F13" s="43">
        <v>0</v>
      </c>
      <c r="G13" s="44">
        <v>0</v>
      </c>
      <c r="H13" s="45">
        <v>0</v>
      </c>
      <c r="I13" s="22">
        <f t="shared" si="0"/>
        <v>-100</v>
      </c>
      <c r="J13" s="23">
        <f t="shared" si="1"/>
        <v>-100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44691931</v>
      </c>
      <c r="D16" s="43">
        <v>70133631</v>
      </c>
      <c r="E16" s="43">
        <v>57927432</v>
      </c>
      <c r="F16" s="43">
        <v>63786336</v>
      </c>
      <c r="G16" s="44">
        <v>53773249</v>
      </c>
      <c r="H16" s="45">
        <v>56442158</v>
      </c>
      <c r="I16" s="29">
        <f t="shared" si="0"/>
        <v>10.114213245289383</v>
      </c>
      <c r="J16" s="30">
        <f t="shared" si="1"/>
        <v>-0.8620856532652654</v>
      </c>
      <c r="K16" s="2"/>
    </row>
    <row r="17" spans="1:11" ht="12.75">
      <c r="A17" s="5"/>
      <c r="B17" s="24" t="s">
        <v>25</v>
      </c>
      <c r="C17" s="46">
        <v>56531377</v>
      </c>
      <c r="D17" s="46">
        <v>82801853</v>
      </c>
      <c r="E17" s="46">
        <v>67275272</v>
      </c>
      <c r="F17" s="46">
        <v>78201814</v>
      </c>
      <c r="G17" s="47">
        <v>67913437</v>
      </c>
      <c r="H17" s="48">
        <v>70938373</v>
      </c>
      <c r="I17" s="25">
        <f t="shared" si="0"/>
        <v>16.24154265775395</v>
      </c>
      <c r="J17" s="26">
        <f t="shared" si="1"/>
        <v>1.7830015018068357</v>
      </c>
      <c r="K17" s="2"/>
    </row>
    <row r="18" spans="1:11" ht="23.25" customHeight="1">
      <c r="A18" s="31"/>
      <c r="B18" s="32" t="s">
        <v>26</v>
      </c>
      <c r="C18" s="52">
        <v>928703</v>
      </c>
      <c r="D18" s="52">
        <v>6703</v>
      </c>
      <c r="E18" s="52">
        <v>4472902</v>
      </c>
      <c r="F18" s="53">
        <v>295709</v>
      </c>
      <c r="G18" s="54">
        <v>295309</v>
      </c>
      <c r="H18" s="55">
        <v>295630</v>
      </c>
      <c r="I18" s="33">
        <f t="shared" si="0"/>
        <v>-93.38887818244174</v>
      </c>
      <c r="J18" s="34">
        <f t="shared" si="1"/>
        <v>-59.568513692176815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/>
      <c r="D23" s="43"/>
      <c r="E23" s="43"/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31</v>
      </c>
      <c r="C24" s="43">
        <v>500000</v>
      </c>
      <c r="D24" s="43">
        <v>500000</v>
      </c>
      <c r="E24" s="43">
        <v>289704</v>
      </c>
      <c r="F24" s="43">
        <v>295000</v>
      </c>
      <c r="G24" s="44">
        <v>295000</v>
      </c>
      <c r="H24" s="45">
        <v>295000</v>
      </c>
      <c r="I24" s="38">
        <f t="shared" si="0"/>
        <v>1.8280727915389594</v>
      </c>
      <c r="J24" s="23">
        <f t="shared" si="1"/>
        <v>0.6056816876286009</v>
      </c>
      <c r="K24" s="2"/>
    </row>
    <row r="25" spans="1:11" ht="12.75">
      <c r="A25" s="9"/>
      <c r="B25" s="24" t="s">
        <v>32</v>
      </c>
      <c r="C25" s="46">
        <v>500000</v>
      </c>
      <c r="D25" s="46">
        <v>500000</v>
      </c>
      <c r="E25" s="46">
        <v>289704</v>
      </c>
      <c r="F25" s="46">
        <v>295000</v>
      </c>
      <c r="G25" s="47">
        <v>295000</v>
      </c>
      <c r="H25" s="48">
        <v>295000</v>
      </c>
      <c r="I25" s="25">
        <f t="shared" si="0"/>
        <v>1.8280727915389594</v>
      </c>
      <c r="J25" s="26">
        <f t="shared" si="1"/>
        <v>0.6056816876286009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500000</v>
      </c>
      <c r="D31" s="43">
        <v>500000</v>
      </c>
      <c r="E31" s="43">
        <v>289704</v>
      </c>
      <c r="F31" s="43">
        <v>295000</v>
      </c>
      <c r="G31" s="44">
        <v>295000</v>
      </c>
      <c r="H31" s="45">
        <v>295000</v>
      </c>
      <c r="I31" s="38">
        <f t="shared" si="0"/>
        <v>1.8280727915389594</v>
      </c>
      <c r="J31" s="23">
        <f t="shared" si="1"/>
        <v>0.6056816876286009</v>
      </c>
      <c r="K31" s="2"/>
    </row>
    <row r="32" spans="1:11" ht="13.5" thickBot="1">
      <c r="A32" s="9"/>
      <c r="B32" s="39" t="s">
        <v>38</v>
      </c>
      <c r="C32" s="59">
        <v>500000</v>
      </c>
      <c r="D32" s="59">
        <v>500000</v>
      </c>
      <c r="E32" s="59">
        <v>289704</v>
      </c>
      <c r="F32" s="59">
        <v>295000</v>
      </c>
      <c r="G32" s="60">
        <v>295000</v>
      </c>
      <c r="H32" s="61">
        <v>295000</v>
      </c>
      <c r="I32" s="40">
        <f t="shared" si="0"/>
        <v>1.8280727915389594</v>
      </c>
      <c r="J32" s="41">
        <f t="shared" si="1"/>
        <v>0.6056816876286009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32353733</v>
      </c>
      <c r="D7" s="43">
        <v>32354749</v>
      </c>
      <c r="E7" s="43">
        <v>30350007</v>
      </c>
      <c r="F7" s="43">
        <v>36801000</v>
      </c>
      <c r="G7" s="44">
        <v>39009060</v>
      </c>
      <c r="H7" s="45">
        <v>41349604</v>
      </c>
      <c r="I7" s="22">
        <f>IF($E7=0,0,(($F7/$E7)-1)*100)</f>
        <v>21.255326234356396</v>
      </c>
      <c r="J7" s="23">
        <f>IF($E7=0,0,((($H7/$E7)^(1/3))-1)*100)</f>
        <v>10.858973532855565</v>
      </c>
      <c r="K7" s="2"/>
    </row>
    <row r="8" spans="1:11" ht="12.75">
      <c r="A8" s="5"/>
      <c r="B8" s="21" t="s">
        <v>17</v>
      </c>
      <c r="C8" s="43">
        <v>94090970</v>
      </c>
      <c r="D8" s="43">
        <v>101776000</v>
      </c>
      <c r="E8" s="43">
        <v>98624745</v>
      </c>
      <c r="F8" s="43">
        <v>112993965</v>
      </c>
      <c r="G8" s="44">
        <v>119718166</v>
      </c>
      <c r="H8" s="45">
        <v>127327209</v>
      </c>
      <c r="I8" s="22">
        <f>IF($E8=0,0,(($F8/$E8)-1)*100)</f>
        <v>14.56958900121872</v>
      </c>
      <c r="J8" s="23">
        <f>IF($E8=0,0,((($H8/$E8)^(1/3))-1)*100)</f>
        <v>8.887604127025073</v>
      </c>
      <c r="K8" s="2"/>
    </row>
    <row r="9" spans="1:11" ht="12.75">
      <c r="A9" s="5"/>
      <c r="B9" s="21" t="s">
        <v>18</v>
      </c>
      <c r="C9" s="43">
        <v>60979897</v>
      </c>
      <c r="D9" s="43">
        <v>90718393</v>
      </c>
      <c r="E9" s="43">
        <v>82327918</v>
      </c>
      <c r="F9" s="43">
        <v>72416419</v>
      </c>
      <c r="G9" s="44">
        <v>77521997</v>
      </c>
      <c r="H9" s="45">
        <v>82121135</v>
      </c>
      <c r="I9" s="22">
        <f aca="true" t="shared" si="0" ref="I9:I32">IF($E9=0,0,(($F9/$E9)-1)*100)</f>
        <v>-12.039049742518692</v>
      </c>
      <c r="J9" s="23">
        <f aca="true" t="shared" si="1" ref="J9:J32">IF($E9=0,0,((($H9/$E9)^(1/3))-1)*100)</f>
        <v>-0.08379351444169902</v>
      </c>
      <c r="K9" s="2"/>
    </row>
    <row r="10" spans="1:11" ht="12.75">
      <c r="A10" s="9"/>
      <c r="B10" s="24" t="s">
        <v>19</v>
      </c>
      <c r="C10" s="46">
        <v>187424600</v>
      </c>
      <c r="D10" s="46">
        <v>224849142</v>
      </c>
      <c r="E10" s="46">
        <v>211302670</v>
      </c>
      <c r="F10" s="46">
        <v>222211384</v>
      </c>
      <c r="G10" s="47">
        <v>236249223</v>
      </c>
      <c r="H10" s="48">
        <v>250797948</v>
      </c>
      <c r="I10" s="25">
        <f t="shared" si="0"/>
        <v>5.1626011162092755</v>
      </c>
      <c r="J10" s="26">
        <f t="shared" si="1"/>
        <v>5.8781468405780135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66682616</v>
      </c>
      <c r="D12" s="43">
        <v>67083000</v>
      </c>
      <c r="E12" s="43">
        <v>64146214</v>
      </c>
      <c r="F12" s="43">
        <v>64722999</v>
      </c>
      <c r="G12" s="44">
        <v>68015999</v>
      </c>
      <c r="H12" s="45">
        <v>71993000</v>
      </c>
      <c r="I12" s="22">
        <f t="shared" si="0"/>
        <v>0.8991723190397538</v>
      </c>
      <c r="J12" s="23">
        <f t="shared" si="1"/>
        <v>3.9217410747254267</v>
      </c>
      <c r="K12" s="2"/>
    </row>
    <row r="13" spans="1:11" ht="12.75">
      <c r="A13" s="5"/>
      <c r="B13" s="21" t="s">
        <v>22</v>
      </c>
      <c r="C13" s="43">
        <v>8000000</v>
      </c>
      <c r="D13" s="43">
        <v>8000000</v>
      </c>
      <c r="E13" s="43">
        <v>8000000</v>
      </c>
      <c r="F13" s="43">
        <v>8000000</v>
      </c>
      <c r="G13" s="44">
        <v>8500000</v>
      </c>
      <c r="H13" s="45">
        <v>9000000</v>
      </c>
      <c r="I13" s="22">
        <f t="shared" si="0"/>
        <v>0</v>
      </c>
      <c r="J13" s="23">
        <f t="shared" si="1"/>
        <v>4.0041911525952045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55000000</v>
      </c>
      <c r="D15" s="43">
        <v>57500000</v>
      </c>
      <c r="E15" s="43">
        <v>59036518</v>
      </c>
      <c r="F15" s="43">
        <v>60692426</v>
      </c>
      <c r="G15" s="44">
        <v>64091201</v>
      </c>
      <c r="H15" s="45">
        <v>67680308</v>
      </c>
      <c r="I15" s="22">
        <f t="shared" si="0"/>
        <v>2.8048876459821015</v>
      </c>
      <c r="J15" s="23">
        <f t="shared" si="1"/>
        <v>4.659951844510779</v>
      </c>
      <c r="K15" s="2"/>
    </row>
    <row r="16" spans="1:11" ht="12.75">
      <c r="A16" s="5"/>
      <c r="B16" s="21" t="s">
        <v>24</v>
      </c>
      <c r="C16" s="43">
        <v>57719012</v>
      </c>
      <c r="D16" s="43">
        <v>97778000</v>
      </c>
      <c r="E16" s="43">
        <v>68281380</v>
      </c>
      <c r="F16" s="43">
        <v>88053948</v>
      </c>
      <c r="G16" s="44">
        <v>93346066</v>
      </c>
      <c r="H16" s="45">
        <v>98625268</v>
      </c>
      <c r="I16" s="29">
        <f t="shared" si="0"/>
        <v>28.957481527174767</v>
      </c>
      <c r="J16" s="30">
        <f t="shared" si="1"/>
        <v>13.039085538104334</v>
      </c>
      <c r="K16" s="2"/>
    </row>
    <row r="17" spans="1:11" ht="12.75">
      <c r="A17" s="5"/>
      <c r="B17" s="24" t="s">
        <v>25</v>
      </c>
      <c r="C17" s="46">
        <v>187401628</v>
      </c>
      <c r="D17" s="46">
        <v>230361000</v>
      </c>
      <c r="E17" s="46">
        <v>199464112</v>
      </c>
      <c r="F17" s="46">
        <v>221469373</v>
      </c>
      <c r="G17" s="47">
        <v>233953266</v>
      </c>
      <c r="H17" s="48">
        <v>247298576</v>
      </c>
      <c r="I17" s="25">
        <f t="shared" si="0"/>
        <v>11.032190592761859</v>
      </c>
      <c r="J17" s="26">
        <f t="shared" si="1"/>
        <v>7.428360839397596</v>
      </c>
      <c r="K17" s="2"/>
    </row>
    <row r="18" spans="1:11" ht="23.25" customHeight="1">
      <c r="A18" s="31"/>
      <c r="B18" s="32" t="s">
        <v>26</v>
      </c>
      <c r="C18" s="52">
        <v>22972</v>
      </c>
      <c r="D18" s="52">
        <v>-5511858</v>
      </c>
      <c r="E18" s="52">
        <v>11838558</v>
      </c>
      <c r="F18" s="53">
        <v>742011</v>
      </c>
      <c r="G18" s="54">
        <v>2295957</v>
      </c>
      <c r="H18" s="55">
        <v>3499372</v>
      </c>
      <c r="I18" s="33">
        <f t="shared" si="0"/>
        <v>-93.73225185026757</v>
      </c>
      <c r="J18" s="34">
        <f t="shared" si="1"/>
        <v>-33.3862674925478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7790000</v>
      </c>
      <c r="D21" s="43">
        <v>12156084</v>
      </c>
      <c r="E21" s="43">
        <v>2135518</v>
      </c>
      <c r="F21" s="43">
        <v>11580000</v>
      </c>
      <c r="G21" s="44">
        <v>3121000</v>
      </c>
      <c r="H21" s="45">
        <v>0</v>
      </c>
      <c r="I21" s="38">
        <f t="shared" si="0"/>
        <v>442.25719474151003</v>
      </c>
      <c r="J21" s="23">
        <f t="shared" si="1"/>
        <v>-100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40953781</v>
      </c>
      <c r="D23" s="43">
        <v>37843730</v>
      </c>
      <c r="E23" s="43">
        <v>26100313</v>
      </c>
      <c r="F23" s="43">
        <v>57221000</v>
      </c>
      <c r="G23" s="44">
        <v>64955000</v>
      </c>
      <c r="H23" s="45">
        <v>50869000</v>
      </c>
      <c r="I23" s="38">
        <f t="shared" si="0"/>
        <v>119.23491875365633</v>
      </c>
      <c r="J23" s="23">
        <f t="shared" si="1"/>
        <v>24.911520502324148</v>
      </c>
      <c r="K23" s="2"/>
    </row>
    <row r="24" spans="1:11" ht="12.75">
      <c r="A24" s="9"/>
      <c r="B24" s="21" t="s">
        <v>31</v>
      </c>
      <c r="C24" s="43">
        <v>1440000</v>
      </c>
      <c r="D24" s="43">
        <v>2086665</v>
      </c>
      <c r="E24" s="43">
        <v>1315732</v>
      </c>
      <c r="F24" s="43">
        <v>1780000</v>
      </c>
      <c r="G24" s="44">
        <v>2890000</v>
      </c>
      <c r="H24" s="45">
        <v>4490000</v>
      </c>
      <c r="I24" s="38">
        <f t="shared" si="0"/>
        <v>35.285909288517715</v>
      </c>
      <c r="J24" s="23">
        <f t="shared" si="1"/>
        <v>50.554232029387755</v>
      </c>
      <c r="K24" s="2"/>
    </row>
    <row r="25" spans="1:11" ht="12.75">
      <c r="A25" s="9"/>
      <c r="B25" s="24" t="s">
        <v>32</v>
      </c>
      <c r="C25" s="46">
        <v>50183781</v>
      </c>
      <c r="D25" s="46">
        <v>52086479</v>
      </c>
      <c r="E25" s="46">
        <v>29551563</v>
      </c>
      <c r="F25" s="46">
        <v>70581000</v>
      </c>
      <c r="G25" s="47">
        <v>70966000</v>
      </c>
      <c r="H25" s="48">
        <v>55359000</v>
      </c>
      <c r="I25" s="25">
        <f t="shared" si="0"/>
        <v>138.84015880987414</v>
      </c>
      <c r="J25" s="26">
        <f t="shared" si="1"/>
        <v>23.273367576213566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19665781</v>
      </c>
      <c r="D27" s="43">
        <v>28912949</v>
      </c>
      <c r="E27" s="43">
        <v>11094631</v>
      </c>
      <c r="F27" s="43">
        <v>39448000</v>
      </c>
      <c r="G27" s="44">
        <v>42170000</v>
      </c>
      <c r="H27" s="45">
        <v>15673000</v>
      </c>
      <c r="I27" s="38">
        <f t="shared" si="0"/>
        <v>255.55936921200893</v>
      </c>
      <c r="J27" s="23">
        <f t="shared" si="1"/>
        <v>12.205227436119603</v>
      </c>
      <c r="K27" s="2"/>
    </row>
    <row r="28" spans="1:11" ht="12.75">
      <c r="A28" s="9"/>
      <c r="B28" s="21" t="s">
        <v>35</v>
      </c>
      <c r="C28" s="43">
        <v>6000000</v>
      </c>
      <c r="D28" s="43">
        <v>5365094</v>
      </c>
      <c r="E28" s="43">
        <v>2135187</v>
      </c>
      <c r="F28" s="43">
        <v>12500000</v>
      </c>
      <c r="G28" s="44">
        <v>5500000</v>
      </c>
      <c r="H28" s="45">
        <v>3000000</v>
      </c>
      <c r="I28" s="38">
        <f t="shared" si="0"/>
        <v>485.4288172417685</v>
      </c>
      <c r="J28" s="23">
        <f t="shared" si="1"/>
        <v>12.002688109914716</v>
      </c>
      <c r="K28" s="2"/>
    </row>
    <row r="29" spans="1:11" ht="12.75">
      <c r="A29" s="9"/>
      <c r="B29" s="21" t="s">
        <v>36</v>
      </c>
      <c r="C29" s="43">
        <v>7481000</v>
      </c>
      <c r="D29" s="43"/>
      <c r="E29" s="43"/>
      <c r="F29" s="43">
        <v>2789000</v>
      </c>
      <c r="G29" s="44">
        <v>15000000</v>
      </c>
      <c r="H29" s="45">
        <v>27000000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5476000</v>
      </c>
      <c r="D30" s="43">
        <v>7700343</v>
      </c>
      <c r="E30" s="43">
        <v>6758457</v>
      </c>
      <c r="F30" s="43">
        <v>5918000</v>
      </c>
      <c r="G30" s="44">
        <v>4506000</v>
      </c>
      <c r="H30" s="45">
        <v>5341000</v>
      </c>
      <c r="I30" s="38">
        <f t="shared" si="0"/>
        <v>-12.43563434671553</v>
      </c>
      <c r="J30" s="23">
        <f t="shared" si="1"/>
        <v>-7.546148568047006</v>
      </c>
      <c r="K30" s="2"/>
    </row>
    <row r="31" spans="1:11" ht="12.75">
      <c r="A31" s="9"/>
      <c r="B31" s="21" t="s">
        <v>31</v>
      </c>
      <c r="C31" s="43">
        <v>11561000</v>
      </c>
      <c r="D31" s="43">
        <v>10108093</v>
      </c>
      <c r="E31" s="43">
        <v>9563288</v>
      </c>
      <c r="F31" s="43">
        <v>9926000</v>
      </c>
      <c r="G31" s="44">
        <v>3790000</v>
      </c>
      <c r="H31" s="45">
        <v>4345000</v>
      </c>
      <c r="I31" s="38">
        <f t="shared" si="0"/>
        <v>3.7927541238954587</v>
      </c>
      <c r="J31" s="23">
        <f t="shared" si="1"/>
        <v>-23.123397464592564</v>
      </c>
      <c r="K31" s="2"/>
    </row>
    <row r="32" spans="1:11" ht="13.5" thickBot="1">
      <c r="A32" s="9"/>
      <c r="B32" s="39" t="s">
        <v>38</v>
      </c>
      <c r="C32" s="59">
        <v>50183781</v>
      </c>
      <c r="D32" s="59">
        <v>52086479</v>
      </c>
      <c r="E32" s="59">
        <v>29551563</v>
      </c>
      <c r="F32" s="59">
        <v>70581000</v>
      </c>
      <c r="G32" s="60">
        <v>70966000</v>
      </c>
      <c r="H32" s="61">
        <v>55359000</v>
      </c>
      <c r="I32" s="40">
        <f t="shared" si="0"/>
        <v>138.84015880987414</v>
      </c>
      <c r="J32" s="41">
        <f t="shared" si="1"/>
        <v>23.273367576213566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42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51739555</v>
      </c>
      <c r="D7" s="43">
        <v>48030000</v>
      </c>
      <c r="E7" s="43">
        <v>49129586</v>
      </c>
      <c r="F7" s="43">
        <v>51928000</v>
      </c>
      <c r="G7" s="44">
        <v>56082000</v>
      </c>
      <c r="H7" s="45">
        <v>60569000</v>
      </c>
      <c r="I7" s="22">
        <f>IF($E7=0,0,(($F7/$E7)-1)*100)</f>
        <v>5.695985307101914</v>
      </c>
      <c r="J7" s="23">
        <f>IF($E7=0,0,((($H7/$E7)^(1/3))-1)*100)</f>
        <v>7.2265747274511405</v>
      </c>
      <c r="K7" s="2"/>
    </row>
    <row r="8" spans="1:11" ht="12.75">
      <c r="A8" s="5"/>
      <c r="B8" s="21" t="s">
        <v>17</v>
      </c>
      <c r="C8" s="43">
        <v>123674746</v>
      </c>
      <c r="D8" s="43">
        <v>126972862</v>
      </c>
      <c r="E8" s="43">
        <v>131062944</v>
      </c>
      <c r="F8" s="43">
        <v>139312000</v>
      </c>
      <c r="G8" s="44">
        <v>149937304</v>
      </c>
      <c r="H8" s="45">
        <v>161365540</v>
      </c>
      <c r="I8" s="22">
        <f>IF($E8=0,0,(($F8/$E8)-1)*100)</f>
        <v>6.293965134798141</v>
      </c>
      <c r="J8" s="23">
        <f>IF($E8=0,0,((($H8/$E8)^(1/3))-1)*100)</f>
        <v>7.179145980147572</v>
      </c>
      <c r="K8" s="2"/>
    </row>
    <row r="9" spans="1:11" ht="12.75">
      <c r="A9" s="5"/>
      <c r="B9" s="21" t="s">
        <v>18</v>
      </c>
      <c r="C9" s="43">
        <v>50904170</v>
      </c>
      <c r="D9" s="43">
        <v>57016709</v>
      </c>
      <c r="E9" s="43">
        <v>51554282</v>
      </c>
      <c r="F9" s="43">
        <v>60509000</v>
      </c>
      <c r="G9" s="44">
        <v>64138622</v>
      </c>
      <c r="H9" s="45">
        <v>70523556</v>
      </c>
      <c r="I9" s="22">
        <f aca="true" t="shared" si="0" ref="I9:I32">IF($E9=0,0,(($F9/$E9)-1)*100)</f>
        <v>17.369494157633692</v>
      </c>
      <c r="J9" s="23">
        <f aca="true" t="shared" si="1" ref="J9:J32">IF($E9=0,0,((($H9/$E9)^(1/3))-1)*100)</f>
        <v>11.008564487221516</v>
      </c>
      <c r="K9" s="2"/>
    </row>
    <row r="10" spans="1:11" ht="12.75">
      <c r="A10" s="9"/>
      <c r="B10" s="24" t="s">
        <v>19</v>
      </c>
      <c r="C10" s="46">
        <v>226318471</v>
      </c>
      <c r="D10" s="46">
        <v>232019571</v>
      </c>
      <c r="E10" s="46">
        <v>231746812</v>
      </c>
      <c r="F10" s="46">
        <v>251749000</v>
      </c>
      <c r="G10" s="47">
        <v>270157926</v>
      </c>
      <c r="H10" s="48">
        <v>292458096</v>
      </c>
      <c r="I10" s="25">
        <f t="shared" si="0"/>
        <v>8.631052063835941</v>
      </c>
      <c r="J10" s="26">
        <f t="shared" si="1"/>
        <v>8.064560928424736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89315510</v>
      </c>
      <c r="D12" s="43">
        <v>89441577</v>
      </c>
      <c r="E12" s="43">
        <v>85148982</v>
      </c>
      <c r="F12" s="43">
        <v>97727000</v>
      </c>
      <c r="G12" s="44">
        <v>105389560</v>
      </c>
      <c r="H12" s="45">
        <v>113813605</v>
      </c>
      <c r="I12" s="22">
        <f t="shared" si="0"/>
        <v>14.77177730674455</v>
      </c>
      <c r="J12" s="23">
        <f t="shared" si="1"/>
        <v>10.15517544394029</v>
      </c>
      <c r="K12" s="2"/>
    </row>
    <row r="13" spans="1:11" ht="12.75">
      <c r="A13" s="5"/>
      <c r="B13" s="21" t="s">
        <v>22</v>
      </c>
      <c r="C13" s="43">
        <v>1902745</v>
      </c>
      <c r="D13" s="43">
        <v>5103398</v>
      </c>
      <c r="E13" s="43">
        <v>5370114</v>
      </c>
      <c r="F13" s="43">
        <v>3820278</v>
      </c>
      <c r="G13" s="44">
        <v>4046070</v>
      </c>
      <c r="H13" s="45">
        <v>4119213</v>
      </c>
      <c r="I13" s="22">
        <f t="shared" si="0"/>
        <v>-28.860392907860057</v>
      </c>
      <c r="J13" s="23">
        <f t="shared" si="1"/>
        <v>-8.460139121181209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61025000</v>
      </c>
      <c r="D15" s="43">
        <v>62585000</v>
      </c>
      <c r="E15" s="43">
        <v>56613186</v>
      </c>
      <c r="F15" s="43">
        <v>72292000</v>
      </c>
      <c r="G15" s="44">
        <v>78075040</v>
      </c>
      <c r="H15" s="45">
        <v>84321843</v>
      </c>
      <c r="I15" s="22">
        <f t="shared" si="0"/>
        <v>27.69463283695075</v>
      </c>
      <c r="J15" s="23">
        <f t="shared" si="1"/>
        <v>14.202119639780353</v>
      </c>
      <c r="K15" s="2"/>
    </row>
    <row r="16" spans="1:11" ht="12.75">
      <c r="A16" s="5"/>
      <c r="B16" s="21" t="s">
        <v>24</v>
      </c>
      <c r="C16" s="43">
        <v>79312620</v>
      </c>
      <c r="D16" s="43">
        <v>79738654</v>
      </c>
      <c r="E16" s="43">
        <v>75341010</v>
      </c>
      <c r="F16" s="43">
        <v>84387032</v>
      </c>
      <c r="G16" s="44">
        <v>88833646</v>
      </c>
      <c r="H16" s="45">
        <v>96071615</v>
      </c>
      <c r="I16" s="29">
        <f t="shared" si="0"/>
        <v>12.006770283541467</v>
      </c>
      <c r="J16" s="30">
        <f t="shared" si="1"/>
        <v>8.439594397016714</v>
      </c>
      <c r="K16" s="2"/>
    </row>
    <row r="17" spans="1:11" ht="12.75">
      <c r="A17" s="5"/>
      <c r="B17" s="24" t="s">
        <v>25</v>
      </c>
      <c r="C17" s="46">
        <v>231555875</v>
      </c>
      <c r="D17" s="46">
        <v>236868629</v>
      </c>
      <c r="E17" s="46">
        <v>222473292</v>
      </c>
      <c r="F17" s="46">
        <v>258226310</v>
      </c>
      <c r="G17" s="47">
        <v>276344316</v>
      </c>
      <c r="H17" s="48">
        <v>298326276</v>
      </c>
      <c r="I17" s="25">
        <f t="shared" si="0"/>
        <v>16.070701196798034</v>
      </c>
      <c r="J17" s="26">
        <f t="shared" si="1"/>
        <v>10.273512584291279</v>
      </c>
      <c r="K17" s="2"/>
    </row>
    <row r="18" spans="1:11" ht="23.25" customHeight="1">
      <c r="A18" s="31"/>
      <c r="B18" s="32" t="s">
        <v>26</v>
      </c>
      <c r="C18" s="52">
        <v>-5237404</v>
      </c>
      <c r="D18" s="52">
        <v>-4849058</v>
      </c>
      <c r="E18" s="52">
        <v>9273520</v>
      </c>
      <c r="F18" s="53">
        <v>-6477310</v>
      </c>
      <c r="G18" s="54">
        <v>-6186390</v>
      </c>
      <c r="H18" s="55">
        <v>-5868180</v>
      </c>
      <c r="I18" s="33">
        <f t="shared" si="0"/>
        <v>-169.847371871738</v>
      </c>
      <c r="J18" s="34">
        <f t="shared" si="1"/>
        <v>-185.8524983733086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6000000</v>
      </c>
      <c r="D21" s="43">
        <v>5750000</v>
      </c>
      <c r="E21" s="43">
        <v>6371203</v>
      </c>
      <c r="F21" s="43">
        <v>6130000</v>
      </c>
      <c r="G21" s="44">
        <v>6500000</v>
      </c>
      <c r="H21" s="45">
        <v>8400000</v>
      </c>
      <c r="I21" s="38">
        <f t="shared" si="0"/>
        <v>-3.785831341427981</v>
      </c>
      <c r="J21" s="23">
        <f t="shared" si="1"/>
        <v>9.652687681096062</v>
      </c>
      <c r="K21" s="2"/>
    </row>
    <row r="22" spans="1:11" ht="12.75">
      <c r="A22" s="9"/>
      <c r="B22" s="21" t="s">
        <v>29</v>
      </c>
      <c r="C22" s="43">
        <v>6043000</v>
      </c>
      <c r="D22" s="43">
        <v>6004600</v>
      </c>
      <c r="E22" s="43">
        <v>4891767</v>
      </c>
      <c r="F22" s="43">
        <v>7769050</v>
      </c>
      <c r="G22" s="44">
        <v>8806000</v>
      </c>
      <c r="H22" s="45">
        <v>8690000</v>
      </c>
      <c r="I22" s="38">
        <f t="shared" si="0"/>
        <v>58.81888896180052</v>
      </c>
      <c r="J22" s="23">
        <f t="shared" si="1"/>
        <v>21.111301484674193</v>
      </c>
      <c r="K22" s="2"/>
    </row>
    <row r="23" spans="1:11" ht="12.75">
      <c r="A23" s="9"/>
      <c r="B23" s="21" t="s">
        <v>30</v>
      </c>
      <c r="C23" s="43">
        <v>37606000</v>
      </c>
      <c r="D23" s="43">
        <v>20288981</v>
      </c>
      <c r="E23" s="43">
        <v>18128042</v>
      </c>
      <c r="F23" s="43">
        <v>55301000</v>
      </c>
      <c r="G23" s="44">
        <v>28155000</v>
      </c>
      <c r="H23" s="45">
        <v>45557000</v>
      </c>
      <c r="I23" s="38">
        <f t="shared" si="0"/>
        <v>205.05776630482214</v>
      </c>
      <c r="J23" s="23">
        <f t="shared" si="1"/>
        <v>35.956947800974625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49649000</v>
      </c>
      <c r="D25" s="46">
        <v>32043581</v>
      </c>
      <c r="E25" s="46">
        <v>29391012</v>
      </c>
      <c r="F25" s="46">
        <v>69200050</v>
      </c>
      <c r="G25" s="47">
        <v>43461000</v>
      </c>
      <c r="H25" s="48">
        <v>62647000</v>
      </c>
      <c r="I25" s="25">
        <f t="shared" si="0"/>
        <v>135.4462990250217</v>
      </c>
      <c r="J25" s="26">
        <f t="shared" si="1"/>
        <v>28.69507071104007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12027000</v>
      </c>
      <c r="D27" s="43">
        <v>16687377</v>
      </c>
      <c r="E27" s="43">
        <v>15492776</v>
      </c>
      <c r="F27" s="43">
        <v>11617670</v>
      </c>
      <c r="G27" s="44">
        <v>6278158</v>
      </c>
      <c r="H27" s="45">
        <v>11832000</v>
      </c>
      <c r="I27" s="38">
        <f t="shared" si="0"/>
        <v>-25.012341235683</v>
      </c>
      <c r="J27" s="23">
        <f t="shared" si="1"/>
        <v>-8.593662798187685</v>
      </c>
      <c r="K27" s="2"/>
    </row>
    <row r="28" spans="1:11" ht="12.75">
      <c r="A28" s="9"/>
      <c r="B28" s="21" t="s">
        <v>35</v>
      </c>
      <c r="C28" s="43">
        <v>3870000</v>
      </c>
      <c r="D28" s="43">
        <v>3650000</v>
      </c>
      <c r="E28" s="43">
        <v>3640426</v>
      </c>
      <c r="F28" s="43">
        <v>5440000</v>
      </c>
      <c r="G28" s="44">
        <v>4840000</v>
      </c>
      <c r="H28" s="45">
        <v>7160000</v>
      </c>
      <c r="I28" s="38">
        <f t="shared" si="0"/>
        <v>49.43306085606465</v>
      </c>
      <c r="J28" s="23">
        <f t="shared" si="1"/>
        <v>25.291114267250904</v>
      </c>
      <c r="K28" s="2"/>
    </row>
    <row r="29" spans="1:11" ht="12.75">
      <c r="A29" s="9"/>
      <c r="B29" s="21" t="s">
        <v>36</v>
      </c>
      <c r="C29" s="43"/>
      <c r="D29" s="43"/>
      <c r="E29" s="43">
        <v>131086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3160000</v>
      </c>
      <c r="D30" s="43">
        <v>3163100</v>
      </c>
      <c r="E30" s="43">
        <v>2996655</v>
      </c>
      <c r="F30" s="43">
        <v>3780000</v>
      </c>
      <c r="G30" s="44">
        <v>5280000</v>
      </c>
      <c r="H30" s="45">
        <v>6420000</v>
      </c>
      <c r="I30" s="38">
        <f t="shared" si="0"/>
        <v>26.14064682120565</v>
      </c>
      <c r="J30" s="23">
        <f t="shared" si="1"/>
        <v>28.913805037105988</v>
      </c>
      <c r="K30" s="2"/>
    </row>
    <row r="31" spans="1:11" ht="12.75">
      <c r="A31" s="9"/>
      <c r="B31" s="21" t="s">
        <v>31</v>
      </c>
      <c r="C31" s="43">
        <v>30592000</v>
      </c>
      <c r="D31" s="43">
        <v>8543104</v>
      </c>
      <c r="E31" s="43">
        <v>7130071</v>
      </c>
      <c r="F31" s="43">
        <v>48362380</v>
      </c>
      <c r="G31" s="44">
        <v>27062842</v>
      </c>
      <c r="H31" s="45">
        <v>37235000</v>
      </c>
      <c r="I31" s="38">
        <f t="shared" si="0"/>
        <v>578.2874953138615</v>
      </c>
      <c r="J31" s="23">
        <f t="shared" si="1"/>
        <v>73.49454910110182</v>
      </c>
      <c r="K31" s="2"/>
    </row>
    <row r="32" spans="1:11" ht="13.5" thickBot="1">
      <c r="A32" s="9"/>
      <c r="B32" s="39" t="s">
        <v>38</v>
      </c>
      <c r="C32" s="59">
        <v>49649000</v>
      </c>
      <c r="D32" s="59">
        <v>32043581</v>
      </c>
      <c r="E32" s="59">
        <v>29391014</v>
      </c>
      <c r="F32" s="59">
        <v>69200050</v>
      </c>
      <c r="G32" s="60">
        <v>43461000</v>
      </c>
      <c r="H32" s="61">
        <v>62647000</v>
      </c>
      <c r="I32" s="40">
        <f t="shared" si="0"/>
        <v>135.44628300336967</v>
      </c>
      <c r="J32" s="41">
        <f t="shared" si="1"/>
        <v>28.695067791892214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43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159880485</v>
      </c>
      <c r="D7" s="43">
        <v>151173794</v>
      </c>
      <c r="E7" s="43">
        <v>153615444</v>
      </c>
      <c r="F7" s="43">
        <v>159697843</v>
      </c>
      <c r="G7" s="44">
        <v>177246204</v>
      </c>
      <c r="H7" s="45">
        <v>187519510</v>
      </c>
      <c r="I7" s="22">
        <f>IF($E7=0,0,(($F7/$E7)-1)*100)</f>
        <v>3.959497067234974</v>
      </c>
      <c r="J7" s="23">
        <f>IF($E7=0,0,((($H7/$E7)^(1/3))-1)*100)</f>
        <v>6.87362157040996</v>
      </c>
      <c r="K7" s="2"/>
    </row>
    <row r="8" spans="1:11" ht="12.75">
      <c r="A8" s="5"/>
      <c r="B8" s="21" t="s">
        <v>17</v>
      </c>
      <c r="C8" s="43">
        <v>450392608</v>
      </c>
      <c r="D8" s="43">
        <v>455591099</v>
      </c>
      <c r="E8" s="43">
        <v>422011684</v>
      </c>
      <c r="F8" s="43">
        <v>503540812</v>
      </c>
      <c r="G8" s="44">
        <v>555735964</v>
      </c>
      <c r="H8" s="45">
        <v>605318284</v>
      </c>
      <c r="I8" s="22">
        <f>IF($E8=0,0,(($F8/$E8)-1)*100)</f>
        <v>19.319163684577045</v>
      </c>
      <c r="J8" s="23">
        <f>IF($E8=0,0,((($H8/$E8)^(1/3))-1)*100)</f>
        <v>12.776801263262637</v>
      </c>
      <c r="K8" s="2"/>
    </row>
    <row r="9" spans="1:11" ht="12.75">
      <c r="A9" s="5"/>
      <c r="B9" s="21" t="s">
        <v>18</v>
      </c>
      <c r="C9" s="43">
        <v>131481832</v>
      </c>
      <c r="D9" s="43">
        <v>133362864</v>
      </c>
      <c r="E9" s="43">
        <v>129562310</v>
      </c>
      <c r="F9" s="43">
        <v>174161574</v>
      </c>
      <c r="G9" s="44">
        <v>170808698</v>
      </c>
      <c r="H9" s="45">
        <v>162266229</v>
      </c>
      <c r="I9" s="22">
        <f aca="true" t="shared" si="0" ref="I9:I32">IF($E9=0,0,(($F9/$E9)-1)*100)</f>
        <v>34.4230231770335</v>
      </c>
      <c r="J9" s="23">
        <f aca="true" t="shared" si="1" ref="J9:J32">IF($E9=0,0,((($H9/$E9)^(1/3))-1)*100)</f>
        <v>7.7911619859781345</v>
      </c>
      <c r="K9" s="2"/>
    </row>
    <row r="10" spans="1:11" ht="12.75">
      <c r="A10" s="9"/>
      <c r="B10" s="24" t="s">
        <v>19</v>
      </c>
      <c r="C10" s="46">
        <v>741754925</v>
      </c>
      <c r="D10" s="46">
        <v>740127757</v>
      </c>
      <c r="E10" s="46">
        <v>705189438</v>
      </c>
      <c r="F10" s="46">
        <v>837400229</v>
      </c>
      <c r="G10" s="47">
        <v>903790866</v>
      </c>
      <c r="H10" s="48">
        <v>955104023</v>
      </c>
      <c r="I10" s="25">
        <f t="shared" si="0"/>
        <v>18.748265909223672</v>
      </c>
      <c r="J10" s="26">
        <f t="shared" si="1"/>
        <v>10.640711120631474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239137774</v>
      </c>
      <c r="D12" s="43">
        <v>248837172</v>
      </c>
      <c r="E12" s="43">
        <v>234221644</v>
      </c>
      <c r="F12" s="43">
        <v>268137707</v>
      </c>
      <c r="G12" s="44">
        <v>284750660</v>
      </c>
      <c r="H12" s="45">
        <v>303738110</v>
      </c>
      <c r="I12" s="22">
        <f t="shared" si="0"/>
        <v>14.480328299633992</v>
      </c>
      <c r="J12" s="23">
        <f t="shared" si="1"/>
        <v>9.049602558757798</v>
      </c>
      <c r="K12" s="2"/>
    </row>
    <row r="13" spans="1:11" ht="12.75">
      <c r="A13" s="5"/>
      <c r="B13" s="21" t="s">
        <v>22</v>
      </c>
      <c r="C13" s="43">
        <v>20446867</v>
      </c>
      <c r="D13" s="43">
        <v>20446867</v>
      </c>
      <c r="E13" s="43">
        <v>25372113</v>
      </c>
      <c r="F13" s="43">
        <v>22082640</v>
      </c>
      <c r="G13" s="44">
        <v>23538790</v>
      </c>
      <c r="H13" s="45">
        <v>25240400</v>
      </c>
      <c r="I13" s="22">
        <f t="shared" si="0"/>
        <v>-12.9649154565881</v>
      </c>
      <c r="J13" s="23">
        <f t="shared" si="1"/>
        <v>-0.1733419916700285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247302000</v>
      </c>
      <c r="D15" s="43">
        <v>243802000</v>
      </c>
      <c r="E15" s="43">
        <v>209917055</v>
      </c>
      <c r="F15" s="43">
        <v>274847000</v>
      </c>
      <c r="G15" s="44">
        <v>303173430</v>
      </c>
      <c r="H15" s="45">
        <v>332117930</v>
      </c>
      <c r="I15" s="22">
        <f t="shared" si="0"/>
        <v>30.93123853133324</v>
      </c>
      <c r="J15" s="23">
        <f t="shared" si="1"/>
        <v>16.523860832773284</v>
      </c>
      <c r="K15" s="2"/>
    </row>
    <row r="16" spans="1:11" ht="12.75">
      <c r="A16" s="5"/>
      <c r="B16" s="21" t="s">
        <v>24</v>
      </c>
      <c r="C16" s="43">
        <v>322694715</v>
      </c>
      <c r="D16" s="43">
        <v>306433504</v>
      </c>
      <c r="E16" s="43">
        <v>227982405</v>
      </c>
      <c r="F16" s="43">
        <v>361948544</v>
      </c>
      <c r="G16" s="44">
        <v>370255759</v>
      </c>
      <c r="H16" s="45">
        <v>365657036</v>
      </c>
      <c r="I16" s="29">
        <f t="shared" si="0"/>
        <v>58.76161320431723</v>
      </c>
      <c r="J16" s="30">
        <f t="shared" si="1"/>
        <v>17.055242209685883</v>
      </c>
      <c r="K16" s="2"/>
    </row>
    <row r="17" spans="1:11" ht="12.75">
      <c r="A17" s="5"/>
      <c r="B17" s="24" t="s">
        <v>25</v>
      </c>
      <c r="C17" s="46">
        <v>829581356</v>
      </c>
      <c r="D17" s="46">
        <v>819519543</v>
      </c>
      <c r="E17" s="46">
        <v>697493217</v>
      </c>
      <c r="F17" s="46">
        <v>927015891</v>
      </c>
      <c r="G17" s="47">
        <v>981718639</v>
      </c>
      <c r="H17" s="48">
        <v>1026753476</v>
      </c>
      <c r="I17" s="25">
        <f t="shared" si="0"/>
        <v>32.906796568890506</v>
      </c>
      <c r="J17" s="26">
        <f t="shared" si="1"/>
        <v>13.75628424776174</v>
      </c>
      <c r="K17" s="2"/>
    </row>
    <row r="18" spans="1:11" ht="23.25" customHeight="1">
      <c r="A18" s="31"/>
      <c r="B18" s="32" t="s">
        <v>26</v>
      </c>
      <c r="C18" s="52">
        <v>-87826431</v>
      </c>
      <c r="D18" s="52">
        <v>-79391786</v>
      </c>
      <c r="E18" s="52">
        <v>7696221</v>
      </c>
      <c r="F18" s="53">
        <v>-89615662</v>
      </c>
      <c r="G18" s="54">
        <v>-77927773</v>
      </c>
      <c r="H18" s="55">
        <v>-71649453</v>
      </c>
      <c r="I18" s="33">
        <f t="shared" si="0"/>
        <v>-1264.4112350723817</v>
      </c>
      <c r="J18" s="34">
        <f t="shared" si="1"/>
        <v>-310.3674049807853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13140000</v>
      </c>
      <c r="D21" s="43">
        <v>1145164</v>
      </c>
      <c r="E21" s="43"/>
      <c r="F21" s="43">
        <v>47060000</v>
      </c>
      <c r="G21" s="44">
        <v>58180000</v>
      </c>
      <c r="H21" s="45">
        <v>17823000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152021602</v>
      </c>
      <c r="D22" s="43">
        <v>179368383</v>
      </c>
      <c r="E22" s="43">
        <v>118093389</v>
      </c>
      <c r="F22" s="43">
        <v>114921814</v>
      </c>
      <c r="G22" s="44">
        <v>47576149</v>
      </c>
      <c r="H22" s="45">
        <v>35573000</v>
      </c>
      <c r="I22" s="38">
        <f t="shared" si="0"/>
        <v>-2.6856499138999235</v>
      </c>
      <c r="J22" s="23">
        <f t="shared" si="1"/>
        <v>-32.96551115573685</v>
      </c>
      <c r="K22" s="2"/>
    </row>
    <row r="23" spans="1:11" ht="12.75">
      <c r="A23" s="9"/>
      <c r="B23" s="21" t="s">
        <v>30</v>
      </c>
      <c r="C23" s="43">
        <v>38019904</v>
      </c>
      <c r="D23" s="43">
        <v>43477690</v>
      </c>
      <c r="E23" s="43">
        <v>46312833</v>
      </c>
      <c r="F23" s="43">
        <v>31207922</v>
      </c>
      <c r="G23" s="44">
        <v>26268350</v>
      </c>
      <c r="H23" s="45">
        <v>45492400</v>
      </c>
      <c r="I23" s="38">
        <f t="shared" si="0"/>
        <v>-32.61495793185444</v>
      </c>
      <c r="J23" s="23">
        <f t="shared" si="1"/>
        <v>-0.5940224774436675</v>
      </c>
      <c r="K23" s="2"/>
    </row>
    <row r="24" spans="1:11" ht="12.75">
      <c r="A24" s="9"/>
      <c r="B24" s="21" t="s">
        <v>31</v>
      </c>
      <c r="C24" s="43">
        <v>8000000</v>
      </c>
      <c r="D24" s="43">
        <v>12345433</v>
      </c>
      <c r="E24" s="43">
        <v>10910941</v>
      </c>
      <c r="F24" s="43">
        <v>6346939</v>
      </c>
      <c r="G24" s="44">
        <v>0</v>
      </c>
      <c r="H24" s="45">
        <v>0</v>
      </c>
      <c r="I24" s="38">
        <f t="shared" si="0"/>
        <v>-41.829591049937854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211181506</v>
      </c>
      <c r="D25" s="46">
        <v>236336670</v>
      </c>
      <c r="E25" s="46">
        <v>175317163</v>
      </c>
      <c r="F25" s="46">
        <v>199536675</v>
      </c>
      <c r="G25" s="47">
        <v>132024499</v>
      </c>
      <c r="H25" s="48">
        <v>98888400</v>
      </c>
      <c r="I25" s="25">
        <f t="shared" si="0"/>
        <v>13.814683962231356</v>
      </c>
      <c r="J25" s="26">
        <f t="shared" si="1"/>
        <v>-17.37585622671992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39095140</v>
      </c>
      <c r="D27" s="43">
        <v>43334452</v>
      </c>
      <c r="E27" s="43">
        <v>30435771</v>
      </c>
      <c r="F27" s="43">
        <v>38664713</v>
      </c>
      <c r="G27" s="44">
        <v>19050000</v>
      </c>
      <c r="H27" s="45">
        <v>11324000</v>
      </c>
      <c r="I27" s="38">
        <f t="shared" si="0"/>
        <v>27.037074237416235</v>
      </c>
      <c r="J27" s="23">
        <f t="shared" si="1"/>
        <v>-28.076328140405337</v>
      </c>
      <c r="K27" s="2"/>
    </row>
    <row r="28" spans="1:11" ht="12.75">
      <c r="A28" s="9"/>
      <c r="B28" s="21" t="s">
        <v>35</v>
      </c>
      <c r="C28" s="43">
        <v>25994000</v>
      </c>
      <c r="D28" s="43">
        <v>25520754</v>
      </c>
      <c r="E28" s="43">
        <v>18485070</v>
      </c>
      <c r="F28" s="43">
        <v>28394957</v>
      </c>
      <c r="G28" s="44">
        <v>27070000</v>
      </c>
      <c r="H28" s="45">
        <v>28902000</v>
      </c>
      <c r="I28" s="38">
        <f t="shared" si="0"/>
        <v>53.61022165455689</v>
      </c>
      <c r="J28" s="23">
        <f t="shared" si="1"/>
        <v>16.065264574591342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30878471</v>
      </c>
      <c r="D30" s="43">
        <v>42408165</v>
      </c>
      <c r="E30" s="43">
        <v>36732161</v>
      </c>
      <c r="F30" s="43">
        <v>41072017</v>
      </c>
      <c r="G30" s="44">
        <v>32659987</v>
      </c>
      <c r="H30" s="45">
        <v>12947632</v>
      </c>
      <c r="I30" s="38">
        <f t="shared" si="0"/>
        <v>11.81486708609385</v>
      </c>
      <c r="J30" s="23">
        <f t="shared" si="1"/>
        <v>-29.360444782922468</v>
      </c>
      <c r="K30" s="2"/>
    </row>
    <row r="31" spans="1:11" ht="12.75">
      <c r="A31" s="9"/>
      <c r="B31" s="21" t="s">
        <v>31</v>
      </c>
      <c r="C31" s="43">
        <v>115213895</v>
      </c>
      <c r="D31" s="43">
        <v>125073299</v>
      </c>
      <c r="E31" s="43">
        <v>89664161</v>
      </c>
      <c r="F31" s="43">
        <v>91404988</v>
      </c>
      <c r="G31" s="44">
        <v>53244512</v>
      </c>
      <c r="H31" s="45">
        <v>45714768</v>
      </c>
      <c r="I31" s="38">
        <f t="shared" si="0"/>
        <v>1.9414970045835922</v>
      </c>
      <c r="J31" s="23">
        <f t="shared" si="1"/>
        <v>-20.11243014068028</v>
      </c>
      <c r="K31" s="2"/>
    </row>
    <row r="32" spans="1:11" ht="13.5" thickBot="1">
      <c r="A32" s="9"/>
      <c r="B32" s="39" t="s">
        <v>38</v>
      </c>
      <c r="C32" s="59">
        <v>211181506</v>
      </c>
      <c r="D32" s="59">
        <v>236336670</v>
      </c>
      <c r="E32" s="59">
        <v>175317163</v>
      </c>
      <c r="F32" s="59">
        <v>199536675</v>
      </c>
      <c r="G32" s="60">
        <v>132024499</v>
      </c>
      <c r="H32" s="61">
        <v>98888400</v>
      </c>
      <c r="I32" s="40">
        <f t="shared" si="0"/>
        <v>13.814683962231356</v>
      </c>
      <c r="J32" s="41">
        <f t="shared" si="1"/>
        <v>-17.37585622671992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44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75587172</v>
      </c>
      <c r="D7" s="43">
        <v>73859686</v>
      </c>
      <c r="E7" s="43">
        <v>73319109</v>
      </c>
      <c r="F7" s="43">
        <v>78938664</v>
      </c>
      <c r="G7" s="44">
        <v>86641596</v>
      </c>
      <c r="H7" s="45">
        <v>94724753</v>
      </c>
      <c r="I7" s="22">
        <f>IF($E7=0,0,(($F7/$E7)-1)*100)</f>
        <v>7.664516217729811</v>
      </c>
      <c r="J7" s="23">
        <f>IF($E7=0,0,((($H7/$E7)^(1/3))-1)*100)</f>
        <v>8.913596898053623</v>
      </c>
      <c r="K7" s="2"/>
    </row>
    <row r="8" spans="1:11" ht="12.75">
      <c r="A8" s="5"/>
      <c r="B8" s="21" t="s">
        <v>17</v>
      </c>
      <c r="C8" s="43">
        <v>270902460</v>
      </c>
      <c r="D8" s="43">
        <v>259832096</v>
      </c>
      <c r="E8" s="43">
        <v>268063707</v>
      </c>
      <c r="F8" s="43">
        <v>293191052</v>
      </c>
      <c r="G8" s="44">
        <v>326930614</v>
      </c>
      <c r="H8" s="45">
        <v>365090082</v>
      </c>
      <c r="I8" s="22">
        <f>IF($E8=0,0,(($F8/$E8)-1)*100)</f>
        <v>9.373646765244503</v>
      </c>
      <c r="J8" s="23">
        <f>IF($E8=0,0,((($H8/$E8)^(1/3))-1)*100)</f>
        <v>10.846164950517379</v>
      </c>
      <c r="K8" s="2"/>
    </row>
    <row r="9" spans="1:11" ht="12.75">
      <c r="A9" s="5"/>
      <c r="B9" s="21" t="s">
        <v>18</v>
      </c>
      <c r="C9" s="43">
        <v>89646099</v>
      </c>
      <c r="D9" s="43">
        <v>147181812</v>
      </c>
      <c r="E9" s="43">
        <v>101392744</v>
      </c>
      <c r="F9" s="43">
        <v>124606812</v>
      </c>
      <c r="G9" s="44">
        <v>130551981</v>
      </c>
      <c r="H9" s="45">
        <v>139398195</v>
      </c>
      <c r="I9" s="22">
        <f aca="true" t="shared" si="0" ref="I9:I32">IF($E9=0,0,(($F9/$E9)-1)*100)</f>
        <v>22.895196524122085</v>
      </c>
      <c r="J9" s="23">
        <f aca="true" t="shared" si="1" ref="J9:J32">IF($E9=0,0,((($H9/$E9)^(1/3))-1)*100)</f>
        <v>11.19453028051507</v>
      </c>
      <c r="K9" s="2"/>
    </row>
    <row r="10" spans="1:11" ht="12.75">
      <c r="A10" s="9"/>
      <c r="B10" s="24" t="s">
        <v>19</v>
      </c>
      <c r="C10" s="46">
        <v>436135731</v>
      </c>
      <c r="D10" s="46">
        <v>480873594</v>
      </c>
      <c r="E10" s="46">
        <v>442775560</v>
      </c>
      <c r="F10" s="46">
        <v>496736528</v>
      </c>
      <c r="G10" s="47">
        <v>544124191</v>
      </c>
      <c r="H10" s="48">
        <v>599213030</v>
      </c>
      <c r="I10" s="25">
        <f t="shared" si="0"/>
        <v>12.186979787231245</v>
      </c>
      <c r="J10" s="26">
        <f t="shared" si="1"/>
        <v>10.611225114171452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141198654</v>
      </c>
      <c r="D12" s="43">
        <v>145292617</v>
      </c>
      <c r="E12" s="43">
        <v>126298310</v>
      </c>
      <c r="F12" s="43">
        <v>156706374</v>
      </c>
      <c r="G12" s="44">
        <v>163259966</v>
      </c>
      <c r="H12" s="45">
        <v>175423883</v>
      </c>
      <c r="I12" s="22">
        <f t="shared" si="0"/>
        <v>24.076382336390733</v>
      </c>
      <c r="J12" s="23">
        <f t="shared" si="1"/>
        <v>11.574185941178694</v>
      </c>
      <c r="K12" s="2"/>
    </row>
    <row r="13" spans="1:11" ht="12.75">
      <c r="A13" s="5"/>
      <c r="B13" s="21" t="s">
        <v>22</v>
      </c>
      <c r="C13" s="43">
        <v>12112650</v>
      </c>
      <c r="D13" s="43">
        <v>28162650</v>
      </c>
      <c r="E13" s="43"/>
      <c r="F13" s="43">
        <v>34380653</v>
      </c>
      <c r="G13" s="44">
        <v>36109945</v>
      </c>
      <c r="H13" s="45">
        <v>37776940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161610432</v>
      </c>
      <c r="D15" s="43">
        <v>161610432</v>
      </c>
      <c r="E15" s="43">
        <v>147546001</v>
      </c>
      <c r="F15" s="43">
        <v>187316290</v>
      </c>
      <c r="G15" s="44">
        <v>210356850</v>
      </c>
      <c r="H15" s="45">
        <v>236403070</v>
      </c>
      <c r="I15" s="22">
        <f t="shared" si="0"/>
        <v>26.954501464258595</v>
      </c>
      <c r="J15" s="23">
        <f t="shared" si="1"/>
        <v>17.015095032044904</v>
      </c>
      <c r="K15" s="2"/>
    </row>
    <row r="16" spans="1:11" ht="12.75">
      <c r="A16" s="5"/>
      <c r="B16" s="21" t="s">
        <v>24</v>
      </c>
      <c r="C16" s="43">
        <v>181309910</v>
      </c>
      <c r="D16" s="43">
        <v>211370147</v>
      </c>
      <c r="E16" s="43">
        <v>172710823</v>
      </c>
      <c r="F16" s="43">
        <v>186704316</v>
      </c>
      <c r="G16" s="44">
        <v>194627575</v>
      </c>
      <c r="H16" s="45">
        <v>200896996</v>
      </c>
      <c r="I16" s="29">
        <f t="shared" si="0"/>
        <v>8.102267568952538</v>
      </c>
      <c r="J16" s="30">
        <f t="shared" si="1"/>
        <v>5.168245737205823</v>
      </c>
      <c r="K16" s="2"/>
    </row>
    <row r="17" spans="1:11" ht="12.75">
      <c r="A17" s="5"/>
      <c r="B17" s="24" t="s">
        <v>25</v>
      </c>
      <c r="C17" s="46">
        <v>496231646</v>
      </c>
      <c r="D17" s="46">
        <v>546435846</v>
      </c>
      <c r="E17" s="46">
        <v>446555134</v>
      </c>
      <c r="F17" s="46">
        <v>565107633</v>
      </c>
      <c r="G17" s="47">
        <v>604354336</v>
      </c>
      <c r="H17" s="48">
        <v>650500889</v>
      </c>
      <c r="I17" s="25">
        <f t="shared" si="0"/>
        <v>26.548233347598238</v>
      </c>
      <c r="J17" s="26">
        <f t="shared" si="1"/>
        <v>13.359416700556825</v>
      </c>
      <c r="K17" s="2"/>
    </row>
    <row r="18" spans="1:11" ht="23.25" customHeight="1">
      <c r="A18" s="31"/>
      <c r="B18" s="32" t="s">
        <v>26</v>
      </c>
      <c r="C18" s="52">
        <v>-60095915</v>
      </c>
      <c r="D18" s="52">
        <v>-65562252</v>
      </c>
      <c r="E18" s="52">
        <v>-3779574</v>
      </c>
      <c r="F18" s="53">
        <v>-68371105</v>
      </c>
      <c r="G18" s="54">
        <v>-60230145</v>
      </c>
      <c r="H18" s="55">
        <v>-51287859</v>
      </c>
      <c r="I18" s="33">
        <f t="shared" si="0"/>
        <v>1708.9632588222905</v>
      </c>
      <c r="J18" s="34">
        <f t="shared" si="1"/>
        <v>138.519508476919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8500000</v>
      </c>
      <c r="G21" s="44">
        <v>18500000</v>
      </c>
      <c r="H21" s="45">
        <v>23500000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51907572</v>
      </c>
      <c r="D22" s="43">
        <v>57476160</v>
      </c>
      <c r="E22" s="43">
        <v>48942967</v>
      </c>
      <c r="F22" s="43">
        <v>30901300</v>
      </c>
      <c r="G22" s="44">
        <v>26764119</v>
      </c>
      <c r="H22" s="45">
        <v>19480472</v>
      </c>
      <c r="I22" s="38">
        <f t="shared" si="0"/>
        <v>-36.86263442099863</v>
      </c>
      <c r="J22" s="23">
        <f t="shared" si="1"/>
        <v>-26.44090220237667</v>
      </c>
      <c r="K22" s="2"/>
    </row>
    <row r="23" spans="1:11" ht="12.75">
      <c r="A23" s="9"/>
      <c r="B23" s="21" t="s">
        <v>30</v>
      </c>
      <c r="C23" s="43">
        <v>27666400</v>
      </c>
      <c r="D23" s="43">
        <v>48519548</v>
      </c>
      <c r="E23" s="43">
        <v>39213574</v>
      </c>
      <c r="F23" s="43">
        <v>51984108</v>
      </c>
      <c r="G23" s="44">
        <v>48187000</v>
      </c>
      <c r="H23" s="45">
        <v>48653000</v>
      </c>
      <c r="I23" s="38">
        <f t="shared" si="0"/>
        <v>32.56661583562877</v>
      </c>
      <c r="J23" s="23">
        <f t="shared" si="1"/>
        <v>7.454448451027118</v>
      </c>
      <c r="K23" s="2"/>
    </row>
    <row r="24" spans="1:11" ht="12.75">
      <c r="A24" s="9"/>
      <c r="B24" s="21" t="s">
        <v>31</v>
      </c>
      <c r="C24" s="43">
        <v>1500000</v>
      </c>
      <c r="D24" s="43">
        <v>1500000</v>
      </c>
      <c r="E24" s="43">
        <v>1500000</v>
      </c>
      <c r="F24" s="43">
        <v>1500000</v>
      </c>
      <c r="G24" s="44">
        <v>0</v>
      </c>
      <c r="H24" s="45">
        <v>0</v>
      </c>
      <c r="I24" s="38">
        <f t="shared" si="0"/>
        <v>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81073972</v>
      </c>
      <c r="D25" s="46">
        <v>107495708</v>
      </c>
      <c r="E25" s="46">
        <v>89656541</v>
      </c>
      <c r="F25" s="46">
        <v>92885408</v>
      </c>
      <c r="G25" s="47">
        <v>93451119</v>
      </c>
      <c r="H25" s="48">
        <v>91633472</v>
      </c>
      <c r="I25" s="25">
        <f t="shared" si="0"/>
        <v>3.601373601955049</v>
      </c>
      <c r="J25" s="26">
        <f t="shared" si="1"/>
        <v>0.7296645351893005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43792000</v>
      </c>
      <c r="D27" s="43">
        <v>51752678</v>
      </c>
      <c r="E27" s="43">
        <v>45395576</v>
      </c>
      <c r="F27" s="43">
        <v>15322000</v>
      </c>
      <c r="G27" s="44">
        <v>33703640</v>
      </c>
      <c r="H27" s="45">
        <v>29582000</v>
      </c>
      <c r="I27" s="38">
        <f t="shared" si="0"/>
        <v>-66.24781234188988</v>
      </c>
      <c r="J27" s="23">
        <f t="shared" si="1"/>
        <v>-13.302880718919209</v>
      </c>
      <c r="K27" s="2"/>
    </row>
    <row r="28" spans="1:11" ht="12.75">
      <c r="A28" s="9"/>
      <c r="B28" s="21" t="s">
        <v>35</v>
      </c>
      <c r="C28" s="43">
        <v>8700000</v>
      </c>
      <c r="D28" s="43">
        <v>12594500</v>
      </c>
      <c r="E28" s="43">
        <v>15938955</v>
      </c>
      <c r="F28" s="43">
        <v>10900000</v>
      </c>
      <c r="G28" s="44">
        <v>7000000</v>
      </c>
      <c r="H28" s="45">
        <v>7800000</v>
      </c>
      <c r="I28" s="38">
        <f t="shared" si="0"/>
        <v>-31.61408636889934</v>
      </c>
      <c r="J28" s="23">
        <f t="shared" si="1"/>
        <v>-21.196606583573075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11872952</v>
      </c>
      <c r="D30" s="43">
        <v>26827841</v>
      </c>
      <c r="E30" s="43">
        <v>14218353</v>
      </c>
      <c r="F30" s="43">
        <v>42558500</v>
      </c>
      <c r="G30" s="44">
        <v>27050259</v>
      </c>
      <c r="H30" s="45">
        <v>33270641</v>
      </c>
      <c r="I30" s="38">
        <f t="shared" si="0"/>
        <v>199.3208847747696</v>
      </c>
      <c r="J30" s="23">
        <f t="shared" si="1"/>
        <v>32.761033716663455</v>
      </c>
      <c r="K30" s="2"/>
    </row>
    <row r="31" spans="1:11" ht="12.75">
      <c r="A31" s="9"/>
      <c r="B31" s="21" t="s">
        <v>31</v>
      </c>
      <c r="C31" s="43">
        <v>16709020</v>
      </c>
      <c r="D31" s="43">
        <v>16320689</v>
      </c>
      <c r="E31" s="43">
        <v>14103661</v>
      </c>
      <c r="F31" s="43">
        <v>24104908</v>
      </c>
      <c r="G31" s="44">
        <v>25697220</v>
      </c>
      <c r="H31" s="45">
        <v>20980831</v>
      </c>
      <c r="I31" s="38">
        <f t="shared" si="0"/>
        <v>70.9124177048782</v>
      </c>
      <c r="J31" s="23">
        <f t="shared" si="1"/>
        <v>14.155526565244836</v>
      </c>
      <c r="K31" s="2"/>
    </row>
    <row r="32" spans="1:11" ht="13.5" thickBot="1">
      <c r="A32" s="9"/>
      <c r="B32" s="39" t="s">
        <v>38</v>
      </c>
      <c r="C32" s="59">
        <v>81073972</v>
      </c>
      <c r="D32" s="59">
        <v>107495708</v>
      </c>
      <c r="E32" s="59">
        <v>89656545</v>
      </c>
      <c r="F32" s="59">
        <v>92885408</v>
      </c>
      <c r="G32" s="60">
        <v>93451119</v>
      </c>
      <c r="H32" s="61">
        <v>91633472</v>
      </c>
      <c r="I32" s="40">
        <f t="shared" si="0"/>
        <v>3.6013689798106707</v>
      </c>
      <c r="J32" s="41">
        <f t="shared" si="1"/>
        <v>0.7296630371813162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45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>
        <v>104278750</v>
      </c>
      <c r="D8" s="43">
        <v>97378880</v>
      </c>
      <c r="E8" s="43">
        <v>97139008</v>
      </c>
      <c r="F8" s="43">
        <v>110707800</v>
      </c>
      <c r="G8" s="44">
        <v>121243190</v>
      </c>
      <c r="H8" s="45">
        <v>122055360</v>
      </c>
      <c r="I8" s="22">
        <f>IF($E8=0,0,(($F8/$E8)-1)*100)</f>
        <v>13.968427596048748</v>
      </c>
      <c r="J8" s="23">
        <f>IF($E8=0,0,((($H8/$E8)^(1/3))-1)*100)</f>
        <v>7.908187355249585</v>
      </c>
      <c r="K8" s="2"/>
    </row>
    <row r="9" spans="1:11" ht="12.75">
      <c r="A9" s="5"/>
      <c r="B9" s="21" t="s">
        <v>18</v>
      </c>
      <c r="C9" s="43">
        <v>177995320</v>
      </c>
      <c r="D9" s="43">
        <v>216657910</v>
      </c>
      <c r="E9" s="43">
        <v>245232204</v>
      </c>
      <c r="F9" s="43">
        <v>227991160</v>
      </c>
      <c r="G9" s="44">
        <v>193768950</v>
      </c>
      <c r="H9" s="45">
        <v>200854710</v>
      </c>
      <c r="I9" s="22">
        <f aca="true" t="shared" si="0" ref="I9:I32">IF($E9=0,0,(($F9/$E9)-1)*100)</f>
        <v>-7.030497511656342</v>
      </c>
      <c r="J9" s="23">
        <f aca="true" t="shared" si="1" ref="J9:J32">IF($E9=0,0,((($H9/$E9)^(1/3))-1)*100)</f>
        <v>-6.4375670789990735</v>
      </c>
      <c r="K9" s="2"/>
    </row>
    <row r="10" spans="1:11" ht="12.75">
      <c r="A10" s="9"/>
      <c r="B10" s="24" t="s">
        <v>19</v>
      </c>
      <c r="C10" s="46">
        <v>282274070</v>
      </c>
      <c r="D10" s="46">
        <v>314036790</v>
      </c>
      <c r="E10" s="46">
        <v>342371212</v>
      </c>
      <c r="F10" s="46">
        <v>338698960</v>
      </c>
      <c r="G10" s="47">
        <v>315012140</v>
      </c>
      <c r="H10" s="48">
        <v>322910070</v>
      </c>
      <c r="I10" s="25">
        <f t="shared" si="0"/>
        <v>-1.07259368524244</v>
      </c>
      <c r="J10" s="26">
        <f t="shared" si="1"/>
        <v>-1.9318198509368223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85387340</v>
      </c>
      <c r="D12" s="43">
        <v>125908930</v>
      </c>
      <c r="E12" s="43">
        <v>128940815</v>
      </c>
      <c r="F12" s="43">
        <v>154255500</v>
      </c>
      <c r="G12" s="44">
        <v>158962600</v>
      </c>
      <c r="H12" s="45">
        <v>167748760</v>
      </c>
      <c r="I12" s="22">
        <f t="shared" si="0"/>
        <v>19.632794317299762</v>
      </c>
      <c r="J12" s="23">
        <f t="shared" si="1"/>
        <v>9.16656266665299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750000</v>
      </c>
      <c r="G13" s="44">
        <v>787500</v>
      </c>
      <c r="H13" s="45">
        <v>826880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9800000</v>
      </c>
      <c r="D15" s="43">
        <v>9800000</v>
      </c>
      <c r="E15" s="43">
        <v>10540580</v>
      </c>
      <c r="F15" s="43">
        <v>10300000</v>
      </c>
      <c r="G15" s="44">
        <v>11865000</v>
      </c>
      <c r="H15" s="45">
        <v>12458250</v>
      </c>
      <c r="I15" s="22">
        <f t="shared" si="0"/>
        <v>-2.282417096592404</v>
      </c>
      <c r="J15" s="23">
        <f t="shared" si="1"/>
        <v>5.72982440819978</v>
      </c>
      <c r="K15" s="2"/>
    </row>
    <row r="16" spans="1:11" ht="12.75">
      <c r="A16" s="5"/>
      <c r="B16" s="21" t="s">
        <v>24</v>
      </c>
      <c r="C16" s="43">
        <v>189485910</v>
      </c>
      <c r="D16" s="43">
        <v>177147030</v>
      </c>
      <c r="E16" s="43">
        <v>151140959</v>
      </c>
      <c r="F16" s="43">
        <v>167276020</v>
      </c>
      <c r="G16" s="44">
        <v>143358080</v>
      </c>
      <c r="H16" s="45">
        <v>141442090</v>
      </c>
      <c r="I16" s="29">
        <f t="shared" si="0"/>
        <v>10.675505241434923</v>
      </c>
      <c r="J16" s="30">
        <f t="shared" si="1"/>
        <v>-2.1864929681201795</v>
      </c>
      <c r="K16" s="2"/>
    </row>
    <row r="17" spans="1:11" ht="12.75">
      <c r="A17" s="5"/>
      <c r="B17" s="24" t="s">
        <v>25</v>
      </c>
      <c r="C17" s="46">
        <v>284673250</v>
      </c>
      <c r="D17" s="46">
        <v>312855960</v>
      </c>
      <c r="E17" s="46">
        <v>290622354</v>
      </c>
      <c r="F17" s="46">
        <v>332581520</v>
      </c>
      <c r="G17" s="47">
        <v>314973180</v>
      </c>
      <c r="H17" s="48">
        <v>322475980</v>
      </c>
      <c r="I17" s="25">
        <f t="shared" si="0"/>
        <v>14.437693942841022</v>
      </c>
      <c r="J17" s="26">
        <f t="shared" si="1"/>
        <v>3.5275933588260644</v>
      </c>
      <c r="K17" s="2"/>
    </row>
    <row r="18" spans="1:11" ht="23.25" customHeight="1">
      <c r="A18" s="31"/>
      <c r="B18" s="32" t="s">
        <v>26</v>
      </c>
      <c r="C18" s="52">
        <v>-2399180</v>
      </c>
      <c r="D18" s="52">
        <v>1180830</v>
      </c>
      <c r="E18" s="52">
        <v>51748858</v>
      </c>
      <c r="F18" s="53">
        <v>6117440</v>
      </c>
      <c r="G18" s="54">
        <v>38960</v>
      </c>
      <c r="H18" s="55">
        <v>434090</v>
      </c>
      <c r="I18" s="33">
        <f t="shared" si="0"/>
        <v>-88.17859903304533</v>
      </c>
      <c r="J18" s="34">
        <f t="shared" si="1"/>
        <v>-79.68143635339955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33500000</v>
      </c>
      <c r="D23" s="43">
        <v>3256700</v>
      </c>
      <c r="E23" s="43">
        <v>7483173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31</v>
      </c>
      <c r="C24" s="43">
        <v>14493000</v>
      </c>
      <c r="D24" s="43">
        <v>12907000</v>
      </c>
      <c r="E24" s="43">
        <v>8841596</v>
      </c>
      <c r="F24" s="43">
        <v>8315000</v>
      </c>
      <c r="G24" s="44">
        <v>10651000</v>
      </c>
      <c r="H24" s="45">
        <v>8275000</v>
      </c>
      <c r="I24" s="38">
        <f t="shared" si="0"/>
        <v>-5.955893031077197</v>
      </c>
      <c r="J24" s="23">
        <f t="shared" si="1"/>
        <v>-2.183426556529078</v>
      </c>
      <c r="K24" s="2"/>
    </row>
    <row r="25" spans="1:11" ht="12.75">
      <c r="A25" s="9"/>
      <c r="B25" s="24" t="s">
        <v>32</v>
      </c>
      <c r="C25" s="46">
        <v>47993000</v>
      </c>
      <c r="D25" s="46">
        <v>16163700</v>
      </c>
      <c r="E25" s="46">
        <v>16324769</v>
      </c>
      <c r="F25" s="46">
        <v>8315000</v>
      </c>
      <c r="G25" s="47">
        <v>10651000</v>
      </c>
      <c r="H25" s="48">
        <v>8275000</v>
      </c>
      <c r="I25" s="25">
        <f t="shared" si="0"/>
        <v>-49.06512919110831</v>
      </c>
      <c r="J25" s="26">
        <f t="shared" si="1"/>
        <v>-20.266593470994852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41650000</v>
      </c>
      <c r="D27" s="43">
        <v>7906700</v>
      </c>
      <c r="E27" s="43">
        <v>7054534</v>
      </c>
      <c r="F27" s="43">
        <v>0</v>
      </c>
      <c r="G27" s="44">
        <v>0</v>
      </c>
      <c r="H27" s="45">
        <v>0</v>
      </c>
      <c r="I27" s="38">
        <f t="shared" si="0"/>
        <v>-100</v>
      </c>
      <c r="J27" s="23">
        <f t="shared" si="1"/>
        <v>-100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6343000</v>
      </c>
      <c r="D31" s="43">
        <v>8257000</v>
      </c>
      <c r="E31" s="43">
        <v>9270235</v>
      </c>
      <c r="F31" s="43">
        <v>8315000</v>
      </c>
      <c r="G31" s="44">
        <v>10651000</v>
      </c>
      <c r="H31" s="45">
        <v>8275000</v>
      </c>
      <c r="I31" s="38">
        <f t="shared" si="0"/>
        <v>-10.30432346105573</v>
      </c>
      <c r="J31" s="23">
        <f t="shared" si="1"/>
        <v>-3.7148998930082056</v>
      </c>
      <c r="K31" s="2"/>
    </row>
    <row r="32" spans="1:11" ht="13.5" thickBot="1">
      <c r="A32" s="9"/>
      <c r="B32" s="39" t="s">
        <v>38</v>
      </c>
      <c r="C32" s="59">
        <v>47993000</v>
      </c>
      <c r="D32" s="59">
        <v>16163700</v>
      </c>
      <c r="E32" s="59">
        <v>16324769</v>
      </c>
      <c r="F32" s="59">
        <v>8315000</v>
      </c>
      <c r="G32" s="60">
        <v>10651000</v>
      </c>
      <c r="H32" s="61">
        <v>8275000</v>
      </c>
      <c r="I32" s="40">
        <f t="shared" si="0"/>
        <v>-49.06512919110831</v>
      </c>
      <c r="J32" s="41">
        <f t="shared" si="1"/>
        <v>-20.266593470994852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46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50572440</v>
      </c>
      <c r="D7" s="43">
        <v>50572440</v>
      </c>
      <c r="E7" s="43">
        <v>49790059</v>
      </c>
      <c r="F7" s="43">
        <v>56176002</v>
      </c>
      <c r="G7" s="44">
        <v>60681015</v>
      </c>
      <c r="H7" s="45">
        <v>65529106</v>
      </c>
      <c r="I7" s="22">
        <f>IF($E7=0,0,(($F7/$E7)-1)*100)</f>
        <v>12.825738969299083</v>
      </c>
      <c r="J7" s="23">
        <f>IF($E7=0,0,((($H7/$E7)^(1/3))-1)*100)</f>
        <v>9.588218601995791</v>
      </c>
      <c r="K7" s="2"/>
    </row>
    <row r="8" spans="1:11" ht="12.75">
      <c r="A8" s="5"/>
      <c r="B8" s="21" t="s">
        <v>17</v>
      </c>
      <c r="C8" s="43">
        <v>249150315</v>
      </c>
      <c r="D8" s="43">
        <v>249150315</v>
      </c>
      <c r="E8" s="43">
        <v>241864763</v>
      </c>
      <c r="F8" s="43">
        <v>271801753</v>
      </c>
      <c r="G8" s="44">
        <v>299900619</v>
      </c>
      <c r="H8" s="45">
        <v>330659082</v>
      </c>
      <c r="I8" s="22">
        <f>IF($E8=0,0,(($F8/$E8)-1)*100)</f>
        <v>12.37757399162771</v>
      </c>
      <c r="J8" s="23">
        <f>IF($E8=0,0,((($H8/$E8)^(1/3))-1)*100)</f>
        <v>10.986277382065746</v>
      </c>
      <c r="K8" s="2"/>
    </row>
    <row r="9" spans="1:11" ht="12.75">
      <c r="A9" s="5"/>
      <c r="B9" s="21" t="s">
        <v>18</v>
      </c>
      <c r="C9" s="43">
        <v>102138680</v>
      </c>
      <c r="D9" s="43">
        <v>121471824</v>
      </c>
      <c r="E9" s="43">
        <v>108433486</v>
      </c>
      <c r="F9" s="43">
        <v>123974826</v>
      </c>
      <c r="G9" s="44">
        <v>118087142</v>
      </c>
      <c r="H9" s="45">
        <v>110335750</v>
      </c>
      <c r="I9" s="22">
        <f aca="true" t="shared" si="0" ref="I9:I32">IF($E9=0,0,(($F9/$E9)-1)*100)</f>
        <v>14.33260201558031</v>
      </c>
      <c r="J9" s="23">
        <f aca="true" t="shared" si="1" ref="J9:J32">IF($E9=0,0,((($H9/$E9)^(1/3))-1)*100)</f>
        <v>0.5813847541976891</v>
      </c>
      <c r="K9" s="2"/>
    </row>
    <row r="10" spans="1:11" ht="12.75">
      <c r="A10" s="9"/>
      <c r="B10" s="24" t="s">
        <v>19</v>
      </c>
      <c r="C10" s="46">
        <v>401861435</v>
      </c>
      <c r="D10" s="46">
        <v>421194579</v>
      </c>
      <c r="E10" s="46">
        <v>400088308</v>
      </c>
      <c r="F10" s="46">
        <v>451952581</v>
      </c>
      <c r="G10" s="47">
        <v>478668776</v>
      </c>
      <c r="H10" s="48">
        <v>506523938</v>
      </c>
      <c r="I10" s="25">
        <f t="shared" si="0"/>
        <v>12.963206362931246</v>
      </c>
      <c r="J10" s="26">
        <f t="shared" si="1"/>
        <v>8.180264322420427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121034014</v>
      </c>
      <c r="D12" s="43">
        <v>118028668</v>
      </c>
      <c r="E12" s="43">
        <v>115271219</v>
      </c>
      <c r="F12" s="43">
        <v>131367445</v>
      </c>
      <c r="G12" s="44">
        <v>141752941</v>
      </c>
      <c r="H12" s="45">
        <v>149855191</v>
      </c>
      <c r="I12" s="22">
        <f t="shared" si="0"/>
        <v>13.96378570439165</v>
      </c>
      <c r="J12" s="23">
        <f t="shared" si="1"/>
        <v>9.139921034776567</v>
      </c>
      <c r="K12" s="2"/>
    </row>
    <row r="13" spans="1:11" ht="12.75">
      <c r="A13" s="5"/>
      <c r="B13" s="21" t="s">
        <v>22</v>
      </c>
      <c r="C13" s="43">
        <v>15000000</v>
      </c>
      <c r="D13" s="43">
        <v>18000000</v>
      </c>
      <c r="E13" s="43">
        <v>10045328</v>
      </c>
      <c r="F13" s="43">
        <v>20754280</v>
      </c>
      <c r="G13" s="44">
        <v>21639560</v>
      </c>
      <c r="H13" s="45">
        <v>19664770</v>
      </c>
      <c r="I13" s="22">
        <f t="shared" si="0"/>
        <v>106.60629498608705</v>
      </c>
      <c r="J13" s="23">
        <f t="shared" si="1"/>
        <v>25.095469988325615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147149999</v>
      </c>
      <c r="D15" s="43">
        <v>147149999</v>
      </c>
      <c r="E15" s="43">
        <v>122379959</v>
      </c>
      <c r="F15" s="43">
        <v>162743975</v>
      </c>
      <c r="G15" s="44">
        <v>184957252</v>
      </c>
      <c r="H15" s="45">
        <v>210116122</v>
      </c>
      <c r="I15" s="22">
        <f t="shared" si="0"/>
        <v>32.98253760650467</v>
      </c>
      <c r="J15" s="23">
        <f t="shared" si="1"/>
        <v>19.742877716284603</v>
      </c>
      <c r="K15" s="2"/>
    </row>
    <row r="16" spans="1:11" ht="12.75">
      <c r="A16" s="5"/>
      <c r="B16" s="21" t="s">
        <v>24</v>
      </c>
      <c r="C16" s="43">
        <v>113382795</v>
      </c>
      <c r="D16" s="43">
        <v>130578075</v>
      </c>
      <c r="E16" s="43">
        <v>98168262</v>
      </c>
      <c r="F16" s="43">
        <v>140258408</v>
      </c>
      <c r="G16" s="44">
        <v>148884962</v>
      </c>
      <c r="H16" s="45">
        <v>152360757</v>
      </c>
      <c r="I16" s="29">
        <f t="shared" si="0"/>
        <v>42.875513065516024</v>
      </c>
      <c r="J16" s="30">
        <f t="shared" si="1"/>
        <v>15.780122979288901</v>
      </c>
      <c r="K16" s="2"/>
    </row>
    <row r="17" spans="1:11" ht="12.75">
      <c r="A17" s="5"/>
      <c r="B17" s="24" t="s">
        <v>25</v>
      </c>
      <c r="C17" s="46">
        <v>396566808</v>
      </c>
      <c r="D17" s="46">
        <v>413756742</v>
      </c>
      <c r="E17" s="46">
        <v>345864768</v>
      </c>
      <c r="F17" s="46">
        <v>455124108</v>
      </c>
      <c r="G17" s="47">
        <v>497234715</v>
      </c>
      <c r="H17" s="48">
        <v>531996840</v>
      </c>
      <c r="I17" s="25">
        <f t="shared" si="0"/>
        <v>31.590190764963943</v>
      </c>
      <c r="J17" s="26">
        <f t="shared" si="1"/>
        <v>15.434132307536498</v>
      </c>
      <c r="K17" s="2"/>
    </row>
    <row r="18" spans="1:11" ht="23.25" customHeight="1">
      <c r="A18" s="31"/>
      <c r="B18" s="32" t="s">
        <v>26</v>
      </c>
      <c r="C18" s="52">
        <v>5294627</v>
      </c>
      <c r="D18" s="52">
        <v>7437837</v>
      </c>
      <c r="E18" s="52">
        <v>54223540</v>
      </c>
      <c r="F18" s="53">
        <v>-3171527</v>
      </c>
      <c r="G18" s="54">
        <v>-18565939</v>
      </c>
      <c r="H18" s="55">
        <v>-25472902</v>
      </c>
      <c r="I18" s="33">
        <f t="shared" si="0"/>
        <v>-105.84898551440942</v>
      </c>
      <c r="J18" s="34">
        <f t="shared" si="1"/>
        <v>-177.73743127078086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8290000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17125333</v>
      </c>
      <c r="D22" s="43">
        <v>14237032</v>
      </c>
      <c r="E22" s="43">
        <v>11311591</v>
      </c>
      <c r="F22" s="43">
        <v>17445000</v>
      </c>
      <c r="G22" s="44">
        <v>14242500</v>
      </c>
      <c r="H22" s="45">
        <v>9609587</v>
      </c>
      <c r="I22" s="38">
        <f t="shared" si="0"/>
        <v>54.2223370700019</v>
      </c>
      <c r="J22" s="23">
        <f t="shared" si="1"/>
        <v>-5.29047108523224</v>
      </c>
      <c r="K22" s="2"/>
    </row>
    <row r="23" spans="1:11" ht="12.75">
      <c r="A23" s="9"/>
      <c r="B23" s="21" t="s">
        <v>30</v>
      </c>
      <c r="C23" s="43">
        <v>45796184</v>
      </c>
      <c r="D23" s="43">
        <v>52760337</v>
      </c>
      <c r="E23" s="43">
        <v>51999434</v>
      </c>
      <c r="F23" s="43">
        <v>25995347</v>
      </c>
      <c r="G23" s="44">
        <v>73933333</v>
      </c>
      <c r="H23" s="45">
        <v>66000000</v>
      </c>
      <c r="I23" s="38">
        <f t="shared" si="0"/>
        <v>-50.00840393762748</v>
      </c>
      <c r="J23" s="23">
        <f t="shared" si="1"/>
        <v>8.271737535069445</v>
      </c>
      <c r="K23" s="2"/>
    </row>
    <row r="24" spans="1:11" ht="12.75">
      <c r="A24" s="9"/>
      <c r="B24" s="21" t="s">
        <v>31</v>
      </c>
      <c r="C24" s="43"/>
      <c r="D24" s="43">
        <v>234773</v>
      </c>
      <c r="E24" s="43">
        <v>645737</v>
      </c>
      <c r="F24" s="43">
        <v>1038000</v>
      </c>
      <c r="G24" s="44">
        <v>0</v>
      </c>
      <c r="H24" s="45">
        <v>0</v>
      </c>
      <c r="I24" s="38">
        <f t="shared" si="0"/>
        <v>60.74655780913902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62921517</v>
      </c>
      <c r="D25" s="46">
        <v>67232142</v>
      </c>
      <c r="E25" s="46">
        <v>63956762</v>
      </c>
      <c r="F25" s="46">
        <v>52768347</v>
      </c>
      <c r="G25" s="47">
        <v>88175833</v>
      </c>
      <c r="H25" s="48">
        <v>75609587</v>
      </c>
      <c r="I25" s="25">
        <f t="shared" si="0"/>
        <v>-17.49371708342583</v>
      </c>
      <c r="J25" s="26">
        <f t="shared" si="1"/>
        <v>5.737766497441155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36095935</v>
      </c>
      <c r="D27" s="43">
        <v>34335963</v>
      </c>
      <c r="E27" s="43">
        <v>37909272</v>
      </c>
      <c r="F27" s="43">
        <v>20344299</v>
      </c>
      <c r="G27" s="44">
        <v>42488978</v>
      </c>
      <c r="H27" s="45">
        <v>12032587</v>
      </c>
      <c r="I27" s="38">
        <f t="shared" si="0"/>
        <v>-46.334239813415564</v>
      </c>
      <c r="J27" s="23">
        <f t="shared" si="1"/>
        <v>-31.786365683851415</v>
      </c>
      <c r="K27" s="2"/>
    </row>
    <row r="28" spans="1:11" ht="12.75">
      <c r="A28" s="9"/>
      <c r="B28" s="21" t="s">
        <v>35</v>
      </c>
      <c r="C28" s="43">
        <v>3900000</v>
      </c>
      <c r="D28" s="43">
        <v>3900000</v>
      </c>
      <c r="E28" s="43">
        <v>2487597</v>
      </c>
      <c r="F28" s="43">
        <v>9900000</v>
      </c>
      <c r="G28" s="44">
        <v>12666855</v>
      </c>
      <c r="H28" s="45">
        <v>11900000</v>
      </c>
      <c r="I28" s="38">
        <f t="shared" si="0"/>
        <v>297.9744307458161</v>
      </c>
      <c r="J28" s="23">
        <f t="shared" si="1"/>
        <v>68.4957608426668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11020226</v>
      </c>
      <c r="D30" s="43">
        <v>16310323</v>
      </c>
      <c r="E30" s="43">
        <v>12654368</v>
      </c>
      <c r="F30" s="43">
        <v>7850000</v>
      </c>
      <c r="G30" s="44">
        <v>28020000</v>
      </c>
      <c r="H30" s="45">
        <v>21720000</v>
      </c>
      <c r="I30" s="38">
        <f t="shared" si="0"/>
        <v>-37.96608412209919</v>
      </c>
      <c r="J30" s="23">
        <f t="shared" si="1"/>
        <v>19.730956958965006</v>
      </c>
      <c r="K30" s="2"/>
    </row>
    <row r="31" spans="1:11" ht="12.75">
      <c r="A31" s="9"/>
      <c r="B31" s="21" t="s">
        <v>31</v>
      </c>
      <c r="C31" s="43">
        <v>11905356</v>
      </c>
      <c r="D31" s="43">
        <v>12685856</v>
      </c>
      <c r="E31" s="43">
        <v>10905525</v>
      </c>
      <c r="F31" s="43">
        <v>14674048</v>
      </c>
      <c r="G31" s="44">
        <v>5000000</v>
      </c>
      <c r="H31" s="45">
        <v>29957000</v>
      </c>
      <c r="I31" s="38">
        <f t="shared" si="0"/>
        <v>34.55608968848358</v>
      </c>
      <c r="J31" s="23">
        <f t="shared" si="1"/>
        <v>40.05025822543171</v>
      </c>
      <c r="K31" s="2"/>
    </row>
    <row r="32" spans="1:11" ht="13.5" thickBot="1">
      <c r="A32" s="9"/>
      <c r="B32" s="39" t="s">
        <v>38</v>
      </c>
      <c r="C32" s="59">
        <v>62921517</v>
      </c>
      <c r="D32" s="59">
        <v>67232142</v>
      </c>
      <c r="E32" s="59">
        <v>63956762</v>
      </c>
      <c r="F32" s="59">
        <v>52768347</v>
      </c>
      <c r="G32" s="60">
        <v>88175833</v>
      </c>
      <c r="H32" s="61">
        <v>75609587</v>
      </c>
      <c r="I32" s="40">
        <f t="shared" si="0"/>
        <v>-17.49371708342583</v>
      </c>
      <c r="J32" s="41">
        <f t="shared" si="1"/>
        <v>5.737766497441155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2015-11-05T15:53:28Z</cp:lastPrinted>
  <dcterms:created xsi:type="dcterms:W3CDTF">2015-11-05T11:31:10Z</dcterms:created>
  <dcterms:modified xsi:type="dcterms:W3CDTF">2015-11-05T15:53:43Z</dcterms:modified>
  <cp:category/>
  <cp:version/>
  <cp:contentType/>
  <cp:contentStatus/>
</cp:coreProperties>
</file>