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2" sheetId="12" r:id="rId12"/>
    <sheet name="NC091" sheetId="13" r:id="rId13"/>
    <sheet name="NW372" sheetId="14" r:id="rId14"/>
    <sheet name="NW373" sheetId="15" r:id="rId15"/>
    <sheet name="NW402" sheetId="16" r:id="rId16"/>
    <sheet name="NW403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'FS184'!$A$1:$K$33</definedName>
    <definedName name="_xlnm.Print_Area" localSheetId="2">'GT421'!$A$1:$K$33</definedName>
    <definedName name="_xlnm.Print_Area" localSheetId="3">'GT481'!$A$1:$K$33</definedName>
    <definedName name="_xlnm.Print_Area" localSheetId="4">'KZN225'!$A$1:$K$33</definedName>
    <definedName name="_xlnm.Print_Area" localSheetId="5">'KZN252'!$A$1:$K$33</definedName>
    <definedName name="_xlnm.Print_Area" localSheetId="6">'KZN282'!$A$1:$K$33</definedName>
    <definedName name="_xlnm.Print_Area" localSheetId="7">'LIM354'!$A$1:$K$33</definedName>
    <definedName name="_xlnm.Print_Area" localSheetId="8">'MP307'!$A$1:$K$33</definedName>
    <definedName name="_xlnm.Print_Area" localSheetId="9">'MP312'!$A$1:$K$33</definedName>
    <definedName name="_xlnm.Print_Area" localSheetId="10">'MP313'!$A$1:$K$33</definedName>
    <definedName name="_xlnm.Print_Area" localSheetId="11">'MP322'!$A$1:$K$33</definedName>
    <definedName name="_xlnm.Print_Area" localSheetId="12">'NC091'!$A$1:$K$33</definedName>
    <definedName name="_xlnm.Print_Area" localSheetId="13">'NW372'!$A$1:$K$33</definedName>
    <definedName name="_xlnm.Print_Area" localSheetId="14">'NW373'!$A$1:$K$33</definedName>
    <definedName name="_xlnm.Print_Area" localSheetId="15">'NW402'!$A$1:$K$33</definedName>
    <definedName name="_xlnm.Print_Area" localSheetId="16">'NW403'!$A$1:$K$33</definedName>
    <definedName name="_xlnm.Print_Area" localSheetId="0">'Summary'!$A$1:$K$33</definedName>
    <definedName name="_xlnm.Print_Area" localSheetId="17">'WC023'!$A$1:$K$33</definedName>
    <definedName name="_xlnm.Print_Area" localSheetId="18">'WC024'!$A$1:$K$33</definedName>
    <definedName name="_xlnm.Print_Area" localSheetId="19">'WC044'!$A$1:$K$33</definedName>
  </definedNames>
  <calcPr fullCalcOnLoad="1"/>
</workbook>
</file>

<file path=xl/sharedStrings.xml><?xml version="1.0" encoding="utf-8"?>
<sst xmlns="http://schemas.openxmlformats.org/spreadsheetml/2006/main" count="820" uniqueCount="59">
  <si>
    <t>Free State: Matjhabeng(FS184)</t>
  </si>
  <si>
    <t>STATEMENT OF CAPITAL AND OPERATING EXPENDITURE</t>
  </si>
  <si>
    <t>Growth in municipal budgets compared to S71 Preliminary Outcome for 2014/15</t>
  </si>
  <si>
    <t>2014/15</t>
  </si>
  <si>
    <t>2015/16</t>
  </si>
  <si>
    <t>2016/17</t>
  </si>
  <si>
    <t>2017/18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</si>
  <si>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</si>
  <si>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</si>
  <si>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</si>
  <si>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</si>
  <si>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</si>
  <si>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</si>
  <si>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2014/15- 2015/16</t>
  </si>
  <si>
    <t>2014/15- 2017/18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</si>
  <si>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</si>
  <si>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</si>
  <si>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</si>
  <si>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</si>
  <si>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</si>
  <si>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</si>
  <si>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</si>
  <si>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</si>
  <si>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</si>
  <si>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</si>
  <si>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</si>
  <si>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</si>
  <si>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</si>
  <si>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</si>
  <si>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</si>
  <si>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</si>
  <si>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</si>
  <si>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</si>
  <si>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</si>
  <si>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</si>
  <si>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</si>
  <si>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</si>
  <si>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</si>
  <si>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</si>
  <si>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</si>
  <si>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Gauteng: Emfuleni(GT421)</t>
  </si>
  <si>
    <t>Gauteng: Mogale City(GT481)</t>
  </si>
  <si>
    <t>Kwazulu-Natal: Msunduzi(KZN225)</t>
  </si>
  <si>
    <t>Kwazulu-Natal: Newcastle(KZN252)</t>
  </si>
  <si>
    <t>Kwazulu-Natal: uMhlathuze(KZN282)</t>
  </si>
  <si>
    <t>Limpopo: Polokwane(LIM354)</t>
  </si>
  <si>
    <t>Mpumalanga: Govan Mbeki(MP307)</t>
  </si>
  <si>
    <t>Mpumalanga: Emalahleni (Mp)(MP312)</t>
  </si>
  <si>
    <t>Mpumalanga: Steve Tshwete(MP313)</t>
  </si>
  <si>
    <t>Mpumalanga: Mbombela(MP322)</t>
  </si>
  <si>
    <t>Northern Cape: Sol Plaatje(NC091)</t>
  </si>
  <si>
    <t>North West: Madibeng(NW372)</t>
  </si>
  <si>
    <t>North West: Rustenburg(NW373)</t>
  </si>
  <si>
    <t>North West: Tlokwe(NW402)</t>
  </si>
  <si>
    <t>North West: City Of Matlosana(NW403)</t>
  </si>
  <si>
    <t>Western Cape: Drakenstein(WC023)</t>
  </si>
  <si>
    <t>Western Cape: Stellenbosch(WC024)</t>
  </si>
  <si>
    <t>Western Cape: George(WC044)</t>
  </si>
  <si>
    <t>AGGREGATED INFORMATION FOR SECONDARY CITIES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</si>
</sst>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\%;\-#,###.0\%;"/>
    <numFmt numFmtId="169" formatCode="##,##0_);\(##,##0\);0_)"/>
    <numFmt numFmtId="170" formatCode="0.0%;_(* &quot;–&quot;_)"/>
    <numFmt numFmtId="171" formatCode="#,###,##0_);\(#,###,##0\);_(* &quot;–&quot;???_);_(@_)"/>
    <numFmt numFmtId="172" formatCode="0.0\%;\(0.0\%\);_(* &quot;–&quot;_)"/>
    <numFmt numFmtId="173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70" fontId="9" fillId="0" borderId="18" xfId="0" applyNumberFormat="1" applyFont="1" applyBorder="1" applyAlignment="1" applyProtection="1">
      <alignment horizontal="center" vertical="center" wrapText="1"/>
      <protection/>
    </xf>
    <xf numFmtId="170" fontId="9" fillId="0" borderId="19" xfId="0" applyNumberFormat="1" applyFont="1" applyBorder="1" applyAlignment="1" applyProtection="1">
      <alignment horizontal="center" vertical="center" wrapText="1"/>
      <protection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41" fontId="5" fillId="0" borderId="17" xfId="0" applyNumberFormat="1" applyFont="1" applyBorder="1" applyAlignment="1" applyProtection="1">
      <alignment horizontal="left" vertical="center" indent="1"/>
      <protection/>
    </xf>
    <xf numFmtId="172" fontId="10" fillId="0" borderId="0" xfId="59" applyNumberFormat="1" applyFont="1" applyFill="1" applyBorder="1" applyAlignment="1" applyProtection="1">
      <alignment horizontal="center" vertic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72" fontId="8" fillId="0" borderId="23" xfId="59" applyNumberFormat="1" applyFont="1" applyFill="1" applyBorder="1" applyAlignment="1" applyProtection="1">
      <alignment horizontal="center" vertical="center"/>
      <protection/>
    </xf>
    <xf numFmtId="172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2" xfId="59" applyNumberFormat="1" applyFont="1" applyFill="1" applyBorder="1" applyAlignment="1" applyProtection="1">
      <alignment horizontal="center" vertical="center"/>
      <protection/>
    </xf>
    <xf numFmtId="172" fontId="8" fillId="0" borderId="25" xfId="59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72" fontId="10" fillId="0" borderId="16" xfId="59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72" fontId="8" fillId="0" borderId="27" xfId="59" applyNumberFormat="1" applyFont="1" applyFill="1" applyBorder="1" applyAlignment="1" applyProtection="1">
      <alignment horizontal="center" vertical="center"/>
      <protection/>
    </xf>
    <xf numFmtId="172" fontId="8" fillId="0" borderId="28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73" fontId="5" fillId="0" borderId="16" xfId="0" applyNumberFormat="1" applyFont="1" applyFill="1" applyBorder="1" applyAlignment="1" applyProtection="1">
      <alignment horizontal="right" vertical="center"/>
      <protection/>
    </xf>
    <xf numFmtId="173" fontId="5" fillId="0" borderId="0" xfId="0" applyNumberFormat="1" applyFont="1" applyFill="1" applyBorder="1" applyAlignment="1" applyProtection="1">
      <alignment horizontal="right" vertical="center"/>
      <protection/>
    </xf>
    <xf numFmtId="173" fontId="5" fillId="0" borderId="29" xfId="0" applyNumberFormat="1" applyFont="1" applyFill="1" applyBorder="1" applyAlignment="1" applyProtection="1">
      <alignment horizontal="right" vertical="center"/>
      <protection/>
    </xf>
    <xf numFmtId="173" fontId="6" fillId="0" borderId="30" xfId="0" applyNumberFormat="1" applyFont="1" applyFill="1" applyBorder="1" applyAlignment="1" applyProtection="1">
      <alignment horizontal="right" vertical="center"/>
      <protection/>
    </xf>
    <xf numFmtId="173" fontId="6" fillId="0" borderId="23" xfId="0" applyNumberFormat="1" applyFont="1" applyFill="1" applyBorder="1" applyAlignment="1" applyProtection="1">
      <alignment horizontal="right" vertical="center"/>
      <protection/>
    </xf>
    <xf numFmtId="173" fontId="6" fillId="0" borderId="31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29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2" xfId="0" applyNumberFormat="1" applyFont="1" applyFill="1" applyBorder="1" applyAlignment="1" applyProtection="1">
      <alignment horizontal="right" vertical="center"/>
      <protection/>
    </xf>
    <xf numFmtId="173" fontId="8" fillId="0" borderId="13" xfId="0" applyNumberFormat="1" applyFont="1" applyFill="1" applyBorder="1" applyAlignment="1" applyProtection="1">
      <alignment horizontal="right" vertical="center"/>
      <protection/>
    </xf>
    <xf numFmtId="173" fontId="8" fillId="0" borderId="32" xfId="0" applyNumberFormat="1" applyFont="1" applyFill="1" applyBorder="1" applyAlignment="1" applyProtection="1">
      <alignment horizontal="right" vertical="center"/>
      <protection/>
    </xf>
    <xf numFmtId="173" fontId="9" fillId="0" borderId="12" xfId="0" applyNumberFormat="1" applyFont="1" applyBorder="1" applyAlignment="1" applyProtection="1">
      <alignment horizontal="center" vertical="center" wrapText="1"/>
      <protection/>
    </xf>
    <xf numFmtId="173" fontId="9" fillId="0" borderId="13" xfId="0" applyNumberFormat="1" applyFont="1" applyBorder="1" applyAlignment="1" applyProtection="1">
      <alignment horizontal="center" vertical="center" wrapText="1"/>
      <protection/>
    </xf>
    <xf numFmtId="173" fontId="9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right" vertical="center"/>
      <protection/>
    </xf>
    <xf numFmtId="173" fontId="6" fillId="0" borderId="27" xfId="0" applyNumberFormat="1" applyFont="1" applyFill="1" applyBorder="1" applyAlignment="1" applyProtection="1">
      <alignment horizontal="right" vertical="center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35" xfId="0" applyNumberFormat="1" applyFont="1" applyFill="1" applyBorder="1" applyAlignment="1" applyProtection="1" quotePrefix="1">
      <alignment horizontal="center" vertical="top"/>
      <protection/>
    </xf>
    <xf numFmtId="41" fontId="6" fillId="0" borderId="36" xfId="0" applyNumberFormat="1" applyFont="1" applyFill="1" applyBorder="1" applyAlignment="1" applyProtection="1" quotePrefix="1">
      <alignment horizontal="center" vertical="top"/>
      <protection/>
    </xf>
    <xf numFmtId="41" fontId="6" fillId="0" borderId="37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39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5704597757</v>
      </c>
      <c r="D7" s="43">
        <v>5657711472</v>
      </c>
      <c r="E7" s="43">
        <v>5889731534</v>
      </c>
      <c r="F7" s="43">
        <v>6259238977</v>
      </c>
      <c r="G7" s="44">
        <v>6694870932</v>
      </c>
      <c r="H7" s="45">
        <v>7126985264</v>
      </c>
      <c r="I7" s="22">
        <f>IF($E7=0,0,(($F7/$E7)-1)*100)</f>
        <v>6.273756976305678</v>
      </c>
      <c r="J7" s="23">
        <f>IF($E7=0,0,((($H7/$E7)^(1/3))-1)*100)</f>
        <v>6.562267685462975</v>
      </c>
      <c r="K7" s="2"/>
    </row>
    <row r="8" spans="1:11" ht="12.75">
      <c r="A8" s="5"/>
      <c r="B8" s="21" t="s">
        <v>17</v>
      </c>
      <c r="C8" s="43">
        <v>24082809718</v>
      </c>
      <c r="D8" s="43">
        <v>23945152548</v>
      </c>
      <c r="E8" s="43">
        <v>22708294927</v>
      </c>
      <c r="F8" s="43">
        <v>26528739701</v>
      </c>
      <c r="G8" s="44">
        <v>29210380231</v>
      </c>
      <c r="H8" s="45">
        <v>32322807588</v>
      </c>
      <c r="I8" s="22">
        <f>IF($E8=0,0,(($F8/$E8)-1)*100)</f>
        <v>16.82400544066176</v>
      </c>
      <c r="J8" s="23">
        <f>IF($E8=0,0,((($H8/$E8)^(1/3))-1)*100)</f>
        <v>12.48851502349666</v>
      </c>
      <c r="K8" s="2"/>
    </row>
    <row r="9" spans="1:11" ht="12.75">
      <c r="A9" s="5"/>
      <c r="B9" s="21" t="s">
        <v>18</v>
      </c>
      <c r="C9" s="43">
        <v>8413264403</v>
      </c>
      <c r="D9" s="43">
        <v>8892059503</v>
      </c>
      <c r="E9" s="43">
        <v>8527179943</v>
      </c>
      <c r="F9" s="43">
        <v>9813327300</v>
      </c>
      <c r="G9" s="44">
        <v>10160802700</v>
      </c>
      <c r="H9" s="45">
        <v>10811991021</v>
      </c>
      <c r="I9" s="22">
        <f aca="true" t="shared" si="0" ref="I9:I32">IF($E9=0,0,(($F9/$E9)-1)*100)</f>
        <v>15.082915636790384</v>
      </c>
      <c r="J9" s="23">
        <f aca="true" t="shared" si="1" ref="J9:J32">IF($E9=0,0,((($H9/$E9)^(1/3))-1)*100)</f>
        <v>8.234757777079604</v>
      </c>
      <c r="K9" s="2"/>
    </row>
    <row r="10" spans="1:11" ht="12.75">
      <c r="A10" s="9"/>
      <c r="B10" s="24" t="s">
        <v>19</v>
      </c>
      <c r="C10" s="46">
        <v>38200671878</v>
      </c>
      <c r="D10" s="46">
        <v>38494923523</v>
      </c>
      <c r="E10" s="46">
        <v>37125206404</v>
      </c>
      <c r="F10" s="46">
        <v>42601305978</v>
      </c>
      <c r="G10" s="47">
        <v>46066053863</v>
      </c>
      <c r="H10" s="48">
        <v>50261783873</v>
      </c>
      <c r="I10" s="25">
        <f t="shared" si="0"/>
        <v>14.750354555362112</v>
      </c>
      <c r="J10" s="26">
        <f t="shared" si="1"/>
        <v>10.625778638698291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8953379465</v>
      </c>
      <c r="D12" s="43">
        <v>9178055073</v>
      </c>
      <c r="E12" s="43">
        <v>8949734932</v>
      </c>
      <c r="F12" s="43">
        <v>10079212885</v>
      </c>
      <c r="G12" s="44">
        <v>10758251481</v>
      </c>
      <c r="H12" s="45">
        <v>11489524255</v>
      </c>
      <c r="I12" s="22">
        <f t="shared" si="0"/>
        <v>12.620239164419544</v>
      </c>
      <c r="J12" s="23">
        <f t="shared" si="1"/>
        <v>8.683585587919683</v>
      </c>
      <c r="K12" s="2"/>
    </row>
    <row r="13" spans="1:11" ht="12.75">
      <c r="A13" s="5"/>
      <c r="B13" s="21" t="s">
        <v>22</v>
      </c>
      <c r="C13" s="43">
        <v>2679972017</v>
      </c>
      <c r="D13" s="43">
        <v>2603676971</v>
      </c>
      <c r="E13" s="43">
        <v>1115638446</v>
      </c>
      <c r="F13" s="43">
        <v>3056828289</v>
      </c>
      <c r="G13" s="44">
        <v>3166129886</v>
      </c>
      <c r="H13" s="45">
        <v>3314677539</v>
      </c>
      <c r="I13" s="22">
        <f t="shared" si="0"/>
        <v>173.99811291551708</v>
      </c>
      <c r="J13" s="23">
        <f t="shared" si="1"/>
        <v>43.76039954752178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13289877280</v>
      </c>
      <c r="D15" s="43">
        <v>13671727799</v>
      </c>
      <c r="E15" s="43">
        <v>12939729000</v>
      </c>
      <c r="F15" s="43">
        <v>15235712664</v>
      </c>
      <c r="G15" s="44">
        <v>16965580715</v>
      </c>
      <c r="H15" s="45">
        <v>18876803037</v>
      </c>
      <c r="I15" s="22">
        <f t="shared" si="0"/>
        <v>17.743676579316304</v>
      </c>
      <c r="J15" s="23">
        <f t="shared" si="1"/>
        <v>13.414283771441138</v>
      </c>
      <c r="K15" s="2"/>
    </row>
    <row r="16" spans="1:11" ht="12.75">
      <c r="A16" s="5"/>
      <c r="B16" s="21" t="s">
        <v>24</v>
      </c>
      <c r="C16" s="43">
        <v>14766460643</v>
      </c>
      <c r="D16" s="43">
        <v>14734978786</v>
      </c>
      <c r="E16" s="43">
        <v>12812929794</v>
      </c>
      <c r="F16" s="43">
        <v>15124141250</v>
      </c>
      <c r="G16" s="44">
        <v>15782450280</v>
      </c>
      <c r="H16" s="45">
        <v>16857649551</v>
      </c>
      <c r="I16" s="29">
        <f t="shared" si="0"/>
        <v>18.03811847218806</v>
      </c>
      <c r="J16" s="30">
        <f t="shared" si="1"/>
        <v>9.576188927519969</v>
      </c>
      <c r="K16" s="2"/>
    </row>
    <row r="17" spans="1:11" ht="12.75">
      <c r="A17" s="5"/>
      <c r="B17" s="24" t="s">
        <v>25</v>
      </c>
      <c r="C17" s="46">
        <v>39689689405</v>
      </c>
      <c r="D17" s="46">
        <v>40188438629</v>
      </c>
      <c r="E17" s="46">
        <v>35818032172</v>
      </c>
      <c r="F17" s="46">
        <v>43495895088</v>
      </c>
      <c r="G17" s="47">
        <v>46672412362</v>
      </c>
      <c r="H17" s="48">
        <v>50538654382</v>
      </c>
      <c r="I17" s="25">
        <f t="shared" si="0"/>
        <v>21.43574744455674</v>
      </c>
      <c r="J17" s="26">
        <f t="shared" si="1"/>
        <v>12.160684415390953</v>
      </c>
      <c r="K17" s="2"/>
    </row>
    <row r="18" spans="1:11" ht="23.25" customHeight="1">
      <c r="A18" s="31"/>
      <c r="B18" s="32" t="s">
        <v>26</v>
      </c>
      <c r="C18" s="52">
        <v>-1489017527</v>
      </c>
      <c r="D18" s="52">
        <v>-1693515106</v>
      </c>
      <c r="E18" s="52">
        <v>1307174232</v>
      </c>
      <c r="F18" s="53">
        <v>-894589110</v>
      </c>
      <c r="G18" s="54">
        <v>-606358499</v>
      </c>
      <c r="H18" s="55">
        <v>-276870509</v>
      </c>
      <c r="I18" s="33">
        <f t="shared" si="0"/>
        <v>-168.43686848319086</v>
      </c>
      <c r="J18" s="34">
        <f t="shared" si="1"/>
        <v>-159.60935285890238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1534548251</v>
      </c>
      <c r="D21" s="43">
        <v>1667945701</v>
      </c>
      <c r="E21" s="43">
        <v>1089361179</v>
      </c>
      <c r="F21" s="43">
        <v>1202783985</v>
      </c>
      <c r="G21" s="44">
        <v>1073843177</v>
      </c>
      <c r="H21" s="45">
        <v>870602506</v>
      </c>
      <c r="I21" s="38">
        <f t="shared" si="0"/>
        <v>10.411864144462957</v>
      </c>
      <c r="J21" s="23">
        <f t="shared" si="1"/>
        <v>-7.199708698056906</v>
      </c>
      <c r="K21" s="2"/>
    </row>
    <row r="22" spans="1:11" ht="12.75">
      <c r="A22" s="9"/>
      <c r="B22" s="21" t="s">
        <v>29</v>
      </c>
      <c r="C22" s="43">
        <v>1041325655</v>
      </c>
      <c r="D22" s="43">
        <v>1179183354</v>
      </c>
      <c r="E22" s="43">
        <v>786498923</v>
      </c>
      <c r="F22" s="43">
        <v>1341162862</v>
      </c>
      <c r="G22" s="44">
        <v>1376281160</v>
      </c>
      <c r="H22" s="45">
        <v>1205192207</v>
      </c>
      <c r="I22" s="38">
        <f t="shared" si="0"/>
        <v>70.52316573865163</v>
      </c>
      <c r="J22" s="23">
        <f t="shared" si="1"/>
        <v>15.288519154759816</v>
      </c>
      <c r="K22" s="2"/>
    </row>
    <row r="23" spans="1:11" ht="12.75">
      <c r="A23" s="9"/>
      <c r="B23" s="21" t="s">
        <v>30</v>
      </c>
      <c r="C23" s="43">
        <v>3886252493</v>
      </c>
      <c r="D23" s="43">
        <v>4601487426</v>
      </c>
      <c r="E23" s="43">
        <v>3602534271</v>
      </c>
      <c r="F23" s="43">
        <v>4248979304</v>
      </c>
      <c r="G23" s="44">
        <v>3975015705</v>
      </c>
      <c r="H23" s="45">
        <v>3964846851</v>
      </c>
      <c r="I23" s="38">
        <f t="shared" si="0"/>
        <v>17.944174416432634</v>
      </c>
      <c r="J23" s="23">
        <f t="shared" si="1"/>
        <v>3.245888308897582</v>
      </c>
      <c r="K23" s="2"/>
    </row>
    <row r="24" spans="1:11" ht="12.75">
      <c r="A24" s="9"/>
      <c r="B24" s="21" t="s">
        <v>31</v>
      </c>
      <c r="C24" s="43">
        <v>208038608</v>
      </c>
      <c r="D24" s="43">
        <v>292989573</v>
      </c>
      <c r="E24" s="43">
        <v>204025848</v>
      </c>
      <c r="F24" s="43">
        <v>351359504</v>
      </c>
      <c r="G24" s="44">
        <v>182380461</v>
      </c>
      <c r="H24" s="45">
        <v>142269249</v>
      </c>
      <c r="I24" s="38">
        <f t="shared" si="0"/>
        <v>72.21323055106232</v>
      </c>
      <c r="J24" s="23">
        <f t="shared" si="1"/>
        <v>-11.323485233651887</v>
      </c>
      <c r="K24" s="2"/>
    </row>
    <row r="25" spans="1:11" ht="12.75">
      <c r="A25" s="9"/>
      <c r="B25" s="24" t="s">
        <v>32</v>
      </c>
      <c r="C25" s="46">
        <v>6670165007</v>
      </c>
      <c r="D25" s="46">
        <v>7741606054</v>
      </c>
      <c r="E25" s="46">
        <v>5682420221</v>
      </c>
      <c r="F25" s="46">
        <v>7144285655</v>
      </c>
      <c r="G25" s="47">
        <v>6607520503</v>
      </c>
      <c r="H25" s="48">
        <v>6182910813</v>
      </c>
      <c r="I25" s="25">
        <f t="shared" si="0"/>
        <v>25.726105728638604</v>
      </c>
      <c r="J25" s="26">
        <f t="shared" si="1"/>
        <v>2.8536902680406095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1989436481</v>
      </c>
      <c r="D27" s="43">
        <v>2155138474</v>
      </c>
      <c r="E27" s="43">
        <v>1528459448</v>
      </c>
      <c r="F27" s="43">
        <v>2433946950</v>
      </c>
      <c r="G27" s="44">
        <v>2551568616</v>
      </c>
      <c r="H27" s="45">
        <v>2450287909</v>
      </c>
      <c r="I27" s="38">
        <f t="shared" si="0"/>
        <v>59.24184008838682</v>
      </c>
      <c r="J27" s="23">
        <f t="shared" si="1"/>
        <v>17.03642986423879</v>
      </c>
      <c r="K27" s="2"/>
    </row>
    <row r="28" spans="1:11" ht="12.75">
      <c r="A28" s="9"/>
      <c r="B28" s="21" t="s">
        <v>35</v>
      </c>
      <c r="C28" s="43">
        <v>900289102</v>
      </c>
      <c r="D28" s="43">
        <v>1024274235</v>
      </c>
      <c r="E28" s="43">
        <v>662112733</v>
      </c>
      <c r="F28" s="43">
        <v>877614276</v>
      </c>
      <c r="G28" s="44">
        <v>861289063</v>
      </c>
      <c r="H28" s="45">
        <v>830380350</v>
      </c>
      <c r="I28" s="38">
        <f t="shared" si="0"/>
        <v>32.5475605979624</v>
      </c>
      <c r="J28" s="23">
        <f t="shared" si="1"/>
        <v>7.840454091086424</v>
      </c>
      <c r="K28" s="2"/>
    </row>
    <row r="29" spans="1:11" ht="12.75">
      <c r="A29" s="9"/>
      <c r="B29" s="21" t="s">
        <v>36</v>
      </c>
      <c r="C29" s="43">
        <v>1850000</v>
      </c>
      <c r="D29" s="43">
        <v>56211458</v>
      </c>
      <c r="E29" s="43">
        <v>66790940</v>
      </c>
      <c r="F29" s="43">
        <v>43600000</v>
      </c>
      <c r="G29" s="44">
        <v>2200000</v>
      </c>
      <c r="H29" s="45">
        <v>0</v>
      </c>
      <c r="I29" s="38">
        <f t="shared" si="0"/>
        <v>-34.721685306420305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1872486980</v>
      </c>
      <c r="D30" s="43">
        <v>2128407021</v>
      </c>
      <c r="E30" s="43">
        <v>1718485536</v>
      </c>
      <c r="F30" s="43">
        <v>1772667118</v>
      </c>
      <c r="G30" s="44">
        <v>1525521601</v>
      </c>
      <c r="H30" s="45">
        <v>1378558056</v>
      </c>
      <c r="I30" s="38">
        <f t="shared" si="0"/>
        <v>3.1528680844247647</v>
      </c>
      <c r="J30" s="23">
        <f t="shared" si="1"/>
        <v>-7.08345347595023</v>
      </c>
      <c r="K30" s="2"/>
    </row>
    <row r="31" spans="1:11" ht="12.75">
      <c r="A31" s="9"/>
      <c r="B31" s="21" t="s">
        <v>31</v>
      </c>
      <c r="C31" s="43">
        <v>1906102442</v>
      </c>
      <c r="D31" s="43">
        <v>2377574866</v>
      </c>
      <c r="E31" s="43">
        <v>1706589669</v>
      </c>
      <c r="F31" s="43">
        <v>2016457311</v>
      </c>
      <c r="G31" s="44">
        <v>1666941223</v>
      </c>
      <c r="H31" s="45">
        <v>1523684498</v>
      </c>
      <c r="I31" s="38">
        <f t="shared" si="0"/>
        <v>18.157126322086036</v>
      </c>
      <c r="J31" s="23">
        <f t="shared" si="1"/>
        <v>-3.7083462312035076</v>
      </c>
      <c r="K31" s="2"/>
    </row>
    <row r="32" spans="1:11" ht="13.5" thickBot="1">
      <c r="A32" s="9"/>
      <c r="B32" s="39" t="s">
        <v>38</v>
      </c>
      <c r="C32" s="59">
        <v>6670165005</v>
      </c>
      <c r="D32" s="59">
        <v>7741606054</v>
      </c>
      <c r="E32" s="59">
        <v>5682438326</v>
      </c>
      <c r="F32" s="59">
        <v>7144285655</v>
      </c>
      <c r="G32" s="60">
        <v>6607520503</v>
      </c>
      <c r="H32" s="61">
        <v>6182910813</v>
      </c>
      <c r="I32" s="40">
        <f t="shared" si="0"/>
        <v>25.725705148638678</v>
      </c>
      <c r="J32" s="41">
        <f t="shared" si="1"/>
        <v>2.853581032771446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298838276</v>
      </c>
      <c r="D7" s="43">
        <v>293554759</v>
      </c>
      <c r="E7" s="43">
        <v>336186189</v>
      </c>
      <c r="F7" s="43">
        <v>363169576</v>
      </c>
      <c r="G7" s="44">
        <v>392223143</v>
      </c>
      <c r="H7" s="45">
        <v>423600994</v>
      </c>
      <c r="I7" s="22">
        <f>IF($E7=0,0,(($F7/$E7)-1)*100)</f>
        <v>8.02632228297755</v>
      </c>
      <c r="J7" s="23">
        <f>IF($E7=0,0,((($H7/$E7)^(1/3))-1)*100)</f>
        <v>8.008773428652628</v>
      </c>
      <c r="K7" s="2"/>
    </row>
    <row r="8" spans="1:11" ht="12.75">
      <c r="A8" s="5"/>
      <c r="B8" s="21" t="s">
        <v>17</v>
      </c>
      <c r="C8" s="43">
        <v>1304108005</v>
      </c>
      <c r="D8" s="43">
        <v>1280652037</v>
      </c>
      <c r="E8" s="43">
        <v>1207090336</v>
      </c>
      <c r="F8" s="43">
        <v>1871317513</v>
      </c>
      <c r="G8" s="44">
        <v>2081776796</v>
      </c>
      <c r="H8" s="45">
        <v>2315782486</v>
      </c>
      <c r="I8" s="22">
        <f>IF($E8=0,0,(($F8/$E8)-1)*100)</f>
        <v>55.02713071178129</v>
      </c>
      <c r="J8" s="23">
        <f>IF($E8=0,0,((($H8/$E8)^(1/3))-1)*100)</f>
        <v>24.25656130399392</v>
      </c>
      <c r="K8" s="2"/>
    </row>
    <row r="9" spans="1:11" ht="12.75">
      <c r="A9" s="5"/>
      <c r="B9" s="21" t="s">
        <v>18</v>
      </c>
      <c r="C9" s="43">
        <v>318598308</v>
      </c>
      <c r="D9" s="43">
        <v>313452199</v>
      </c>
      <c r="E9" s="43">
        <v>329976405</v>
      </c>
      <c r="F9" s="43">
        <v>392123017</v>
      </c>
      <c r="G9" s="44">
        <v>433398397</v>
      </c>
      <c r="H9" s="45">
        <v>478841353</v>
      </c>
      <c r="I9" s="22">
        <f aca="true" t="shared" si="0" ref="I9:I32">IF($E9=0,0,(($F9/$E9)-1)*100)</f>
        <v>18.833653272875672</v>
      </c>
      <c r="J9" s="23">
        <f aca="true" t="shared" si="1" ref="J9:J32">IF($E9=0,0,((($H9/$E9)^(1/3))-1)*100)</f>
        <v>13.214726266998088</v>
      </c>
      <c r="K9" s="2"/>
    </row>
    <row r="10" spans="1:11" ht="12.75">
      <c r="A10" s="9"/>
      <c r="B10" s="24" t="s">
        <v>19</v>
      </c>
      <c r="C10" s="46">
        <v>1921544589</v>
      </c>
      <c r="D10" s="46">
        <v>1887658995</v>
      </c>
      <c r="E10" s="46">
        <v>1873252930</v>
      </c>
      <c r="F10" s="46">
        <v>2626610106</v>
      </c>
      <c r="G10" s="47">
        <v>2907398336</v>
      </c>
      <c r="H10" s="48">
        <v>3218224833</v>
      </c>
      <c r="I10" s="25">
        <f t="shared" si="0"/>
        <v>40.21652196214636</v>
      </c>
      <c r="J10" s="26">
        <f t="shared" si="1"/>
        <v>19.767776535978676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485267647</v>
      </c>
      <c r="D12" s="43">
        <v>473289010</v>
      </c>
      <c r="E12" s="43">
        <v>465666721</v>
      </c>
      <c r="F12" s="43">
        <v>571167409</v>
      </c>
      <c r="G12" s="44">
        <v>611149129</v>
      </c>
      <c r="H12" s="45">
        <v>653929564</v>
      </c>
      <c r="I12" s="22">
        <f t="shared" si="0"/>
        <v>22.655835867644058</v>
      </c>
      <c r="J12" s="23">
        <f t="shared" si="1"/>
        <v>11.982954977899052</v>
      </c>
      <c r="K12" s="2"/>
    </row>
    <row r="13" spans="1:11" ht="12.75">
      <c r="A13" s="5"/>
      <c r="B13" s="21" t="s">
        <v>22</v>
      </c>
      <c r="C13" s="43">
        <v>213520030</v>
      </c>
      <c r="D13" s="43">
        <v>137427648</v>
      </c>
      <c r="E13" s="43"/>
      <c r="F13" s="43">
        <v>267630980</v>
      </c>
      <c r="G13" s="44">
        <v>250670417</v>
      </c>
      <c r="H13" s="45">
        <v>253386684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738297072</v>
      </c>
      <c r="D15" s="43">
        <v>714289222</v>
      </c>
      <c r="E15" s="43">
        <v>653825327</v>
      </c>
      <c r="F15" s="43">
        <v>894997075</v>
      </c>
      <c r="G15" s="44">
        <v>980212831</v>
      </c>
      <c r="H15" s="45">
        <v>1114485890</v>
      </c>
      <c r="I15" s="22">
        <f t="shared" si="0"/>
        <v>36.8862658023035</v>
      </c>
      <c r="J15" s="23">
        <f t="shared" si="1"/>
        <v>19.454985044085625</v>
      </c>
      <c r="K15" s="2"/>
    </row>
    <row r="16" spans="1:11" ht="12.75">
      <c r="A16" s="5"/>
      <c r="B16" s="21" t="s">
        <v>24</v>
      </c>
      <c r="C16" s="43">
        <v>484459645</v>
      </c>
      <c r="D16" s="43">
        <v>570432229</v>
      </c>
      <c r="E16" s="43">
        <v>398651299</v>
      </c>
      <c r="F16" s="43">
        <v>647993937</v>
      </c>
      <c r="G16" s="44">
        <v>580046060</v>
      </c>
      <c r="H16" s="45">
        <v>591857512</v>
      </c>
      <c r="I16" s="29">
        <f t="shared" si="0"/>
        <v>62.546550989665775</v>
      </c>
      <c r="J16" s="30">
        <f t="shared" si="1"/>
        <v>14.079600996399378</v>
      </c>
      <c r="K16" s="2"/>
    </row>
    <row r="17" spans="1:11" ht="12.75">
      <c r="A17" s="5"/>
      <c r="B17" s="24" t="s">
        <v>25</v>
      </c>
      <c r="C17" s="46">
        <v>1921544394</v>
      </c>
      <c r="D17" s="46">
        <v>1895438109</v>
      </c>
      <c r="E17" s="46">
        <v>1518143347</v>
      </c>
      <c r="F17" s="46">
        <v>2381789401</v>
      </c>
      <c r="G17" s="47">
        <v>2422078437</v>
      </c>
      <c r="H17" s="48">
        <v>2613659650</v>
      </c>
      <c r="I17" s="25">
        <f t="shared" si="0"/>
        <v>56.88830739907724</v>
      </c>
      <c r="J17" s="26">
        <f t="shared" si="1"/>
        <v>19.852036400225547</v>
      </c>
      <c r="K17" s="2"/>
    </row>
    <row r="18" spans="1:11" ht="23.25" customHeight="1">
      <c r="A18" s="31"/>
      <c r="B18" s="32" t="s">
        <v>26</v>
      </c>
      <c r="C18" s="52">
        <v>195</v>
      </c>
      <c r="D18" s="52">
        <v>-7779114</v>
      </c>
      <c r="E18" s="52">
        <v>355109583</v>
      </c>
      <c r="F18" s="53">
        <v>244820705</v>
      </c>
      <c r="G18" s="54">
        <v>485319899</v>
      </c>
      <c r="H18" s="55">
        <v>604565183</v>
      </c>
      <c r="I18" s="33">
        <f t="shared" si="0"/>
        <v>-31.05770254586455</v>
      </c>
      <c r="J18" s="34">
        <f t="shared" si="1"/>
        <v>19.406209860658773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>
        <v>2273258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>
        <v>5057010</v>
      </c>
      <c r="F22" s="43">
        <v>4200000</v>
      </c>
      <c r="G22" s="44">
        <v>0</v>
      </c>
      <c r="H22" s="45">
        <v>0</v>
      </c>
      <c r="I22" s="38">
        <f t="shared" si="0"/>
        <v>-16.946970640754124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159916218</v>
      </c>
      <c r="D23" s="43">
        <v>159916218</v>
      </c>
      <c r="E23" s="43">
        <v>119493266</v>
      </c>
      <c r="F23" s="43">
        <v>198842372</v>
      </c>
      <c r="G23" s="44">
        <v>208852150</v>
      </c>
      <c r="H23" s="45">
        <v>166612800</v>
      </c>
      <c r="I23" s="38">
        <f t="shared" si="0"/>
        <v>66.4046675232728</v>
      </c>
      <c r="J23" s="23">
        <f t="shared" si="1"/>
        <v>11.717611970591069</v>
      </c>
      <c r="K23" s="2"/>
    </row>
    <row r="24" spans="1:11" ht="12.75">
      <c r="A24" s="9"/>
      <c r="B24" s="21" t="s">
        <v>31</v>
      </c>
      <c r="C24" s="43"/>
      <c r="D24" s="43"/>
      <c r="E24" s="43">
        <v>71673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159916218</v>
      </c>
      <c r="D25" s="46">
        <v>159916218</v>
      </c>
      <c r="E25" s="46">
        <v>126895207</v>
      </c>
      <c r="F25" s="46">
        <v>203042372</v>
      </c>
      <c r="G25" s="47">
        <v>208852150</v>
      </c>
      <c r="H25" s="48">
        <v>166612800</v>
      </c>
      <c r="I25" s="25">
        <f t="shared" si="0"/>
        <v>60.00791267080719</v>
      </c>
      <c r="J25" s="26">
        <f t="shared" si="1"/>
        <v>9.501747035293784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93086154</v>
      </c>
      <c r="D27" s="43">
        <v>93086154</v>
      </c>
      <c r="E27" s="43">
        <v>61506154</v>
      </c>
      <c r="F27" s="43">
        <v>137070372</v>
      </c>
      <c r="G27" s="44">
        <v>176428150</v>
      </c>
      <c r="H27" s="45">
        <v>146134800</v>
      </c>
      <c r="I27" s="38">
        <f t="shared" si="0"/>
        <v>122.85635352846155</v>
      </c>
      <c r="J27" s="23">
        <f t="shared" si="1"/>
        <v>33.43764216706471</v>
      </c>
      <c r="K27" s="2"/>
    </row>
    <row r="28" spans="1:11" ht="12.75">
      <c r="A28" s="9"/>
      <c r="B28" s="21" t="s">
        <v>35</v>
      </c>
      <c r="C28" s="43">
        <v>8652000</v>
      </c>
      <c r="D28" s="43">
        <v>8652000</v>
      </c>
      <c r="E28" s="43">
        <v>10671157</v>
      </c>
      <c r="F28" s="43">
        <v>20772000</v>
      </c>
      <c r="G28" s="44">
        <v>14464000</v>
      </c>
      <c r="H28" s="45">
        <v>2518000</v>
      </c>
      <c r="I28" s="38">
        <f t="shared" si="0"/>
        <v>94.65555609387062</v>
      </c>
      <c r="J28" s="23">
        <f t="shared" si="1"/>
        <v>-38.20574907110882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26000000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42125063</v>
      </c>
      <c r="D30" s="43">
        <v>42125063</v>
      </c>
      <c r="E30" s="43">
        <v>42086558</v>
      </c>
      <c r="F30" s="43">
        <v>10000000</v>
      </c>
      <c r="G30" s="44">
        <v>7960000</v>
      </c>
      <c r="H30" s="45">
        <v>7960000</v>
      </c>
      <c r="I30" s="38">
        <f t="shared" si="0"/>
        <v>-76.23944443259056</v>
      </c>
      <c r="J30" s="23">
        <f t="shared" si="1"/>
        <v>-42.59850288229256</v>
      </c>
      <c r="K30" s="2"/>
    </row>
    <row r="31" spans="1:11" ht="12.75">
      <c r="A31" s="9"/>
      <c r="B31" s="21" t="s">
        <v>31</v>
      </c>
      <c r="C31" s="43">
        <v>16053001</v>
      </c>
      <c r="D31" s="43">
        <v>16053001</v>
      </c>
      <c r="E31" s="43">
        <v>12631339</v>
      </c>
      <c r="F31" s="43">
        <v>9200000</v>
      </c>
      <c r="G31" s="44">
        <v>10000000</v>
      </c>
      <c r="H31" s="45">
        <v>10000000</v>
      </c>
      <c r="I31" s="38">
        <f t="shared" si="0"/>
        <v>-27.165283110523752</v>
      </c>
      <c r="J31" s="23">
        <f t="shared" si="1"/>
        <v>-7.491095853190166</v>
      </c>
      <c r="K31" s="2"/>
    </row>
    <row r="32" spans="1:11" ht="13.5" thickBot="1">
      <c r="A32" s="9"/>
      <c r="B32" s="39" t="s">
        <v>38</v>
      </c>
      <c r="C32" s="59">
        <v>159916218</v>
      </c>
      <c r="D32" s="59">
        <v>159916218</v>
      </c>
      <c r="E32" s="59">
        <v>126895208</v>
      </c>
      <c r="F32" s="59">
        <v>203042372</v>
      </c>
      <c r="G32" s="60">
        <v>208852150</v>
      </c>
      <c r="H32" s="61">
        <v>166612800</v>
      </c>
      <c r="I32" s="40">
        <f t="shared" si="0"/>
        <v>60.007911409861904</v>
      </c>
      <c r="J32" s="41">
        <f t="shared" si="1"/>
        <v>9.501746747650275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272882246</v>
      </c>
      <c r="D7" s="43">
        <v>278807712</v>
      </c>
      <c r="E7" s="43">
        <v>282793100</v>
      </c>
      <c r="F7" s="43">
        <v>301305502</v>
      </c>
      <c r="G7" s="44">
        <v>316055776</v>
      </c>
      <c r="H7" s="45">
        <v>326327590</v>
      </c>
      <c r="I7" s="22">
        <f>IF($E7=0,0,(($F7/$E7)-1)*100)</f>
        <v>6.546270754130856</v>
      </c>
      <c r="J7" s="23">
        <f>IF($E7=0,0,((($H7/$E7)^(1/3))-1)*100)</f>
        <v>4.888609563025459</v>
      </c>
      <c r="K7" s="2"/>
    </row>
    <row r="8" spans="1:11" ht="12.75">
      <c r="A8" s="5"/>
      <c r="B8" s="21" t="s">
        <v>17</v>
      </c>
      <c r="C8" s="43">
        <v>688453514</v>
      </c>
      <c r="D8" s="43">
        <v>686977141</v>
      </c>
      <c r="E8" s="43">
        <v>689713572</v>
      </c>
      <c r="F8" s="43">
        <v>766788972</v>
      </c>
      <c r="G8" s="44">
        <v>855753002</v>
      </c>
      <c r="H8" s="45">
        <v>954198527</v>
      </c>
      <c r="I8" s="22">
        <f>IF($E8=0,0,(($F8/$E8)-1)*100)</f>
        <v>11.174986708830481</v>
      </c>
      <c r="J8" s="23">
        <f>IF($E8=0,0,((($H8/$E8)^(1/3))-1)*100)</f>
        <v>11.426885047682278</v>
      </c>
      <c r="K8" s="2"/>
    </row>
    <row r="9" spans="1:11" ht="12.75">
      <c r="A9" s="5"/>
      <c r="B9" s="21" t="s">
        <v>18</v>
      </c>
      <c r="C9" s="43">
        <v>341867693</v>
      </c>
      <c r="D9" s="43">
        <v>248681325</v>
      </c>
      <c r="E9" s="43">
        <v>234627320</v>
      </c>
      <c r="F9" s="43">
        <v>294836333</v>
      </c>
      <c r="G9" s="44">
        <v>313742552</v>
      </c>
      <c r="H9" s="45">
        <v>340023768</v>
      </c>
      <c r="I9" s="22">
        <f aca="true" t="shared" si="0" ref="I9:I32">IF($E9=0,0,(($F9/$E9)-1)*100)</f>
        <v>25.661552542133627</v>
      </c>
      <c r="J9" s="23">
        <f aca="true" t="shared" si="1" ref="J9:J32">IF($E9=0,0,((($H9/$E9)^(1/3))-1)*100)</f>
        <v>13.164505997804877</v>
      </c>
      <c r="K9" s="2"/>
    </row>
    <row r="10" spans="1:11" ht="12.75">
      <c r="A10" s="9"/>
      <c r="B10" s="24" t="s">
        <v>19</v>
      </c>
      <c r="C10" s="46">
        <v>1303203453</v>
      </c>
      <c r="D10" s="46">
        <v>1214466178</v>
      </c>
      <c r="E10" s="46">
        <v>1207133992</v>
      </c>
      <c r="F10" s="46">
        <v>1362930807</v>
      </c>
      <c r="G10" s="47">
        <v>1485551330</v>
      </c>
      <c r="H10" s="48">
        <v>1620549885</v>
      </c>
      <c r="I10" s="25">
        <f t="shared" si="0"/>
        <v>12.90633981252347</v>
      </c>
      <c r="J10" s="26">
        <f t="shared" si="1"/>
        <v>10.315272373078832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344431966</v>
      </c>
      <c r="D12" s="43">
        <v>346292835</v>
      </c>
      <c r="E12" s="43">
        <v>332742132</v>
      </c>
      <c r="F12" s="43">
        <v>385662127</v>
      </c>
      <c r="G12" s="44">
        <v>418250151</v>
      </c>
      <c r="H12" s="45">
        <v>451938355</v>
      </c>
      <c r="I12" s="22">
        <f t="shared" si="0"/>
        <v>15.904206263846387</v>
      </c>
      <c r="J12" s="23">
        <f t="shared" si="1"/>
        <v>10.744916963363838</v>
      </c>
      <c r="K12" s="2"/>
    </row>
    <row r="13" spans="1:11" ht="12.75">
      <c r="A13" s="5"/>
      <c r="B13" s="21" t="s">
        <v>22</v>
      </c>
      <c r="C13" s="43">
        <v>8033795</v>
      </c>
      <c r="D13" s="43">
        <v>16033795</v>
      </c>
      <c r="E13" s="43">
        <v>8033798</v>
      </c>
      <c r="F13" s="43">
        <v>17323239</v>
      </c>
      <c r="G13" s="44">
        <v>18273836</v>
      </c>
      <c r="H13" s="45">
        <v>19052692</v>
      </c>
      <c r="I13" s="22">
        <f t="shared" si="0"/>
        <v>115.6295067413943</v>
      </c>
      <c r="J13" s="23">
        <f t="shared" si="1"/>
        <v>33.35577051387659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340072243</v>
      </c>
      <c r="D15" s="43">
        <v>339072778</v>
      </c>
      <c r="E15" s="43">
        <v>287347229</v>
      </c>
      <c r="F15" s="43">
        <v>380168395</v>
      </c>
      <c r="G15" s="44">
        <v>432457083</v>
      </c>
      <c r="H15" s="45">
        <v>492309937</v>
      </c>
      <c r="I15" s="22">
        <f t="shared" si="0"/>
        <v>32.302787927702624</v>
      </c>
      <c r="J15" s="23">
        <f t="shared" si="1"/>
        <v>19.65858498381847</v>
      </c>
      <c r="K15" s="2"/>
    </row>
    <row r="16" spans="1:11" ht="12.75">
      <c r="A16" s="5"/>
      <c r="B16" s="21" t="s">
        <v>24</v>
      </c>
      <c r="C16" s="43">
        <v>659848167</v>
      </c>
      <c r="D16" s="43">
        <v>587929983</v>
      </c>
      <c r="E16" s="43">
        <v>513276756</v>
      </c>
      <c r="F16" s="43">
        <v>619676341</v>
      </c>
      <c r="G16" s="44">
        <v>650350702</v>
      </c>
      <c r="H16" s="45">
        <v>681075929</v>
      </c>
      <c r="I16" s="29">
        <f t="shared" si="0"/>
        <v>20.72947659449438</v>
      </c>
      <c r="J16" s="30">
        <f t="shared" si="1"/>
        <v>9.887420280845527</v>
      </c>
      <c r="K16" s="2"/>
    </row>
    <row r="17" spans="1:11" ht="12.75">
      <c r="A17" s="5"/>
      <c r="B17" s="24" t="s">
        <v>25</v>
      </c>
      <c r="C17" s="46">
        <v>1352386171</v>
      </c>
      <c r="D17" s="46">
        <v>1289329391</v>
      </c>
      <c r="E17" s="46">
        <v>1141399915</v>
      </c>
      <c r="F17" s="46">
        <v>1402830102</v>
      </c>
      <c r="G17" s="47">
        <v>1519331772</v>
      </c>
      <c r="H17" s="48">
        <v>1644376913</v>
      </c>
      <c r="I17" s="25">
        <f t="shared" si="0"/>
        <v>22.904346107297545</v>
      </c>
      <c r="J17" s="26">
        <f t="shared" si="1"/>
        <v>12.94174970831985</v>
      </c>
      <c r="K17" s="2"/>
    </row>
    <row r="18" spans="1:11" ht="23.25" customHeight="1">
      <c r="A18" s="31"/>
      <c r="B18" s="32" t="s">
        <v>26</v>
      </c>
      <c r="C18" s="52">
        <v>-49182718</v>
      </c>
      <c r="D18" s="52">
        <v>-74863213</v>
      </c>
      <c r="E18" s="52">
        <v>65734077</v>
      </c>
      <c r="F18" s="53">
        <v>-39899295</v>
      </c>
      <c r="G18" s="54">
        <v>-33780442</v>
      </c>
      <c r="H18" s="55">
        <v>-23827028</v>
      </c>
      <c r="I18" s="33">
        <f t="shared" si="0"/>
        <v>-160.6980379446113</v>
      </c>
      <c r="J18" s="34">
        <f t="shared" si="1"/>
        <v>-171.300586456057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77630000</v>
      </c>
      <c r="D21" s="43">
        <v>127786021</v>
      </c>
      <c r="E21" s="43">
        <v>63707578</v>
      </c>
      <c r="F21" s="43">
        <v>97976000</v>
      </c>
      <c r="G21" s="44">
        <v>114770000</v>
      </c>
      <c r="H21" s="45">
        <v>101000000</v>
      </c>
      <c r="I21" s="38">
        <f t="shared" si="0"/>
        <v>53.79018175828314</v>
      </c>
      <c r="J21" s="23">
        <f t="shared" si="1"/>
        <v>16.603099022792488</v>
      </c>
      <c r="K21" s="2"/>
    </row>
    <row r="22" spans="1:11" ht="12.75">
      <c r="A22" s="9"/>
      <c r="B22" s="21" t="s">
        <v>29</v>
      </c>
      <c r="C22" s="43">
        <v>64498500</v>
      </c>
      <c r="D22" s="43">
        <v>80776861</v>
      </c>
      <c r="E22" s="43">
        <v>57948668</v>
      </c>
      <c r="F22" s="43">
        <v>76222520</v>
      </c>
      <c r="G22" s="44">
        <v>78280600</v>
      </c>
      <c r="H22" s="45">
        <v>72659500</v>
      </c>
      <c r="I22" s="38">
        <f t="shared" si="0"/>
        <v>31.534550543940032</v>
      </c>
      <c r="J22" s="23">
        <f t="shared" si="1"/>
        <v>7.8324937951684825</v>
      </c>
      <c r="K22" s="2"/>
    </row>
    <row r="23" spans="1:11" ht="12.75">
      <c r="A23" s="9"/>
      <c r="B23" s="21" t="s">
        <v>30</v>
      </c>
      <c r="C23" s="43">
        <v>45770680</v>
      </c>
      <c r="D23" s="43">
        <v>55671595</v>
      </c>
      <c r="E23" s="43">
        <v>46155149</v>
      </c>
      <c r="F23" s="43">
        <v>62170240</v>
      </c>
      <c r="G23" s="44">
        <v>51954880</v>
      </c>
      <c r="H23" s="45">
        <v>53631360</v>
      </c>
      <c r="I23" s="38">
        <f t="shared" si="0"/>
        <v>34.69838435577361</v>
      </c>
      <c r="J23" s="23">
        <f t="shared" si="1"/>
        <v>5.1315056520039315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187899180</v>
      </c>
      <c r="D25" s="46">
        <v>264234477</v>
      </c>
      <c r="E25" s="46">
        <v>167811395</v>
      </c>
      <c r="F25" s="46">
        <v>236368760</v>
      </c>
      <c r="G25" s="47">
        <v>245005480</v>
      </c>
      <c r="H25" s="48">
        <v>227290860</v>
      </c>
      <c r="I25" s="25">
        <f t="shared" si="0"/>
        <v>40.85381984936125</v>
      </c>
      <c r="J25" s="26">
        <f t="shared" si="1"/>
        <v>10.642040029316856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25684700</v>
      </c>
      <c r="D27" s="43">
        <v>62040356</v>
      </c>
      <c r="E27" s="43">
        <v>30665953</v>
      </c>
      <c r="F27" s="43">
        <v>59802496</v>
      </c>
      <c r="G27" s="44">
        <v>83324181</v>
      </c>
      <c r="H27" s="45">
        <v>56478450</v>
      </c>
      <c r="I27" s="38">
        <f t="shared" si="0"/>
        <v>95.0126774145907</v>
      </c>
      <c r="J27" s="23">
        <f t="shared" si="1"/>
        <v>22.576937862615654</v>
      </c>
      <c r="K27" s="2"/>
    </row>
    <row r="28" spans="1:11" ht="12.75">
      <c r="A28" s="9"/>
      <c r="B28" s="21" t="s">
        <v>35</v>
      </c>
      <c r="C28" s="43">
        <v>45500000</v>
      </c>
      <c r="D28" s="43">
        <v>50671950</v>
      </c>
      <c r="E28" s="43">
        <v>26198293</v>
      </c>
      <c r="F28" s="43">
        <v>62856000</v>
      </c>
      <c r="G28" s="44">
        <v>44650000</v>
      </c>
      <c r="H28" s="45">
        <v>45665000</v>
      </c>
      <c r="I28" s="38">
        <f t="shared" si="0"/>
        <v>139.92402863804907</v>
      </c>
      <c r="J28" s="23">
        <f t="shared" si="1"/>
        <v>20.347430532781207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67868980</v>
      </c>
      <c r="D30" s="43">
        <v>78702775</v>
      </c>
      <c r="E30" s="43">
        <v>67876461</v>
      </c>
      <c r="F30" s="43">
        <v>53560000</v>
      </c>
      <c r="G30" s="44">
        <v>63224699</v>
      </c>
      <c r="H30" s="45">
        <v>69027360</v>
      </c>
      <c r="I30" s="38">
        <f t="shared" si="0"/>
        <v>-21.091937895819292</v>
      </c>
      <c r="J30" s="23">
        <f t="shared" si="1"/>
        <v>0.5620283148643157</v>
      </c>
      <c r="K30" s="2"/>
    </row>
    <row r="31" spans="1:11" ht="12.75">
      <c r="A31" s="9"/>
      <c r="B31" s="21" t="s">
        <v>31</v>
      </c>
      <c r="C31" s="43">
        <v>48845500</v>
      </c>
      <c r="D31" s="43">
        <v>72819396</v>
      </c>
      <c r="E31" s="43">
        <v>43070689</v>
      </c>
      <c r="F31" s="43">
        <v>60150264</v>
      </c>
      <c r="G31" s="44">
        <v>53806600</v>
      </c>
      <c r="H31" s="45">
        <v>56120050</v>
      </c>
      <c r="I31" s="38">
        <f t="shared" si="0"/>
        <v>39.6547522144352</v>
      </c>
      <c r="J31" s="23">
        <f t="shared" si="1"/>
        <v>9.222490893249645</v>
      </c>
      <c r="K31" s="2"/>
    </row>
    <row r="32" spans="1:11" ht="13.5" thickBot="1">
      <c r="A32" s="9"/>
      <c r="B32" s="39" t="s">
        <v>38</v>
      </c>
      <c r="C32" s="59">
        <v>187899180</v>
      </c>
      <c r="D32" s="59">
        <v>264234477</v>
      </c>
      <c r="E32" s="59">
        <v>167811396</v>
      </c>
      <c r="F32" s="59">
        <v>236368760</v>
      </c>
      <c r="G32" s="60">
        <v>245005480</v>
      </c>
      <c r="H32" s="61">
        <v>227290860</v>
      </c>
      <c r="I32" s="40">
        <f t="shared" si="0"/>
        <v>40.853819010003356</v>
      </c>
      <c r="J32" s="41">
        <f t="shared" si="1"/>
        <v>10.64203980954228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324307862</v>
      </c>
      <c r="D7" s="43">
        <v>334062904</v>
      </c>
      <c r="E7" s="43">
        <v>333134421</v>
      </c>
      <c r="F7" s="43">
        <v>374063230</v>
      </c>
      <c r="G7" s="44">
        <v>405315163</v>
      </c>
      <c r="H7" s="45">
        <v>442708312</v>
      </c>
      <c r="I7" s="22">
        <f>IF($E7=0,0,(($F7/$E7)-1)*100)</f>
        <v>12.285974195383421</v>
      </c>
      <c r="J7" s="23">
        <f>IF($E7=0,0,((($H7/$E7)^(1/3))-1)*100)</f>
        <v>9.942613331521045</v>
      </c>
      <c r="K7" s="2"/>
    </row>
    <row r="8" spans="1:11" ht="12.75">
      <c r="A8" s="5"/>
      <c r="B8" s="21" t="s">
        <v>17</v>
      </c>
      <c r="C8" s="43">
        <v>800233063</v>
      </c>
      <c r="D8" s="43">
        <v>803485081</v>
      </c>
      <c r="E8" s="43">
        <v>789790750</v>
      </c>
      <c r="F8" s="43">
        <v>903936044</v>
      </c>
      <c r="G8" s="44">
        <v>1033145188</v>
      </c>
      <c r="H8" s="45">
        <v>1187361349</v>
      </c>
      <c r="I8" s="22">
        <f>IF($E8=0,0,(($F8/$E8)-1)*100)</f>
        <v>14.452599501830065</v>
      </c>
      <c r="J8" s="23">
        <f>IF($E8=0,0,((($H8/$E8)^(1/3))-1)*100)</f>
        <v>14.55752483284769</v>
      </c>
      <c r="K8" s="2"/>
    </row>
    <row r="9" spans="1:11" ht="12.75">
      <c r="A9" s="5"/>
      <c r="B9" s="21" t="s">
        <v>18</v>
      </c>
      <c r="C9" s="43">
        <v>603610347</v>
      </c>
      <c r="D9" s="43">
        <v>608893234</v>
      </c>
      <c r="E9" s="43">
        <v>658997269</v>
      </c>
      <c r="F9" s="43">
        <v>879452874</v>
      </c>
      <c r="G9" s="44">
        <v>943365870</v>
      </c>
      <c r="H9" s="45">
        <v>1034007071</v>
      </c>
      <c r="I9" s="22">
        <f aca="true" t="shared" si="0" ref="I9:I32">IF($E9=0,0,(($F9/$E9)-1)*100)</f>
        <v>33.45318946989444</v>
      </c>
      <c r="J9" s="23">
        <f aca="true" t="shared" si="1" ref="J9:J32">IF($E9=0,0,((($H9/$E9)^(1/3))-1)*100)</f>
        <v>16.201918396922665</v>
      </c>
      <c r="K9" s="2"/>
    </row>
    <row r="10" spans="1:11" ht="12.75">
      <c r="A10" s="9"/>
      <c r="B10" s="24" t="s">
        <v>19</v>
      </c>
      <c r="C10" s="46">
        <v>1728151272</v>
      </c>
      <c r="D10" s="46">
        <v>1746441219</v>
      </c>
      <c r="E10" s="46">
        <v>1781922440</v>
      </c>
      <c r="F10" s="46">
        <v>2157452148</v>
      </c>
      <c r="G10" s="47">
        <v>2381826221</v>
      </c>
      <c r="H10" s="48">
        <v>2664076732</v>
      </c>
      <c r="I10" s="25">
        <f t="shared" si="0"/>
        <v>21.074413766291645</v>
      </c>
      <c r="J10" s="26">
        <f t="shared" si="1"/>
        <v>14.345561329926415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483443112</v>
      </c>
      <c r="D12" s="43">
        <v>492573950</v>
      </c>
      <c r="E12" s="43">
        <v>503788906</v>
      </c>
      <c r="F12" s="43">
        <v>546092327</v>
      </c>
      <c r="G12" s="44">
        <v>617057322</v>
      </c>
      <c r="H12" s="45">
        <v>682730354</v>
      </c>
      <c r="I12" s="22">
        <f t="shared" si="0"/>
        <v>8.397052911681225</v>
      </c>
      <c r="J12" s="23">
        <f t="shared" si="1"/>
        <v>10.662430402600641</v>
      </c>
      <c r="K12" s="2"/>
    </row>
    <row r="13" spans="1:11" ht="12.75">
      <c r="A13" s="5"/>
      <c r="B13" s="21" t="s">
        <v>22</v>
      </c>
      <c r="C13" s="43">
        <v>101208684</v>
      </c>
      <c r="D13" s="43">
        <v>91224727</v>
      </c>
      <c r="E13" s="43">
        <v>105885698</v>
      </c>
      <c r="F13" s="43">
        <v>74574289</v>
      </c>
      <c r="G13" s="44">
        <v>73356779</v>
      </c>
      <c r="H13" s="45">
        <v>72390665</v>
      </c>
      <c r="I13" s="22">
        <f t="shared" si="0"/>
        <v>-29.570952065688793</v>
      </c>
      <c r="J13" s="23">
        <f t="shared" si="1"/>
        <v>-11.905575901566367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446195293</v>
      </c>
      <c r="D15" s="43">
        <v>446681757</v>
      </c>
      <c r="E15" s="43">
        <v>382702114</v>
      </c>
      <c r="F15" s="43">
        <v>527570430</v>
      </c>
      <c r="G15" s="44">
        <v>598057033</v>
      </c>
      <c r="H15" s="45">
        <v>678279366</v>
      </c>
      <c r="I15" s="22">
        <f t="shared" si="0"/>
        <v>37.85406735432875</v>
      </c>
      <c r="J15" s="23">
        <f t="shared" si="1"/>
        <v>21.017798479754735</v>
      </c>
      <c r="K15" s="2"/>
    </row>
    <row r="16" spans="1:11" ht="12.75">
      <c r="A16" s="5"/>
      <c r="B16" s="21" t="s">
        <v>24</v>
      </c>
      <c r="C16" s="43">
        <v>887606425</v>
      </c>
      <c r="D16" s="43">
        <v>943011079</v>
      </c>
      <c r="E16" s="43">
        <v>938994584</v>
      </c>
      <c r="F16" s="43">
        <v>1033307619</v>
      </c>
      <c r="G16" s="44">
        <v>1080746470</v>
      </c>
      <c r="H16" s="45">
        <v>1150901058</v>
      </c>
      <c r="I16" s="29">
        <f t="shared" si="0"/>
        <v>10.044044620389414</v>
      </c>
      <c r="J16" s="30">
        <f t="shared" si="1"/>
        <v>7.018362293172076</v>
      </c>
      <c r="K16" s="2"/>
    </row>
    <row r="17" spans="1:11" ht="12.75">
      <c r="A17" s="5"/>
      <c r="B17" s="24" t="s">
        <v>25</v>
      </c>
      <c r="C17" s="46">
        <v>1918453514</v>
      </c>
      <c r="D17" s="46">
        <v>1973491513</v>
      </c>
      <c r="E17" s="46">
        <v>1931371302</v>
      </c>
      <c r="F17" s="46">
        <v>2181544665</v>
      </c>
      <c r="G17" s="47">
        <v>2369217604</v>
      </c>
      <c r="H17" s="48">
        <v>2584301443</v>
      </c>
      <c r="I17" s="25">
        <f t="shared" si="0"/>
        <v>12.953146955271478</v>
      </c>
      <c r="J17" s="26">
        <f t="shared" si="1"/>
        <v>10.194300406633339</v>
      </c>
      <c r="K17" s="2"/>
    </row>
    <row r="18" spans="1:11" ht="23.25" customHeight="1">
      <c r="A18" s="31"/>
      <c r="B18" s="32" t="s">
        <v>26</v>
      </c>
      <c r="C18" s="52">
        <v>-190302242</v>
      </c>
      <c r="D18" s="52">
        <v>-227050294</v>
      </c>
      <c r="E18" s="52">
        <v>-149448862</v>
      </c>
      <c r="F18" s="53">
        <v>-24092517</v>
      </c>
      <c r="G18" s="54">
        <v>12608617</v>
      </c>
      <c r="H18" s="55">
        <v>79775289</v>
      </c>
      <c r="I18" s="33">
        <f t="shared" si="0"/>
        <v>-83.87908969156285</v>
      </c>
      <c r="J18" s="34">
        <f t="shared" si="1"/>
        <v>-181.119498657454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40656489</v>
      </c>
      <c r="D21" s="43">
        <v>108495528</v>
      </c>
      <c r="E21" s="43">
        <v>48140712</v>
      </c>
      <c r="F21" s="43">
        <v>35280000</v>
      </c>
      <c r="G21" s="44">
        <v>0</v>
      </c>
      <c r="H21" s="45">
        <v>0</v>
      </c>
      <c r="I21" s="38">
        <f t="shared" si="0"/>
        <v>-26.71483545984945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60038509</v>
      </c>
      <c r="D22" s="43">
        <v>78506011</v>
      </c>
      <c r="E22" s="43">
        <v>44619170</v>
      </c>
      <c r="F22" s="43">
        <v>107486394</v>
      </c>
      <c r="G22" s="44">
        <v>129671900</v>
      </c>
      <c r="H22" s="45">
        <v>165111417</v>
      </c>
      <c r="I22" s="38">
        <f t="shared" si="0"/>
        <v>140.89734076182953</v>
      </c>
      <c r="J22" s="23">
        <f t="shared" si="1"/>
        <v>54.67443528105838</v>
      </c>
      <c r="K22" s="2"/>
    </row>
    <row r="23" spans="1:11" ht="12.75">
      <c r="A23" s="9"/>
      <c r="B23" s="21" t="s">
        <v>30</v>
      </c>
      <c r="C23" s="43">
        <v>418672331</v>
      </c>
      <c r="D23" s="43">
        <v>506218125</v>
      </c>
      <c r="E23" s="43">
        <v>346279313</v>
      </c>
      <c r="F23" s="43">
        <v>436591930</v>
      </c>
      <c r="G23" s="44">
        <v>424737588</v>
      </c>
      <c r="H23" s="45">
        <v>453670991</v>
      </c>
      <c r="I23" s="38">
        <f t="shared" si="0"/>
        <v>26.080858315668422</v>
      </c>
      <c r="J23" s="23">
        <f t="shared" si="1"/>
        <v>9.42204345782287</v>
      </c>
      <c r="K23" s="2"/>
    </row>
    <row r="24" spans="1:11" ht="12.75">
      <c r="A24" s="9"/>
      <c r="B24" s="21" t="s">
        <v>31</v>
      </c>
      <c r="C24" s="43">
        <v>3150000</v>
      </c>
      <c r="D24" s="43">
        <v>5041925</v>
      </c>
      <c r="E24" s="43">
        <v>2206312</v>
      </c>
      <c r="F24" s="43">
        <v>3057641</v>
      </c>
      <c r="G24" s="44">
        <v>3424558</v>
      </c>
      <c r="H24" s="45">
        <v>3835505</v>
      </c>
      <c r="I24" s="38">
        <f t="shared" si="0"/>
        <v>38.58606579667789</v>
      </c>
      <c r="J24" s="23">
        <f t="shared" si="1"/>
        <v>20.240805064399293</v>
      </c>
      <c r="K24" s="2"/>
    </row>
    <row r="25" spans="1:11" ht="12.75">
      <c r="A25" s="9"/>
      <c r="B25" s="24" t="s">
        <v>32</v>
      </c>
      <c r="C25" s="46">
        <v>522517329</v>
      </c>
      <c r="D25" s="46">
        <v>698261589</v>
      </c>
      <c r="E25" s="46">
        <v>441245507</v>
      </c>
      <c r="F25" s="46">
        <v>582415965</v>
      </c>
      <c r="G25" s="47">
        <v>557834046</v>
      </c>
      <c r="H25" s="48">
        <v>622617913</v>
      </c>
      <c r="I25" s="25">
        <f t="shared" si="0"/>
        <v>31.99363070228385</v>
      </c>
      <c r="J25" s="26">
        <f t="shared" si="1"/>
        <v>12.162351317775876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219199766</v>
      </c>
      <c r="D27" s="43">
        <v>214030508</v>
      </c>
      <c r="E27" s="43">
        <v>125400072</v>
      </c>
      <c r="F27" s="43">
        <v>272500040</v>
      </c>
      <c r="G27" s="44">
        <v>262113291</v>
      </c>
      <c r="H27" s="45">
        <v>301980610</v>
      </c>
      <c r="I27" s="38">
        <f t="shared" si="0"/>
        <v>117.30453232913614</v>
      </c>
      <c r="J27" s="23">
        <f t="shared" si="1"/>
        <v>34.0377381839446</v>
      </c>
      <c r="K27" s="2"/>
    </row>
    <row r="28" spans="1:11" ht="12.75">
      <c r="A28" s="9"/>
      <c r="B28" s="21" t="s">
        <v>35</v>
      </c>
      <c r="C28" s="43">
        <v>40076460</v>
      </c>
      <c r="D28" s="43">
        <v>88967242</v>
      </c>
      <c r="E28" s="43">
        <v>17867693</v>
      </c>
      <c r="F28" s="43">
        <v>28738822</v>
      </c>
      <c r="G28" s="44">
        <v>21004396</v>
      </c>
      <c r="H28" s="45">
        <v>29107390</v>
      </c>
      <c r="I28" s="38">
        <f t="shared" si="0"/>
        <v>60.84237623737994</v>
      </c>
      <c r="J28" s="23">
        <f t="shared" si="1"/>
        <v>17.66435748911972</v>
      </c>
      <c r="K28" s="2"/>
    </row>
    <row r="29" spans="1:11" ht="12.75">
      <c r="A29" s="9"/>
      <c r="B29" s="21" t="s">
        <v>36</v>
      </c>
      <c r="C29" s="43"/>
      <c r="D29" s="43"/>
      <c r="E29" s="43">
        <v>3225288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188101576</v>
      </c>
      <c r="D30" s="43">
        <v>260280652</v>
      </c>
      <c r="E30" s="43">
        <v>234209053</v>
      </c>
      <c r="F30" s="43">
        <v>178085456</v>
      </c>
      <c r="G30" s="44">
        <v>171705789</v>
      </c>
      <c r="H30" s="45">
        <v>173393491</v>
      </c>
      <c r="I30" s="38">
        <f t="shared" si="0"/>
        <v>-23.96303485331116</v>
      </c>
      <c r="J30" s="23">
        <f t="shared" si="1"/>
        <v>-9.53587835072237</v>
      </c>
      <c r="K30" s="2"/>
    </row>
    <row r="31" spans="1:11" ht="12.75">
      <c r="A31" s="9"/>
      <c r="B31" s="21" t="s">
        <v>31</v>
      </c>
      <c r="C31" s="43">
        <v>75139527</v>
      </c>
      <c r="D31" s="43">
        <v>134983187</v>
      </c>
      <c r="E31" s="43">
        <v>60543401</v>
      </c>
      <c r="F31" s="43">
        <v>103091647</v>
      </c>
      <c r="G31" s="44">
        <v>103010570</v>
      </c>
      <c r="H31" s="45">
        <v>118136422</v>
      </c>
      <c r="I31" s="38">
        <f t="shared" si="0"/>
        <v>70.27726440409252</v>
      </c>
      <c r="J31" s="23">
        <f t="shared" si="1"/>
        <v>24.960378848469755</v>
      </c>
      <c r="K31" s="2"/>
    </row>
    <row r="32" spans="1:11" ht="13.5" thickBot="1">
      <c r="A32" s="9"/>
      <c r="B32" s="39" t="s">
        <v>38</v>
      </c>
      <c r="C32" s="59">
        <v>522517329</v>
      </c>
      <c r="D32" s="59">
        <v>698261589</v>
      </c>
      <c r="E32" s="59">
        <v>441245507</v>
      </c>
      <c r="F32" s="59">
        <v>582415965</v>
      </c>
      <c r="G32" s="60">
        <v>557834046</v>
      </c>
      <c r="H32" s="61">
        <v>622617913</v>
      </c>
      <c r="I32" s="40">
        <f t="shared" si="0"/>
        <v>31.99363070228385</v>
      </c>
      <c r="J32" s="41">
        <f t="shared" si="1"/>
        <v>12.162351317775876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397945837</v>
      </c>
      <c r="D7" s="43">
        <v>397945837</v>
      </c>
      <c r="E7" s="43">
        <v>398920590</v>
      </c>
      <c r="F7" s="43">
        <v>423808235</v>
      </c>
      <c r="G7" s="44">
        <v>461720900</v>
      </c>
      <c r="H7" s="45">
        <v>501360667</v>
      </c>
      <c r="I7" s="22">
        <f>IF($E7=0,0,(($F7/$E7)-1)*100)</f>
        <v>6.238746663841033</v>
      </c>
      <c r="J7" s="23">
        <f>IF($E7=0,0,((($H7/$E7)^(1/3))-1)*100)</f>
        <v>7.9165208604993875</v>
      </c>
      <c r="K7" s="2"/>
    </row>
    <row r="8" spans="1:11" ht="12.75">
      <c r="A8" s="5"/>
      <c r="B8" s="21" t="s">
        <v>17</v>
      </c>
      <c r="C8" s="43">
        <v>962195192</v>
      </c>
      <c r="D8" s="43">
        <v>907895192</v>
      </c>
      <c r="E8" s="43">
        <v>878651668</v>
      </c>
      <c r="F8" s="43">
        <v>1019892820</v>
      </c>
      <c r="G8" s="44">
        <v>1099610353</v>
      </c>
      <c r="H8" s="45">
        <v>1182674285</v>
      </c>
      <c r="I8" s="22">
        <f>IF($E8=0,0,(($F8/$E8)-1)*100)</f>
        <v>16.074760584190905</v>
      </c>
      <c r="J8" s="23">
        <f>IF($E8=0,0,((($H8/$E8)^(1/3))-1)*100)</f>
        <v>10.411964910763526</v>
      </c>
      <c r="K8" s="2"/>
    </row>
    <row r="9" spans="1:11" ht="12.75">
      <c r="A9" s="5"/>
      <c r="B9" s="21" t="s">
        <v>18</v>
      </c>
      <c r="C9" s="43">
        <v>288268446</v>
      </c>
      <c r="D9" s="43">
        <v>370054550</v>
      </c>
      <c r="E9" s="43">
        <v>338493194</v>
      </c>
      <c r="F9" s="43">
        <v>305519453</v>
      </c>
      <c r="G9" s="44">
        <v>305755889</v>
      </c>
      <c r="H9" s="45">
        <v>312436221</v>
      </c>
      <c r="I9" s="22">
        <f aca="true" t="shared" si="0" ref="I9:I32">IF($E9=0,0,(($F9/$E9)-1)*100)</f>
        <v>-9.741330574581653</v>
      </c>
      <c r="J9" s="23">
        <f aca="true" t="shared" si="1" ref="J9:J32">IF($E9=0,0,((($H9/$E9)^(1/3))-1)*100)</f>
        <v>-2.634788449911496</v>
      </c>
      <c r="K9" s="2"/>
    </row>
    <row r="10" spans="1:11" ht="12.75">
      <c r="A10" s="9"/>
      <c r="B10" s="24" t="s">
        <v>19</v>
      </c>
      <c r="C10" s="46">
        <v>1648409475</v>
      </c>
      <c r="D10" s="46">
        <v>1675895579</v>
      </c>
      <c r="E10" s="46">
        <v>1616065452</v>
      </c>
      <c r="F10" s="46">
        <v>1749220508</v>
      </c>
      <c r="G10" s="47">
        <v>1867087142</v>
      </c>
      <c r="H10" s="48">
        <v>1996471173</v>
      </c>
      <c r="I10" s="25">
        <f t="shared" si="0"/>
        <v>8.23945935080852</v>
      </c>
      <c r="J10" s="26">
        <f t="shared" si="1"/>
        <v>7.300406165226425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547623567</v>
      </c>
      <c r="D12" s="43">
        <v>551623567</v>
      </c>
      <c r="E12" s="43">
        <v>494632033</v>
      </c>
      <c r="F12" s="43">
        <v>597254002</v>
      </c>
      <c r="G12" s="44">
        <v>635056001</v>
      </c>
      <c r="H12" s="45">
        <v>672424001</v>
      </c>
      <c r="I12" s="22">
        <f t="shared" si="0"/>
        <v>20.747133657637583</v>
      </c>
      <c r="J12" s="23">
        <f t="shared" si="1"/>
        <v>10.778034673763749</v>
      </c>
      <c r="K12" s="2"/>
    </row>
    <row r="13" spans="1:11" ht="12.75">
      <c r="A13" s="5"/>
      <c r="B13" s="21" t="s">
        <v>22</v>
      </c>
      <c r="C13" s="43">
        <v>145000000</v>
      </c>
      <c r="D13" s="43">
        <v>145000000</v>
      </c>
      <c r="E13" s="43">
        <v>145000000</v>
      </c>
      <c r="F13" s="43">
        <v>161000000</v>
      </c>
      <c r="G13" s="44">
        <v>174300000</v>
      </c>
      <c r="H13" s="45">
        <v>187125500</v>
      </c>
      <c r="I13" s="22">
        <f t="shared" si="0"/>
        <v>11.03448275862069</v>
      </c>
      <c r="J13" s="23">
        <f t="shared" si="1"/>
        <v>8.873367786274189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422000000</v>
      </c>
      <c r="D15" s="43">
        <v>425000000</v>
      </c>
      <c r="E15" s="43">
        <v>362778364</v>
      </c>
      <c r="F15" s="43">
        <v>461000000</v>
      </c>
      <c r="G15" s="44">
        <v>505780000</v>
      </c>
      <c r="H15" s="45">
        <v>554932400</v>
      </c>
      <c r="I15" s="22">
        <f t="shared" si="0"/>
        <v>27.074832941250037</v>
      </c>
      <c r="J15" s="23">
        <f t="shared" si="1"/>
        <v>15.221334611676273</v>
      </c>
      <c r="K15" s="2"/>
    </row>
    <row r="16" spans="1:11" ht="12.75">
      <c r="A16" s="5"/>
      <c r="B16" s="21" t="s">
        <v>24</v>
      </c>
      <c r="C16" s="43">
        <v>517959936</v>
      </c>
      <c r="D16" s="43">
        <v>575482813</v>
      </c>
      <c r="E16" s="43">
        <v>466996444</v>
      </c>
      <c r="F16" s="43">
        <v>519087777</v>
      </c>
      <c r="G16" s="44">
        <v>543745878</v>
      </c>
      <c r="H16" s="45">
        <v>573746486</v>
      </c>
      <c r="I16" s="29">
        <f t="shared" si="0"/>
        <v>11.15454596480825</v>
      </c>
      <c r="J16" s="30">
        <f t="shared" si="1"/>
        <v>7.1031280533166985</v>
      </c>
      <c r="K16" s="2"/>
    </row>
    <row r="17" spans="1:11" ht="12.75">
      <c r="A17" s="5"/>
      <c r="B17" s="24" t="s">
        <v>25</v>
      </c>
      <c r="C17" s="46">
        <v>1632583503</v>
      </c>
      <c r="D17" s="46">
        <v>1697106380</v>
      </c>
      <c r="E17" s="46">
        <v>1469406841</v>
      </c>
      <c r="F17" s="46">
        <v>1738341779</v>
      </c>
      <c r="G17" s="47">
        <v>1858881879</v>
      </c>
      <c r="H17" s="48">
        <v>1988228387</v>
      </c>
      <c r="I17" s="25">
        <f t="shared" si="0"/>
        <v>18.302278885334246</v>
      </c>
      <c r="J17" s="26">
        <f t="shared" si="1"/>
        <v>10.604994266716062</v>
      </c>
      <c r="K17" s="2"/>
    </row>
    <row r="18" spans="1:11" ht="23.25" customHeight="1">
      <c r="A18" s="31"/>
      <c r="B18" s="32" t="s">
        <v>26</v>
      </c>
      <c r="C18" s="52">
        <v>15825972</v>
      </c>
      <c r="D18" s="52">
        <v>-21210801</v>
      </c>
      <c r="E18" s="52">
        <v>146658611</v>
      </c>
      <c r="F18" s="53">
        <v>10878729</v>
      </c>
      <c r="G18" s="54">
        <v>8205263</v>
      </c>
      <c r="H18" s="55">
        <v>8242786</v>
      </c>
      <c r="I18" s="33">
        <f t="shared" si="0"/>
        <v>-92.58227735431096</v>
      </c>
      <c r="J18" s="34">
        <f t="shared" si="1"/>
        <v>-61.6949983159279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1929799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88927233</v>
      </c>
      <c r="D23" s="43">
        <v>130410521</v>
      </c>
      <c r="E23" s="43">
        <v>99022019</v>
      </c>
      <c r="F23" s="43">
        <v>64275507</v>
      </c>
      <c r="G23" s="44">
        <v>63238298</v>
      </c>
      <c r="H23" s="45">
        <v>63742984</v>
      </c>
      <c r="I23" s="38">
        <f t="shared" si="0"/>
        <v>-35.089682427097344</v>
      </c>
      <c r="J23" s="23">
        <f t="shared" si="1"/>
        <v>-13.655726895522802</v>
      </c>
      <c r="K23" s="2"/>
    </row>
    <row r="24" spans="1:11" ht="12.75">
      <c r="A24" s="9"/>
      <c r="B24" s="21" t="s">
        <v>31</v>
      </c>
      <c r="C24" s="43">
        <v>42255269</v>
      </c>
      <c r="D24" s="43">
        <v>119815932</v>
      </c>
      <c r="E24" s="43">
        <v>88040369</v>
      </c>
      <c r="F24" s="43">
        <v>47433094</v>
      </c>
      <c r="G24" s="44">
        <v>38381938</v>
      </c>
      <c r="H24" s="45">
        <v>20902921</v>
      </c>
      <c r="I24" s="38">
        <f t="shared" si="0"/>
        <v>-46.12347206313958</v>
      </c>
      <c r="J24" s="23">
        <f t="shared" si="1"/>
        <v>-38.07846576512013</v>
      </c>
      <c r="K24" s="2"/>
    </row>
    <row r="25" spans="1:11" ht="12.75">
      <c r="A25" s="9"/>
      <c r="B25" s="24" t="s">
        <v>32</v>
      </c>
      <c r="C25" s="46">
        <v>131182502</v>
      </c>
      <c r="D25" s="46">
        <v>250226453</v>
      </c>
      <c r="E25" s="46">
        <v>188992187</v>
      </c>
      <c r="F25" s="46">
        <v>111708601</v>
      </c>
      <c r="G25" s="47">
        <v>101620236</v>
      </c>
      <c r="H25" s="48">
        <v>84645905</v>
      </c>
      <c r="I25" s="25">
        <f t="shared" si="0"/>
        <v>-40.89247668211809</v>
      </c>
      <c r="J25" s="26">
        <f t="shared" si="1"/>
        <v>-23.48955980108427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91938033</v>
      </c>
      <c r="D27" s="43">
        <v>122537775</v>
      </c>
      <c r="E27" s="43">
        <v>76166370</v>
      </c>
      <c r="F27" s="43">
        <v>60512244</v>
      </c>
      <c r="G27" s="44">
        <v>64139443</v>
      </c>
      <c r="H27" s="45">
        <v>41042916</v>
      </c>
      <c r="I27" s="38">
        <f t="shared" si="0"/>
        <v>-20.552543071174323</v>
      </c>
      <c r="J27" s="23">
        <f t="shared" si="1"/>
        <v>-18.624878462097293</v>
      </c>
      <c r="K27" s="2"/>
    </row>
    <row r="28" spans="1:11" ht="12.75">
      <c r="A28" s="9"/>
      <c r="B28" s="21" t="s">
        <v>35</v>
      </c>
      <c r="C28" s="43">
        <v>3000000</v>
      </c>
      <c r="D28" s="43">
        <v>20281000</v>
      </c>
      <c r="E28" s="43">
        <v>10723906</v>
      </c>
      <c r="F28" s="43">
        <v>15500000</v>
      </c>
      <c r="G28" s="44">
        <v>6045000</v>
      </c>
      <c r="H28" s="45">
        <v>5046000</v>
      </c>
      <c r="I28" s="38">
        <f t="shared" si="0"/>
        <v>44.536887958547936</v>
      </c>
      <c r="J28" s="23">
        <f t="shared" si="1"/>
        <v>-22.220571238824395</v>
      </c>
      <c r="K28" s="2"/>
    </row>
    <row r="29" spans="1:11" ht="12.75">
      <c r="A29" s="9"/>
      <c r="B29" s="21" t="s">
        <v>36</v>
      </c>
      <c r="C29" s="43"/>
      <c r="D29" s="43"/>
      <c r="E29" s="43">
        <v>-495191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/>
      <c r="D30" s="43">
        <v>59655227</v>
      </c>
      <c r="E30" s="43">
        <v>58491465</v>
      </c>
      <c r="F30" s="43">
        <v>0</v>
      </c>
      <c r="G30" s="44">
        <v>0</v>
      </c>
      <c r="H30" s="45">
        <v>15990989</v>
      </c>
      <c r="I30" s="38">
        <f t="shared" si="0"/>
        <v>-100</v>
      </c>
      <c r="J30" s="23">
        <f t="shared" si="1"/>
        <v>-35.09757233188242</v>
      </c>
      <c r="K30" s="2"/>
    </row>
    <row r="31" spans="1:11" ht="12.75">
      <c r="A31" s="9"/>
      <c r="B31" s="21" t="s">
        <v>31</v>
      </c>
      <c r="C31" s="43">
        <v>36244469</v>
      </c>
      <c r="D31" s="43">
        <v>47752451</v>
      </c>
      <c r="E31" s="43">
        <v>44105637</v>
      </c>
      <c r="F31" s="43">
        <v>35696357</v>
      </c>
      <c r="G31" s="44">
        <v>31435793</v>
      </c>
      <c r="H31" s="45">
        <v>22566000</v>
      </c>
      <c r="I31" s="38">
        <f t="shared" si="0"/>
        <v>-19.066225026973306</v>
      </c>
      <c r="J31" s="23">
        <f t="shared" si="1"/>
        <v>-20.019000270114883</v>
      </c>
      <c r="K31" s="2"/>
    </row>
    <row r="32" spans="1:11" ht="13.5" thickBot="1">
      <c r="A32" s="9"/>
      <c r="B32" s="39" t="s">
        <v>38</v>
      </c>
      <c r="C32" s="59">
        <v>131182502</v>
      </c>
      <c r="D32" s="59">
        <v>250226453</v>
      </c>
      <c r="E32" s="59">
        <v>188992187</v>
      </c>
      <c r="F32" s="59">
        <v>111708601</v>
      </c>
      <c r="G32" s="60">
        <v>101620236</v>
      </c>
      <c r="H32" s="61">
        <v>84645905</v>
      </c>
      <c r="I32" s="40">
        <f t="shared" si="0"/>
        <v>-40.89247668211809</v>
      </c>
      <c r="J32" s="41">
        <f t="shared" si="1"/>
        <v>-23.48955980108427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330083730</v>
      </c>
      <c r="D7" s="43">
        <v>330083730</v>
      </c>
      <c r="E7" s="43">
        <v>312009861</v>
      </c>
      <c r="F7" s="43">
        <v>337183000</v>
      </c>
      <c r="G7" s="44">
        <v>345700000</v>
      </c>
      <c r="H7" s="45">
        <v>366082000</v>
      </c>
      <c r="I7" s="22">
        <f>IF($E7=0,0,(($F7/$E7)-1)*100)</f>
        <v>8.0680587848472</v>
      </c>
      <c r="J7" s="23">
        <f>IF($E7=0,0,((($H7/$E7)^(1/3))-1)*100)</f>
        <v>5.47187949364436</v>
      </c>
      <c r="K7" s="2"/>
    </row>
    <row r="8" spans="1:11" ht="12.75">
      <c r="A8" s="5"/>
      <c r="B8" s="21" t="s">
        <v>17</v>
      </c>
      <c r="C8" s="43">
        <v>601567403</v>
      </c>
      <c r="D8" s="43">
        <v>601567288</v>
      </c>
      <c r="E8" s="43">
        <v>519210258</v>
      </c>
      <c r="F8" s="43">
        <v>619016000</v>
      </c>
      <c r="G8" s="44">
        <v>678482000</v>
      </c>
      <c r="H8" s="45">
        <v>763011000</v>
      </c>
      <c r="I8" s="22">
        <f>IF($E8=0,0,(($F8/$E8)-1)*100)</f>
        <v>19.22260596014649</v>
      </c>
      <c r="J8" s="23">
        <f>IF($E8=0,0,((($H8/$E8)^(1/3))-1)*100)</f>
        <v>13.69180939014145</v>
      </c>
      <c r="K8" s="2"/>
    </row>
    <row r="9" spans="1:11" ht="12.75">
      <c r="A9" s="5"/>
      <c r="B9" s="21" t="s">
        <v>18</v>
      </c>
      <c r="C9" s="43">
        <v>462360875</v>
      </c>
      <c r="D9" s="43">
        <v>462360875</v>
      </c>
      <c r="E9" s="43">
        <v>425740584</v>
      </c>
      <c r="F9" s="43">
        <v>556127000</v>
      </c>
      <c r="G9" s="44">
        <v>599399000</v>
      </c>
      <c r="H9" s="45">
        <v>644011000</v>
      </c>
      <c r="I9" s="22">
        <f aca="true" t="shared" si="0" ref="I9:I32">IF($E9=0,0,(($F9/$E9)-1)*100)</f>
        <v>30.625789717994103</v>
      </c>
      <c r="J9" s="23">
        <f aca="true" t="shared" si="1" ref="J9:J32">IF($E9=0,0,((($H9/$E9)^(1/3))-1)*100)</f>
        <v>14.793177637920385</v>
      </c>
      <c r="K9" s="2"/>
    </row>
    <row r="10" spans="1:11" ht="12.75">
      <c r="A10" s="9"/>
      <c r="B10" s="24" t="s">
        <v>19</v>
      </c>
      <c r="C10" s="46">
        <v>1394012008</v>
      </c>
      <c r="D10" s="46">
        <v>1394011893</v>
      </c>
      <c r="E10" s="46">
        <v>1256960703</v>
      </c>
      <c r="F10" s="46">
        <v>1512326000</v>
      </c>
      <c r="G10" s="47">
        <v>1623581000</v>
      </c>
      <c r="H10" s="48">
        <v>1773104000</v>
      </c>
      <c r="I10" s="25">
        <f t="shared" si="0"/>
        <v>20.316092332124413</v>
      </c>
      <c r="J10" s="26">
        <f t="shared" si="1"/>
        <v>12.151263245657207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308100489</v>
      </c>
      <c r="D12" s="43">
        <v>308100489</v>
      </c>
      <c r="E12" s="43">
        <v>317247835</v>
      </c>
      <c r="F12" s="43">
        <v>340738995</v>
      </c>
      <c r="G12" s="44">
        <v>364753997</v>
      </c>
      <c r="H12" s="45">
        <v>384544998</v>
      </c>
      <c r="I12" s="22">
        <f t="shared" si="0"/>
        <v>7.40467149287245</v>
      </c>
      <c r="J12" s="23">
        <f t="shared" si="1"/>
        <v>6.622656772046209</v>
      </c>
      <c r="K12" s="2"/>
    </row>
    <row r="13" spans="1:11" ht="12.75">
      <c r="A13" s="5"/>
      <c r="B13" s="21" t="s">
        <v>22</v>
      </c>
      <c r="C13" s="43">
        <v>232912783</v>
      </c>
      <c r="D13" s="43">
        <v>232912783</v>
      </c>
      <c r="E13" s="43">
        <v>92649169</v>
      </c>
      <c r="F13" s="43">
        <v>208167000</v>
      </c>
      <c r="G13" s="44">
        <v>188208000</v>
      </c>
      <c r="H13" s="45">
        <v>155121000</v>
      </c>
      <c r="I13" s="22">
        <f t="shared" si="0"/>
        <v>124.68307298039556</v>
      </c>
      <c r="J13" s="23">
        <f t="shared" si="1"/>
        <v>18.743457186017555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449200000</v>
      </c>
      <c r="D15" s="43">
        <v>463000000</v>
      </c>
      <c r="E15" s="43">
        <v>477582939</v>
      </c>
      <c r="F15" s="43">
        <v>511126000</v>
      </c>
      <c r="G15" s="44">
        <v>596709944</v>
      </c>
      <c r="H15" s="45">
        <v>678703888</v>
      </c>
      <c r="I15" s="22">
        <f t="shared" si="0"/>
        <v>7.02350487440675</v>
      </c>
      <c r="J15" s="23">
        <f t="shared" si="1"/>
        <v>12.428697089740236</v>
      </c>
      <c r="K15" s="2"/>
    </row>
    <row r="16" spans="1:11" ht="12.75">
      <c r="A16" s="5"/>
      <c r="B16" s="21" t="s">
        <v>24</v>
      </c>
      <c r="C16" s="43">
        <v>403718623</v>
      </c>
      <c r="D16" s="43">
        <v>379413623</v>
      </c>
      <c r="E16" s="43">
        <v>396660212</v>
      </c>
      <c r="F16" s="43">
        <v>452137005</v>
      </c>
      <c r="G16" s="44">
        <v>473517059</v>
      </c>
      <c r="H16" s="45">
        <v>553995114</v>
      </c>
      <c r="I16" s="29">
        <f t="shared" si="0"/>
        <v>13.98597371797905</v>
      </c>
      <c r="J16" s="30">
        <f t="shared" si="1"/>
        <v>11.779569223709242</v>
      </c>
      <c r="K16" s="2"/>
    </row>
    <row r="17" spans="1:11" ht="12.75">
      <c r="A17" s="5"/>
      <c r="B17" s="24" t="s">
        <v>25</v>
      </c>
      <c r="C17" s="46">
        <v>1393931895</v>
      </c>
      <c r="D17" s="46">
        <v>1383426895</v>
      </c>
      <c r="E17" s="46">
        <v>1284140155</v>
      </c>
      <c r="F17" s="46">
        <v>1512169000</v>
      </c>
      <c r="G17" s="47">
        <v>1623189000</v>
      </c>
      <c r="H17" s="48">
        <v>1772365000</v>
      </c>
      <c r="I17" s="25">
        <f t="shared" si="0"/>
        <v>17.75731754140186</v>
      </c>
      <c r="J17" s="26">
        <f t="shared" si="1"/>
        <v>11.33889656356153</v>
      </c>
      <c r="K17" s="2"/>
    </row>
    <row r="18" spans="1:11" ht="23.25" customHeight="1">
      <c r="A18" s="31"/>
      <c r="B18" s="32" t="s">
        <v>26</v>
      </c>
      <c r="C18" s="52">
        <v>80113</v>
      </c>
      <c r="D18" s="52">
        <v>10584998</v>
      </c>
      <c r="E18" s="52">
        <v>-27179452</v>
      </c>
      <c r="F18" s="53">
        <v>157000</v>
      </c>
      <c r="G18" s="54">
        <v>392000</v>
      </c>
      <c r="H18" s="55">
        <v>739000</v>
      </c>
      <c r="I18" s="33">
        <f t="shared" si="0"/>
        <v>-100.57764225709921</v>
      </c>
      <c r="J18" s="34">
        <f t="shared" si="1"/>
        <v>-130.07007980882295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>
        <v>1819800</v>
      </c>
      <c r="E22" s="43">
        <v>10451158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259178000</v>
      </c>
      <c r="D23" s="43">
        <v>266474531</v>
      </c>
      <c r="E23" s="43">
        <v>252814431</v>
      </c>
      <c r="F23" s="43">
        <v>284461000</v>
      </c>
      <c r="G23" s="44">
        <v>284226000</v>
      </c>
      <c r="H23" s="45">
        <v>297362000</v>
      </c>
      <c r="I23" s="38">
        <f t="shared" si="0"/>
        <v>12.517706712715304</v>
      </c>
      <c r="J23" s="23">
        <f t="shared" si="1"/>
        <v>5.558822294203369</v>
      </c>
      <c r="K23" s="2"/>
    </row>
    <row r="24" spans="1:11" ht="12.75">
      <c r="A24" s="9"/>
      <c r="B24" s="21" t="s">
        <v>31</v>
      </c>
      <c r="C24" s="43">
        <v>6500000</v>
      </c>
      <c r="D24" s="43">
        <v>7580197</v>
      </c>
      <c r="E24" s="43"/>
      <c r="F24" s="43">
        <v>8000000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265678000</v>
      </c>
      <c r="D25" s="46">
        <v>275874528</v>
      </c>
      <c r="E25" s="46">
        <v>263265589</v>
      </c>
      <c r="F25" s="46">
        <v>292461000</v>
      </c>
      <c r="G25" s="47">
        <v>284226000</v>
      </c>
      <c r="H25" s="48">
        <v>297362000</v>
      </c>
      <c r="I25" s="25">
        <f t="shared" si="0"/>
        <v>11.089717843831082</v>
      </c>
      <c r="J25" s="26">
        <f t="shared" si="1"/>
        <v>4.143089527144772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139978000</v>
      </c>
      <c r="D27" s="43">
        <v>97783876</v>
      </c>
      <c r="E27" s="43">
        <v>116841493</v>
      </c>
      <c r="F27" s="43">
        <v>112911000</v>
      </c>
      <c r="G27" s="44">
        <v>119407000</v>
      </c>
      <c r="H27" s="45">
        <v>191000000</v>
      </c>
      <c r="I27" s="38">
        <f t="shared" si="0"/>
        <v>-3.363953077867632</v>
      </c>
      <c r="J27" s="23">
        <f t="shared" si="1"/>
        <v>17.800035998208273</v>
      </c>
      <c r="K27" s="2"/>
    </row>
    <row r="28" spans="1:11" ht="12.75">
      <c r="A28" s="9"/>
      <c r="B28" s="21" t="s">
        <v>35</v>
      </c>
      <c r="C28" s="43">
        <v>12000000</v>
      </c>
      <c r="D28" s="43">
        <v>12000000</v>
      </c>
      <c r="E28" s="43">
        <v>9412041</v>
      </c>
      <c r="F28" s="43">
        <v>25000000</v>
      </c>
      <c r="G28" s="44">
        <v>20000000</v>
      </c>
      <c r="H28" s="45">
        <v>25000000</v>
      </c>
      <c r="I28" s="38">
        <f t="shared" si="0"/>
        <v>165.61720247499983</v>
      </c>
      <c r="J28" s="23">
        <f t="shared" si="1"/>
        <v>38.4901012487775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84300000</v>
      </c>
      <c r="D30" s="43">
        <v>87234870</v>
      </c>
      <c r="E30" s="43">
        <v>83415268</v>
      </c>
      <c r="F30" s="43">
        <v>143050000</v>
      </c>
      <c r="G30" s="44">
        <v>81519000</v>
      </c>
      <c r="H30" s="45">
        <v>71000000</v>
      </c>
      <c r="I30" s="38">
        <f t="shared" si="0"/>
        <v>71.49138692451362</v>
      </c>
      <c r="J30" s="23">
        <f t="shared" si="1"/>
        <v>-5.229988551612797</v>
      </c>
      <c r="K30" s="2"/>
    </row>
    <row r="31" spans="1:11" ht="12.75">
      <c r="A31" s="9"/>
      <c r="B31" s="21" t="s">
        <v>31</v>
      </c>
      <c r="C31" s="43">
        <v>29400000</v>
      </c>
      <c r="D31" s="43">
        <v>78855782</v>
      </c>
      <c r="E31" s="43">
        <v>53596787</v>
      </c>
      <c r="F31" s="43">
        <v>11500000</v>
      </c>
      <c r="G31" s="44">
        <v>63300000</v>
      </c>
      <c r="H31" s="45">
        <v>10362000</v>
      </c>
      <c r="I31" s="38">
        <f t="shared" si="0"/>
        <v>-78.54348992972284</v>
      </c>
      <c r="J31" s="23">
        <f t="shared" si="1"/>
        <v>-42.17686810756194</v>
      </c>
      <c r="K31" s="2"/>
    </row>
    <row r="32" spans="1:11" ht="13.5" thickBot="1">
      <c r="A32" s="9"/>
      <c r="B32" s="39" t="s">
        <v>38</v>
      </c>
      <c r="C32" s="59">
        <v>265678000</v>
      </c>
      <c r="D32" s="59">
        <v>275874528</v>
      </c>
      <c r="E32" s="59">
        <v>263265589</v>
      </c>
      <c r="F32" s="59">
        <v>292461000</v>
      </c>
      <c r="G32" s="60">
        <v>284226000</v>
      </c>
      <c r="H32" s="61">
        <v>297362000</v>
      </c>
      <c r="I32" s="40">
        <f t="shared" si="0"/>
        <v>11.089717843831082</v>
      </c>
      <c r="J32" s="41">
        <f t="shared" si="1"/>
        <v>4.143089527144772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256483914</v>
      </c>
      <c r="D7" s="43">
        <v>256483914</v>
      </c>
      <c r="E7" s="43">
        <v>262454031</v>
      </c>
      <c r="F7" s="43">
        <v>283491932</v>
      </c>
      <c r="G7" s="44">
        <v>299934465</v>
      </c>
      <c r="H7" s="45">
        <v>311430859</v>
      </c>
      <c r="I7" s="22">
        <f>IF($E7=0,0,(($F7/$E7)-1)*100)</f>
        <v>8.015842210478375</v>
      </c>
      <c r="J7" s="23">
        <f>IF($E7=0,0,((($H7/$E7)^(1/3))-1)*100)</f>
        <v>5.869159547837621</v>
      </c>
      <c r="K7" s="2"/>
    </row>
    <row r="8" spans="1:11" ht="12.75">
      <c r="A8" s="5"/>
      <c r="B8" s="21" t="s">
        <v>17</v>
      </c>
      <c r="C8" s="43">
        <v>2666977683</v>
      </c>
      <c r="D8" s="43">
        <v>2666977683</v>
      </c>
      <c r="E8" s="43">
        <v>2124978932</v>
      </c>
      <c r="F8" s="43">
        <v>2502924414</v>
      </c>
      <c r="G8" s="44">
        <v>2758017952</v>
      </c>
      <c r="H8" s="45">
        <v>3002772482</v>
      </c>
      <c r="I8" s="22">
        <f>IF($E8=0,0,(($F8/$E8)-1)*100)</f>
        <v>17.785846076331822</v>
      </c>
      <c r="J8" s="23">
        <f>IF($E8=0,0,((($H8/$E8)^(1/3))-1)*100)</f>
        <v>12.216296860305832</v>
      </c>
      <c r="K8" s="2"/>
    </row>
    <row r="9" spans="1:11" ht="12.75">
      <c r="A9" s="5"/>
      <c r="B9" s="21" t="s">
        <v>18</v>
      </c>
      <c r="C9" s="43">
        <v>676250382</v>
      </c>
      <c r="D9" s="43">
        <v>676250382</v>
      </c>
      <c r="E9" s="43">
        <v>628970682</v>
      </c>
      <c r="F9" s="43">
        <v>789073703</v>
      </c>
      <c r="G9" s="44">
        <v>1051064851</v>
      </c>
      <c r="H9" s="45">
        <v>1135903510</v>
      </c>
      <c r="I9" s="22">
        <f aca="true" t="shared" si="0" ref="I9:I32">IF($E9=0,0,(($F9/$E9)-1)*100)</f>
        <v>25.45476690438173</v>
      </c>
      <c r="J9" s="23">
        <f aca="true" t="shared" si="1" ref="J9:J32">IF($E9=0,0,((($H9/$E9)^(1/3))-1)*100)</f>
        <v>21.77842318632992</v>
      </c>
      <c r="K9" s="2"/>
    </row>
    <row r="10" spans="1:11" ht="12.75">
      <c r="A10" s="9"/>
      <c r="B10" s="24" t="s">
        <v>19</v>
      </c>
      <c r="C10" s="46">
        <v>3599711979</v>
      </c>
      <c r="D10" s="46">
        <v>3599711979</v>
      </c>
      <c r="E10" s="46">
        <v>3016403645</v>
      </c>
      <c r="F10" s="46">
        <v>3575490049</v>
      </c>
      <c r="G10" s="47">
        <v>4109017268</v>
      </c>
      <c r="H10" s="48">
        <v>4450106851</v>
      </c>
      <c r="I10" s="25">
        <f t="shared" si="0"/>
        <v>18.53486700716409</v>
      </c>
      <c r="J10" s="26">
        <f t="shared" si="1"/>
        <v>13.839678525032983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490414242</v>
      </c>
      <c r="D12" s="43">
        <v>490414242</v>
      </c>
      <c r="E12" s="43">
        <v>518773363</v>
      </c>
      <c r="F12" s="43">
        <v>538618486</v>
      </c>
      <c r="G12" s="44">
        <v>567713120</v>
      </c>
      <c r="H12" s="45">
        <v>599294833</v>
      </c>
      <c r="I12" s="22">
        <f t="shared" si="0"/>
        <v>3.8253935948519446</v>
      </c>
      <c r="J12" s="23">
        <f t="shared" si="1"/>
        <v>4.9270883209431515</v>
      </c>
      <c r="K12" s="2"/>
    </row>
    <row r="13" spans="1:11" ht="12.75">
      <c r="A13" s="5"/>
      <c r="B13" s="21" t="s">
        <v>22</v>
      </c>
      <c r="C13" s="43">
        <v>338000000</v>
      </c>
      <c r="D13" s="43">
        <v>338000000</v>
      </c>
      <c r="E13" s="43"/>
      <c r="F13" s="43">
        <v>391291476</v>
      </c>
      <c r="G13" s="44">
        <v>427164625</v>
      </c>
      <c r="H13" s="45">
        <v>461294871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1596599224</v>
      </c>
      <c r="D15" s="43">
        <v>1596599224</v>
      </c>
      <c r="E15" s="43">
        <v>1515631596</v>
      </c>
      <c r="F15" s="43">
        <v>1694821038</v>
      </c>
      <c r="G15" s="44">
        <v>1890135992</v>
      </c>
      <c r="H15" s="45">
        <v>2080740465</v>
      </c>
      <c r="I15" s="22">
        <f t="shared" si="0"/>
        <v>11.822757091691027</v>
      </c>
      <c r="J15" s="23">
        <f t="shared" si="1"/>
        <v>11.141116237453886</v>
      </c>
      <c r="K15" s="2"/>
    </row>
    <row r="16" spans="1:11" ht="12.75">
      <c r="A16" s="5"/>
      <c r="B16" s="21" t="s">
        <v>24</v>
      </c>
      <c r="C16" s="43">
        <v>1136310113</v>
      </c>
      <c r="D16" s="43">
        <v>1136310113</v>
      </c>
      <c r="E16" s="43">
        <v>870722478</v>
      </c>
      <c r="F16" s="43">
        <v>942979570</v>
      </c>
      <c r="G16" s="44">
        <v>1207799660</v>
      </c>
      <c r="H16" s="45">
        <v>1272247958</v>
      </c>
      <c r="I16" s="29">
        <f t="shared" si="0"/>
        <v>8.298521495157729</v>
      </c>
      <c r="J16" s="30">
        <f t="shared" si="1"/>
        <v>13.474253785650102</v>
      </c>
      <c r="K16" s="2"/>
    </row>
    <row r="17" spans="1:11" ht="12.75">
      <c r="A17" s="5"/>
      <c r="B17" s="24" t="s">
        <v>25</v>
      </c>
      <c r="C17" s="46">
        <v>3561323579</v>
      </c>
      <c r="D17" s="46">
        <v>3561323579</v>
      </c>
      <c r="E17" s="46">
        <v>2905127437</v>
      </c>
      <c r="F17" s="46">
        <v>3567710570</v>
      </c>
      <c r="G17" s="47">
        <v>4092813397</v>
      </c>
      <c r="H17" s="48">
        <v>4413578127</v>
      </c>
      <c r="I17" s="25">
        <f t="shared" si="0"/>
        <v>22.80736894916462</v>
      </c>
      <c r="J17" s="26">
        <f t="shared" si="1"/>
        <v>14.958708711286594</v>
      </c>
      <c r="K17" s="2"/>
    </row>
    <row r="18" spans="1:11" ht="23.25" customHeight="1">
      <c r="A18" s="31"/>
      <c r="B18" s="32" t="s">
        <v>26</v>
      </c>
      <c r="C18" s="52">
        <v>38388400</v>
      </c>
      <c r="D18" s="52">
        <v>38388400</v>
      </c>
      <c r="E18" s="52">
        <v>111276208</v>
      </c>
      <c r="F18" s="53">
        <v>7779479</v>
      </c>
      <c r="G18" s="54">
        <v>16203871</v>
      </c>
      <c r="H18" s="55">
        <v>36528724</v>
      </c>
      <c r="I18" s="33">
        <f t="shared" si="0"/>
        <v>-93.0088568438637</v>
      </c>
      <c r="J18" s="34">
        <f t="shared" si="1"/>
        <v>-31.016684865462686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372083803</v>
      </c>
      <c r="D21" s="43">
        <v>372083803</v>
      </c>
      <c r="E21" s="43">
        <v>154450512</v>
      </c>
      <c r="F21" s="43">
        <v>319691534</v>
      </c>
      <c r="G21" s="44">
        <v>100000000</v>
      </c>
      <c r="H21" s="45">
        <v>100000000</v>
      </c>
      <c r="I21" s="38">
        <f t="shared" si="0"/>
        <v>106.98638668157994</v>
      </c>
      <c r="J21" s="23">
        <f t="shared" si="1"/>
        <v>-13.489222357314635</v>
      </c>
      <c r="K21" s="2"/>
    </row>
    <row r="22" spans="1:11" ht="12.75">
      <c r="A22" s="9"/>
      <c r="B22" s="21" t="s">
        <v>29</v>
      </c>
      <c r="C22" s="43">
        <v>26683113</v>
      </c>
      <c r="D22" s="43">
        <v>26683113</v>
      </c>
      <c r="E22" s="43">
        <v>863239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686273161</v>
      </c>
      <c r="D23" s="43">
        <v>686273161</v>
      </c>
      <c r="E23" s="43">
        <v>547953998</v>
      </c>
      <c r="F23" s="43">
        <v>653616518</v>
      </c>
      <c r="G23" s="44">
        <v>407521608</v>
      </c>
      <c r="H23" s="45">
        <v>362270041</v>
      </c>
      <c r="I23" s="38">
        <f t="shared" si="0"/>
        <v>19.283100476620675</v>
      </c>
      <c r="J23" s="23">
        <f t="shared" si="1"/>
        <v>-12.884364972523654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90440431</v>
      </c>
      <c r="G24" s="44">
        <v>20866009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1085040077</v>
      </c>
      <c r="D25" s="46">
        <v>1085040077</v>
      </c>
      <c r="E25" s="46">
        <v>703267749</v>
      </c>
      <c r="F25" s="46">
        <v>1063748483</v>
      </c>
      <c r="G25" s="47">
        <v>528387617</v>
      </c>
      <c r="H25" s="48">
        <v>462270041</v>
      </c>
      <c r="I25" s="25">
        <f t="shared" si="0"/>
        <v>51.25796462479328</v>
      </c>
      <c r="J25" s="26">
        <f t="shared" si="1"/>
        <v>-13.052249812832706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202783803</v>
      </c>
      <c r="D27" s="43">
        <v>202783803</v>
      </c>
      <c r="E27" s="43">
        <v>87130223</v>
      </c>
      <c r="F27" s="43">
        <v>136132658</v>
      </c>
      <c r="G27" s="44">
        <v>48000000</v>
      </c>
      <c r="H27" s="45">
        <v>66000000</v>
      </c>
      <c r="I27" s="38">
        <f t="shared" si="0"/>
        <v>56.24045631100933</v>
      </c>
      <c r="J27" s="23">
        <f t="shared" si="1"/>
        <v>-8.842647514617695</v>
      </c>
      <c r="K27" s="2"/>
    </row>
    <row r="28" spans="1:11" ht="12.75">
      <c r="A28" s="9"/>
      <c r="B28" s="21" t="s">
        <v>35</v>
      </c>
      <c r="C28" s="43">
        <v>165000000</v>
      </c>
      <c r="D28" s="43">
        <v>165000000</v>
      </c>
      <c r="E28" s="43">
        <v>66199351</v>
      </c>
      <c r="F28" s="43">
        <v>176274095</v>
      </c>
      <c r="G28" s="44">
        <v>21956608</v>
      </c>
      <c r="H28" s="45">
        <v>21455041</v>
      </c>
      <c r="I28" s="38">
        <f t="shared" si="0"/>
        <v>166.2776784624369</v>
      </c>
      <c r="J28" s="23">
        <f t="shared" si="1"/>
        <v>-31.310260026979687</v>
      </c>
      <c r="K28" s="2"/>
    </row>
    <row r="29" spans="1:11" ht="12.75">
      <c r="A29" s="9"/>
      <c r="B29" s="21" t="s">
        <v>36</v>
      </c>
      <c r="C29" s="43"/>
      <c r="D29" s="43"/>
      <c r="E29" s="43">
        <v>26096962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635986301</v>
      </c>
      <c r="D30" s="43">
        <v>635986301</v>
      </c>
      <c r="E30" s="43">
        <v>377709380</v>
      </c>
      <c r="F30" s="43">
        <v>525161299</v>
      </c>
      <c r="G30" s="44">
        <v>303780000</v>
      </c>
      <c r="H30" s="45">
        <v>238053000</v>
      </c>
      <c r="I30" s="38">
        <f t="shared" si="0"/>
        <v>39.0384583512329</v>
      </c>
      <c r="J30" s="23">
        <f t="shared" si="1"/>
        <v>-14.262273552424276</v>
      </c>
      <c r="K30" s="2"/>
    </row>
    <row r="31" spans="1:11" ht="12.75">
      <c r="A31" s="9"/>
      <c r="B31" s="21" t="s">
        <v>31</v>
      </c>
      <c r="C31" s="43">
        <v>81269973</v>
      </c>
      <c r="D31" s="43">
        <v>81269973</v>
      </c>
      <c r="E31" s="43">
        <v>146149933</v>
      </c>
      <c r="F31" s="43">
        <v>226180431</v>
      </c>
      <c r="G31" s="44">
        <v>154651009</v>
      </c>
      <c r="H31" s="45">
        <v>136762000</v>
      </c>
      <c r="I31" s="38">
        <f t="shared" si="0"/>
        <v>54.75917529158225</v>
      </c>
      <c r="J31" s="23">
        <f t="shared" si="1"/>
        <v>-2.1887203187404114</v>
      </c>
      <c r="K31" s="2"/>
    </row>
    <row r="32" spans="1:11" ht="13.5" thickBot="1">
      <c r="A32" s="9"/>
      <c r="B32" s="39" t="s">
        <v>38</v>
      </c>
      <c r="C32" s="59">
        <v>1085040077</v>
      </c>
      <c r="D32" s="59">
        <v>1085040077</v>
      </c>
      <c r="E32" s="59">
        <v>703285849</v>
      </c>
      <c r="F32" s="59">
        <v>1063748483</v>
      </c>
      <c r="G32" s="60">
        <v>528387617</v>
      </c>
      <c r="H32" s="61">
        <v>462270041</v>
      </c>
      <c r="I32" s="40">
        <f t="shared" si="0"/>
        <v>51.254071799189575</v>
      </c>
      <c r="J32" s="41">
        <f t="shared" si="1"/>
        <v>-13.052995724698524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114582929</v>
      </c>
      <c r="D7" s="43">
        <v>114833961</v>
      </c>
      <c r="E7" s="43">
        <v>119453082</v>
      </c>
      <c r="F7" s="43">
        <v>127501478</v>
      </c>
      <c r="G7" s="44">
        <v>135451565</v>
      </c>
      <c r="H7" s="45">
        <v>143878665</v>
      </c>
      <c r="I7" s="22">
        <f>IF($E7=0,0,(($F7/$E7)-1)*100)</f>
        <v>6.73770476679707</v>
      </c>
      <c r="J7" s="23">
        <f>IF($E7=0,0,((($H7/$E7)^(1/3))-1)*100)</f>
        <v>6.397889485816743</v>
      </c>
      <c r="K7" s="2"/>
    </row>
    <row r="8" spans="1:11" ht="12.75">
      <c r="A8" s="5"/>
      <c r="B8" s="21" t="s">
        <v>17</v>
      </c>
      <c r="C8" s="43">
        <v>731304001</v>
      </c>
      <c r="D8" s="43">
        <v>738498605</v>
      </c>
      <c r="E8" s="43">
        <v>722009460</v>
      </c>
      <c r="F8" s="43">
        <v>767063199</v>
      </c>
      <c r="G8" s="44">
        <v>840725141</v>
      </c>
      <c r="H8" s="45">
        <v>907621632</v>
      </c>
      <c r="I8" s="22">
        <f>IF($E8=0,0,(($F8/$E8)-1)*100)</f>
        <v>6.240048295212097</v>
      </c>
      <c r="J8" s="23">
        <f>IF($E8=0,0,((($H8/$E8)^(1/3))-1)*100)</f>
        <v>7.924650296566371</v>
      </c>
      <c r="K8" s="2"/>
    </row>
    <row r="9" spans="1:11" ht="12.75">
      <c r="A9" s="5"/>
      <c r="B9" s="21" t="s">
        <v>18</v>
      </c>
      <c r="C9" s="43">
        <v>222835253</v>
      </c>
      <c r="D9" s="43">
        <v>236681646</v>
      </c>
      <c r="E9" s="43">
        <v>229350931</v>
      </c>
      <c r="F9" s="43">
        <v>190644034</v>
      </c>
      <c r="G9" s="44">
        <v>205875110</v>
      </c>
      <c r="H9" s="45">
        <v>221110186</v>
      </c>
      <c r="I9" s="22">
        <f aca="true" t="shared" si="0" ref="I9:I32">IF($E9=0,0,(($F9/$E9)-1)*100)</f>
        <v>-16.87671239494555</v>
      </c>
      <c r="J9" s="23">
        <f aca="true" t="shared" si="1" ref="J9:J32">IF($E9=0,0,((($H9/$E9)^(1/3))-1)*100)</f>
        <v>-1.212328817842112</v>
      </c>
      <c r="K9" s="2"/>
    </row>
    <row r="10" spans="1:11" ht="12.75">
      <c r="A10" s="9"/>
      <c r="B10" s="24" t="s">
        <v>19</v>
      </c>
      <c r="C10" s="46">
        <v>1068722183</v>
      </c>
      <c r="D10" s="46">
        <v>1090014212</v>
      </c>
      <c r="E10" s="46">
        <v>1070813473</v>
      </c>
      <c r="F10" s="46">
        <v>1085208711</v>
      </c>
      <c r="G10" s="47">
        <v>1182051816</v>
      </c>
      <c r="H10" s="48">
        <v>1272610483</v>
      </c>
      <c r="I10" s="25">
        <f t="shared" si="0"/>
        <v>1.3443273140437917</v>
      </c>
      <c r="J10" s="26">
        <f t="shared" si="1"/>
        <v>5.923882246782597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/>
      <c r="D12" s="43">
        <v>292349626</v>
      </c>
      <c r="E12" s="43">
        <v>267004200</v>
      </c>
      <c r="F12" s="43">
        <v>336172015</v>
      </c>
      <c r="G12" s="44">
        <v>353678218</v>
      </c>
      <c r="H12" s="45">
        <v>372298583</v>
      </c>
      <c r="I12" s="22">
        <f t="shared" si="0"/>
        <v>25.905141192535552</v>
      </c>
      <c r="J12" s="23">
        <f t="shared" si="1"/>
        <v>11.718328715591309</v>
      </c>
      <c r="K12" s="2"/>
    </row>
    <row r="13" spans="1:11" ht="12.75">
      <c r="A13" s="5"/>
      <c r="B13" s="21" t="s">
        <v>22</v>
      </c>
      <c r="C13" s="43">
        <v>10000000</v>
      </c>
      <c r="D13" s="43">
        <v>25000000</v>
      </c>
      <c r="E13" s="43">
        <v>24975892</v>
      </c>
      <c r="F13" s="43">
        <v>5000000</v>
      </c>
      <c r="G13" s="44">
        <v>11000000</v>
      </c>
      <c r="H13" s="45">
        <v>12000000</v>
      </c>
      <c r="I13" s="22">
        <f t="shared" si="0"/>
        <v>-79.98069498378678</v>
      </c>
      <c r="J13" s="23">
        <f t="shared" si="1"/>
        <v>-21.67746308344578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>
        <v>364569100</v>
      </c>
      <c r="E15" s="43">
        <v>342023881</v>
      </c>
      <c r="F15" s="43">
        <v>404823300</v>
      </c>
      <c r="G15" s="44">
        <v>453771493</v>
      </c>
      <c r="H15" s="45">
        <v>500031448</v>
      </c>
      <c r="I15" s="22">
        <f t="shared" si="0"/>
        <v>18.36112110545871</v>
      </c>
      <c r="J15" s="23">
        <f t="shared" si="1"/>
        <v>13.49593213960356</v>
      </c>
      <c r="K15" s="2"/>
    </row>
    <row r="16" spans="1:11" ht="12.75">
      <c r="A16" s="5"/>
      <c r="B16" s="21" t="s">
        <v>24</v>
      </c>
      <c r="C16" s="43">
        <v>1291809336</v>
      </c>
      <c r="D16" s="43">
        <v>479940758</v>
      </c>
      <c r="E16" s="43">
        <v>482235306</v>
      </c>
      <c r="F16" s="43">
        <v>439136805</v>
      </c>
      <c r="G16" s="44">
        <v>453989132</v>
      </c>
      <c r="H16" s="45">
        <v>467912099</v>
      </c>
      <c r="I16" s="29">
        <f t="shared" si="0"/>
        <v>-8.93723467854094</v>
      </c>
      <c r="J16" s="30">
        <f t="shared" si="1"/>
        <v>-1.000023709194553</v>
      </c>
      <c r="K16" s="2"/>
    </row>
    <row r="17" spans="1:11" ht="12.75">
      <c r="A17" s="5"/>
      <c r="B17" s="24" t="s">
        <v>25</v>
      </c>
      <c r="C17" s="46">
        <v>1301809336</v>
      </c>
      <c r="D17" s="46">
        <v>1161859484</v>
      </c>
      <c r="E17" s="46">
        <v>1116239279</v>
      </c>
      <c r="F17" s="46">
        <v>1185132120</v>
      </c>
      <c r="G17" s="47">
        <v>1272438843</v>
      </c>
      <c r="H17" s="48">
        <v>1352242130</v>
      </c>
      <c r="I17" s="25">
        <f t="shared" si="0"/>
        <v>6.17187034143063</v>
      </c>
      <c r="J17" s="26">
        <f t="shared" si="1"/>
        <v>6.602090301112584</v>
      </c>
      <c r="K17" s="2"/>
    </row>
    <row r="18" spans="1:11" ht="23.25" customHeight="1">
      <c r="A18" s="31"/>
      <c r="B18" s="32" t="s">
        <v>26</v>
      </c>
      <c r="C18" s="52">
        <v>-233087153</v>
      </c>
      <c r="D18" s="52">
        <v>-71845272</v>
      </c>
      <c r="E18" s="52">
        <v>-45425806</v>
      </c>
      <c r="F18" s="53">
        <v>-99923409</v>
      </c>
      <c r="G18" s="54">
        <v>-90387027</v>
      </c>
      <c r="H18" s="55">
        <v>-79631647</v>
      </c>
      <c r="I18" s="33">
        <f t="shared" si="0"/>
        <v>119.97058015877582</v>
      </c>
      <c r="J18" s="34">
        <f t="shared" si="1"/>
        <v>20.576040633302984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10572587</v>
      </c>
      <c r="E21" s="43">
        <v>11315048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148988416</v>
      </c>
      <c r="D22" s="43">
        <v>184654183</v>
      </c>
      <c r="E22" s="43">
        <v>126940356</v>
      </c>
      <c r="F22" s="43">
        <v>169400128</v>
      </c>
      <c r="G22" s="44">
        <v>154220000</v>
      </c>
      <c r="H22" s="45">
        <v>155620000</v>
      </c>
      <c r="I22" s="38">
        <f t="shared" si="0"/>
        <v>33.448600065372425</v>
      </c>
      <c r="J22" s="23">
        <f t="shared" si="1"/>
        <v>7.0258205891886805</v>
      </c>
      <c r="K22" s="2"/>
    </row>
    <row r="23" spans="1:11" ht="12.75">
      <c r="A23" s="9"/>
      <c r="B23" s="21" t="s">
        <v>30</v>
      </c>
      <c r="C23" s="43">
        <v>51580350</v>
      </c>
      <c r="D23" s="43">
        <v>88774866</v>
      </c>
      <c r="E23" s="43">
        <v>85027601</v>
      </c>
      <c r="F23" s="43">
        <v>54676600</v>
      </c>
      <c r="G23" s="44">
        <v>91798950</v>
      </c>
      <c r="H23" s="45">
        <v>106337000</v>
      </c>
      <c r="I23" s="38">
        <f t="shared" si="0"/>
        <v>-35.695469051279005</v>
      </c>
      <c r="J23" s="23">
        <f t="shared" si="1"/>
        <v>7.739467803780387</v>
      </c>
      <c r="K23" s="2"/>
    </row>
    <row r="24" spans="1:11" ht="12.75">
      <c r="A24" s="9"/>
      <c r="B24" s="21" t="s">
        <v>31</v>
      </c>
      <c r="C24" s="43"/>
      <c r="D24" s="43">
        <v>2482516</v>
      </c>
      <c r="E24" s="43">
        <v>889250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200568766</v>
      </c>
      <c r="D25" s="46">
        <v>286484152</v>
      </c>
      <c r="E25" s="46">
        <v>224172255</v>
      </c>
      <c r="F25" s="46">
        <v>224076728</v>
      </c>
      <c r="G25" s="47">
        <v>246018950</v>
      </c>
      <c r="H25" s="48">
        <v>261957000</v>
      </c>
      <c r="I25" s="25">
        <f t="shared" si="0"/>
        <v>-0.04261321277246877</v>
      </c>
      <c r="J25" s="26">
        <f t="shared" si="1"/>
        <v>5.329344768963096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56475728</v>
      </c>
      <c r="D27" s="43">
        <v>70352280</v>
      </c>
      <c r="E27" s="43">
        <v>73917198</v>
      </c>
      <c r="F27" s="43">
        <v>121482345</v>
      </c>
      <c r="G27" s="44">
        <v>123907446</v>
      </c>
      <c r="H27" s="45">
        <v>106459000</v>
      </c>
      <c r="I27" s="38">
        <f t="shared" si="0"/>
        <v>64.34922898457272</v>
      </c>
      <c r="J27" s="23">
        <f t="shared" si="1"/>
        <v>12.930771634048321</v>
      </c>
      <c r="K27" s="2"/>
    </row>
    <row r="28" spans="1:11" ht="12.75">
      <c r="A28" s="9"/>
      <c r="B28" s="21" t="s">
        <v>35</v>
      </c>
      <c r="C28" s="43">
        <v>48304084</v>
      </c>
      <c r="D28" s="43">
        <v>67999451</v>
      </c>
      <c r="E28" s="43">
        <v>54985612</v>
      </c>
      <c r="F28" s="43">
        <v>29800000</v>
      </c>
      <c r="G28" s="44">
        <v>60703387</v>
      </c>
      <c r="H28" s="45">
        <v>71078000</v>
      </c>
      <c r="I28" s="38">
        <f t="shared" si="0"/>
        <v>-45.80400414566632</v>
      </c>
      <c r="J28" s="23">
        <f t="shared" si="1"/>
        <v>8.933647409732014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59341622</v>
      </c>
      <c r="D30" s="43">
        <v>59374044</v>
      </c>
      <c r="E30" s="43">
        <v>44918636</v>
      </c>
      <c r="F30" s="43">
        <v>40690000</v>
      </c>
      <c r="G30" s="44">
        <v>25120000</v>
      </c>
      <c r="H30" s="45">
        <v>32120000</v>
      </c>
      <c r="I30" s="38">
        <f t="shared" si="0"/>
        <v>-9.413990220005786</v>
      </c>
      <c r="J30" s="23">
        <f t="shared" si="1"/>
        <v>-10.576912861015664</v>
      </c>
      <c r="K30" s="2"/>
    </row>
    <row r="31" spans="1:11" ht="12.75">
      <c r="A31" s="9"/>
      <c r="B31" s="21" t="s">
        <v>31</v>
      </c>
      <c r="C31" s="43">
        <v>36447332</v>
      </c>
      <c r="D31" s="43">
        <v>88758377</v>
      </c>
      <c r="E31" s="43">
        <v>50350810</v>
      </c>
      <c r="F31" s="43">
        <v>32104383</v>
      </c>
      <c r="G31" s="44">
        <v>36288117</v>
      </c>
      <c r="H31" s="45">
        <v>52300000</v>
      </c>
      <c r="I31" s="38">
        <f t="shared" si="0"/>
        <v>-36.23859675743052</v>
      </c>
      <c r="J31" s="23">
        <f t="shared" si="1"/>
        <v>1.2741039006674448</v>
      </c>
      <c r="K31" s="2"/>
    </row>
    <row r="32" spans="1:11" ht="13.5" thickBot="1">
      <c r="A32" s="9"/>
      <c r="B32" s="39" t="s">
        <v>38</v>
      </c>
      <c r="C32" s="59">
        <v>200568766</v>
      </c>
      <c r="D32" s="59">
        <v>286484152</v>
      </c>
      <c r="E32" s="59">
        <v>224172256</v>
      </c>
      <c r="F32" s="59">
        <v>224076728</v>
      </c>
      <c r="G32" s="60">
        <v>246018950</v>
      </c>
      <c r="H32" s="61">
        <v>261957000</v>
      </c>
      <c r="I32" s="40">
        <f t="shared" si="0"/>
        <v>-0.04261365866791156</v>
      </c>
      <c r="J32" s="41">
        <f t="shared" si="1"/>
        <v>5.329344612343445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230478416</v>
      </c>
      <c r="D7" s="43">
        <v>217644000</v>
      </c>
      <c r="E7" s="43">
        <v>247774122</v>
      </c>
      <c r="F7" s="43">
        <v>270068400</v>
      </c>
      <c r="G7" s="44">
        <v>286003000</v>
      </c>
      <c r="H7" s="45">
        <v>302018572</v>
      </c>
      <c r="I7" s="22">
        <f>IF($E7=0,0,(($F7/$E7)-1)*100)</f>
        <v>8.997823428872852</v>
      </c>
      <c r="J7" s="23">
        <f>IF($E7=0,0,((($H7/$E7)^(1/3))-1)*100)</f>
        <v>6.821638369767724</v>
      </c>
      <c r="K7" s="2"/>
    </row>
    <row r="8" spans="1:11" ht="12.75">
      <c r="A8" s="5"/>
      <c r="B8" s="21" t="s">
        <v>17</v>
      </c>
      <c r="C8" s="43">
        <v>1248024540</v>
      </c>
      <c r="D8" s="43">
        <v>1346932150</v>
      </c>
      <c r="E8" s="43">
        <v>1177789814</v>
      </c>
      <c r="F8" s="43">
        <v>1527854940</v>
      </c>
      <c r="G8" s="44">
        <v>1683158835</v>
      </c>
      <c r="H8" s="45">
        <v>1870967830</v>
      </c>
      <c r="I8" s="22">
        <f>IF($E8=0,0,(($F8/$E8)-1)*100)</f>
        <v>29.722206953982024</v>
      </c>
      <c r="J8" s="23">
        <f>IF($E8=0,0,((($H8/$E8)^(1/3))-1)*100)</f>
        <v>16.68082971180096</v>
      </c>
      <c r="K8" s="2"/>
    </row>
    <row r="9" spans="1:11" ht="12.75">
      <c r="A9" s="5"/>
      <c r="B9" s="21" t="s">
        <v>18</v>
      </c>
      <c r="C9" s="43">
        <v>536602434</v>
      </c>
      <c r="D9" s="43">
        <v>553944850</v>
      </c>
      <c r="E9" s="43">
        <v>468301243</v>
      </c>
      <c r="F9" s="43">
        <v>582304840</v>
      </c>
      <c r="G9" s="44">
        <v>588553606</v>
      </c>
      <c r="H9" s="45">
        <v>607671498</v>
      </c>
      <c r="I9" s="22">
        <f aca="true" t="shared" si="0" ref="I9:I32">IF($E9=0,0,(($F9/$E9)-1)*100)</f>
        <v>24.344073116201393</v>
      </c>
      <c r="J9" s="23">
        <f aca="true" t="shared" si="1" ref="J9:J32">IF($E9=0,0,((($H9/$E9)^(1/3))-1)*100)</f>
        <v>9.072311955286171</v>
      </c>
      <c r="K9" s="2"/>
    </row>
    <row r="10" spans="1:11" ht="12.75">
      <c r="A10" s="9"/>
      <c r="B10" s="24" t="s">
        <v>19</v>
      </c>
      <c r="C10" s="46">
        <v>2015105390</v>
      </c>
      <c r="D10" s="46">
        <v>2118521000</v>
      </c>
      <c r="E10" s="46">
        <v>1893865179</v>
      </c>
      <c r="F10" s="46">
        <v>2380228180</v>
      </c>
      <c r="G10" s="47">
        <v>2557715441</v>
      </c>
      <c r="H10" s="48">
        <v>2780657900</v>
      </c>
      <c r="I10" s="25">
        <f t="shared" si="0"/>
        <v>25.680972774250478</v>
      </c>
      <c r="J10" s="26">
        <f t="shared" si="1"/>
        <v>13.657866838444143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468821566</v>
      </c>
      <c r="D12" s="43">
        <v>461871292</v>
      </c>
      <c r="E12" s="43">
        <v>443463337</v>
      </c>
      <c r="F12" s="43">
        <v>499105000</v>
      </c>
      <c r="G12" s="44">
        <v>524012394</v>
      </c>
      <c r="H12" s="45">
        <v>550162468</v>
      </c>
      <c r="I12" s="22">
        <f t="shared" si="0"/>
        <v>12.54707173233578</v>
      </c>
      <c r="J12" s="23">
        <f t="shared" si="1"/>
        <v>7.451152900047542</v>
      </c>
      <c r="K12" s="2"/>
    </row>
    <row r="13" spans="1:11" ht="12.75">
      <c r="A13" s="5"/>
      <c r="B13" s="21" t="s">
        <v>22</v>
      </c>
      <c r="C13" s="43">
        <v>123779092</v>
      </c>
      <c r="D13" s="43">
        <v>299900000</v>
      </c>
      <c r="E13" s="43">
        <v>298999999</v>
      </c>
      <c r="F13" s="43">
        <v>373522590</v>
      </c>
      <c r="G13" s="44">
        <v>395560423</v>
      </c>
      <c r="H13" s="45">
        <v>417711806</v>
      </c>
      <c r="I13" s="22">
        <f t="shared" si="0"/>
        <v>24.923943561618533</v>
      </c>
      <c r="J13" s="23">
        <f t="shared" si="1"/>
        <v>11.789716407000927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605600267</v>
      </c>
      <c r="D15" s="43">
        <v>653260383</v>
      </c>
      <c r="E15" s="43">
        <v>650447853</v>
      </c>
      <c r="F15" s="43">
        <v>747357000</v>
      </c>
      <c r="G15" s="44">
        <v>822092546</v>
      </c>
      <c r="H15" s="45">
        <v>904301801</v>
      </c>
      <c r="I15" s="22">
        <f t="shared" si="0"/>
        <v>14.898834172952524</v>
      </c>
      <c r="J15" s="23">
        <f t="shared" si="1"/>
        <v>11.609279301258502</v>
      </c>
      <c r="K15" s="2"/>
    </row>
    <row r="16" spans="1:11" ht="12.75">
      <c r="A16" s="5"/>
      <c r="B16" s="21" t="s">
        <v>24</v>
      </c>
      <c r="C16" s="43">
        <v>921684175</v>
      </c>
      <c r="D16" s="43">
        <v>1167052901</v>
      </c>
      <c r="E16" s="43">
        <v>782477126</v>
      </c>
      <c r="F16" s="43">
        <v>1123390882</v>
      </c>
      <c r="G16" s="44">
        <v>1146567999</v>
      </c>
      <c r="H16" s="45">
        <v>1170089108</v>
      </c>
      <c r="I16" s="29">
        <f t="shared" si="0"/>
        <v>43.568526755886275</v>
      </c>
      <c r="J16" s="30">
        <f t="shared" si="1"/>
        <v>14.353403567681312</v>
      </c>
      <c r="K16" s="2"/>
    </row>
    <row r="17" spans="1:11" ht="12.75">
      <c r="A17" s="5"/>
      <c r="B17" s="24" t="s">
        <v>25</v>
      </c>
      <c r="C17" s="46">
        <v>2119885100</v>
      </c>
      <c r="D17" s="46">
        <v>2582084576</v>
      </c>
      <c r="E17" s="46">
        <v>2175388315</v>
      </c>
      <c r="F17" s="46">
        <v>2743375472</v>
      </c>
      <c r="G17" s="47">
        <v>2888233362</v>
      </c>
      <c r="H17" s="48">
        <v>3042265183</v>
      </c>
      <c r="I17" s="25">
        <f t="shared" si="0"/>
        <v>26.109690535871067</v>
      </c>
      <c r="J17" s="26">
        <f t="shared" si="1"/>
        <v>11.828738361304358</v>
      </c>
      <c r="K17" s="2"/>
    </row>
    <row r="18" spans="1:11" ht="23.25" customHeight="1">
      <c r="A18" s="31"/>
      <c r="B18" s="32" t="s">
        <v>26</v>
      </c>
      <c r="C18" s="52">
        <v>-104779710</v>
      </c>
      <c r="D18" s="52">
        <v>-463563576</v>
      </c>
      <c r="E18" s="52">
        <v>-281523136</v>
      </c>
      <c r="F18" s="53">
        <v>-363147292</v>
      </c>
      <c r="G18" s="54">
        <v>-330517921</v>
      </c>
      <c r="H18" s="55">
        <v>-261607283</v>
      </c>
      <c r="I18" s="33">
        <f t="shared" si="0"/>
        <v>28.993764832173508</v>
      </c>
      <c r="J18" s="34">
        <f t="shared" si="1"/>
        <v>-2.4160081895094443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114856000</v>
      </c>
      <c r="D23" s="43">
        <v>126743982</v>
      </c>
      <c r="E23" s="43">
        <v>78279231</v>
      </c>
      <c r="F23" s="43">
        <v>128927364</v>
      </c>
      <c r="G23" s="44">
        <v>127527799</v>
      </c>
      <c r="H23" s="45">
        <v>133412700</v>
      </c>
      <c r="I23" s="38">
        <f t="shared" si="0"/>
        <v>64.70187858641584</v>
      </c>
      <c r="J23" s="23">
        <f t="shared" si="1"/>
        <v>19.44928128058323</v>
      </c>
      <c r="K23" s="2"/>
    </row>
    <row r="24" spans="1:11" ht="12.75">
      <c r="A24" s="9"/>
      <c r="B24" s="21" t="s">
        <v>31</v>
      </c>
      <c r="C24" s="43"/>
      <c r="D24" s="43">
        <v>30362018</v>
      </c>
      <c r="E24" s="43">
        <v>14019916</v>
      </c>
      <c r="F24" s="43">
        <v>10000000</v>
      </c>
      <c r="G24" s="44">
        <v>10000000</v>
      </c>
      <c r="H24" s="45">
        <v>10000000</v>
      </c>
      <c r="I24" s="38">
        <f t="shared" si="0"/>
        <v>-28.672896470991695</v>
      </c>
      <c r="J24" s="23">
        <f t="shared" si="1"/>
        <v>-10.651994389043939</v>
      </c>
      <c r="K24" s="2"/>
    </row>
    <row r="25" spans="1:11" ht="12.75">
      <c r="A25" s="9"/>
      <c r="B25" s="24" t="s">
        <v>32</v>
      </c>
      <c r="C25" s="46">
        <v>114856000</v>
      </c>
      <c r="D25" s="46">
        <v>157106000</v>
      </c>
      <c r="E25" s="46">
        <v>92299147</v>
      </c>
      <c r="F25" s="46">
        <v>138927364</v>
      </c>
      <c r="G25" s="47">
        <v>137527799</v>
      </c>
      <c r="H25" s="48">
        <v>143412700</v>
      </c>
      <c r="I25" s="25">
        <f t="shared" si="0"/>
        <v>50.51857846530261</v>
      </c>
      <c r="J25" s="26">
        <f t="shared" si="1"/>
        <v>15.823488566827226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53635013</v>
      </c>
      <c r="D27" s="43">
        <v>59824371</v>
      </c>
      <c r="E27" s="43">
        <v>39074221</v>
      </c>
      <c r="F27" s="43">
        <v>62960906</v>
      </c>
      <c r="G27" s="44">
        <v>45380900</v>
      </c>
      <c r="H27" s="45">
        <v>47734544</v>
      </c>
      <c r="I27" s="38">
        <f t="shared" si="0"/>
        <v>61.131570607639254</v>
      </c>
      <c r="J27" s="23">
        <f t="shared" si="1"/>
        <v>6.900765850314983</v>
      </c>
      <c r="K27" s="2"/>
    </row>
    <row r="28" spans="1:11" ht="12.75">
      <c r="A28" s="9"/>
      <c r="B28" s="21" t="s">
        <v>35</v>
      </c>
      <c r="C28" s="43">
        <v>6661165</v>
      </c>
      <c r="D28" s="43">
        <v>4379903</v>
      </c>
      <c r="E28" s="43">
        <v>1165783</v>
      </c>
      <c r="F28" s="43">
        <v>10000000</v>
      </c>
      <c r="G28" s="44">
        <v>27000000</v>
      </c>
      <c r="H28" s="45">
        <v>26000000</v>
      </c>
      <c r="I28" s="38">
        <f t="shared" si="0"/>
        <v>757.7925737465721</v>
      </c>
      <c r="J28" s="23">
        <f t="shared" si="1"/>
        <v>181.48280922465386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44971519</v>
      </c>
      <c r="D30" s="43">
        <v>53478301</v>
      </c>
      <c r="E30" s="43">
        <v>42570793</v>
      </c>
      <c r="F30" s="43">
        <v>52535985</v>
      </c>
      <c r="G30" s="44">
        <v>44547599</v>
      </c>
      <c r="H30" s="45">
        <v>44864735</v>
      </c>
      <c r="I30" s="38">
        <f t="shared" si="0"/>
        <v>23.408518605702277</v>
      </c>
      <c r="J30" s="23">
        <f t="shared" si="1"/>
        <v>1.764848148590814</v>
      </c>
      <c r="K30" s="2"/>
    </row>
    <row r="31" spans="1:11" ht="12.75">
      <c r="A31" s="9"/>
      <c r="B31" s="21" t="s">
        <v>31</v>
      </c>
      <c r="C31" s="43">
        <v>9588303</v>
      </c>
      <c r="D31" s="43">
        <v>39423425</v>
      </c>
      <c r="E31" s="43">
        <v>9488350</v>
      </c>
      <c r="F31" s="43">
        <v>13430473</v>
      </c>
      <c r="G31" s="44">
        <v>20599300</v>
      </c>
      <c r="H31" s="45">
        <v>24813421</v>
      </c>
      <c r="I31" s="38">
        <f t="shared" si="0"/>
        <v>41.546981298118226</v>
      </c>
      <c r="J31" s="23">
        <f t="shared" si="1"/>
        <v>37.773380901884444</v>
      </c>
      <c r="K31" s="2"/>
    </row>
    <row r="32" spans="1:11" ht="13.5" thickBot="1">
      <c r="A32" s="9"/>
      <c r="B32" s="39" t="s">
        <v>38</v>
      </c>
      <c r="C32" s="59">
        <v>114856000</v>
      </c>
      <c r="D32" s="59">
        <v>157106000</v>
      </c>
      <c r="E32" s="59">
        <v>92299147</v>
      </c>
      <c r="F32" s="59">
        <v>138927364</v>
      </c>
      <c r="G32" s="60">
        <v>137527799</v>
      </c>
      <c r="H32" s="61">
        <v>143412700</v>
      </c>
      <c r="I32" s="40">
        <f t="shared" si="0"/>
        <v>50.51857846530261</v>
      </c>
      <c r="J32" s="41">
        <f t="shared" si="1"/>
        <v>15.823488566827226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202014562</v>
      </c>
      <c r="D7" s="43">
        <v>200645713</v>
      </c>
      <c r="E7" s="43">
        <v>200464484</v>
      </c>
      <c r="F7" s="43">
        <v>211881872</v>
      </c>
      <c r="G7" s="44">
        <v>223747258</v>
      </c>
      <c r="H7" s="45">
        <v>236277104</v>
      </c>
      <c r="I7" s="22">
        <f>IF($E7=0,0,(($F7/$E7)-1)*100)</f>
        <v>5.695466734147292</v>
      </c>
      <c r="J7" s="23">
        <f>IF($E7=0,0,((($H7/$E7)^(1/3))-1)*100)</f>
        <v>5.631812777034195</v>
      </c>
      <c r="K7" s="2"/>
    </row>
    <row r="8" spans="1:11" ht="12.75">
      <c r="A8" s="5"/>
      <c r="B8" s="21" t="s">
        <v>17</v>
      </c>
      <c r="C8" s="43">
        <v>1064601078</v>
      </c>
      <c r="D8" s="43">
        <v>1100439591</v>
      </c>
      <c r="E8" s="43">
        <v>1059931703</v>
      </c>
      <c r="F8" s="43">
        <v>1274811671</v>
      </c>
      <c r="G8" s="44">
        <v>1428623512</v>
      </c>
      <c r="H8" s="45">
        <v>1599643089</v>
      </c>
      <c r="I8" s="22">
        <f>IF($E8=0,0,(($F8/$E8)-1)*100)</f>
        <v>20.273001306764392</v>
      </c>
      <c r="J8" s="23">
        <f>IF($E8=0,0,((($H8/$E8)^(1/3))-1)*100)</f>
        <v>14.704838363269324</v>
      </c>
      <c r="K8" s="2"/>
    </row>
    <row r="9" spans="1:11" ht="12.75">
      <c r="A9" s="5"/>
      <c r="B9" s="21" t="s">
        <v>18</v>
      </c>
      <c r="C9" s="43">
        <v>245182727</v>
      </c>
      <c r="D9" s="43">
        <v>266117787</v>
      </c>
      <c r="E9" s="43">
        <v>199328886</v>
      </c>
      <c r="F9" s="43">
        <v>341332652</v>
      </c>
      <c r="G9" s="44">
        <v>389163761</v>
      </c>
      <c r="H9" s="45">
        <v>451192352</v>
      </c>
      <c r="I9" s="22">
        <f aca="true" t="shared" si="0" ref="I9:I32">IF($E9=0,0,(($F9/$E9)-1)*100)</f>
        <v>71.240936950804</v>
      </c>
      <c r="J9" s="23">
        <f aca="true" t="shared" si="1" ref="J9:J32">IF($E9=0,0,((($H9/$E9)^(1/3))-1)*100)</f>
        <v>31.29972907265428</v>
      </c>
      <c r="K9" s="2"/>
    </row>
    <row r="10" spans="1:11" ht="12.75">
      <c r="A10" s="9"/>
      <c r="B10" s="24" t="s">
        <v>19</v>
      </c>
      <c r="C10" s="46">
        <v>1511798367</v>
      </c>
      <c r="D10" s="46">
        <v>1567203091</v>
      </c>
      <c r="E10" s="46">
        <v>1459725073</v>
      </c>
      <c r="F10" s="46">
        <v>1828026195</v>
      </c>
      <c r="G10" s="47">
        <v>2041534531</v>
      </c>
      <c r="H10" s="48">
        <v>2287112545</v>
      </c>
      <c r="I10" s="25">
        <f t="shared" si="0"/>
        <v>25.2308553721746</v>
      </c>
      <c r="J10" s="26">
        <f t="shared" si="1"/>
        <v>16.14632944997436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434516143</v>
      </c>
      <c r="D12" s="43">
        <v>392912574</v>
      </c>
      <c r="E12" s="43">
        <v>372684656</v>
      </c>
      <c r="F12" s="43">
        <v>441003938</v>
      </c>
      <c r="G12" s="44">
        <v>497868138</v>
      </c>
      <c r="H12" s="45">
        <v>545659313</v>
      </c>
      <c r="I12" s="22">
        <f t="shared" si="0"/>
        <v>18.33165946064601</v>
      </c>
      <c r="J12" s="23">
        <f t="shared" si="1"/>
        <v>13.55162486081618</v>
      </c>
      <c r="K12" s="2"/>
    </row>
    <row r="13" spans="1:11" ht="12.75">
      <c r="A13" s="5"/>
      <c r="B13" s="21" t="s">
        <v>22</v>
      </c>
      <c r="C13" s="43">
        <v>34810100</v>
      </c>
      <c r="D13" s="43">
        <v>86658298</v>
      </c>
      <c r="E13" s="43">
        <v>34952108</v>
      </c>
      <c r="F13" s="43">
        <v>96266610</v>
      </c>
      <c r="G13" s="44">
        <v>105838694</v>
      </c>
      <c r="H13" s="45">
        <v>116262923</v>
      </c>
      <c r="I13" s="22">
        <f t="shared" si="0"/>
        <v>175.42433206031524</v>
      </c>
      <c r="J13" s="23">
        <f t="shared" si="1"/>
        <v>49.275758963261886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537714494</v>
      </c>
      <c r="D15" s="43">
        <v>537714495</v>
      </c>
      <c r="E15" s="43">
        <v>473503153</v>
      </c>
      <c r="F15" s="43">
        <v>615903666</v>
      </c>
      <c r="G15" s="44">
        <v>702248356</v>
      </c>
      <c r="H15" s="45">
        <v>800752532</v>
      </c>
      <c r="I15" s="22">
        <f t="shared" si="0"/>
        <v>30.07382571748154</v>
      </c>
      <c r="J15" s="23">
        <f t="shared" si="1"/>
        <v>19.140243059971308</v>
      </c>
      <c r="K15" s="2"/>
    </row>
    <row r="16" spans="1:11" ht="12.75">
      <c r="A16" s="5"/>
      <c r="B16" s="21" t="s">
        <v>24</v>
      </c>
      <c r="C16" s="43">
        <v>552473149</v>
      </c>
      <c r="D16" s="43">
        <v>726897923</v>
      </c>
      <c r="E16" s="43">
        <v>498458629</v>
      </c>
      <c r="F16" s="43">
        <v>754691068</v>
      </c>
      <c r="G16" s="44">
        <v>820720686</v>
      </c>
      <c r="H16" s="45">
        <v>898950938</v>
      </c>
      <c r="I16" s="29">
        <f t="shared" si="0"/>
        <v>51.404956016921524</v>
      </c>
      <c r="J16" s="30">
        <f t="shared" si="1"/>
        <v>21.72196566826714</v>
      </c>
      <c r="K16" s="2"/>
    </row>
    <row r="17" spans="1:11" ht="12.75">
      <c r="A17" s="5"/>
      <c r="B17" s="24" t="s">
        <v>25</v>
      </c>
      <c r="C17" s="46">
        <v>1559513886</v>
      </c>
      <c r="D17" s="46">
        <v>1744183290</v>
      </c>
      <c r="E17" s="46">
        <v>1379598546</v>
      </c>
      <c r="F17" s="46">
        <v>1907865282</v>
      </c>
      <c r="G17" s="47">
        <v>2126675874</v>
      </c>
      <c r="H17" s="48">
        <v>2361625706</v>
      </c>
      <c r="I17" s="25">
        <f t="shared" si="0"/>
        <v>38.29133754392924</v>
      </c>
      <c r="J17" s="26">
        <f t="shared" si="1"/>
        <v>19.624310198446416</v>
      </c>
      <c r="K17" s="2"/>
    </row>
    <row r="18" spans="1:11" ht="23.25" customHeight="1">
      <c r="A18" s="31"/>
      <c r="B18" s="32" t="s">
        <v>26</v>
      </c>
      <c r="C18" s="52">
        <v>-47715519</v>
      </c>
      <c r="D18" s="52">
        <v>-176980199</v>
      </c>
      <c r="E18" s="52">
        <v>80126527</v>
      </c>
      <c r="F18" s="53">
        <v>-79839087</v>
      </c>
      <c r="G18" s="54">
        <v>-85141343</v>
      </c>
      <c r="H18" s="55">
        <v>-74513161</v>
      </c>
      <c r="I18" s="33">
        <f t="shared" si="0"/>
        <v>-199.6412673670481</v>
      </c>
      <c r="J18" s="34">
        <f t="shared" si="1"/>
        <v>-197.6080319134329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205000000</v>
      </c>
      <c r="D21" s="43">
        <v>253072286</v>
      </c>
      <c r="E21" s="43">
        <v>190018351</v>
      </c>
      <c r="F21" s="43">
        <v>294530916</v>
      </c>
      <c r="G21" s="44">
        <v>506921738</v>
      </c>
      <c r="H21" s="45">
        <v>470602506</v>
      </c>
      <c r="I21" s="38">
        <f t="shared" si="0"/>
        <v>55.00130090066933</v>
      </c>
      <c r="J21" s="23">
        <f t="shared" si="1"/>
        <v>35.29639665372832</v>
      </c>
      <c r="K21" s="2"/>
    </row>
    <row r="22" spans="1:11" ht="12.75">
      <c r="A22" s="9"/>
      <c r="B22" s="21" t="s">
        <v>29</v>
      </c>
      <c r="C22" s="43">
        <v>25000000</v>
      </c>
      <c r="D22" s="43">
        <v>27786818</v>
      </c>
      <c r="E22" s="43">
        <v>27440961</v>
      </c>
      <c r="F22" s="43">
        <v>30000000</v>
      </c>
      <c r="G22" s="44">
        <v>35000000</v>
      </c>
      <c r="H22" s="45">
        <v>40000000</v>
      </c>
      <c r="I22" s="38">
        <f t="shared" si="0"/>
        <v>9.325617277033405</v>
      </c>
      <c r="J22" s="23">
        <f t="shared" si="1"/>
        <v>13.384465796566825</v>
      </c>
      <c r="K22" s="2"/>
    </row>
    <row r="23" spans="1:11" ht="12.75">
      <c r="A23" s="9"/>
      <c r="B23" s="21" t="s">
        <v>30</v>
      </c>
      <c r="C23" s="43">
        <v>54821140</v>
      </c>
      <c r="D23" s="43">
        <v>67830077</v>
      </c>
      <c r="E23" s="43">
        <v>96208418</v>
      </c>
      <c r="F23" s="43">
        <v>51306577</v>
      </c>
      <c r="G23" s="44">
        <v>53078958</v>
      </c>
      <c r="H23" s="45">
        <v>54258958</v>
      </c>
      <c r="I23" s="38">
        <f t="shared" si="0"/>
        <v>-46.67142640262518</v>
      </c>
      <c r="J23" s="23">
        <f t="shared" si="1"/>
        <v>-17.37982219521784</v>
      </c>
      <c r="K23" s="2"/>
    </row>
    <row r="24" spans="1:11" ht="12.75">
      <c r="A24" s="9"/>
      <c r="B24" s="21" t="s">
        <v>31</v>
      </c>
      <c r="C24" s="43"/>
      <c r="D24" s="43"/>
      <c r="E24" s="43">
        <v>8834257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284821140</v>
      </c>
      <c r="D25" s="46">
        <v>348689181</v>
      </c>
      <c r="E25" s="46">
        <v>322501987</v>
      </c>
      <c r="F25" s="46">
        <v>375837493</v>
      </c>
      <c r="G25" s="47">
        <v>595000696</v>
      </c>
      <c r="H25" s="48">
        <v>564861464</v>
      </c>
      <c r="I25" s="25">
        <f t="shared" si="0"/>
        <v>16.538039500513225</v>
      </c>
      <c r="J25" s="26">
        <f t="shared" si="1"/>
        <v>20.541479475377432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136372457</v>
      </c>
      <c r="D27" s="43">
        <v>158795552</v>
      </c>
      <c r="E27" s="43">
        <v>141725713</v>
      </c>
      <c r="F27" s="43">
        <v>153414606</v>
      </c>
      <c r="G27" s="44">
        <v>283759183</v>
      </c>
      <c r="H27" s="45">
        <v>330536382</v>
      </c>
      <c r="I27" s="38">
        <f t="shared" si="0"/>
        <v>8.24754573646067</v>
      </c>
      <c r="J27" s="23">
        <f t="shared" si="1"/>
        <v>32.614253876817514</v>
      </c>
      <c r="K27" s="2"/>
    </row>
    <row r="28" spans="1:11" ht="12.75">
      <c r="A28" s="9"/>
      <c r="B28" s="21" t="s">
        <v>35</v>
      </c>
      <c r="C28" s="43">
        <v>25750175</v>
      </c>
      <c r="D28" s="43">
        <v>32665004</v>
      </c>
      <c r="E28" s="43">
        <v>21804101</v>
      </c>
      <c r="F28" s="43">
        <v>54396592</v>
      </c>
      <c r="G28" s="44">
        <v>165198128</v>
      </c>
      <c r="H28" s="45">
        <v>112334533</v>
      </c>
      <c r="I28" s="38">
        <f t="shared" si="0"/>
        <v>149.47871962251503</v>
      </c>
      <c r="J28" s="23">
        <f t="shared" si="1"/>
        <v>72.71300205290842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52960977</v>
      </c>
      <c r="D30" s="43">
        <v>66741194</v>
      </c>
      <c r="E30" s="43">
        <v>87844551</v>
      </c>
      <c r="F30" s="43">
        <v>61225240</v>
      </c>
      <c r="G30" s="44">
        <v>49408568</v>
      </c>
      <c r="H30" s="45">
        <v>50801551</v>
      </c>
      <c r="I30" s="38">
        <f t="shared" si="0"/>
        <v>-30.302745812884858</v>
      </c>
      <c r="J30" s="23">
        <f t="shared" si="1"/>
        <v>-16.685476502713303</v>
      </c>
      <c r="K30" s="2"/>
    </row>
    <row r="31" spans="1:11" ht="12.75">
      <c r="A31" s="9"/>
      <c r="B31" s="21" t="s">
        <v>31</v>
      </c>
      <c r="C31" s="43">
        <v>69737531</v>
      </c>
      <c r="D31" s="43">
        <v>90487431</v>
      </c>
      <c r="E31" s="43">
        <v>71127616</v>
      </c>
      <c r="F31" s="43">
        <v>106801055</v>
      </c>
      <c r="G31" s="44">
        <v>96634817</v>
      </c>
      <c r="H31" s="45">
        <v>71188998</v>
      </c>
      <c r="I31" s="38">
        <f t="shared" si="0"/>
        <v>50.15413281952259</v>
      </c>
      <c r="J31" s="23">
        <f t="shared" si="1"/>
        <v>0.028757864939121802</v>
      </c>
      <c r="K31" s="2"/>
    </row>
    <row r="32" spans="1:11" ht="13.5" thickBot="1">
      <c r="A32" s="9"/>
      <c r="B32" s="39" t="s">
        <v>38</v>
      </c>
      <c r="C32" s="59">
        <v>284821140</v>
      </c>
      <c r="D32" s="59">
        <v>348689181</v>
      </c>
      <c r="E32" s="59">
        <v>322501981</v>
      </c>
      <c r="F32" s="59">
        <v>375837493</v>
      </c>
      <c r="G32" s="60">
        <v>595000696</v>
      </c>
      <c r="H32" s="61">
        <v>564861464</v>
      </c>
      <c r="I32" s="40">
        <f t="shared" si="0"/>
        <v>16.538041668649473</v>
      </c>
      <c r="J32" s="41">
        <f t="shared" si="1"/>
        <v>20.541480222916885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254479573</v>
      </c>
      <c r="D7" s="43">
        <v>254479573</v>
      </c>
      <c r="E7" s="43">
        <v>251093940</v>
      </c>
      <c r="F7" s="43">
        <v>270257306</v>
      </c>
      <c r="G7" s="44">
        <v>285932230</v>
      </c>
      <c r="H7" s="45">
        <v>301658502</v>
      </c>
      <c r="I7" s="22">
        <f>IF($E7=0,0,(($F7/$E7)-1)*100)</f>
        <v>7.6319508149021775</v>
      </c>
      <c r="J7" s="23">
        <f>IF($E7=0,0,((($H7/$E7)^(1/3))-1)*100)</f>
        <v>6.3064901437715815</v>
      </c>
      <c r="K7" s="2"/>
    </row>
    <row r="8" spans="1:11" ht="12.75">
      <c r="A8" s="5"/>
      <c r="B8" s="21" t="s">
        <v>17</v>
      </c>
      <c r="C8" s="43">
        <v>612467917</v>
      </c>
      <c r="D8" s="43">
        <v>607467917</v>
      </c>
      <c r="E8" s="43">
        <v>626139880</v>
      </c>
      <c r="F8" s="43">
        <v>667968060</v>
      </c>
      <c r="G8" s="44">
        <v>741235290</v>
      </c>
      <c r="H8" s="45">
        <v>823228000</v>
      </c>
      <c r="I8" s="22">
        <f>IF($E8=0,0,(($F8/$E8)-1)*100)</f>
        <v>6.680325169513246</v>
      </c>
      <c r="J8" s="23">
        <f>IF($E8=0,0,((($H8/$E8)^(1/3))-1)*100)</f>
        <v>9.550977218428436</v>
      </c>
      <c r="K8" s="2"/>
    </row>
    <row r="9" spans="1:11" ht="12.75">
      <c r="A9" s="5"/>
      <c r="B9" s="21" t="s">
        <v>18</v>
      </c>
      <c r="C9" s="43">
        <v>190050351</v>
      </c>
      <c r="D9" s="43">
        <v>249658831</v>
      </c>
      <c r="E9" s="43">
        <v>177092709</v>
      </c>
      <c r="F9" s="43">
        <v>281083891</v>
      </c>
      <c r="G9" s="44">
        <v>273560901</v>
      </c>
      <c r="H9" s="45">
        <v>308367335</v>
      </c>
      <c r="I9" s="22">
        <f aca="true" t="shared" si="0" ref="I9:I32">IF($E9=0,0,(($F9/$E9)-1)*100)</f>
        <v>58.72132319123313</v>
      </c>
      <c r="J9" s="23">
        <f aca="true" t="shared" si="1" ref="J9:J32">IF($E9=0,0,((($H9/$E9)^(1/3))-1)*100)</f>
        <v>20.306537774970067</v>
      </c>
      <c r="K9" s="2"/>
    </row>
    <row r="10" spans="1:11" ht="12.75">
      <c r="A10" s="9"/>
      <c r="B10" s="24" t="s">
        <v>19</v>
      </c>
      <c r="C10" s="46">
        <v>1056997841</v>
      </c>
      <c r="D10" s="46">
        <v>1111606321</v>
      </c>
      <c r="E10" s="46">
        <v>1054326529</v>
      </c>
      <c r="F10" s="46">
        <v>1219309257</v>
      </c>
      <c r="G10" s="47">
        <v>1300728421</v>
      </c>
      <c r="H10" s="48">
        <v>1433253837</v>
      </c>
      <c r="I10" s="25">
        <f t="shared" si="0"/>
        <v>15.648162448921932</v>
      </c>
      <c r="J10" s="26">
        <f t="shared" si="1"/>
        <v>10.776930259797645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324832045</v>
      </c>
      <c r="D12" s="43">
        <v>324832045</v>
      </c>
      <c r="E12" s="43">
        <v>296695111</v>
      </c>
      <c r="F12" s="43">
        <v>350841519</v>
      </c>
      <c r="G12" s="44">
        <v>380455568</v>
      </c>
      <c r="H12" s="45">
        <v>412580558</v>
      </c>
      <c r="I12" s="22">
        <f t="shared" si="0"/>
        <v>18.24984841088264</v>
      </c>
      <c r="J12" s="23">
        <f t="shared" si="1"/>
        <v>11.617628155085802</v>
      </c>
      <c r="K12" s="2"/>
    </row>
    <row r="13" spans="1:11" ht="12.75">
      <c r="A13" s="5"/>
      <c r="B13" s="21" t="s">
        <v>22</v>
      </c>
      <c r="C13" s="43">
        <v>14707360</v>
      </c>
      <c r="D13" s="43">
        <v>20774799</v>
      </c>
      <c r="E13" s="43"/>
      <c r="F13" s="43">
        <v>20727592</v>
      </c>
      <c r="G13" s="44">
        <v>22418458</v>
      </c>
      <c r="H13" s="45">
        <v>24235419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294007940</v>
      </c>
      <c r="D15" s="43">
        <v>294007940</v>
      </c>
      <c r="E15" s="43">
        <v>254049885</v>
      </c>
      <c r="F15" s="43">
        <v>327369277</v>
      </c>
      <c r="G15" s="44">
        <v>372555433</v>
      </c>
      <c r="H15" s="45">
        <v>424090224</v>
      </c>
      <c r="I15" s="22">
        <f t="shared" si="0"/>
        <v>28.860234280365837</v>
      </c>
      <c r="J15" s="23">
        <f t="shared" si="1"/>
        <v>18.625963509727605</v>
      </c>
      <c r="K15" s="2"/>
    </row>
    <row r="16" spans="1:11" ht="12.75">
      <c r="A16" s="5"/>
      <c r="B16" s="21" t="s">
        <v>24</v>
      </c>
      <c r="C16" s="43">
        <v>487664383</v>
      </c>
      <c r="D16" s="43">
        <v>520224062</v>
      </c>
      <c r="E16" s="43">
        <v>392096015</v>
      </c>
      <c r="F16" s="43">
        <v>575288850</v>
      </c>
      <c r="G16" s="44">
        <v>603495429</v>
      </c>
      <c r="H16" s="45">
        <v>665145477</v>
      </c>
      <c r="I16" s="29">
        <f t="shared" si="0"/>
        <v>46.72142230264698</v>
      </c>
      <c r="J16" s="30">
        <f t="shared" si="1"/>
        <v>19.263643050840983</v>
      </c>
      <c r="K16" s="2"/>
    </row>
    <row r="17" spans="1:11" ht="12.75">
      <c r="A17" s="5"/>
      <c r="B17" s="24" t="s">
        <v>25</v>
      </c>
      <c r="C17" s="46">
        <v>1121211728</v>
      </c>
      <c r="D17" s="46">
        <v>1159838846</v>
      </c>
      <c r="E17" s="46">
        <v>942841011</v>
      </c>
      <c r="F17" s="46">
        <v>1274227238</v>
      </c>
      <c r="G17" s="47">
        <v>1378924888</v>
      </c>
      <c r="H17" s="48">
        <v>1526051678</v>
      </c>
      <c r="I17" s="25">
        <f t="shared" si="0"/>
        <v>35.1476254356526</v>
      </c>
      <c r="J17" s="26">
        <f t="shared" si="1"/>
        <v>17.4113978545263</v>
      </c>
      <c r="K17" s="2"/>
    </row>
    <row r="18" spans="1:11" ht="23.25" customHeight="1">
      <c r="A18" s="31"/>
      <c r="B18" s="32" t="s">
        <v>26</v>
      </c>
      <c r="C18" s="52">
        <v>-64213887</v>
      </c>
      <c r="D18" s="52">
        <v>-48232525</v>
      </c>
      <c r="E18" s="52">
        <v>111485518</v>
      </c>
      <c r="F18" s="53">
        <v>-54917981</v>
      </c>
      <c r="G18" s="54">
        <v>-78196467</v>
      </c>
      <c r="H18" s="55">
        <v>-92797841</v>
      </c>
      <c r="I18" s="33">
        <f t="shared" si="0"/>
        <v>-149.26019270054428</v>
      </c>
      <c r="J18" s="34">
        <f t="shared" si="1"/>
        <v>-194.06754403341955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100000000</v>
      </c>
      <c r="D21" s="43">
        <v>62000000</v>
      </c>
      <c r="E21" s="43">
        <v>11746565</v>
      </c>
      <c r="F21" s="43">
        <v>88000000</v>
      </c>
      <c r="G21" s="44">
        <v>143001439</v>
      </c>
      <c r="H21" s="45">
        <v>42000000</v>
      </c>
      <c r="I21" s="38">
        <f t="shared" si="0"/>
        <v>649.1551785564546</v>
      </c>
      <c r="J21" s="23">
        <f t="shared" si="1"/>
        <v>52.91360768705904</v>
      </c>
      <c r="K21" s="2"/>
    </row>
    <row r="22" spans="1:11" ht="12.75">
      <c r="A22" s="9"/>
      <c r="B22" s="21" t="s">
        <v>29</v>
      </c>
      <c r="C22" s="43">
        <v>120194497</v>
      </c>
      <c r="D22" s="43">
        <v>120890897</v>
      </c>
      <c r="E22" s="43">
        <v>105955017</v>
      </c>
      <c r="F22" s="43">
        <v>240503694</v>
      </c>
      <c r="G22" s="44">
        <v>150944160</v>
      </c>
      <c r="H22" s="45">
        <v>74881290</v>
      </c>
      <c r="I22" s="38">
        <f t="shared" si="0"/>
        <v>126.98660319218295</v>
      </c>
      <c r="J22" s="23">
        <f t="shared" si="1"/>
        <v>-10.926073437674322</v>
      </c>
      <c r="K22" s="2"/>
    </row>
    <row r="23" spans="1:11" ht="12.75">
      <c r="A23" s="9"/>
      <c r="B23" s="21" t="s">
        <v>30</v>
      </c>
      <c r="C23" s="43">
        <v>73993987</v>
      </c>
      <c r="D23" s="43">
        <v>68042881</v>
      </c>
      <c r="E23" s="43">
        <v>53742232</v>
      </c>
      <c r="F23" s="43">
        <v>112255515</v>
      </c>
      <c r="G23" s="44">
        <v>125703000</v>
      </c>
      <c r="H23" s="45">
        <v>93908000</v>
      </c>
      <c r="I23" s="38">
        <f t="shared" si="0"/>
        <v>108.87765696073063</v>
      </c>
      <c r="J23" s="23">
        <f t="shared" si="1"/>
        <v>20.446901052138845</v>
      </c>
      <c r="K23" s="2"/>
    </row>
    <row r="24" spans="1:11" ht="12.75">
      <c r="A24" s="9"/>
      <c r="B24" s="21" t="s">
        <v>31</v>
      </c>
      <c r="C24" s="43"/>
      <c r="D24" s="43">
        <v>97000</v>
      </c>
      <c r="E24" s="43">
        <v>83927</v>
      </c>
      <c r="F24" s="43">
        <v>12000000</v>
      </c>
      <c r="G24" s="44">
        <v>0</v>
      </c>
      <c r="H24" s="45">
        <v>0</v>
      </c>
      <c r="I24" s="38">
        <f t="shared" si="0"/>
        <v>14198.140050281794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294188484</v>
      </c>
      <c r="D25" s="46">
        <v>251030778</v>
      </c>
      <c r="E25" s="46">
        <v>171527741</v>
      </c>
      <c r="F25" s="46">
        <v>452759209</v>
      </c>
      <c r="G25" s="47">
        <v>419648599</v>
      </c>
      <c r="H25" s="48">
        <v>210789290</v>
      </c>
      <c r="I25" s="25">
        <f t="shared" si="0"/>
        <v>163.9568424095319</v>
      </c>
      <c r="J25" s="26">
        <f t="shared" si="1"/>
        <v>7.111982514926152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117325404</v>
      </c>
      <c r="D27" s="43">
        <v>93839304</v>
      </c>
      <c r="E27" s="43">
        <v>67020496</v>
      </c>
      <c r="F27" s="43">
        <v>258173862</v>
      </c>
      <c r="G27" s="44">
        <v>256435810</v>
      </c>
      <c r="H27" s="45">
        <v>57823000</v>
      </c>
      <c r="I27" s="38">
        <f t="shared" si="0"/>
        <v>285.2162807031449</v>
      </c>
      <c r="J27" s="23">
        <f t="shared" si="1"/>
        <v>-4.801305185664429</v>
      </c>
      <c r="K27" s="2"/>
    </row>
    <row r="28" spans="1:11" ht="12.75">
      <c r="A28" s="9"/>
      <c r="B28" s="21" t="s">
        <v>35</v>
      </c>
      <c r="C28" s="43">
        <v>30770000</v>
      </c>
      <c r="D28" s="43">
        <v>33094662</v>
      </c>
      <c r="E28" s="43">
        <v>26200863</v>
      </c>
      <c r="F28" s="43">
        <v>43280000</v>
      </c>
      <c r="G28" s="44">
        <v>33540000</v>
      </c>
      <c r="H28" s="45">
        <v>37100000</v>
      </c>
      <c r="I28" s="38">
        <f t="shared" si="0"/>
        <v>65.18539866415851</v>
      </c>
      <c r="J28" s="23">
        <f t="shared" si="1"/>
        <v>12.293022388474428</v>
      </c>
      <c r="K28" s="2"/>
    </row>
    <row r="29" spans="1:11" ht="12.75">
      <c r="A29" s="9"/>
      <c r="B29" s="21" t="s">
        <v>36</v>
      </c>
      <c r="C29" s="43">
        <v>1850000</v>
      </c>
      <c r="D29" s="43">
        <v>6847362</v>
      </c>
      <c r="E29" s="43">
        <v>3830735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31816760</v>
      </c>
      <c r="D30" s="43">
        <v>33532671</v>
      </c>
      <c r="E30" s="43">
        <v>26822156</v>
      </c>
      <c r="F30" s="43">
        <v>32610000</v>
      </c>
      <c r="G30" s="44">
        <v>33375000</v>
      </c>
      <c r="H30" s="45">
        <v>33600000</v>
      </c>
      <c r="I30" s="38">
        <f t="shared" si="0"/>
        <v>21.578593458333483</v>
      </c>
      <c r="J30" s="23">
        <f t="shared" si="1"/>
        <v>7.799115580656224</v>
      </c>
      <c r="K30" s="2"/>
    </row>
    <row r="31" spans="1:11" ht="12.75">
      <c r="A31" s="9"/>
      <c r="B31" s="21" t="s">
        <v>31</v>
      </c>
      <c r="C31" s="43">
        <v>112426320</v>
      </c>
      <c r="D31" s="43">
        <v>83716779</v>
      </c>
      <c r="E31" s="43">
        <v>47653493</v>
      </c>
      <c r="F31" s="43">
        <v>118695347</v>
      </c>
      <c r="G31" s="44">
        <v>96297789</v>
      </c>
      <c r="H31" s="45">
        <v>82266290</v>
      </c>
      <c r="I31" s="38">
        <f t="shared" si="0"/>
        <v>149.0800558943287</v>
      </c>
      <c r="J31" s="23">
        <f t="shared" si="1"/>
        <v>19.961638996818067</v>
      </c>
      <c r="K31" s="2"/>
    </row>
    <row r="32" spans="1:11" ht="13.5" thickBot="1">
      <c r="A32" s="9"/>
      <c r="B32" s="39" t="s">
        <v>38</v>
      </c>
      <c r="C32" s="59">
        <v>294188484</v>
      </c>
      <c r="D32" s="59">
        <v>251030778</v>
      </c>
      <c r="E32" s="59">
        <v>171527743</v>
      </c>
      <c r="F32" s="59">
        <v>452759209</v>
      </c>
      <c r="G32" s="60">
        <v>419648599</v>
      </c>
      <c r="H32" s="61">
        <v>210789290</v>
      </c>
      <c r="I32" s="40">
        <f t="shared" si="0"/>
        <v>163.95683933181587</v>
      </c>
      <c r="J32" s="41">
        <f t="shared" si="1"/>
        <v>7.111982098620384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180514208</v>
      </c>
      <c r="D7" s="43">
        <v>180514208</v>
      </c>
      <c r="E7" s="43">
        <v>204950360</v>
      </c>
      <c r="F7" s="43">
        <v>189178890</v>
      </c>
      <c r="G7" s="44">
        <v>235161444</v>
      </c>
      <c r="H7" s="45">
        <v>248469510</v>
      </c>
      <c r="I7" s="22">
        <f>IF($E7=0,0,(($F7/$E7)-1)*100)</f>
        <v>-7.695263379874029</v>
      </c>
      <c r="J7" s="23">
        <f>IF($E7=0,0,((($H7/$E7)^(1/3))-1)*100)</f>
        <v>6.628869807288673</v>
      </c>
      <c r="K7" s="2"/>
    </row>
    <row r="8" spans="1:11" ht="12.75">
      <c r="A8" s="5"/>
      <c r="B8" s="21" t="s">
        <v>17</v>
      </c>
      <c r="C8" s="43">
        <v>1041210723</v>
      </c>
      <c r="D8" s="43">
        <v>1041210723</v>
      </c>
      <c r="E8" s="43">
        <v>1007259524</v>
      </c>
      <c r="F8" s="43">
        <v>1138823502</v>
      </c>
      <c r="G8" s="44">
        <v>1247647691</v>
      </c>
      <c r="H8" s="45">
        <v>1317515963</v>
      </c>
      <c r="I8" s="22">
        <f>IF($E8=0,0,(($F8/$E8)-1)*100)</f>
        <v>13.061576968519194</v>
      </c>
      <c r="J8" s="23">
        <f>IF($E8=0,0,((($H8/$E8)^(1/3))-1)*100)</f>
        <v>9.36327347497743</v>
      </c>
      <c r="K8" s="2"/>
    </row>
    <row r="9" spans="1:11" ht="12.75">
      <c r="A9" s="5"/>
      <c r="B9" s="21" t="s">
        <v>18</v>
      </c>
      <c r="C9" s="43">
        <v>576100706</v>
      </c>
      <c r="D9" s="43">
        <v>566101018</v>
      </c>
      <c r="E9" s="43">
        <v>740999787</v>
      </c>
      <c r="F9" s="43">
        <v>624718482</v>
      </c>
      <c r="G9" s="44">
        <v>588575488</v>
      </c>
      <c r="H9" s="45">
        <v>582863675</v>
      </c>
      <c r="I9" s="22">
        <f aca="true" t="shared" si="0" ref="I9:I32">IF($E9=0,0,(($F9/$E9)-1)*100)</f>
        <v>-15.692488316464248</v>
      </c>
      <c r="J9" s="23">
        <f aca="true" t="shared" si="1" ref="J9:J32">IF($E9=0,0,((($H9/$E9)^(1/3))-1)*100)</f>
        <v>-7.689811948972569</v>
      </c>
      <c r="K9" s="2"/>
    </row>
    <row r="10" spans="1:11" ht="12.75">
      <c r="A10" s="9"/>
      <c r="B10" s="24" t="s">
        <v>19</v>
      </c>
      <c r="C10" s="46">
        <v>1797825637</v>
      </c>
      <c r="D10" s="46">
        <v>1787825949</v>
      </c>
      <c r="E10" s="46">
        <v>1953209671</v>
      </c>
      <c r="F10" s="46">
        <v>1952720874</v>
      </c>
      <c r="G10" s="47">
        <v>2071384623</v>
      </c>
      <c r="H10" s="48">
        <v>2148849148</v>
      </c>
      <c r="I10" s="25">
        <f t="shared" si="0"/>
        <v>-0.025025321513472143</v>
      </c>
      <c r="J10" s="26">
        <f t="shared" si="1"/>
        <v>3.2331123214037305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541979991</v>
      </c>
      <c r="D12" s="43">
        <v>515062992</v>
      </c>
      <c r="E12" s="43">
        <v>540429708</v>
      </c>
      <c r="F12" s="43">
        <v>569262676</v>
      </c>
      <c r="G12" s="44">
        <v>602849174</v>
      </c>
      <c r="H12" s="45">
        <v>636608726</v>
      </c>
      <c r="I12" s="22">
        <f t="shared" si="0"/>
        <v>5.335193009041617</v>
      </c>
      <c r="J12" s="23">
        <f t="shared" si="1"/>
        <v>5.6114789013093525</v>
      </c>
      <c r="K12" s="2"/>
    </row>
    <row r="13" spans="1:11" ht="12.75">
      <c r="A13" s="5"/>
      <c r="B13" s="21" t="s">
        <v>22</v>
      </c>
      <c r="C13" s="43">
        <v>344917941</v>
      </c>
      <c r="D13" s="43">
        <v>109513086</v>
      </c>
      <c r="E13" s="43"/>
      <c r="F13" s="43">
        <v>87982527</v>
      </c>
      <c r="G13" s="44">
        <v>67866176</v>
      </c>
      <c r="H13" s="45">
        <v>8933164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553797093</v>
      </c>
      <c r="D15" s="43">
        <v>553797093</v>
      </c>
      <c r="E15" s="43">
        <v>374328470</v>
      </c>
      <c r="F15" s="43">
        <v>617809916</v>
      </c>
      <c r="G15" s="44">
        <v>663927430</v>
      </c>
      <c r="H15" s="45">
        <v>717041624</v>
      </c>
      <c r="I15" s="22">
        <f t="shared" si="0"/>
        <v>65.04486447424102</v>
      </c>
      <c r="J15" s="23">
        <f t="shared" si="1"/>
        <v>24.19301466594177</v>
      </c>
      <c r="K15" s="2"/>
    </row>
    <row r="16" spans="1:11" ht="12.75">
      <c r="A16" s="5"/>
      <c r="B16" s="21" t="s">
        <v>24</v>
      </c>
      <c r="C16" s="43">
        <v>513376612</v>
      </c>
      <c r="D16" s="43">
        <v>765698778</v>
      </c>
      <c r="E16" s="43">
        <v>342099440</v>
      </c>
      <c r="F16" s="43">
        <v>793015595</v>
      </c>
      <c r="G16" s="44">
        <v>961186944</v>
      </c>
      <c r="H16" s="45">
        <v>1061812445</v>
      </c>
      <c r="I16" s="29">
        <f t="shared" si="0"/>
        <v>131.8085042758328</v>
      </c>
      <c r="J16" s="30">
        <f t="shared" si="1"/>
        <v>45.86971999696212</v>
      </c>
      <c r="K16" s="2"/>
    </row>
    <row r="17" spans="1:11" ht="12.75">
      <c r="A17" s="5"/>
      <c r="B17" s="24" t="s">
        <v>25</v>
      </c>
      <c r="C17" s="46">
        <v>1954071637</v>
      </c>
      <c r="D17" s="46">
        <v>1944071949</v>
      </c>
      <c r="E17" s="46">
        <v>1256857618</v>
      </c>
      <c r="F17" s="46">
        <v>2068070714</v>
      </c>
      <c r="G17" s="47">
        <v>2295829724</v>
      </c>
      <c r="H17" s="48">
        <v>2424395959</v>
      </c>
      <c r="I17" s="25">
        <f t="shared" si="0"/>
        <v>64.54295891453951</v>
      </c>
      <c r="J17" s="26">
        <f t="shared" si="1"/>
        <v>24.48178958098932</v>
      </c>
      <c r="K17" s="2"/>
    </row>
    <row r="18" spans="1:11" ht="23.25" customHeight="1">
      <c r="A18" s="31"/>
      <c r="B18" s="32" t="s">
        <v>26</v>
      </c>
      <c r="C18" s="52">
        <v>-156246000</v>
      </c>
      <c r="D18" s="52">
        <v>-156246000</v>
      </c>
      <c r="E18" s="52">
        <v>696352053</v>
      </c>
      <c r="F18" s="53">
        <v>-115349840</v>
      </c>
      <c r="G18" s="54">
        <v>-224445101</v>
      </c>
      <c r="H18" s="55">
        <v>-275546811</v>
      </c>
      <c r="I18" s="33">
        <f t="shared" si="0"/>
        <v>-116.56487397474507</v>
      </c>
      <c r="J18" s="34">
        <f t="shared" si="1"/>
        <v>-173.41568291048097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>
        <v>39812000</v>
      </c>
      <c r="E22" s="43">
        <v>1896630</v>
      </c>
      <c r="F22" s="43">
        <v>30000000</v>
      </c>
      <c r="G22" s="44">
        <v>0</v>
      </c>
      <c r="H22" s="45">
        <v>0</v>
      </c>
      <c r="I22" s="38">
        <f t="shared" si="0"/>
        <v>1481.7528985621866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156246000</v>
      </c>
      <c r="D23" s="43">
        <v>148432803</v>
      </c>
      <c r="E23" s="43">
        <v>169952466</v>
      </c>
      <c r="F23" s="43">
        <v>116450187</v>
      </c>
      <c r="G23" s="44">
        <v>121783891</v>
      </c>
      <c r="H23" s="45">
        <v>129476109</v>
      </c>
      <c r="I23" s="38">
        <f t="shared" si="0"/>
        <v>-31.480731206336245</v>
      </c>
      <c r="J23" s="23">
        <f t="shared" si="1"/>
        <v>-8.668472118517167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156246000</v>
      </c>
      <c r="D25" s="46">
        <v>188244803</v>
      </c>
      <c r="E25" s="46">
        <v>171849096</v>
      </c>
      <c r="F25" s="46">
        <v>146450187</v>
      </c>
      <c r="G25" s="47">
        <v>121783891</v>
      </c>
      <c r="H25" s="48">
        <v>129476109</v>
      </c>
      <c r="I25" s="25">
        <f t="shared" si="0"/>
        <v>-14.779774576178163</v>
      </c>
      <c r="J25" s="26">
        <f t="shared" si="1"/>
        <v>-9.005712401311182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45423177</v>
      </c>
      <c r="D27" s="43">
        <v>44855000</v>
      </c>
      <c r="E27" s="43">
        <v>47595811</v>
      </c>
      <c r="F27" s="43">
        <v>30781000</v>
      </c>
      <c r="G27" s="44">
        <v>60047000</v>
      </c>
      <c r="H27" s="45">
        <v>51514898</v>
      </c>
      <c r="I27" s="38">
        <f t="shared" si="0"/>
        <v>-35.32834223583248</v>
      </c>
      <c r="J27" s="23">
        <f t="shared" si="1"/>
        <v>2.672634144133701</v>
      </c>
      <c r="K27" s="2"/>
    </row>
    <row r="28" spans="1:11" ht="12.75">
      <c r="A28" s="9"/>
      <c r="B28" s="21" t="s">
        <v>35</v>
      </c>
      <c r="C28" s="43">
        <v>7114518</v>
      </c>
      <c r="D28" s="43">
        <v>7114518</v>
      </c>
      <c r="E28" s="43">
        <v>9781591</v>
      </c>
      <c r="F28" s="43">
        <v>2240000</v>
      </c>
      <c r="G28" s="44">
        <v>0</v>
      </c>
      <c r="H28" s="45">
        <v>3000000</v>
      </c>
      <c r="I28" s="38">
        <f t="shared" si="0"/>
        <v>-77.09983989312168</v>
      </c>
      <c r="J28" s="23">
        <f t="shared" si="1"/>
        <v>-32.56211857636024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23835332</v>
      </c>
      <c r="D30" s="43">
        <v>24403000</v>
      </c>
      <c r="E30" s="43">
        <v>33798729</v>
      </c>
      <c r="F30" s="43">
        <v>17108000</v>
      </c>
      <c r="G30" s="44">
        <v>34744000</v>
      </c>
      <c r="H30" s="45">
        <v>7110000</v>
      </c>
      <c r="I30" s="38">
        <f t="shared" si="0"/>
        <v>-49.38271199488005</v>
      </c>
      <c r="J30" s="23">
        <f t="shared" si="1"/>
        <v>-40.52655753111269</v>
      </c>
      <c r="K30" s="2"/>
    </row>
    <row r="31" spans="1:11" ht="12.75">
      <c r="A31" s="9"/>
      <c r="B31" s="21" t="s">
        <v>31</v>
      </c>
      <c r="C31" s="43">
        <v>79872973</v>
      </c>
      <c r="D31" s="43">
        <v>111872285</v>
      </c>
      <c r="E31" s="43">
        <v>80672965</v>
      </c>
      <c r="F31" s="43">
        <v>96321187</v>
      </c>
      <c r="G31" s="44">
        <v>26992891</v>
      </c>
      <c r="H31" s="45">
        <v>67851211</v>
      </c>
      <c r="I31" s="38">
        <f t="shared" si="0"/>
        <v>19.397107816726454</v>
      </c>
      <c r="J31" s="23">
        <f t="shared" si="1"/>
        <v>-5.606259775105594</v>
      </c>
      <c r="K31" s="2"/>
    </row>
    <row r="32" spans="1:11" ht="13.5" thickBot="1">
      <c r="A32" s="9"/>
      <c r="B32" s="39" t="s">
        <v>38</v>
      </c>
      <c r="C32" s="59">
        <v>156246000</v>
      </c>
      <c r="D32" s="59">
        <v>188244803</v>
      </c>
      <c r="E32" s="59">
        <v>171849096</v>
      </c>
      <c r="F32" s="59">
        <v>146450187</v>
      </c>
      <c r="G32" s="60">
        <v>121783891</v>
      </c>
      <c r="H32" s="61">
        <v>129476109</v>
      </c>
      <c r="I32" s="40">
        <f t="shared" si="0"/>
        <v>-14.779774576178163</v>
      </c>
      <c r="J32" s="41">
        <f t="shared" si="1"/>
        <v>-9.005712401311182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177082173</v>
      </c>
      <c r="D7" s="43">
        <v>176759333</v>
      </c>
      <c r="E7" s="43">
        <v>175933167</v>
      </c>
      <c r="F7" s="43">
        <v>194395766</v>
      </c>
      <c r="G7" s="44">
        <v>205761521</v>
      </c>
      <c r="H7" s="45">
        <v>217915219</v>
      </c>
      <c r="I7" s="22">
        <f>IF($E7=0,0,(($F7/$E7)-1)*100)</f>
        <v>10.494098023029386</v>
      </c>
      <c r="J7" s="23">
        <f>IF($E7=0,0,((($H7/$E7)^(1/3))-1)*100)</f>
        <v>7.393982376536834</v>
      </c>
      <c r="K7" s="2"/>
    </row>
    <row r="8" spans="1:11" ht="12.75">
      <c r="A8" s="5"/>
      <c r="B8" s="21" t="s">
        <v>17</v>
      </c>
      <c r="C8" s="43">
        <v>668136067</v>
      </c>
      <c r="D8" s="43">
        <v>670336067</v>
      </c>
      <c r="E8" s="43">
        <v>668580746</v>
      </c>
      <c r="F8" s="43">
        <v>742279599</v>
      </c>
      <c r="G8" s="44">
        <v>779776853</v>
      </c>
      <c r="H8" s="45">
        <v>822317656</v>
      </c>
      <c r="I8" s="22">
        <f>IF($E8=0,0,(($F8/$E8)-1)*100)</f>
        <v>11.023179091071222</v>
      </c>
      <c r="J8" s="23">
        <f>IF($E8=0,0,((($H8/$E8)^(1/3))-1)*100)</f>
        <v>7.142534739194284</v>
      </c>
      <c r="K8" s="2"/>
    </row>
    <row r="9" spans="1:11" ht="12.75">
      <c r="A9" s="5"/>
      <c r="B9" s="21" t="s">
        <v>18</v>
      </c>
      <c r="C9" s="43">
        <v>311776497</v>
      </c>
      <c r="D9" s="43">
        <v>370681222</v>
      </c>
      <c r="E9" s="43">
        <v>245588233</v>
      </c>
      <c r="F9" s="43">
        <v>444046490</v>
      </c>
      <c r="G9" s="44">
        <v>441969290</v>
      </c>
      <c r="H9" s="45">
        <v>468573996</v>
      </c>
      <c r="I9" s="22">
        <f aca="true" t="shared" si="0" ref="I9:I32">IF($E9=0,0,(($F9/$E9)-1)*100)</f>
        <v>80.80935091055441</v>
      </c>
      <c r="J9" s="23">
        <f aca="true" t="shared" si="1" ref="J9:J32">IF($E9=0,0,((($H9/$E9)^(1/3))-1)*100)</f>
        <v>24.02908590935029</v>
      </c>
      <c r="K9" s="2"/>
    </row>
    <row r="10" spans="1:11" ht="12.75">
      <c r="A10" s="9"/>
      <c r="B10" s="24" t="s">
        <v>19</v>
      </c>
      <c r="C10" s="46">
        <v>1156994737</v>
      </c>
      <c r="D10" s="46">
        <v>1217776622</v>
      </c>
      <c r="E10" s="46">
        <v>1090102146</v>
      </c>
      <c r="F10" s="46">
        <v>1380721855</v>
      </c>
      <c r="G10" s="47">
        <v>1427507664</v>
      </c>
      <c r="H10" s="48">
        <v>1508806871</v>
      </c>
      <c r="I10" s="25">
        <f t="shared" si="0"/>
        <v>26.659860276983615</v>
      </c>
      <c r="J10" s="26">
        <f t="shared" si="1"/>
        <v>11.443690679380314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308728907</v>
      </c>
      <c r="D12" s="43">
        <v>321105890</v>
      </c>
      <c r="E12" s="43">
        <v>321444721</v>
      </c>
      <c r="F12" s="43">
        <v>347696060</v>
      </c>
      <c r="G12" s="44">
        <v>370386611</v>
      </c>
      <c r="H12" s="45">
        <v>406995821</v>
      </c>
      <c r="I12" s="22">
        <f t="shared" si="0"/>
        <v>8.16667292538924</v>
      </c>
      <c r="J12" s="23">
        <f t="shared" si="1"/>
        <v>8.183547216129616</v>
      </c>
      <c r="K12" s="2"/>
    </row>
    <row r="13" spans="1:11" ht="12.75">
      <c r="A13" s="5"/>
      <c r="B13" s="21" t="s">
        <v>22</v>
      </c>
      <c r="C13" s="43">
        <v>20000000</v>
      </c>
      <c r="D13" s="43">
        <v>51517100</v>
      </c>
      <c r="E13" s="43"/>
      <c r="F13" s="43">
        <v>62180741</v>
      </c>
      <c r="G13" s="44">
        <v>64602713</v>
      </c>
      <c r="H13" s="45">
        <v>66538704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324001640</v>
      </c>
      <c r="D15" s="43">
        <v>317964640</v>
      </c>
      <c r="E15" s="43">
        <v>310401262</v>
      </c>
      <c r="F15" s="43">
        <v>363242820</v>
      </c>
      <c r="G15" s="44">
        <v>385037400</v>
      </c>
      <c r="H15" s="45">
        <v>408139650</v>
      </c>
      <c r="I15" s="22">
        <f t="shared" si="0"/>
        <v>17.02362859594302</v>
      </c>
      <c r="J15" s="23">
        <f t="shared" si="1"/>
        <v>9.554049812227273</v>
      </c>
      <c r="K15" s="2"/>
    </row>
    <row r="16" spans="1:11" ht="12.75">
      <c r="A16" s="5"/>
      <c r="B16" s="21" t="s">
        <v>24</v>
      </c>
      <c r="C16" s="43">
        <v>563265086</v>
      </c>
      <c r="D16" s="43">
        <v>588403181</v>
      </c>
      <c r="E16" s="43">
        <v>495485640</v>
      </c>
      <c r="F16" s="43">
        <v>663361679</v>
      </c>
      <c r="G16" s="44">
        <v>642090606</v>
      </c>
      <c r="H16" s="45">
        <v>659583835</v>
      </c>
      <c r="I16" s="29">
        <f t="shared" si="0"/>
        <v>33.881110863273456</v>
      </c>
      <c r="J16" s="30">
        <f t="shared" si="1"/>
        <v>10.005139729726654</v>
      </c>
      <c r="K16" s="2"/>
    </row>
    <row r="17" spans="1:11" ht="12.75">
      <c r="A17" s="5"/>
      <c r="B17" s="24" t="s">
        <v>25</v>
      </c>
      <c r="C17" s="46">
        <v>1215995633</v>
      </c>
      <c r="D17" s="46">
        <v>1278990811</v>
      </c>
      <c r="E17" s="46">
        <v>1127331623</v>
      </c>
      <c r="F17" s="46">
        <v>1436481300</v>
      </c>
      <c r="G17" s="47">
        <v>1462117330</v>
      </c>
      <c r="H17" s="48">
        <v>1541258010</v>
      </c>
      <c r="I17" s="25">
        <f t="shared" si="0"/>
        <v>27.423135366087404</v>
      </c>
      <c r="J17" s="26">
        <f t="shared" si="1"/>
        <v>10.98762352155842</v>
      </c>
      <c r="K17" s="2"/>
    </row>
    <row r="18" spans="1:11" ht="23.25" customHeight="1">
      <c r="A18" s="31"/>
      <c r="B18" s="32" t="s">
        <v>26</v>
      </c>
      <c r="C18" s="52">
        <v>-59000896</v>
      </c>
      <c r="D18" s="52">
        <v>-61214189</v>
      </c>
      <c r="E18" s="52">
        <v>-37229477</v>
      </c>
      <c r="F18" s="53">
        <v>-55759445</v>
      </c>
      <c r="G18" s="54">
        <v>-34609666</v>
      </c>
      <c r="H18" s="55">
        <v>-32451139</v>
      </c>
      <c r="I18" s="33">
        <f t="shared" si="0"/>
        <v>49.772302737424965</v>
      </c>
      <c r="J18" s="34">
        <f t="shared" si="1"/>
        <v>-4.475596052535158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7000000</v>
      </c>
      <c r="G21" s="44">
        <v>59150000</v>
      </c>
      <c r="H21" s="45">
        <v>57000000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49473200</v>
      </c>
      <c r="D22" s="43">
        <v>47068800</v>
      </c>
      <c r="E22" s="43">
        <v>36476063</v>
      </c>
      <c r="F22" s="43">
        <v>78255600</v>
      </c>
      <c r="G22" s="44">
        <v>91919500</v>
      </c>
      <c r="H22" s="45">
        <v>79437000</v>
      </c>
      <c r="I22" s="38">
        <f t="shared" si="0"/>
        <v>114.53960094322682</v>
      </c>
      <c r="J22" s="23">
        <f t="shared" si="1"/>
        <v>29.619883186765428</v>
      </c>
      <c r="K22" s="2"/>
    </row>
    <row r="23" spans="1:11" ht="12.75">
      <c r="A23" s="9"/>
      <c r="B23" s="21" t="s">
        <v>30</v>
      </c>
      <c r="C23" s="43">
        <v>189264836</v>
      </c>
      <c r="D23" s="43">
        <v>174573026</v>
      </c>
      <c r="E23" s="43">
        <v>159471617</v>
      </c>
      <c r="F23" s="43">
        <v>144112494</v>
      </c>
      <c r="G23" s="44">
        <v>162594234</v>
      </c>
      <c r="H23" s="45">
        <v>189666798</v>
      </c>
      <c r="I23" s="38">
        <f t="shared" si="0"/>
        <v>-9.631258081492955</v>
      </c>
      <c r="J23" s="23">
        <f t="shared" si="1"/>
        <v>5.950409150572367</v>
      </c>
      <c r="K23" s="2"/>
    </row>
    <row r="24" spans="1:11" ht="12.75">
      <c r="A24" s="9"/>
      <c r="B24" s="21" t="s">
        <v>31</v>
      </c>
      <c r="C24" s="43">
        <v>13505000</v>
      </c>
      <c r="D24" s="43">
        <v>13525000</v>
      </c>
      <c r="E24" s="43">
        <v>4398507</v>
      </c>
      <c r="F24" s="43">
        <v>14970000</v>
      </c>
      <c r="G24" s="44">
        <v>12825000</v>
      </c>
      <c r="H24" s="45">
        <v>5860000</v>
      </c>
      <c r="I24" s="38">
        <f t="shared" si="0"/>
        <v>240.34275721284519</v>
      </c>
      <c r="J24" s="23">
        <f t="shared" si="1"/>
        <v>10.034981858448266</v>
      </c>
      <c r="K24" s="2"/>
    </row>
    <row r="25" spans="1:11" ht="12.75">
      <c r="A25" s="9"/>
      <c r="B25" s="24" t="s">
        <v>32</v>
      </c>
      <c r="C25" s="46">
        <v>252243036</v>
      </c>
      <c r="D25" s="46">
        <v>235166826</v>
      </c>
      <c r="E25" s="46">
        <v>200346187</v>
      </c>
      <c r="F25" s="46">
        <v>244338094</v>
      </c>
      <c r="G25" s="47">
        <v>326488734</v>
      </c>
      <c r="H25" s="48">
        <v>331963798</v>
      </c>
      <c r="I25" s="25">
        <f t="shared" si="0"/>
        <v>21.957945723219584</v>
      </c>
      <c r="J25" s="26">
        <f t="shared" si="1"/>
        <v>18.332275088513562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57977465</v>
      </c>
      <c r="D27" s="43">
        <v>59362586</v>
      </c>
      <c r="E27" s="43">
        <v>55216161</v>
      </c>
      <c r="F27" s="43">
        <v>57338547</v>
      </c>
      <c r="G27" s="44">
        <v>97222921</v>
      </c>
      <c r="H27" s="45">
        <v>95292749</v>
      </c>
      <c r="I27" s="38">
        <f t="shared" si="0"/>
        <v>3.8437768246872395</v>
      </c>
      <c r="J27" s="23">
        <f t="shared" si="1"/>
        <v>19.94934546085134</v>
      </c>
      <c r="K27" s="2"/>
    </row>
    <row r="28" spans="1:11" ht="12.75">
      <c r="A28" s="9"/>
      <c r="B28" s="21" t="s">
        <v>35</v>
      </c>
      <c r="C28" s="43">
        <v>48280000</v>
      </c>
      <c r="D28" s="43">
        <v>36769570</v>
      </c>
      <c r="E28" s="43">
        <v>27210731</v>
      </c>
      <c r="F28" s="43">
        <v>34190350</v>
      </c>
      <c r="G28" s="44">
        <v>30417544</v>
      </c>
      <c r="H28" s="45">
        <v>36985965</v>
      </c>
      <c r="I28" s="38">
        <f t="shared" si="0"/>
        <v>25.650244383364786</v>
      </c>
      <c r="J28" s="23">
        <f t="shared" si="1"/>
        <v>10.772574257458679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99905450</v>
      </c>
      <c r="D30" s="43">
        <v>95365891</v>
      </c>
      <c r="E30" s="43">
        <v>95818002</v>
      </c>
      <c r="F30" s="43">
        <v>97229597</v>
      </c>
      <c r="G30" s="44">
        <v>145637269</v>
      </c>
      <c r="H30" s="45">
        <v>162427959</v>
      </c>
      <c r="I30" s="38">
        <f t="shared" si="0"/>
        <v>1.473204377607451</v>
      </c>
      <c r="J30" s="23">
        <f t="shared" si="1"/>
        <v>19.235220405443364</v>
      </c>
      <c r="K30" s="2"/>
    </row>
    <row r="31" spans="1:11" ht="12.75">
      <c r="A31" s="9"/>
      <c r="B31" s="21" t="s">
        <v>31</v>
      </c>
      <c r="C31" s="43">
        <v>46080121</v>
      </c>
      <c r="D31" s="43">
        <v>43668779</v>
      </c>
      <c r="E31" s="43">
        <v>22101293</v>
      </c>
      <c r="F31" s="43">
        <v>55579600</v>
      </c>
      <c r="G31" s="44">
        <v>53211000</v>
      </c>
      <c r="H31" s="45">
        <v>37257125</v>
      </c>
      <c r="I31" s="38">
        <f t="shared" si="0"/>
        <v>151.4766896217339</v>
      </c>
      <c r="J31" s="23">
        <f t="shared" si="1"/>
        <v>19.013771743896758</v>
      </c>
      <c r="K31" s="2"/>
    </row>
    <row r="32" spans="1:11" ht="13.5" thickBot="1">
      <c r="A32" s="9"/>
      <c r="B32" s="39" t="s">
        <v>38</v>
      </c>
      <c r="C32" s="59">
        <v>252243036</v>
      </c>
      <c r="D32" s="59">
        <v>235166826</v>
      </c>
      <c r="E32" s="59">
        <v>200346187</v>
      </c>
      <c r="F32" s="59">
        <v>244338094</v>
      </c>
      <c r="G32" s="60">
        <v>326488734</v>
      </c>
      <c r="H32" s="61">
        <v>331963798</v>
      </c>
      <c r="I32" s="40">
        <f t="shared" si="0"/>
        <v>21.957945723219584</v>
      </c>
      <c r="J32" s="41">
        <f t="shared" si="1"/>
        <v>18.332275088513562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539000000</v>
      </c>
      <c r="D7" s="43">
        <v>539000000</v>
      </c>
      <c r="E7" s="43">
        <v>626820389</v>
      </c>
      <c r="F7" s="43">
        <v>605050211</v>
      </c>
      <c r="G7" s="44">
        <v>629002870</v>
      </c>
      <c r="H7" s="45">
        <v>662340016</v>
      </c>
      <c r="I7" s="22">
        <f>IF($E7=0,0,(($F7/$E7)-1)*100)</f>
        <v>-3.4731126144015745</v>
      </c>
      <c r="J7" s="23">
        <f>IF($E7=0,0,((($H7/$E7)^(1/3))-1)*100)</f>
        <v>1.8542823627780924</v>
      </c>
      <c r="K7" s="2"/>
    </row>
    <row r="8" spans="1:11" ht="12.75">
      <c r="A8" s="5"/>
      <c r="B8" s="21" t="s">
        <v>17</v>
      </c>
      <c r="C8" s="43">
        <v>3382161018</v>
      </c>
      <c r="D8" s="43">
        <v>3382161443</v>
      </c>
      <c r="E8" s="43">
        <v>3355658247</v>
      </c>
      <c r="F8" s="43">
        <v>3752064397</v>
      </c>
      <c r="G8" s="44">
        <v>4151992242</v>
      </c>
      <c r="H8" s="45">
        <v>4780136925</v>
      </c>
      <c r="I8" s="22">
        <f>IF($E8=0,0,(($F8/$E8)-1)*100)</f>
        <v>11.813066791124882</v>
      </c>
      <c r="J8" s="23">
        <f>IF($E8=0,0,((($H8/$E8)^(1/3))-1)*100)</f>
        <v>12.517706438310938</v>
      </c>
      <c r="K8" s="2"/>
    </row>
    <row r="9" spans="1:11" ht="12.75">
      <c r="A9" s="5"/>
      <c r="B9" s="21" t="s">
        <v>18</v>
      </c>
      <c r="C9" s="43">
        <v>787374670</v>
      </c>
      <c r="D9" s="43">
        <v>887334835</v>
      </c>
      <c r="E9" s="43">
        <v>834730227</v>
      </c>
      <c r="F9" s="43">
        <v>997538343</v>
      </c>
      <c r="G9" s="44">
        <v>928296806</v>
      </c>
      <c r="H9" s="45">
        <v>958971455</v>
      </c>
      <c r="I9" s="22">
        <f aca="true" t="shared" si="0" ref="I9:I32">IF($E9=0,0,(($F9/$E9)-1)*100)</f>
        <v>19.504279434701722</v>
      </c>
      <c r="J9" s="23">
        <f aca="true" t="shared" si="1" ref="J9:J32">IF($E9=0,0,((($H9/$E9)^(1/3))-1)*100)</f>
        <v>4.733716111750663</v>
      </c>
      <c r="K9" s="2"/>
    </row>
    <row r="10" spans="1:11" ht="12.75">
      <c r="A10" s="9"/>
      <c r="B10" s="24" t="s">
        <v>19</v>
      </c>
      <c r="C10" s="46">
        <v>4708535688</v>
      </c>
      <c r="D10" s="46">
        <v>4808496278</v>
      </c>
      <c r="E10" s="46">
        <v>4817208863</v>
      </c>
      <c r="F10" s="46">
        <v>5354652951</v>
      </c>
      <c r="G10" s="47">
        <v>5709291918</v>
      </c>
      <c r="H10" s="48">
        <v>6401448396</v>
      </c>
      <c r="I10" s="25">
        <f t="shared" si="0"/>
        <v>11.156752868408892</v>
      </c>
      <c r="J10" s="26">
        <f t="shared" si="1"/>
        <v>9.941314195240093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940468756</v>
      </c>
      <c r="D12" s="43">
        <v>939778306</v>
      </c>
      <c r="E12" s="43">
        <v>879897481</v>
      </c>
      <c r="F12" s="43">
        <v>978491022</v>
      </c>
      <c r="G12" s="44">
        <v>1028721728</v>
      </c>
      <c r="H12" s="45">
        <v>1090913916</v>
      </c>
      <c r="I12" s="22">
        <f t="shared" si="0"/>
        <v>11.205116860653908</v>
      </c>
      <c r="J12" s="23">
        <f t="shared" si="1"/>
        <v>7.428489439854102</v>
      </c>
      <c r="K12" s="2"/>
    </row>
    <row r="13" spans="1:11" ht="12.75">
      <c r="A13" s="5"/>
      <c r="B13" s="21" t="s">
        <v>22</v>
      </c>
      <c r="C13" s="43">
        <v>438178617</v>
      </c>
      <c r="D13" s="43">
        <v>510110321</v>
      </c>
      <c r="E13" s="43"/>
      <c r="F13" s="43">
        <v>772220200</v>
      </c>
      <c r="G13" s="44">
        <v>822846466</v>
      </c>
      <c r="H13" s="45">
        <v>952158684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1950242691</v>
      </c>
      <c r="D15" s="43">
        <v>1950242691</v>
      </c>
      <c r="E15" s="43">
        <v>1760211212</v>
      </c>
      <c r="F15" s="43">
        <v>2173074862</v>
      </c>
      <c r="G15" s="44">
        <v>2481423500</v>
      </c>
      <c r="H15" s="45">
        <v>2835173588</v>
      </c>
      <c r="I15" s="22">
        <f t="shared" si="0"/>
        <v>23.455347130239733</v>
      </c>
      <c r="J15" s="23">
        <f t="shared" si="1"/>
        <v>17.220874534471385</v>
      </c>
      <c r="K15" s="2"/>
    </row>
    <row r="16" spans="1:11" ht="12.75">
      <c r="A16" s="5"/>
      <c r="B16" s="21" t="s">
        <v>24</v>
      </c>
      <c r="C16" s="43">
        <v>1237231067</v>
      </c>
      <c r="D16" s="43">
        <v>1261513840</v>
      </c>
      <c r="E16" s="43">
        <v>1467288603</v>
      </c>
      <c r="F16" s="43">
        <v>1298572468</v>
      </c>
      <c r="G16" s="44">
        <v>1117670520</v>
      </c>
      <c r="H16" s="45">
        <v>1259552208</v>
      </c>
      <c r="I16" s="29">
        <f t="shared" si="0"/>
        <v>-11.49849693203131</v>
      </c>
      <c r="J16" s="30">
        <f t="shared" si="1"/>
        <v>-4.96136069159564</v>
      </c>
      <c r="K16" s="2"/>
    </row>
    <row r="17" spans="1:11" ht="12.75">
      <c r="A17" s="5"/>
      <c r="B17" s="24" t="s">
        <v>25</v>
      </c>
      <c r="C17" s="46">
        <v>4566121131</v>
      </c>
      <c r="D17" s="46">
        <v>4661645158</v>
      </c>
      <c r="E17" s="46">
        <v>4107397296</v>
      </c>
      <c r="F17" s="46">
        <v>5222358552</v>
      </c>
      <c r="G17" s="47">
        <v>5450662214</v>
      </c>
      <c r="H17" s="48">
        <v>6137798396</v>
      </c>
      <c r="I17" s="25">
        <f t="shared" si="0"/>
        <v>27.145201100604698</v>
      </c>
      <c r="J17" s="26">
        <f t="shared" si="1"/>
        <v>14.326954713700024</v>
      </c>
      <c r="K17" s="2"/>
    </row>
    <row r="18" spans="1:11" ht="23.25" customHeight="1">
      <c r="A18" s="31"/>
      <c r="B18" s="32" t="s">
        <v>26</v>
      </c>
      <c r="C18" s="52">
        <v>142414557</v>
      </c>
      <c r="D18" s="52">
        <v>146851120</v>
      </c>
      <c r="E18" s="52">
        <v>709811567</v>
      </c>
      <c r="F18" s="53">
        <v>132294399</v>
      </c>
      <c r="G18" s="54">
        <v>258629704</v>
      </c>
      <c r="H18" s="55">
        <v>263650000</v>
      </c>
      <c r="I18" s="33">
        <f t="shared" si="0"/>
        <v>-81.36203956789</v>
      </c>
      <c r="J18" s="34">
        <f t="shared" si="1"/>
        <v>-28.116662247179704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138451120</v>
      </c>
      <c r="D22" s="43">
        <v>109300000</v>
      </c>
      <c r="E22" s="43">
        <v>65490256</v>
      </c>
      <c r="F22" s="43">
        <v>82900000</v>
      </c>
      <c r="G22" s="44">
        <v>206925000</v>
      </c>
      <c r="H22" s="45">
        <v>209650000</v>
      </c>
      <c r="I22" s="38">
        <f t="shared" si="0"/>
        <v>26.58371651501865</v>
      </c>
      <c r="J22" s="23">
        <f t="shared" si="1"/>
        <v>47.3802852959464</v>
      </c>
      <c r="K22" s="2"/>
    </row>
    <row r="23" spans="1:11" ht="12.75">
      <c r="A23" s="9"/>
      <c r="B23" s="21" t="s">
        <v>30</v>
      </c>
      <c r="C23" s="43">
        <v>269974228</v>
      </c>
      <c r="D23" s="43">
        <v>408820111</v>
      </c>
      <c r="E23" s="43">
        <v>140744527</v>
      </c>
      <c r="F23" s="43">
        <v>401586960</v>
      </c>
      <c r="G23" s="44">
        <v>438931250</v>
      </c>
      <c r="H23" s="45">
        <v>373100000</v>
      </c>
      <c r="I23" s="38">
        <f t="shared" si="0"/>
        <v>185.3304270936233</v>
      </c>
      <c r="J23" s="23">
        <f t="shared" si="1"/>
        <v>38.39845578404086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49394000</v>
      </c>
      <c r="G24" s="44">
        <v>51705000</v>
      </c>
      <c r="H24" s="45">
        <v>54000000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408425348</v>
      </c>
      <c r="D25" s="46">
        <v>518120111</v>
      </c>
      <c r="E25" s="46">
        <v>206234783</v>
      </c>
      <c r="F25" s="46">
        <v>533880960</v>
      </c>
      <c r="G25" s="47">
        <v>697561250</v>
      </c>
      <c r="H25" s="48">
        <v>636750000</v>
      </c>
      <c r="I25" s="25">
        <f t="shared" si="0"/>
        <v>158.87047385212415</v>
      </c>
      <c r="J25" s="26">
        <f t="shared" si="1"/>
        <v>45.613736621695146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133920000</v>
      </c>
      <c r="D27" s="43">
        <v>182135332</v>
      </c>
      <c r="E27" s="43">
        <v>3307984</v>
      </c>
      <c r="F27" s="43">
        <v>240905608</v>
      </c>
      <c r="G27" s="44">
        <v>309161008</v>
      </c>
      <c r="H27" s="45">
        <v>302440000</v>
      </c>
      <c r="I27" s="38">
        <f t="shared" si="0"/>
        <v>7182.550580655771</v>
      </c>
      <c r="J27" s="23">
        <f t="shared" si="1"/>
        <v>350.49704129372066</v>
      </c>
      <c r="K27" s="2"/>
    </row>
    <row r="28" spans="1:11" ht="12.75">
      <c r="A28" s="9"/>
      <c r="B28" s="21" t="s">
        <v>35</v>
      </c>
      <c r="C28" s="43">
        <v>83900000</v>
      </c>
      <c r="D28" s="43">
        <v>86037764</v>
      </c>
      <c r="E28" s="43">
        <v>57450065</v>
      </c>
      <c r="F28" s="43">
        <v>74450000</v>
      </c>
      <c r="G28" s="44">
        <v>210075000</v>
      </c>
      <c r="H28" s="45">
        <v>216750000</v>
      </c>
      <c r="I28" s="38">
        <f t="shared" si="0"/>
        <v>29.590802029553842</v>
      </c>
      <c r="J28" s="23">
        <f t="shared" si="1"/>
        <v>55.67642887663489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116085058</v>
      </c>
      <c r="D30" s="43">
        <v>123962903</v>
      </c>
      <c r="E30" s="43">
        <v>87665419</v>
      </c>
      <c r="F30" s="43">
        <v>118856587</v>
      </c>
      <c r="G30" s="44">
        <v>68362677</v>
      </c>
      <c r="H30" s="45">
        <v>25500000</v>
      </c>
      <c r="I30" s="38">
        <f t="shared" si="0"/>
        <v>35.579785456794546</v>
      </c>
      <c r="J30" s="23">
        <f t="shared" si="1"/>
        <v>-33.74215765453291</v>
      </c>
      <c r="K30" s="2"/>
    </row>
    <row r="31" spans="1:11" ht="12.75">
      <c r="A31" s="9"/>
      <c r="B31" s="21" t="s">
        <v>31</v>
      </c>
      <c r="C31" s="43">
        <v>74520288</v>
      </c>
      <c r="D31" s="43">
        <v>125984112</v>
      </c>
      <c r="E31" s="43">
        <v>57811314</v>
      </c>
      <c r="F31" s="43">
        <v>99668765</v>
      </c>
      <c r="G31" s="44">
        <v>109962565</v>
      </c>
      <c r="H31" s="45">
        <v>92060000</v>
      </c>
      <c r="I31" s="38">
        <f t="shared" si="0"/>
        <v>72.40356273514212</v>
      </c>
      <c r="J31" s="23">
        <f t="shared" si="1"/>
        <v>16.775762026360287</v>
      </c>
      <c r="K31" s="2"/>
    </row>
    <row r="32" spans="1:11" ht="13.5" thickBot="1">
      <c r="A32" s="9"/>
      <c r="B32" s="39" t="s">
        <v>38</v>
      </c>
      <c r="C32" s="59">
        <v>408425346</v>
      </c>
      <c r="D32" s="59">
        <v>518120111</v>
      </c>
      <c r="E32" s="59">
        <v>206234782</v>
      </c>
      <c r="F32" s="59">
        <v>533880960</v>
      </c>
      <c r="G32" s="60">
        <v>697561250</v>
      </c>
      <c r="H32" s="61">
        <v>636750000</v>
      </c>
      <c r="I32" s="40">
        <f t="shared" si="0"/>
        <v>158.87047510734632</v>
      </c>
      <c r="J32" s="41">
        <f t="shared" si="1"/>
        <v>45.61373685704784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348891404</v>
      </c>
      <c r="D7" s="43">
        <v>372961920</v>
      </c>
      <c r="E7" s="43">
        <v>402806675</v>
      </c>
      <c r="F7" s="43">
        <v>394871812</v>
      </c>
      <c r="G7" s="44">
        <v>416589762</v>
      </c>
      <c r="H7" s="45">
        <v>438669019</v>
      </c>
      <c r="I7" s="22">
        <f>IF($E7=0,0,(($F7/$E7)-1)*100)</f>
        <v>-1.9698936220458596</v>
      </c>
      <c r="J7" s="23">
        <f>IF($E7=0,0,((($H7/$E7)^(1/3))-1)*100)</f>
        <v>2.883745927434589</v>
      </c>
      <c r="K7" s="2"/>
    </row>
    <row r="8" spans="1:11" ht="12.75">
      <c r="A8" s="5"/>
      <c r="B8" s="21" t="s">
        <v>17</v>
      </c>
      <c r="C8" s="43">
        <v>1280060786</v>
      </c>
      <c r="D8" s="43">
        <v>1269991401</v>
      </c>
      <c r="E8" s="43">
        <v>1213157890</v>
      </c>
      <c r="F8" s="43">
        <v>1403833851</v>
      </c>
      <c r="G8" s="44">
        <v>1568143271</v>
      </c>
      <c r="H8" s="45">
        <v>1752019462</v>
      </c>
      <c r="I8" s="22">
        <f>IF($E8=0,0,(($F8/$E8)-1)*100)</f>
        <v>15.71732439542557</v>
      </c>
      <c r="J8" s="23">
        <f>IF($E8=0,0,((($H8/$E8)^(1/3))-1)*100)</f>
        <v>13.03350631599236</v>
      </c>
      <c r="K8" s="2"/>
    </row>
    <row r="9" spans="1:11" ht="12.75">
      <c r="A9" s="5"/>
      <c r="B9" s="21" t="s">
        <v>18</v>
      </c>
      <c r="C9" s="43">
        <v>372355759</v>
      </c>
      <c r="D9" s="43">
        <v>393294248</v>
      </c>
      <c r="E9" s="43">
        <v>369992955</v>
      </c>
      <c r="F9" s="43">
        <v>450814921</v>
      </c>
      <c r="G9" s="44">
        <v>427097976</v>
      </c>
      <c r="H9" s="45">
        <v>463026509</v>
      </c>
      <c r="I9" s="22">
        <f aca="true" t="shared" si="0" ref="I9:I32">IF($E9=0,0,(($F9/$E9)-1)*100)</f>
        <v>21.844190519789763</v>
      </c>
      <c r="J9" s="23">
        <f aca="true" t="shared" si="1" ref="J9:J32">IF($E9=0,0,((($H9/$E9)^(1/3))-1)*100)</f>
        <v>7.763279691324332</v>
      </c>
      <c r="K9" s="2"/>
    </row>
    <row r="10" spans="1:11" ht="12.75">
      <c r="A10" s="9"/>
      <c r="B10" s="24" t="s">
        <v>19</v>
      </c>
      <c r="C10" s="46">
        <v>2001307949</v>
      </c>
      <c r="D10" s="46">
        <v>2036247569</v>
      </c>
      <c r="E10" s="46">
        <v>1985957520</v>
      </c>
      <c r="F10" s="46">
        <v>2249520584</v>
      </c>
      <c r="G10" s="47">
        <v>2411831009</v>
      </c>
      <c r="H10" s="48">
        <v>2653714990</v>
      </c>
      <c r="I10" s="25">
        <f t="shared" si="0"/>
        <v>13.271334424111947</v>
      </c>
      <c r="J10" s="26">
        <f t="shared" si="1"/>
        <v>10.144151331620366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570351573</v>
      </c>
      <c r="D12" s="43">
        <v>574775384</v>
      </c>
      <c r="E12" s="43">
        <v>541081467</v>
      </c>
      <c r="F12" s="43">
        <v>576304490</v>
      </c>
      <c r="G12" s="44">
        <v>594794749</v>
      </c>
      <c r="H12" s="45">
        <v>625894212</v>
      </c>
      <c r="I12" s="22">
        <f t="shared" si="0"/>
        <v>6.509744862505151</v>
      </c>
      <c r="J12" s="23">
        <f t="shared" si="1"/>
        <v>4.973439075215058</v>
      </c>
      <c r="K12" s="2"/>
    </row>
    <row r="13" spans="1:11" ht="12.75">
      <c r="A13" s="5"/>
      <c r="B13" s="21" t="s">
        <v>22</v>
      </c>
      <c r="C13" s="43">
        <v>45775378</v>
      </c>
      <c r="D13" s="43">
        <v>117083700</v>
      </c>
      <c r="E13" s="43">
        <v>125924753</v>
      </c>
      <c r="F13" s="43">
        <v>109675195</v>
      </c>
      <c r="G13" s="44">
        <v>114062202</v>
      </c>
      <c r="H13" s="45">
        <v>117484068</v>
      </c>
      <c r="I13" s="22">
        <f t="shared" si="0"/>
        <v>-12.90418095956083</v>
      </c>
      <c r="J13" s="23">
        <f t="shared" si="1"/>
        <v>-2.2861880353664987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753732812</v>
      </c>
      <c r="D15" s="43">
        <v>753694713</v>
      </c>
      <c r="E15" s="43">
        <v>700904865</v>
      </c>
      <c r="F15" s="43">
        <v>851311829</v>
      </c>
      <c r="G15" s="44">
        <v>970636235</v>
      </c>
      <c r="H15" s="45">
        <v>1106693850</v>
      </c>
      <c r="I15" s="22">
        <f t="shared" si="0"/>
        <v>21.45896989886067</v>
      </c>
      <c r="J15" s="23">
        <f t="shared" si="1"/>
        <v>16.445526100584583</v>
      </c>
      <c r="K15" s="2"/>
    </row>
    <row r="16" spans="1:11" ht="12.75">
      <c r="A16" s="5"/>
      <c r="B16" s="21" t="s">
        <v>24</v>
      </c>
      <c r="C16" s="43">
        <v>1000547904</v>
      </c>
      <c r="D16" s="43">
        <v>1001753615</v>
      </c>
      <c r="E16" s="43">
        <v>819141523</v>
      </c>
      <c r="F16" s="43">
        <v>1055783179</v>
      </c>
      <c r="G16" s="44">
        <v>1079899527</v>
      </c>
      <c r="H16" s="45">
        <v>1132296425</v>
      </c>
      <c r="I16" s="29">
        <f t="shared" si="0"/>
        <v>28.88898308235315</v>
      </c>
      <c r="J16" s="30">
        <f t="shared" si="1"/>
        <v>11.395350663124137</v>
      </c>
      <c r="K16" s="2"/>
    </row>
    <row r="17" spans="1:11" ht="12.75">
      <c r="A17" s="5"/>
      <c r="B17" s="24" t="s">
        <v>25</v>
      </c>
      <c r="C17" s="46">
        <v>2370407667</v>
      </c>
      <c r="D17" s="46">
        <v>2447307412</v>
      </c>
      <c r="E17" s="46">
        <v>2187052608</v>
      </c>
      <c r="F17" s="46">
        <v>2593074693</v>
      </c>
      <c r="G17" s="47">
        <v>2759392713</v>
      </c>
      <c r="H17" s="48">
        <v>2982368555</v>
      </c>
      <c r="I17" s="25">
        <f t="shared" si="0"/>
        <v>18.564806512418386</v>
      </c>
      <c r="J17" s="26">
        <f t="shared" si="1"/>
        <v>10.892121964231016</v>
      </c>
      <c r="K17" s="2"/>
    </row>
    <row r="18" spans="1:11" ht="23.25" customHeight="1">
      <c r="A18" s="31"/>
      <c r="B18" s="32" t="s">
        <v>26</v>
      </c>
      <c r="C18" s="52">
        <v>-369099718</v>
      </c>
      <c r="D18" s="52">
        <v>-411059843</v>
      </c>
      <c r="E18" s="52">
        <v>-201095088</v>
      </c>
      <c r="F18" s="53">
        <v>-343554109</v>
      </c>
      <c r="G18" s="54">
        <v>-347561704</v>
      </c>
      <c r="H18" s="55">
        <v>-328653565</v>
      </c>
      <c r="I18" s="33">
        <f t="shared" si="0"/>
        <v>70.84162145223559</v>
      </c>
      <c r="J18" s="34">
        <f t="shared" si="1"/>
        <v>17.79105050645924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239500000</v>
      </c>
      <c r="D21" s="43">
        <v>239500000</v>
      </c>
      <c r="E21" s="43">
        <v>208627202</v>
      </c>
      <c r="F21" s="43">
        <v>37269071</v>
      </c>
      <c r="G21" s="44">
        <v>0</v>
      </c>
      <c r="H21" s="45">
        <v>0</v>
      </c>
      <c r="I21" s="38">
        <f t="shared" si="0"/>
        <v>-82.13604427288442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122012129</v>
      </c>
      <c r="D23" s="43">
        <v>118250083</v>
      </c>
      <c r="E23" s="43">
        <v>87240193</v>
      </c>
      <c r="F23" s="43">
        <v>141156740</v>
      </c>
      <c r="G23" s="44">
        <v>156790999</v>
      </c>
      <c r="H23" s="45">
        <v>168682160</v>
      </c>
      <c r="I23" s="38">
        <f t="shared" si="0"/>
        <v>61.80241600336671</v>
      </c>
      <c r="J23" s="23">
        <f t="shared" si="1"/>
        <v>24.580722523553522</v>
      </c>
      <c r="K23" s="2"/>
    </row>
    <row r="24" spans="1:11" ht="12.75">
      <c r="A24" s="9"/>
      <c r="B24" s="21" t="s">
        <v>31</v>
      </c>
      <c r="C24" s="43">
        <v>122483739</v>
      </c>
      <c r="D24" s="43">
        <v>104159285</v>
      </c>
      <c r="E24" s="43">
        <v>67284920</v>
      </c>
      <c r="F24" s="43">
        <v>114934338</v>
      </c>
      <c r="G24" s="44">
        <v>45177956</v>
      </c>
      <c r="H24" s="45">
        <v>47670823</v>
      </c>
      <c r="I24" s="38">
        <f t="shared" si="0"/>
        <v>70.81738077417646</v>
      </c>
      <c r="J24" s="23">
        <f t="shared" si="1"/>
        <v>-10.851993418933636</v>
      </c>
      <c r="K24" s="2"/>
    </row>
    <row r="25" spans="1:11" ht="12.75">
      <c r="A25" s="9"/>
      <c r="B25" s="24" t="s">
        <v>32</v>
      </c>
      <c r="C25" s="46">
        <v>483995868</v>
      </c>
      <c r="D25" s="46">
        <v>461909368</v>
      </c>
      <c r="E25" s="46">
        <v>363152315</v>
      </c>
      <c r="F25" s="46">
        <v>293360149</v>
      </c>
      <c r="G25" s="47">
        <v>201968955</v>
      </c>
      <c r="H25" s="48">
        <v>216352983</v>
      </c>
      <c r="I25" s="25">
        <f t="shared" si="0"/>
        <v>-19.21842794806361</v>
      </c>
      <c r="J25" s="26">
        <f t="shared" si="1"/>
        <v>-15.855702268977156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136012856</v>
      </c>
      <c r="D27" s="43">
        <v>114601252</v>
      </c>
      <c r="E27" s="43">
        <v>105099845</v>
      </c>
      <c r="F27" s="43">
        <v>56819466</v>
      </c>
      <c r="G27" s="44">
        <v>42902733</v>
      </c>
      <c r="H27" s="45">
        <v>36750110</v>
      </c>
      <c r="I27" s="38">
        <f t="shared" si="0"/>
        <v>-45.937631021244606</v>
      </c>
      <c r="J27" s="23">
        <f t="shared" si="1"/>
        <v>-29.54926593803394</v>
      </c>
      <c r="K27" s="2"/>
    </row>
    <row r="28" spans="1:11" ht="12.75">
      <c r="A28" s="9"/>
      <c r="B28" s="21" t="s">
        <v>35</v>
      </c>
      <c r="C28" s="43">
        <v>91400000</v>
      </c>
      <c r="D28" s="43">
        <v>99306500</v>
      </c>
      <c r="E28" s="43">
        <v>75828297</v>
      </c>
      <c r="F28" s="43">
        <v>37236071</v>
      </c>
      <c r="G28" s="44">
        <v>5000000</v>
      </c>
      <c r="H28" s="45">
        <v>25647421</v>
      </c>
      <c r="I28" s="38">
        <f t="shared" si="0"/>
        <v>-50.894227520367494</v>
      </c>
      <c r="J28" s="23">
        <f t="shared" si="1"/>
        <v>-30.325991136492767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76053882</v>
      </c>
      <c r="D30" s="43">
        <v>69660284</v>
      </c>
      <c r="E30" s="43">
        <v>59097474</v>
      </c>
      <c r="F30" s="43">
        <v>58001162</v>
      </c>
      <c r="G30" s="44">
        <v>44500000</v>
      </c>
      <c r="H30" s="45">
        <v>46784971</v>
      </c>
      <c r="I30" s="38">
        <f t="shared" si="0"/>
        <v>-1.8550911329983433</v>
      </c>
      <c r="J30" s="23">
        <f t="shared" si="1"/>
        <v>-7.492030445675479</v>
      </c>
      <c r="K30" s="2"/>
    </row>
    <row r="31" spans="1:11" ht="12.75">
      <c r="A31" s="9"/>
      <c r="B31" s="21" t="s">
        <v>31</v>
      </c>
      <c r="C31" s="43">
        <v>180529130</v>
      </c>
      <c r="D31" s="43">
        <v>178341332</v>
      </c>
      <c r="E31" s="43">
        <v>123126699</v>
      </c>
      <c r="F31" s="43">
        <v>141303450</v>
      </c>
      <c r="G31" s="44">
        <v>109566222</v>
      </c>
      <c r="H31" s="45">
        <v>107170481</v>
      </c>
      <c r="I31" s="38">
        <f t="shared" si="0"/>
        <v>14.762639742335647</v>
      </c>
      <c r="J31" s="23">
        <f t="shared" si="1"/>
        <v>-4.521047025338154</v>
      </c>
      <c r="K31" s="2"/>
    </row>
    <row r="32" spans="1:11" ht="13.5" thickBot="1">
      <c r="A32" s="9"/>
      <c r="B32" s="39" t="s">
        <v>38</v>
      </c>
      <c r="C32" s="59">
        <v>483995868</v>
      </c>
      <c r="D32" s="59">
        <v>461909368</v>
      </c>
      <c r="E32" s="59">
        <v>363152315</v>
      </c>
      <c r="F32" s="59">
        <v>293360149</v>
      </c>
      <c r="G32" s="60">
        <v>201968955</v>
      </c>
      <c r="H32" s="61">
        <v>216352983</v>
      </c>
      <c r="I32" s="40">
        <f t="shared" si="0"/>
        <v>-19.21842794806361</v>
      </c>
      <c r="J32" s="41">
        <f t="shared" si="1"/>
        <v>-15.855702268977156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698283000</v>
      </c>
      <c r="D7" s="43">
        <v>698283000</v>
      </c>
      <c r="E7" s="43">
        <v>716603417</v>
      </c>
      <c r="F7" s="43">
        <v>784461752</v>
      </c>
      <c r="G7" s="44">
        <v>828050391</v>
      </c>
      <c r="H7" s="45">
        <v>869627239</v>
      </c>
      <c r="I7" s="22">
        <f>IF($E7=0,0,(($F7/$E7)-1)*100)</f>
        <v>9.469440612505476</v>
      </c>
      <c r="J7" s="23">
        <f>IF($E7=0,0,((($H7/$E7)^(1/3))-1)*100)</f>
        <v>6.664054157886623</v>
      </c>
      <c r="K7" s="2"/>
    </row>
    <row r="8" spans="1:11" ht="12.75">
      <c r="A8" s="5"/>
      <c r="B8" s="21" t="s">
        <v>17</v>
      </c>
      <c r="C8" s="43">
        <v>2234124996</v>
      </c>
      <c r="D8" s="43">
        <v>2234124996</v>
      </c>
      <c r="E8" s="43">
        <v>2226616205</v>
      </c>
      <c r="F8" s="43">
        <v>2566359500</v>
      </c>
      <c r="G8" s="44">
        <v>2834621742</v>
      </c>
      <c r="H8" s="45">
        <v>3121303483</v>
      </c>
      <c r="I8" s="22">
        <f>IF($E8=0,0,(($F8/$E8)-1)*100)</f>
        <v>15.258278199767261</v>
      </c>
      <c r="J8" s="23">
        <f>IF($E8=0,0,((($H8/$E8)^(1/3))-1)*100)</f>
        <v>11.917210551175984</v>
      </c>
      <c r="K8" s="2"/>
    </row>
    <row r="9" spans="1:11" ht="12.75">
      <c r="A9" s="5"/>
      <c r="B9" s="21" t="s">
        <v>18</v>
      </c>
      <c r="C9" s="43">
        <v>637926174</v>
      </c>
      <c r="D9" s="43">
        <v>762724647</v>
      </c>
      <c r="E9" s="43">
        <v>838230226</v>
      </c>
      <c r="F9" s="43">
        <v>685771181</v>
      </c>
      <c r="G9" s="44">
        <v>708131659</v>
      </c>
      <c r="H9" s="45">
        <v>759349623</v>
      </c>
      <c r="I9" s="22">
        <f aca="true" t="shared" si="0" ref="I9:I32">IF($E9=0,0,(($F9/$E9)-1)*100)</f>
        <v>-18.188206565579033</v>
      </c>
      <c r="J9" s="23">
        <f aca="true" t="shared" si="1" ref="J9:J32">IF($E9=0,0,((($H9/$E9)^(1/3))-1)*100)</f>
        <v>-3.2406768986345424</v>
      </c>
      <c r="K9" s="2"/>
    </row>
    <row r="10" spans="1:11" ht="12.75">
      <c r="A10" s="9"/>
      <c r="B10" s="24" t="s">
        <v>19</v>
      </c>
      <c r="C10" s="46">
        <v>3570334170</v>
      </c>
      <c r="D10" s="46">
        <v>3695132643</v>
      </c>
      <c r="E10" s="46">
        <v>3781449848</v>
      </c>
      <c r="F10" s="46">
        <v>4036592433</v>
      </c>
      <c r="G10" s="47">
        <v>4370803792</v>
      </c>
      <c r="H10" s="48">
        <v>4750280345</v>
      </c>
      <c r="I10" s="25">
        <f t="shared" si="0"/>
        <v>6.747215889560043</v>
      </c>
      <c r="J10" s="26">
        <f t="shared" si="1"/>
        <v>7.8997152779174185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855886219</v>
      </c>
      <c r="D12" s="43">
        <v>851448171</v>
      </c>
      <c r="E12" s="43">
        <v>882620464</v>
      </c>
      <c r="F12" s="43">
        <v>956641551</v>
      </c>
      <c r="G12" s="44">
        <v>1009617926</v>
      </c>
      <c r="H12" s="45">
        <v>1073655277</v>
      </c>
      <c r="I12" s="22">
        <f t="shared" si="0"/>
        <v>8.386513798302332</v>
      </c>
      <c r="J12" s="23">
        <f t="shared" si="1"/>
        <v>6.748952838904021</v>
      </c>
      <c r="K12" s="2"/>
    </row>
    <row r="13" spans="1:11" ht="12.75">
      <c r="A13" s="5"/>
      <c r="B13" s="21" t="s">
        <v>22</v>
      </c>
      <c r="C13" s="43">
        <v>144577000</v>
      </c>
      <c r="D13" s="43">
        <v>144577000</v>
      </c>
      <c r="E13" s="43">
        <v>222109923</v>
      </c>
      <c r="F13" s="43">
        <v>124586000</v>
      </c>
      <c r="G13" s="44">
        <v>134979000</v>
      </c>
      <c r="H13" s="45">
        <v>143887866</v>
      </c>
      <c r="I13" s="22">
        <f t="shared" si="0"/>
        <v>-43.90795408091696</v>
      </c>
      <c r="J13" s="23">
        <f t="shared" si="1"/>
        <v>-13.472915607354064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1479521996</v>
      </c>
      <c r="D15" s="43">
        <v>1545172611</v>
      </c>
      <c r="E15" s="43">
        <v>1586802287</v>
      </c>
      <c r="F15" s="43">
        <v>1736811066</v>
      </c>
      <c r="G15" s="44">
        <v>1907233155</v>
      </c>
      <c r="H15" s="45">
        <v>2093955084</v>
      </c>
      <c r="I15" s="22">
        <f t="shared" si="0"/>
        <v>9.453526770723641</v>
      </c>
      <c r="J15" s="23">
        <f t="shared" si="1"/>
        <v>9.685237843787364</v>
      </c>
      <c r="K15" s="2"/>
    </row>
    <row r="16" spans="1:11" ht="12.75">
      <c r="A16" s="5"/>
      <c r="B16" s="21" t="s">
        <v>24</v>
      </c>
      <c r="C16" s="43">
        <v>1020028520</v>
      </c>
      <c r="D16" s="43">
        <v>1180930726</v>
      </c>
      <c r="E16" s="43">
        <v>1330435544</v>
      </c>
      <c r="F16" s="43">
        <v>1215095817</v>
      </c>
      <c r="G16" s="44">
        <v>1313473202</v>
      </c>
      <c r="H16" s="45">
        <v>1430093194</v>
      </c>
      <c r="I16" s="29">
        <f t="shared" si="0"/>
        <v>-8.669320924276214</v>
      </c>
      <c r="J16" s="30">
        <f t="shared" si="1"/>
        <v>2.4369958691932814</v>
      </c>
      <c r="K16" s="2"/>
    </row>
    <row r="17" spans="1:11" ht="12.75">
      <c r="A17" s="5"/>
      <c r="B17" s="24" t="s">
        <v>25</v>
      </c>
      <c r="C17" s="46">
        <v>3500013735</v>
      </c>
      <c r="D17" s="46">
        <v>3722128508</v>
      </c>
      <c r="E17" s="46">
        <v>4021968218</v>
      </c>
      <c r="F17" s="46">
        <v>4033134434</v>
      </c>
      <c r="G17" s="47">
        <v>4365303283</v>
      </c>
      <c r="H17" s="48">
        <v>4741591421</v>
      </c>
      <c r="I17" s="25">
        <f t="shared" si="0"/>
        <v>0.27763063740848803</v>
      </c>
      <c r="J17" s="26">
        <f t="shared" si="1"/>
        <v>5.640025655804148</v>
      </c>
      <c r="K17" s="2"/>
    </row>
    <row r="18" spans="1:11" ht="23.25" customHeight="1">
      <c r="A18" s="31"/>
      <c r="B18" s="32" t="s">
        <v>26</v>
      </c>
      <c r="C18" s="52">
        <v>70320435</v>
      </c>
      <c r="D18" s="52">
        <v>-26995865</v>
      </c>
      <c r="E18" s="52">
        <v>-240518370</v>
      </c>
      <c r="F18" s="53">
        <v>3457999</v>
      </c>
      <c r="G18" s="54">
        <v>5500509</v>
      </c>
      <c r="H18" s="55">
        <v>8688924</v>
      </c>
      <c r="I18" s="33">
        <f t="shared" si="0"/>
        <v>-101.43772760475633</v>
      </c>
      <c r="J18" s="34">
        <f t="shared" si="1"/>
        <v>-133.05769604896824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100000000</v>
      </c>
      <c r="D21" s="43">
        <v>95000000</v>
      </c>
      <c r="E21" s="43">
        <v>16732196</v>
      </c>
      <c r="F21" s="43">
        <v>100000000</v>
      </c>
      <c r="G21" s="44">
        <v>50000000</v>
      </c>
      <c r="H21" s="45">
        <v>0</v>
      </c>
      <c r="I21" s="38">
        <f t="shared" si="0"/>
        <v>497.65018291681497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120150000</v>
      </c>
      <c r="D22" s="43">
        <v>162201305</v>
      </c>
      <c r="E22" s="43">
        <v>155117261</v>
      </c>
      <c r="F22" s="43">
        <v>120000000</v>
      </c>
      <c r="G22" s="44">
        <v>120000000</v>
      </c>
      <c r="H22" s="45">
        <v>120000000</v>
      </c>
      <c r="I22" s="38">
        <f t="shared" si="0"/>
        <v>-22.6391703757585</v>
      </c>
      <c r="J22" s="23">
        <f t="shared" si="1"/>
        <v>-8.200487934489908</v>
      </c>
      <c r="K22" s="2"/>
    </row>
    <row r="23" spans="1:11" ht="12.75">
      <c r="A23" s="9"/>
      <c r="B23" s="21" t="s">
        <v>30</v>
      </c>
      <c r="C23" s="43">
        <v>377604000</v>
      </c>
      <c r="D23" s="43">
        <v>447774695</v>
      </c>
      <c r="E23" s="43">
        <v>357249732</v>
      </c>
      <c r="F23" s="43">
        <v>489060000</v>
      </c>
      <c r="G23" s="44">
        <v>466372000</v>
      </c>
      <c r="H23" s="45">
        <v>480820000</v>
      </c>
      <c r="I23" s="38">
        <f t="shared" si="0"/>
        <v>36.89583397644087</v>
      </c>
      <c r="J23" s="23">
        <f t="shared" si="1"/>
        <v>10.408761305013892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597754000</v>
      </c>
      <c r="D25" s="46">
        <v>704976000</v>
      </c>
      <c r="E25" s="46">
        <v>529099189</v>
      </c>
      <c r="F25" s="46">
        <v>709060000</v>
      </c>
      <c r="G25" s="47">
        <v>636372000</v>
      </c>
      <c r="H25" s="48">
        <v>600820000</v>
      </c>
      <c r="I25" s="25">
        <f t="shared" si="0"/>
        <v>34.012679425974326</v>
      </c>
      <c r="J25" s="26">
        <f t="shared" si="1"/>
        <v>4.32837149969878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76957225</v>
      </c>
      <c r="D27" s="43">
        <v>70064083</v>
      </c>
      <c r="E27" s="43">
        <v>83395230</v>
      </c>
      <c r="F27" s="43">
        <v>119133000</v>
      </c>
      <c r="G27" s="44">
        <v>97597350</v>
      </c>
      <c r="H27" s="45">
        <v>134996350</v>
      </c>
      <c r="I27" s="38">
        <f t="shared" si="0"/>
        <v>42.85349413869355</v>
      </c>
      <c r="J27" s="23">
        <f t="shared" si="1"/>
        <v>17.415907342727465</v>
      </c>
      <c r="K27" s="2"/>
    </row>
    <row r="28" spans="1:11" ht="12.75">
      <c r="A28" s="9"/>
      <c r="B28" s="21" t="s">
        <v>35</v>
      </c>
      <c r="C28" s="43">
        <v>161780000</v>
      </c>
      <c r="D28" s="43">
        <v>158798220</v>
      </c>
      <c r="E28" s="43">
        <v>132926993</v>
      </c>
      <c r="F28" s="43">
        <v>133000000</v>
      </c>
      <c r="G28" s="44">
        <v>82500000</v>
      </c>
      <c r="H28" s="45">
        <v>38000000</v>
      </c>
      <c r="I28" s="38">
        <f t="shared" si="0"/>
        <v>0.05492262959714278</v>
      </c>
      <c r="J28" s="23">
        <f t="shared" si="1"/>
        <v>-34.124568640068574</v>
      </c>
      <c r="K28" s="2"/>
    </row>
    <row r="29" spans="1:11" ht="12.75">
      <c r="A29" s="9"/>
      <c r="B29" s="21" t="s">
        <v>36</v>
      </c>
      <c r="C29" s="43"/>
      <c r="D29" s="43">
        <v>21287796</v>
      </c>
      <c r="E29" s="43">
        <v>24182760</v>
      </c>
      <c r="F29" s="43">
        <v>17600000</v>
      </c>
      <c r="G29" s="44">
        <v>2200000</v>
      </c>
      <c r="H29" s="45">
        <v>0</v>
      </c>
      <c r="I29" s="38">
        <f t="shared" si="0"/>
        <v>-27.22087966799489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98219000</v>
      </c>
      <c r="D30" s="43">
        <v>132433893</v>
      </c>
      <c r="E30" s="43">
        <v>114582428</v>
      </c>
      <c r="F30" s="43">
        <v>122700000</v>
      </c>
      <c r="G30" s="44">
        <v>143463000</v>
      </c>
      <c r="H30" s="45">
        <v>177057000</v>
      </c>
      <c r="I30" s="38">
        <f t="shared" si="0"/>
        <v>7.084482447867146</v>
      </c>
      <c r="J30" s="23">
        <f t="shared" si="1"/>
        <v>15.610787705344453</v>
      </c>
      <c r="K30" s="2"/>
    </row>
    <row r="31" spans="1:11" ht="12.75">
      <c r="A31" s="9"/>
      <c r="B31" s="21" t="s">
        <v>31</v>
      </c>
      <c r="C31" s="43">
        <v>260797775</v>
      </c>
      <c r="D31" s="43">
        <v>322392008</v>
      </c>
      <c r="E31" s="43">
        <v>174011784</v>
      </c>
      <c r="F31" s="43">
        <v>316627000</v>
      </c>
      <c r="G31" s="44">
        <v>310611650</v>
      </c>
      <c r="H31" s="45">
        <v>250766650</v>
      </c>
      <c r="I31" s="38">
        <f t="shared" si="0"/>
        <v>81.95721733420076</v>
      </c>
      <c r="J31" s="23">
        <f t="shared" si="1"/>
        <v>12.95280998992423</v>
      </c>
      <c r="K31" s="2"/>
    </row>
    <row r="32" spans="1:11" ht="13.5" thickBot="1">
      <c r="A32" s="9"/>
      <c r="B32" s="39" t="s">
        <v>38</v>
      </c>
      <c r="C32" s="59">
        <v>597754000</v>
      </c>
      <c r="D32" s="59">
        <v>704976000</v>
      </c>
      <c r="E32" s="59">
        <v>529099195</v>
      </c>
      <c r="F32" s="59">
        <v>709060000</v>
      </c>
      <c r="G32" s="60">
        <v>636372000</v>
      </c>
      <c r="H32" s="61">
        <v>600820000</v>
      </c>
      <c r="I32" s="40">
        <f t="shared" si="0"/>
        <v>34.012677906266696</v>
      </c>
      <c r="J32" s="41">
        <f t="shared" si="1"/>
        <v>4.328371105336548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242669800</v>
      </c>
      <c r="D7" s="43">
        <v>217945680</v>
      </c>
      <c r="E7" s="43">
        <v>209012694</v>
      </c>
      <c r="F7" s="43">
        <v>240640248</v>
      </c>
      <c r="G7" s="44">
        <v>264870273</v>
      </c>
      <c r="H7" s="45">
        <v>291940700</v>
      </c>
      <c r="I7" s="22">
        <f>IF($E7=0,0,(($F7/$E7)-1)*100)</f>
        <v>15.131881894216438</v>
      </c>
      <c r="J7" s="23">
        <f>IF($E7=0,0,((($H7/$E7)^(1/3))-1)*100)</f>
        <v>11.78254521969475</v>
      </c>
      <c r="K7" s="2"/>
    </row>
    <row r="8" spans="1:11" ht="12.75">
      <c r="A8" s="5"/>
      <c r="B8" s="21" t="s">
        <v>17</v>
      </c>
      <c r="C8" s="43">
        <v>937619664</v>
      </c>
      <c r="D8" s="43">
        <v>940369665</v>
      </c>
      <c r="E8" s="43">
        <v>827168958</v>
      </c>
      <c r="F8" s="43">
        <v>987462850</v>
      </c>
      <c r="G8" s="44">
        <v>1083528836</v>
      </c>
      <c r="H8" s="45">
        <v>1200830015</v>
      </c>
      <c r="I8" s="22">
        <f>IF($E8=0,0,(($F8/$E8)-1)*100)</f>
        <v>19.378615511342723</v>
      </c>
      <c r="J8" s="23">
        <f>IF($E8=0,0,((($H8/$E8)^(1/3))-1)*100)</f>
        <v>13.230242024670291</v>
      </c>
      <c r="K8" s="2"/>
    </row>
    <row r="9" spans="1:11" ht="12.75">
      <c r="A9" s="5"/>
      <c r="B9" s="21" t="s">
        <v>18</v>
      </c>
      <c r="C9" s="43">
        <v>346072429</v>
      </c>
      <c r="D9" s="43">
        <v>350254546</v>
      </c>
      <c r="E9" s="43">
        <v>463335365</v>
      </c>
      <c r="F9" s="43">
        <v>352858308</v>
      </c>
      <c r="G9" s="44">
        <v>355408232</v>
      </c>
      <c r="H9" s="45">
        <v>364114414</v>
      </c>
      <c r="I9" s="22">
        <f aca="true" t="shared" si="0" ref="I9:I32">IF($E9=0,0,(($F9/$E9)-1)*100)</f>
        <v>-23.84386458391753</v>
      </c>
      <c r="J9" s="23">
        <f aca="true" t="shared" si="1" ref="J9:J32">IF($E9=0,0,((($H9/$E9)^(1/3))-1)*100)</f>
        <v>-7.718607234162156</v>
      </c>
      <c r="K9" s="2"/>
    </row>
    <row r="10" spans="1:11" ht="12.75">
      <c r="A10" s="9"/>
      <c r="B10" s="24" t="s">
        <v>19</v>
      </c>
      <c r="C10" s="46">
        <v>1526361893</v>
      </c>
      <c r="D10" s="46">
        <v>1508569891</v>
      </c>
      <c r="E10" s="46">
        <v>1499517017</v>
      </c>
      <c r="F10" s="46">
        <v>1580961406</v>
      </c>
      <c r="G10" s="47">
        <v>1703807341</v>
      </c>
      <c r="H10" s="48">
        <v>1856885129</v>
      </c>
      <c r="I10" s="25">
        <f t="shared" si="0"/>
        <v>5.431374774455122</v>
      </c>
      <c r="J10" s="26">
        <f t="shared" si="1"/>
        <v>7.385228726965476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399662967</v>
      </c>
      <c r="D12" s="43">
        <v>411637395</v>
      </c>
      <c r="E12" s="43">
        <v>364776186</v>
      </c>
      <c r="F12" s="43">
        <v>442461085</v>
      </c>
      <c r="G12" s="44">
        <v>465185606</v>
      </c>
      <c r="H12" s="45">
        <v>493096681</v>
      </c>
      <c r="I12" s="22">
        <f t="shared" si="0"/>
        <v>21.296592809926462</v>
      </c>
      <c r="J12" s="23">
        <f t="shared" si="1"/>
        <v>10.569463005510006</v>
      </c>
      <c r="K12" s="2"/>
    </row>
    <row r="13" spans="1:11" ht="12.75">
      <c r="A13" s="5"/>
      <c r="B13" s="21" t="s">
        <v>22</v>
      </c>
      <c r="C13" s="43">
        <v>296728013</v>
      </c>
      <c r="D13" s="43">
        <v>98909338</v>
      </c>
      <c r="E13" s="43">
        <v>42</v>
      </c>
      <c r="F13" s="43">
        <v>102307893</v>
      </c>
      <c r="G13" s="44">
        <v>111946579</v>
      </c>
      <c r="H13" s="45">
        <v>123237935</v>
      </c>
      <c r="I13" s="22">
        <f t="shared" si="0"/>
        <v>243590121.4285714</v>
      </c>
      <c r="J13" s="23">
        <f t="shared" si="1"/>
        <v>14216.330224548446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432240000</v>
      </c>
      <c r="D15" s="43">
        <v>415000000</v>
      </c>
      <c r="E15" s="43">
        <v>419854582</v>
      </c>
      <c r="F15" s="43">
        <v>474096000</v>
      </c>
      <c r="G15" s="44">
        <v>564106811</v>
      </c>
      <c r="H15" s="45">
        <v>644435621</v>
      </c>
      <c r="I15" s="22">
        <f t="shared" si="0"/>
        <v>12.919096355128023</v>
      </c>
      <c r="J15" s="23">
        <f t="shared" si="1"/>
        <v>15.352465196812881</v>
      </c>
      <c r="K15" s="2"/>
    </row>
    <row r="16" spans="1:11" ht="12.75">
      <c r="A16" s="5"/>
      <c r="B16" s="21" t="s">
        <v>24</v>
      </c>
      <c r="C16" s="43">
        <v>729838020</v>
      </c>
      <c r="D16" s="43">
        <v>780684158</v>
      </c>
      <c r="E16" s="43">
        <v>701789646</v>
      </c>
      <c r="F16" s="43">
        <v>815822772</v>
      </c>
      <c r="G16" s="44">
        <v>865472534</v>
      </c>
      <c r="H16" s="45">
        <v>900377956</v>
      </c>
      <c r="I16" s="29">
        <f t="shared" si="0"/>
        <v>16.248904019880616</v>
      </c>
      <c r="J16" s="30">
        <f t="shared" si="1"/>
        <v>8.66073350548604</v>
      </c>
      <c r="K16" s="2"/>
    </row>
    <row r="17" spans="1:11" ht="12.75">
      <c r="A17" s="5"/>
      <c r="B17" s="24" t="s">
        <v>25</v>
      </c>
      <c r="C17" s="46">
        <v>1858469000</v>
      </c>
      <c r="D17" s="46">
        <v>1706230891</v>
      </c>
      <c r="E17" s="46">
        <v>1486420456</v>
      </c>
      <c r="F17" s="46">
        <v>1834687750</v>
      </c>
      <c r="G17" s="47">
        <v>2006711530</v>
      </c>
      <c r="H17" s="48">
        <v>2161148193</v>
      </c>
      <c r="I17" s="25">
        <f t="shared" si="0"/>
        <v>23.429931456756</v>
      </c>
      <c r="J17" s="26">
        <f t="shared" si="1"/>
        <v>13.287230074904999</v>
      </c>
      <c r="K17" s="2"/>
    </row>
    <row r="18" spans="1:11" ht="23.25" customHeight="1">
      <c r="A18" s="31"/>
      <c r="B18" s="32" t="s">
        <v>26</v>
      </c>
      <c r="C18" s="52">
        <v>-332107107</v>
      </c>
      <c r="D18" s="52">
        <v>-197661000</v>
      </c>
      <c r="E18" s="52">
        <v>13096561</v>
      </c>
      <c r="F18" s="53">
        <v>-253726344</v>
      </c>
      <c r="G18" s="54">
        <v>-302904189</v>
      </c>
      <c r="H18" s="55">
        <v>-304263064</v>
      </c>
      <c r="I18" s="33">
        <f t="shared" si="0"/>
        <v>-2037.3509121974844</v>
      </c>
      <c r="J18" s="34">
        <f t="shared" si="1"/>
        <v>-385.3408746220994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254939959</v>
      </c>
      <c r="D21" s="43">
        <v>256863176</v>
      </c>
      <c r="E21" s="43">
        <v>247361821</v>
      </c>
      <c r="F21" s="43">
        <v>63334964</v>
      </c>
      <c r="G21" s="44">
        <v>0</v>
      </c>
      <c r="H21" s="45">
        <v>0</v>
      </c>
      <c r="I21" s="38">
        <f t="shared" si="0"/>
        <v>-74.39582076815321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37075000</v>
      </c>
      <c r="D22" s="43">
        <v>26044966</v>
      </c>
      <c r="E22" s="43">
        <v>13343081</v>
      </c>
      <c r="F22" s="43">
        <v>163290526</v>
      </c>
      <c r="G22" s="44">
        <v>157629000</v>
      </c>
      <c r="H22" s="45">
        <v>14745000</v>
      </c>
      <c r="I22" s="38">
        <f t="shared" si="0"/>
        <v>1123.7842669170636</v>
      </c>
      <c r="J22" s="23">
        <f t="shared" si="1"/>
        <v>3.3862742394408896</v>
      </c>
      <c r="K22" s="2"/>
    </row>
    <row r="23" spans="1:11" ht="12.75">
      <c r="A23" s="9"/>
      <c r="B23" s="21" t="s">
        <v>30</v>
      </c>
      <c r="C23" s="43">
        <v>152214000</v>
      </c>
      <c r="D23" s="43">
        <v>145439951</v>
      </c>
      <c r="E23" s="43">
        <v>101251594</v>
      </c>
      <c r="F23" s="43">
        <v>173884000</v>
      </c>
      <c r="G23" s="44">
        <v>186926000</v>
      </c>
      <c r="H23" s="45">
        <v>196355000</v>
      </c>
      <c r="I23" s="38">
        <f t="shared" si="0"/>
        <v>71.7345802970766</v>
      </c>
      <c r="J23" s="23">
        <f t="shared" si="1"/>
        <v>24.703898859024797</v>
      </c>
      <c r="K23" s="2"/>
    </row>
    <row r="24" spans="1:11" ht="12.75">
      <c r="A24" s="9"/>
      <c r="B24" s="21" t="s">
        <v>31</v>
      </c>
      <c r="C24" s="43"/>
      <c r="D24" s="43"/>
      <c r="E24" s="43">
        <v>1151415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444228959</v>
      </c>
      <c r="D25" s="46">
        <v>428348093</v>
      </c>
      <c r="E25" s="46">
        <v>363107911</v>
      </c>
      <c r="F25" s="46">
        <v>400509490</v>
      </c>
      <c r="G25" s="47">
        <v>344555000</v>
      </c>
      <c r="H25" s="48">
        <v>211100000</v>
      </c>
      <c r="I25" s="25">
        <f t="shared" si="0"/>
        <v>10.300403231919674</v>
      </c>
      <c r="J25" s="26">
        <f t="shared" si="1"/>
        <v>-16.53888658723823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88160000</v>
      </c>
      <c r="D27" s="43">
        <v>73029194</v>
      </c>
      <c r="E27" s="43">
        <v>58307019</v>
      </c>
      <c r="F27" s="43">
        <v>118154000</v>
      </c>
      <c r="G27" s="44">
        <v>131750000</v>
      </c>
      <c r="H27" s="45">
        <v>101900000</v>
      </c>
      <c r="I27" s="38">
        <f t="shared" si="0"/>
        <v>102.64112627675237</v>
      </c>
      <c r="J27" s="23">
        <f t="shared" si="1"/>
        <v>20.453044628619654</v>
      </c>
      <c r="K27" s="2"/>
    </row>
    <row r="28" spans="1:11" ht="12.75">
      <c r="A28" s="9"/>
      <c r="B28" s="21" t="s">
        <v>35</v>
      </c>
      <c r="C28" s="43">
        <v>18100000</v>
      </c>
      <c r="D28" s="43">
        <v>41134561</v>
      </c>
      <c r="E28" s="43">
        <v>45666088</v>
      </c>
      <c r="F28" s="43">
        <v>36342946</v>
      </c>
      <c r="G28" s="44">
        <v>36000000</v>
      </c>
      <c r="H28" s="45">
        <v>41550000</v>
      </c>
      <c r="I28" s="38">
        <f t="shared" si="0"/>
        <v>-20.41589811678197</v>
      </c>
      <c r="J28" s="23">
        <f t="shared" si="1"/>
        <v>-3.099562106984033</v>
      </c>
      <c r="K28" s="2"/>
    </row>
    <row r="29" spans="1:11" ht="12.75">
      <c r="A29" s="9"/>
      <c r="B29" s="21" t="s">
        <v>36</v>
      </c>
      <c r="C29" s="43"/>
      <c r="D29" s="43"/>
      <c r="E29" s="43">
        <v>2311228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69080000</v>
      </c>
      <c r="D30" s="43">
        <v>82783770</v>
      </c>
      <c r="E30" s="43">
        <v>60647795</v>
      </c>
      <c r="F30" s="43">
        <v>94995992</v>
      </c>
      <c r="G30" s="44">
        <v>147455000</v>
      </c>
      <c r="H30" s="45">
        <v>37600000</v>
      </c>
      <c r="I30" s="38">
        <f t="shared" si="0"/>
        <v>56.635524836475916</v>
      </c>
      <c r="J30" s="23">
        <f t="shared" si="1"/>
        <v>-14.731044508158197</v>
      </c>
      <c r="K30" s="2"/>
    </row>
    <row r="31" spans="1:11" ht="12.75">
      <c r="A31" s="9"/>
      <c r="B31" s="21" t="s">
        <v>31</v>
      </c>
      <c r="C31" s="43">
        <v>268888959</v>
      </c>
      <c r="D31" s="43">
        <v>231400568</v>
      </c>
      <c r="E31" s="43">
        <v>196175781</v>
      </c>
      <c r="F31" s="43">
        <v>151016552</v>
      </c>
      <c r="G31" s="44">
        <v>29350000</v>
      </c>
      <c r="H31" s="45">
        <v>30050000</v>
      </c>
      <c r="I31" s="38">
        <f t="shared" si="0"/>
        <v>-23.019777859327096</v>
      </c>
      <c r="J31" s="23">
        <f t="shared" si="1"/>
        <v>-46.494343714993555</v>
      </c>
      <c r="K31" s="2"/>
    </row>
    <row r="32" spans="1:11" ht="13.5" thickBot="1">
      <c r="A32" s="9"/>
      <c r="B32" s="39" t="s">
        <v>38</v>
      </c>
      <c r="C32" s="59">
        <v>444228959</v>
      </c>
      <c r="D32" s="59">
        <v>428348093</v>
      </c>
      <c r="E32" s="59">
        <v>363107911</v>
      </c>
      <c r="F32" s="59">
        <v>400509490</v>
      </c>
      <c r="G32" s="60">
        <v>344555000</v>
      </c>
      <c r="H32" s="61">
        <v>211100000</v>
      </c>
      <c r="I32" s="40">
        <f t="shared" si="0"/>
        <v>10.300403231919674</v>
      </c>
      <c r="J32" s="41">
        <f t="shared" si="1"/>
        <v>-16.53888658723823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314000000</v>
      </c>
      <c r="D7" s="43">
        <v>326453200</v>
      </c>
      <c r="E7" s="43">
        <v>336319093</v>
      </c>
      <c r="F7" s="43">
        <v>361500000</v>
      </c>
      <c r="G7" s="44">
        <v>395382500</v>
      </c>
      <c r="H7" s="45">
        <v>431573500</v>
      </c>
      <c r="I7" s="22">
        <f>IF($E7=0,0,(($F7/$E7)-1)*100)</f>
        <v>7.48720709710049</v>
      </c>
      <c r="J7" s="23">
        <f>IF($E7=0,0,((($H7/$E7)^(1/3))-1)*100)</f>
        <v>8.66785190317687</v>
      </c>
      <c r="K7" s="2"/>
    </row>
    <row r="8" spans="1:11" ht="12.75">
      <c r="A8" s="5"/>
      <c r="B8" s="21" t="s">
        <v>17</v>
      </c>
      <c r="C8" s="43">
        <v>1729600000</v>
      </c>
      <c r="D8" s="43">
        <v>1637150000</v>
      </c>
      <c r="E8" s="43">
        <v>1761824921</v>
      </c>
      <c r="F8" s="43">
        <v>1819968100</v>
      </c>
      <c r="G8" s="44">
        <v>1949110700</v>
      </c>
      <c r="H8" s="45">
        <v>2105150500</v>
      </c>
      <c r="I8" s="22">
        <f>IF($E8=0,0,(($F8/$E8)-1)*100)</f>
        <v>3.300167815028887</v>
      </c>
      <c r="J8" s="23">
        <f>IF($E8=0,0,((($H8/$E8)^(1/3))-1)*100)</f>
        <v>6.114190880849768</v>
      </c>
      <c r="K8" s="2"/>
    </row>
    <row r="9" spans="1:11" ht="12.75">
      <c r="A9" s="5"/>
      <c r="B9" s="21" t="s">
        <v>18</v>
      </c>
      <c r="C9" s="43">
        <v>326958500</v>
      </c>
      <c r="D9" s="43">
        <v>324937100</v>
      </c>
      <c r="E9" s="43">
        <v>301984616</v>
      </c>
      <c r="F9" s="43">
        <v>342832800</v>
      </c>
      <c r="G9" s="44">
        <v>357003900</v>
      </c>
      <c r="H9" s="45">
        <v>378644100</v>
      </c>
      <c r="I9" s="22">
        <f aca="true" t="shared" si="0" ref="I9:I32">IF($E9=0,0,(($F9/$E9)-1)*100)</f>
        <v>13.52657779096933</v>
      </c>
      <c r="J9" s="23">
        <f aca="true" t="shared" si="1" ref="J9:J32">IF($E9=0,0,((($H9/$E9)^(1/3))-1)*100)</f>
        <v>7.832280893490529</v>
      </c>
      <c r="K9" s="2"/>
    </row>
    <row r="10" spans="1:11" ht="12.75">
      <c r="A10" s="9"/>
      <c r="B10" s="24" t="s">
        <v>19</v>
      </c>
      <c r="C10" s="46">
        <v>2370558500</v>
      </c>
      <c r="D10" s="46">
        <v>2288540300</v>
      </c>
      <c r="E10" s="46">
        <v>2400128630</v>
      </c>
      <c r="F10" s="46">
        <v>2524300900</v>
      </c>
      <c r="G10" s="47">
        <v>2701497100</v>
      </c>
      <c r="H10" s="48">
        <v>2915368100</v>
      </c>
      <c r="I10" s="25">
        <f t="shared" si="0"/>
        <v>5.173567301682502</v>
      </c>
      <c r="J10" s="26">
        <f t="shared" si="1"/>
        <v>6.697184615137974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583140901</v>
      </c>
      <c r="D12" s="43">
        <v>561455200</v>
      </c>
      <c r="E12" s="43">
        <v>534360054</v>
      </c>
      <c r="F12" s="43">
        <v>615819200</v>
      </c>
      <c r="G12" s="44">
        <v>670312700</v>
      </c>
      <c r="H12" s="45">
        <v>726334900</v>
      </c>
      <c r="I12" s="22">
        <f t="shared" si="0"/>
        <v>15.244243163430781</v>
      </c>
      <c r="J12" s="23">
        <f t="shared" si="1"/>
        <v>10.773099846841117</v>
      </c>
      <c r="K12" s="2"/>
    </row>
    <row r="13" spans="1:11" ht="12.75">
      <c r="A13" s="5"/>
      <c r="B13" s="21" t="s">
        <v>22</v>
      </c>
      <c r="C13" s="43">
        <v>3050000</v>
      </c>
      <c r="D13" s="43">
        <v>3050000</v>
      </c>
      <c r="E13" s="43">
        <v>7099085</v>
      </c>
      <c r="F13" s="43">
        <v>3050000</v>
      </c>
      <c r="G13" s="44">
        <v>3050000</v>
      </c>
      <c r="H13" s="45">
        <v>3050000</v>
      </c>
      <c r="I13" s="22">
        <f t="shared" si="0"/>
        <v>-57.03671670363153</v>
      </c>
      <c r="J13" s="23">
        <f t="shared" si="1"/>
        <v>-24.54306606685942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1096502400</v>
      </c>
      <c r="D15" s="43">
        <v>1065919000</v>
      </c>
      <c r="E15" s="43">
        <v>1100690244</v>
      </c>
      <c r="F15" s="43">
        <v>1134058300</v>
      </c>
      <c r="G15" s="44">
        <v>1191431500</v>
      </c>
      <c r="H15" s="45">
        <v>1254842400</v>
      </c>
      <c r="I15" s="22">
        <f t="shared" si="0"/>
        <v>3.031557350661873</v>
      </c>
      <c r="J15" s="23">
        <f t="shared" si="1"/>
        <v>4.465933440494552</v>
      </c>
      <c r="K15" s="2"/>
    </row>
    <row r="16" spans="1:11" ht="12.75">
      <c r="A16" s="5"/>
      <c r="B16" s="21" t="s">
        <v>24</v>
      </c>
      <c r="C16" s="43">
        <v>680553999</v>
      </c>
      <c r="D16" s="43">
        <v>697515300</v>
      </c>
      <c r="E16" s="43">
        <v>677373150</v>
      </c>
      <c r="F16" s="43">
        <v>766436100</v>
      </c>
      <c r="G16" s="44">
        <v>831035300</v>
      </c>
      <c r="H16" s="45">
        <v>925617000</v>
      </c>
      <c r="I16" s="29">
        <f t="shared" si="0"/>
        <v>13.148284664073273</v>
      </c>
      <c r="J16" s="30">
        <f t="shared" si="1"/>
        <v>10.968857527241237</v>
      </c>
      <c r="K16" s="2"/>
    </row>
    <row r="17" spans="1:11" ht="12.75">
      <c r="A17" s="5"/>
      <c r="B17" s="24" t="s">
        <v>25</v>
      </c>
      <c r="C17" s="46">
        <v>2363247300</v>
      </c>
      <c r="D17" s="46">
        <v>2327939500</v>
      </c>
      <c r="E17" s="46">
        <v>2319522533</v>
      </c>
      <c r="F17" s="46">
        <v>2519363600</v>
      </c>
      <c r="G17" s="47">
        <v>2695829500</v>
      </c>
      <c r="H17" s="48">
        <v>2909844300</v>
      </c>
      <c r="I17" s="25">
        <f t="shared" si="0"/>
        <v>8.61561222867413</v>
      </c>
      <c r="J17" s="26">
        <f t="shared" si="1"/>
        <v>7.85088632572517</v>
      </c>
      <c r="K17" s="2"/>
    </row>
    <row r="18" spans="1:11" ht="23.25" customHeight="1">
      <c r="A18" s="31"/>
      <c r="B18" s="32" t="s">
        <v>26</v>
      </c>
      <c r="C18" s="52">
        <v>7311200</v>
      </c>
      <c r="D18" s="52">
        <v>-39399200</v>
      </c>
      <c r="E18" s="52">
        <v>80606097</v>
      </c>
      <c r="F18" s="53">
        <v>4937300</v>
      </c>
      <c r="G18" s="54">
        <v>5667600</v>
      </c>
      <c r="H18" s="55">
        <v>5523800</v>
      </c>
      <c r="I18" s="33">
        <f t="shared" si="0"/>
        <v>-93.87478096104815</v>
      </c>
      <c r="J18" s="34">
        <f t="shared" si="1"/>
        <v>-59.07801571183828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144738000</v>
      </c>
      <c r="D21" s="43">
        <v>142572300</v>
      </c>
      <c r="E21" s="43">
        <v>134987936</v>
      </c>
      <c r="F21" s="43">
        <v>159701500</v>
      </c>
      <c r="G21" s="44">
        <v>100000000</v>
      </c>
      <c r="H21" s="45">
        <v>100000000</v>
      </c>
      <c r="I21" s="38">
        <f t="shared" si="0"/>
        <v>18.30797975902083</v>
      </c>
      <c r="J21" s="23">
        <f t="shared" si="1"/>
        <v>-9.516717415136123</v>
      </c>
      <c r="K21" s="2"/>
    </row>
    <row r="22" spans="1:11" ht="12.75">
      <c r="A22" s="9"/>
      <c r="B22" s="21" t="s">
        <v>29</v>
      </c>
      <c r="C22" s="43">
        <v>103911300</v>
      </c>
      <c r="D22" s="43">
        <v>121519500</v>
      </c>
      <c r="E22" s="43">
        <v>80322160</v>
      </c>
      <c r="F22" s="43">
        <v>110071000</v>
      </c>
      <c r="G22" s="44">
        <v>73041000</v>
      </c>
      <c r="H22" s="45">
        <v>73000000</v>
      </c>
      <c r="I22" s="38">
        <f t="shared" si="0"/>
        <v>37.036902394059126</v>
      </c>
      <c r="J22" s="23">
        <f t="shared" si="1"/>
        <v>-3.1359789294094997</v>
      </c>
      <c r="K22" s="2"/>
    </row>
    <row r="23" spans="1:11" ht="12.75">
      <c r="A23" s="9"/>
      <c r="B23" s="21" t="s">
        <v>30</v>
      </c>
      <c r="C23" s="43">
        <v>157221200</v>
      </c>
      <c r="D23" s="43">
        <v>224289900</v>
      </c>
      <c r="E23" s="43">
        <v>190089568</v>
      </c>
      <c r="F23" s="43">
        <v>177878300</v>
      </c>
      <c r="G23" s="44">
        <v>117531100</v>
      </c>
      <c r="H23" s="45">
        <v>127384000</v>
      </c>
      <c r="I23" s="38">
        <f t="shared" si="0"/>
        <v>-6.423954837963541</v>
      </c>
      <c r="J23" s="23">
        <f t="shared" si="1"/>
        <v>-12.491105090671894</v>
      </c>
      <c r="K23" s="2"/>
    </row>
    <row r="24" spans="1:11" ht="12.75">
      <c r="A24" s="9"/>
      <c r="B24" s="21" t="s">
        <v>31</v>
      </c>
      <c r="C24" s="43">
        <v>13991600</v>
      </c>
      <c r="D24" s="43">
        <v>9925700</v>
      </c>
      <c r="E24" s="43">
        <v>14247833</v>
      </c>
      <c r="F24" s="43">
        <v>1130000</v>
      </c>
      <c r="G24" s="44">
        <v>0</v>
      </c>
      <c r="H24" s="45">
        <v>0</v>
      </c>
      <c r="I24" s="38">
        <f t="shared" si="0"/>
        <v>-92.06896936537647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419862100</v>
      </c>
      <c r="D25" s="46">
        <v>498307400</v>
      </c>
      <c r="E25" s="46">
        <v>419647497</v>
      </c>
      <c r="F25" s="46">
        <v>448780800</v>
      </c>
      <c r="G25" s="47">
        <v>290572100</v>
      </c>
      <c r="H25" s="48">
        <v>300384000</v>
      </c>
      <c r="I25" s="25">
        <f t="shared" si="0"/>
        <v>6.942327360050959</v>
      </c>
      <c r="J25" s="26">
        <f t="shared" si="1"/>
        <v>-10.546489965676242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164106700</v>
      </c>
      <c r="D27" s="43">
        <v>185246600</v>
      </c>
      <c r="E27" s="43">
        <v>208246361</v>
      </c>
      <c r="F27" s="43">
        <v>208116800</v>
      </c>
      <c r="G27" s="44">
        <v>152044200</v>
      </c>
      <c r="H27" s="45">
        <v>165397100</v>
      </c>
      <c r="I27" s="38">
        <f t="shared" si="0"/>
        <v>-0.062215252827391154</v>
      </c>
      <c r="J27" s="23">
        <f t="shared" si="1"/>
        <v>-7.391647860010364</v>
      </c>
      <c r="K27" s="2"/>
    </row>
    <row r="28" spans="1:11" ht="12.75">
      <c r="A28" s="9"/>
      <c r="B28" s="21" t="s">
        <v>35</v>
      </c>
      <c r="C28" s="43">
        <v>66700700</v>
      </c>
      <c r="D28" s="43">
        <v>75044500</v>
      </c>
      <c r="E28" s="43">
        <v>48853901</v>
      </c>
      <c r="F28" s="43">
        <v>32536400</v>
      </c>
      <c r="G28" s="44">
        <v>12770000</v>
      </c>
      <c r="H28" s="45">
        <v>9270000</v>
      </c>
      <c r="I28" s="38">
        <f t="shared" si="0"/>
        <v>-33.40061011709178</v>
      </c>
      <c r="J28" s="23">
        <f t="shared" si="1"/>
        <v>-42.53631200530571</v>
      </c>
      <c r="K28" s="2"/>
    </row>
    <row r="29" spans="1:11" ht="12.75">
      <c r="A29" s="9"/>
      <c r="B29" s="21" t="s">
        <v>36</v>
      </c>
      <c r="C29" s="43"/>
      <c r="D29" s="43">
        <v>27526300</v>
      </c>
      <c r="E29" s="43">
        <v>7639158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22225700</v>
      </c>
      <c r="D30" s="43">
        <v>21917300</v>
      </c>
      <c r="E30" s="43">
        <v>19246950</v>
      </c>
      <c r="F30" s="43">
        <v>42908800</v>
      </c>
      <c r="G30" s="44">
        <v>38289000</v>
      </c>
      <c r="H30" s="45">
        <v>38289000</v>
      </c>
      <c r="I30" s="38">
        <f t="shared" si="0"/>
        <v>122.93817981550323</v>
      </c>
      <c r="J30" s="23">
        <f t="shared" si="1"/>
        <v>25.76815848216507</v>
      </c>
      <c r="K30" s="2"/>
    </row>
    <row r="31" spans="1:11" ht="12.75">
      <c r="A31" s="9"/>
      <c r="B31" s="21" t="s">
        <v>31</v>
      </c>
      <c r="C31" s="43">
        <v>166829000</v>
      </c>
      <c r="D31" s="43">
        <v>188572700</v>
      </c>
      <c r="E31" s="43">
        <v>135661127</v>
      </c>
      <c r="F31" s="43">
        <v>165218800</v>
      </c>
      <c r="G31" s="44">
        <v>87468900</v>
      </c>
      <c r="H31" s="45">
        <v>87427900</v>
      </c>
      <c r="I31" s="38">
        <f t="shared" si="0"/>
        <v>21.787872217809312</v>
      </c>
      <c r="J31" s="23">
        <f t="shared" si="1"/>
        <v>-13.622981612268525</v>
      </c>
      <c r="K31" s="2"/>
    </row>
    <row r="32" spans="1:11" ht="13.5" thickBot="1">
      <c r="A32" s="9"/>
      <c r="B32" s="39" t="s">
        <v>38</v>
      </c>
      <c r="C32" s="59">
        <v>419862100</v>
      </c>
      <c r="D32" s="59">
        <v>498307400</v>
      </c>
      <c r="E32" s="59">
        <v>419647497</v>
      </c>
      <c r="F32" s="59">
        <v>448780800</v>
      </c>
      <c r="G32" s="60">
        <v>290572100</v>
      </c>
      <c r="H32" s="61">
        <v>300384000</v>
      </c>
      <c r="I32" s="40">
        <f t="shared" si="0"/>
        <v>6.942327360050959</v>
      </c>
      <c r="J32" s="41">
        <f t="shared" si="1"/>
        <v>-10.546489965676242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302252040</v>
      </c>
      <c r="D7" s="43">
        <v>302252040</v>
      </c>
      <c r="E7" s="43">
        <v>296553982</v>
      </c>
      <c r="F7" s="43">
        <v>332477244</v>
      </c>
      <c r="G7" s="44">
        <v>362400196</v>
      </c>
      <c r="H7" s="45">
        <v>393204213</v>
      </c>
      <c r="I7" s="22">
        <f>IF($E7=0,0,(($F7/$E7)-1)*100)</f>
        <v>12.113565886968946</v>
      </c>
      <c r="J7" s="23">
        <f>IF($E7=0,0,((($H7/$E7)^(1/3))-1)*100)</f>
        <v>9.859630546510312</v>
      </c>
      <c r="K7" s="2"/>
    </row>
    <row r="8" spans="1:11" ht="12.75">
      <c r="A8" s="5"/>
      <c r="B8" s="21" t="s">
        <v>17</v>
      </c>
      <c r="C8" s="43">
        <v>1181739208</v>
      </c>
      <c r="D8" s="43">
        <v>1045000000</v>
      </c>
      <c r="E8" s="43">
        <v>989244593</v>
      </c>
      <c r="F8" s="43">
        <v>1171106021</v>
      </c>
      <c r="G8" s="44">
        <v>1308246485</v>
      </c>
      <c r="H8" s="45">
        <v>1464281501</v>
      </c>
      <c r="I8" s="22">
        <f>IF($E8=0,0,(($F8/$E8)-1)*100)</f>
        <v>18.38386879108269</v>
      </c>
      <c r="J8" s="23">
        <f>IF($E8=0,0,((($H8/$E8)^(1/3))-1)*100)</f>
        <v>13.965560347471984</v>
      </c>
      <c r="K8" s="2"/>
    </row>
    <row r="9" spans="1:11" ht="12.75">
      <c r="A9" s="5"/>
      <c r="B9" s="21" t="s">
        <v>18</v>
      </c>
      <c r="C9" s="43">
        <v>744107756</v>
      </c>
      <c r="D9" s="43">
        <v>853074960</v>
      </c>
      <c r="E9" s="43">
        <v>667432034</v>
      </c>
      <c r="F9" s="43">
        <v>900879734</v>
      </c>
      <c r="G9" s="44">
        <v>858036201</v>
      </c>
      <c r="H9" s="45">
        <v>893856243</v>
      </c>
      <c r="I9" s="22">
        <f aca="true" t="shared" si="0" ref="I9:I32">IF($E9=0,0,(($F9/$E9)-1)*100)</f>
        <v>34.97699962060856</v>
      </c>
      <c r="J9" s="23">
        <f aca="true" t="shared" si="1" ref="J9:J32">IF($E9=0,0,((($H9/$E9)^(1/3))-1)*100)</f>
        <v>10.226718093953835</v>
      </c>
      <c r="K9" s="2"/>
    </row>
    <row r="10" spans="1:11" ht="12.75">
      <c r="A10" s="9"/>
      <c r="B10" s="24" t="s">
        <v>19</v>
      </c>
      <c r="C10" s="46">
        <v>2228099004</v>
      </c>
      <c r="D10" s="46">
        <v>2200327000</v>
      </c>
      <c r="E10" s="46">
        <v>1953230609</v>
      </c>
      <c r="F10" s="46">
        <v>2404462999</v>
      </c>
      <c r="G10" s="47">
        <v>2528682882</v>
      </c>
      <c r="H10" s="48">
        <v>2751341957</v>
      </c>
      <c r="I10" s="25">
        <f t="shared" si="0"/>
        <v>23.101849209245117</v>
      </c>
      <c r="J10" s="26">
        <f t="shared" si="1"/>
        <v>12.097781206390756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504000000</v>
      </c>
      <c r="D12" s="43">
        <v>504000000</v>
      </c>
      <c r="E12" s="43">
        <v>492921138</v>
      </c>
      <c r="F12" s="43">
        <v>571451009</v>
      </c>
      <c r="G12" s="44">
        <v>608585195</v>
      </c>
      <c r="H12" s="45">
        <v>646915369</v>
      </c>
      <c r="I12" s="22">
        <f t="shared" si="0"/>
        <v>15.931528381726645</v>
      </c>
      <c r="J12" s="23">
        <f t="shared" si="1"/>
        <v>9.485517506927167</v>
      </c>
      <c r="K12" s="2"/>
    </row>
    <row r="13" spans="1:11" ht="12.75">
      <c r="A13" s="5"/>
      <c r="B13" s="21" t="s">
        <v>22</v>
      </c>
      <c r="C13" s="43">
        <v>50000000</v>
      </c>
      <c r="D13" s="43">
        <v>50000000</v>
      </c>
      <c r="E13" s="43">
        <v>50000000</v>
      </c>
      <c r="F13" s="43">
        <v>50000000</v>
      </c>
      <c r="G13" s="44">
        <v>53250000</v>
      </c>
      <c r="H13" s="45">
        <v>56604750</v>
      </c>
      <c r="I13" s="22">
        <f t="shared" si="0"/>
        <v>0</v>
      </c>
      <c r="J13" s="23">
        <f t="shared" si="1"/>
        <v>4.222373048404671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698000000</v>
      </c>
      <c r="D15" s="43">
        <v>698000000</v>
      </c>
      <c r="E15" s="43">
        <v>674851561</v>
      </c>
      <c r="F15" s="43">
        <v>767000000</v>
      </c>
      <c r="G15" s="44">
        <v>816855000</v>
      </c>
      <c r="H15" s="45">
        <v>868316865</v>
      </c>
      <c r="I15" s="22">
        <f t="shared" si="0"/>
        <v>13.654623375761886</v>
      </c>
      <c r="J15" s="23">
        <f t="shared" si="1"/>
        <v>8.76520760787538</v>
      </c>
      <c r="K15" s="2"/>
    </row>
    <row r="16" spans="1:11" ht="12.75">
      <c r="A16" s="5"/>
      <c r="B16" s="21" t="s">
        <v>24</v>
      </c>
      <c r="C16" s="43">
        <v>893711001</v>
      </c>
      <c r="D16" s="43">
        <v>860927000</v>
      </c>
      <c r="E16" s="43">
        <v>873249420</v>
      </c>
      <c r="F16" s="43">
        <v>900108991</v>
      </c>
      <c r="G16" s="44">
        <v>879433019</v>
      </c>
      <c r="H16" s="45">
        <v>905072510</v>
      </c>
      <c r="I16" s="29">
        <f t="shared" si="0"/>
        <v>3.0758189338390807</v>
      </c>
      <c r="J16" s="30">
        <f t="shared" si="1"/>
        <v>1.2002742503577135</v>
      </c>
      <c r="K16" s="2"/>
    </row>
    <row r="17" spans="1:11" ht="12.75">
      <c r="A17" s="5"/>
      <c r="B17" s="24" t="s">
        <v>25</v>
      </c>
      <c r="C17" s="46">
        <v>2145711001</v>
      </c>
      <c r="D17" s="46">
        <v>2112927000</v>
      </c>
      <c r="E17" s="46">
        <v>2091022119</v>
      </c>
      <c r="F17" s="46">
        <v>2288560000</v>
      </c>
      <c r="G17" s="47">
        <v>2358123214</v>
      </c>
      <c r="H17" s="48">
        <v>2476909494</v>
      </c>
      <c r="I17" s="25">
        <f t="shared" si="0"/>
        <v>9.446953200785346</v>
      </c>
      <c r="J17" s="26">
        <f t="shared" si="1"/>
        <v>5.807674742106128</v>
      </c>
      <c r="K17" s="2"/>
    </row>
    <row r="18" spans="1:11" ht="23.25" customHeight="1">
      <c r="A18" s="31"/>
      <c r="B18" s="32" t="s">
        <v>26</v>
      </c>
      <c r="C18" s="52">
        <v>82388003</v>
      </c>
      <c r="D18" s="52">
        <v>87400000</v>
      </c>
      <c r="E18" s="52">
        <v>-137791510</v>
      </c>
      <c r="F18" s="53">
        <v>115902999</v>
      </c>
      <c r="G18" s="54">
        <v>170559668</v>
      </c>
      <c r="H18" s="55">
        <v>274432463</v>
      </c>
      <c r="I18" s="33">
        <f t="shared" si="0"/>
        <v>-184.11476077154535</v>
      </c>
      <c r="J18" s="34">
        <f t="shared" si="1"/>
        <v>-225.81652171791654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81950000</v>
      </c>
      <c r="D22" s="43">
        <v>87207100</v>
      </c>
      <c r="E22" s="43">
        <v>51016075</v>
      </c>
      <c r="F22" s="43">
        <v>113833000</v>
      </c>
      <c r="G22" s="44">
        <v>178650000</v>
      </c>
      <c r="H22" s="45">
        <v>200088000</v>
      </c>
      <c r="I22" s="38">
        <f t="shared" si="0"/>
        <v>123.13163056938427</v>
      </c>
      <c r="J22" s="23">
        <f t="shared" si="1"/>
        <v>57.70229017255297</v>
      </c>
      <c r="K22" s="2"/>
    </row>
    <row r="23" spans="1:11" ht="12.75">
      <c r="A23" s="9"/>
      <c r="B23" s="21" t="s">
        <v>30</v>
      </c>
      <c r="C23" s="43">
        <v>430646000</v>
      </c>
      <c r="D23" s="43">
        <v>700469900</v>
      </c>
      <c r="E23" s="43">
        <v>555234828</v>
      </c>
      <c r="F23" s="43">
        <v>466288000</v>
      </c>
      <c r="G23" s="44">
        <v>417198000</v>
      </c>
      <c r="H23" s="45">
        <v>437607950</v>
      </c>
      <c r="I23" s="38">
        <f t="shared" si="0"/>
        <v>-16.019677353525097</v>
      </c>
      <c r="J23" s="23">
        <f t="shared" si="1"/>
        <v>-7.628888887000251</v>
      </c>
      <c r="K23" s="2"/>
    </row>
    <row r="24" spans="1:11" ht="12.75">
      <c r="A24" s="9"/>
      <c r="B24" s="21" t="s">
        <v>31</v>
      </c>
      <c r="C24" s="43">
        <v>6153000</v>
      </c>
      <c r="D24" s="43"/>
      <c r="E24" s="43">
        <v>2797469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518749000</v>
      </c>
      <c r="D25" s="46">
        <v>787677000</v>
      </c>
      <c r="E25" s="46">
        <v>609048372</v>
      </c>
      <c r="F25" s="46">
        <v>580121000</v>
      </c>
      <c r="G25" s="47">
        <v>595848000</v>
      </c>
      <c r="H25" s="48">
        <v>637695950</v>
      </c>
      <c r="I25" s="25">
        <f t="shared" si="0"/>
        <v>-4.7496017278575</v>
      </c>
      <c r="J25" s="26">
        <f t="shared" si="1"/>
        <v>1.5439275968500699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126100000</v>
      </c>
      <c r="D27" s="43">
        <v>226470448</v>
      </c>
      <c r="E27" s="43">
        <v>132254600</v>
      </c>
      <c r="F27" s="43">
        <v>171500000</v>
      </c>
      <c r="G27" s="44">
        <v>139864000</v>
      </c>
      <c r="H27" s="45">
        <v>155432000</v>
      </c>
      <c r="I27" s="38">
        <f t="shared" si="0"/>
        <v>29.674128536928013</v>
      </c>
      <c r="J27" s="23">
        <f t="shared" si="1"/>
        <v>5.530148590350725</v>
      </c>
      <c r="K27" s="2"/>
    </row>
    <row r="28" spans="1:11" ht="12.75">
      <c r="A28" s="9"/>
      <c r="B28" s="21" t="s">
        <v>35</v>
      </c>
      <c r="C28" s="43">
        <v>19800000</v>
      </c>
      <c r="D28" s="43">
        <v>18857390</v>
      </c>
      <c r="E28" s="43">
        <v>13016453</v>
      </c>
      <c r="F28" s="43">
        <v>14800000</v>
      </c>
      <c r="G28" s="44">
        <v>59800000</v>
      </c>
      <c r="H28" s="45">
        <v>68700000</v>
      </c>
      <c r="I28" s="38">
        <f t="shared" si="0"/>
        <v>13.702250528619441</v>
      </c>
      <c r="J28" s="23">
        <f t="shared" si="1"/>
        <v>74.10905600291781</v>
      </c>
      <c r="K28" s="2"/>
    </row>
    <row r="29" spans="1:11" ht="12.75">
      <c r="A29" s="9"/>
      <c r="B29" s="21" t="s">
        <v>36</v>
      </c>
      <c r="C29" s="43"/>
      <c r="D29" s="43">
        <v>550000</v>
      </c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103700000</v>
      </c>
      <c r="D30" s="43">
        <v>144859122</v>
      </c>
      <c r="E30" s="43">
        <v>147539350</v>
      </c>
      <c r="F30" s="43">
        <v>122949000</v>
      </c>
      <c r="G30" s="44">
        <v>122430000</v>
      </c>
      <c r="H30" s="45">
        <v>146978000</v>
      </c>
      <c r="I30" s="38">
        <f t="shared" si="0"/>
        <v>-16.666977318254418</v>
      </c>
      <c r="J30" s="23">
        <f t="shared" si="1"/>
        <v>-0.12698610921455522</v>
      </c>
      <c r="K30" s="2"/>
    </row>
    <row r="31" spans="1:11" ht="12.75">
      <c r="A31" s="9"/>
      <c r="B31" s="21" t="s">
        <v>31</v>
      </c>
      <c r="C31" s="43">
        <v>269149000</v>
      </c>
      <c r="D31" s="43">
        <v>396940040</v>
      </c>
      <c r="E31" s="43">
        <v>316237970</v>
      </c>
      <c r="F31" s="43">
        <v>270872000</v>
      </c>
      <c r="G31" s="44">
        <v>273754000</v>
      </c>
      <c r="H31" s="45">
        <v>266585950</v>
      </c>
      <c r="I31" s="38">
        <f t="shared" si="0"/>
        <v>-14.345516447629613</v>
      </c>
      <c r="J31" s="23">
        <f t="shared" si="1"/>
        <v>-5.534241843645549</v>
      </c>
      <c r="K31" s="2"/>
    </row>
    <row r="32" spans="1:11" ht="13.5" thickBot="1">
      <c r="A32" s="9"/>
      <c r="B32" s="39" t="s">
        <v>38</v>
      </c>
      <c r="C32" s="59">
        <v>518749000</v>
      </c>
      <c r="D32" s="59">
        <v>787677000</v>
      </c>
      <c r="E32" s="59">
        <v>609048373</v>
      </c>
      <c r="F32" s="59">
        <v>580121000</v>
      </c>
      <c r="G32" s="60">
        <v>595848000</v>
      </c>
      <c r="H32" s="61">
        <v>637695950</v>
      </c>
      <c r="I32" s="40">
        <f t="shared" si="0"/>
        <v>-4.749601884249676</v>
      </c>
      <c r="J32" s="41">
        <f t="shared" si="1"/>
        <v>1.5439275412749032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219807787</v>
      </c>
      <c r="D7" s="43">
        <v>164999988</v>
      </c>
      <c r="E7" s="43">
        <v>176447937</v>
      </c>
      <c r="F7" s="43">
        <v>193932523</v>
      </c>
      <c r="G7" s="44">
        <v>205568475</v>
      </c>
      <c r="H7" s="45">
        <v>217902583</v>
      </c>
      <c r="I7" s="22">
        <f>IF($E7=0,0,(($F7/$E7)-1)*100)</f>
        <v>9.909203982362236</v>
      </c>
      <c r="J7" s="23">
        <f>IF($E7=0,0,((($H7/$E7)^(1/3))-1)*100)</f>
        <v>7.287369624935236</v>
      </c>
      <c r="K7" s="2"/>
    </row>
    <row r="8" spans="1:11" ht="12.75">
      <c r="A8" s="5"/>
      <c r="B8" s="21" t="s">
        <v>17</v>
      </c>
      <c r="C8" s="43">
        <v>948224860</v>
      </c>
      <c r="D8" s="43">
        <v>983915568</v>
      </c>
      <c r="E8" s="43">
        <v>863477470</v>
      </c>
      <c r="F8" s="43">
        <v>1025268248</v>
      </c>
      <c r="G8" s="44">
        <v>1086784342</v>
      </c>
      <c r="H8" s="45">
        <v>1151991403</v>
      </c>
      <c r="I8" s="22">
        <f>IF($E8=0,0,(($F8/$E8)-1)*100)</f>
        <v>18.737116325687108</v>
      </c>
      <c r="J8" s="23">
        <f>IF($E8=0,0,((($H8/$E8)^(1/3))-1)*100)</f>
        <v>10.086164953706733</v>
      </c>
      <c r="K8" s="2"/>
    </row>
    <row r="9" spans="1:11" ht="12.75">
      <c r="A9" s="5"/>
      <c r="B9" s="21" t="s">
        <v>18</v>
      </c>
      <c r="C9" s="43">
        <v>424965096</v>
      </c>
      <c r="D9" s="43">
        <v>397561248</v>
      </c>
      <c r="E9" s="43">
        <v>374007277</v>
      </c>
      <c r="F9" s="43">
        <v>401369244</v>
      </c>
      <c r="G9" s="44">
        <v>392403211</v>
      </c>
      <c r="H9" s="45">
        <v>409026712</v>
      </c>
      <c r="I9" s="22">
        <f aca="true" t="shared" si="0" ref="I9:I32">IF($E9=0,0,(($F9/$E9)-1)*100)</f>
        <v>7.315891610312164</v>
      </c>
      <c r="J9" s="23">
        <f aca="true" t="shared" si="1" ref="J9:J32">IF($E9=0,0,((($H9/$E9)^(1/3))-1)*100)</f>
        <v>3.028459509445258</v>
      </c>
      <c r="K9" s="2"/>
    </row>
    <row r="10" spans="1:11" ht="12.75">
      <c r="A10" s="9"/>
      <c r="B10" s="24" t="s">
        <v>19</v>
      </c>
      <c r="C10" s="46">
        <v>1592997743</v>
      </c>
      <c r="D10" s="46">
        <v>1546476804</v>
      </c>
      <c r="E10" s="46">
        <v>1413932684</v>
      </c>
      <c r="F10" s="46">
        <v>1620570015</v>
      </c>
      <c r="G10" s="47">
        <v>1684756028</v>
      </c>
      <c r="H10" s="48">
        <v>1778920698</v>
      </c>
      <c r="I10" s="25">
        <f t="shared" si="0"/>
        <v>14.614368373989727</v>
      </c>
      <c r="J10" s="26">
        <f t="shared" si="1"/>
        <v>7.954964320532132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361709374</v>
      </c>
      <c r="D12" s="43">
        <v>364532105</v>
      </c>
      <c r="E12" s="43">
        <v>379505419</v>
      </c>
      <c r="F12" s="43">
        <v>414429974</v>
      </c>
      <c r="G12" s="44">
        <v>437803754</v>
      </c>
      <c r="H12" s="45">
        <v>463546326</v>
      </c>
      <c r="I12" s="22">
        <f t="shared" si="0"/>
        <v>9.202649883637104</v>
      </c>
      <c r="J12" s="23">
        <f t="shared" si="1"/>
        <v>6.895245053149623</v>
      </c>
      <c r="K12" s="2"/>
    </row>
    <row r="13" spans="1:11" ht="12.75">
      <c r="A13" s="5"/>
      <c r="B13" s="21" t="s">
        <v>22</v>
      </c>
      <c r="C13" s="43">
        <v>114773224</v>
      </c>
      <c r="D13" s="43">
        <v>125984376</v>
      </c>
      <c r="E13" s="43">
        <v>7979</v>
      </c>
      <c r="F13" s="43">
        <v>129321957</v>
      </c>
      <c r="G13" s="44">
        <v>126735518</v>
      </c>
      <c r="H13" s="45">
        <v>124200808</v>
      </c>
      <c r="I13" s="22">
        <f t="shared" si="0"/>
        <v>1620679.0073944102</v>
      </c>
      <c r="J13" s="23">
        <f t="shared" si="1"/>
        <v>2396.847313863537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572152115</v>
      </c>
      <c r="D15" s="43">
        <v>537742152</v>
      </c>
      <c r="E15" s="43">
        <v>611792176</v>
      </c>
      <c r="F15" s="43">
        <v>553171690</v>
      </c>
      <c r="G15" s="44">
        <v>630908973</v>
      </c>
      <c r="H15" s="45">
        <v>719576404</v>
      </c>
      <c r="I15" s="22">
        <f t="shared" si="0"/>
        <v>-9.581764576211249</v>
      </c>
      <c r="J15" s="23">
        <f t="shared" si="1"/>
        <v>5.55796239556563</v>
      </c>
      <c r="K15" s="2"/>
    </row>
    <row r="16" spans="1:11" ht="12.75">
      <c r="A16" s="5"/>
      <c r="B16" s="21" t="s">
        <v>24</v>
      </c>
      <c r="C16" s="43">
        <v>784374482</v>
      </c>
      <c r="D16" s="43">
        <v>510856704</v>
      </c>
      <c r="E16" s="43">
        <v>365497979</v>
      </c>
      <c r="F16" s="43">
        <v>508254795</v>
      </c>
      <c r="G16" s="44">
        <v>531209553</v>
      </c>
      <c r="H16" s="45">
        <v>557322299</v>
      </c>
      <c r="I16" s="29">
        <f t="shared" si="0"/>
        <v>39.058168362676504</v>
      </c>
      <c r="J16" s="30">
        <f t="shared" si="1"/>
        <v>15.099599734827219</v>
      </c>
      <c r="K16" s="2"/>
    </row>
    <row r="17" spans="1:11" ht="12.75">
      <c r="A17" s="5"/>
      <c r="B17" s="24" t="s">
        <v>25</v>
      </c>
      <c r="C17" s="46">
        <v>1833009195</v>
      </c>
      <c r="D17" s="46">
        <v>1539115337</v>
      </c>
      <c r="E17" s="46">
        <v>1356803553</v>
      </c>
      <c r="F17" s="46">
        <v>1605178416</v>
      </c>
      <c r="G17" s="47">
        <v>1726657798</v>
      </c>
      <c r="H17" s="48">
        <v>1864645837</v>
      </c>
      <c r="I17" s="25">
        <f t="shared" si="0"/>
        <v>18.30588241391493</v>
      </c>
      <c r="J17" s="26">
        <f t="shared" si="1"/>
        <v>11.1799466338097</v>
      </c>
      <c r="K17" s="2"/>
    </row>
    <row r="18" spans="1:11" ht="23.25" customHeight="1">
      <c r="A18" s="31"/>
      <c r="B18" s="32" t="s">
        <v>26</v>
      </c>
      <c r="C18" s="52">
        <v>-240011452</v>
      </c>
      <c r="D18" s="52">
        <v>7361467</v>
      </c>
      <c r="E18" s="52">
        <v>57129131</v>
      </c>
      <c r="F18" s="53">
        <v>15391599</v>
      </c>
      <c r="G18" s="54">
        <v>-41901770</v>
      </c>
      <c r="H18" s="55">
        <v>-85725139</v>
      </c>
      <c r="I18" s="33">
        <f t="shared" si="0"/>
        <v>-73.05823013481512</v>
      </c>
      <c r="J18" s="34">
        <f t="shared" si="1"/>
        <v>-214.4854230587561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64912000</v>
      </c>
      <c r="D22" s="43">
        <v>64912000</v>
      </c>
      <c r="E22" s="43">
        <v>1632019</v>
      </c>
      <c r="F22" s="43">
        <v>15000000</v>
      </c>
      <c r="G22" s="44">
        <v>0</v>
      </c>
      <c r="H22" s="45">
        <v>0</v>
      </c>
      <c r="I22" s="38">
        <f t="shared" si="0"/>
        <v>819.1069466715767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77081000</v>
      </c>
      <c r="D23" s="43">
        <v>77081000</v>
      </c>
      <c r="E23" s="43">
        <v>116324088</v>
      </c>
      <c r="F23" s="43">
        <v>91439000</v>
      </c>
      <c r="G23" s="44">
        <v>68249000</v>
      </c>
      <c r="H23" s="45">
        <v>76548000</v>
      </c>
      <c r="I23" s="38">
        <f t="shared" si="0"/>
        <v>-21.39289327589656</v>
      </c>
      <c r="J23" s="23">
        <f t="shared" si="1"/>
        <v>-13.019600647612172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141993000</v>
      </c>
      <c r="D25" s="46">
        <v>141993000</v>
      </c>
      <c r="E25" s="46">
        <v>117956107</v>
      </c>
      <c r="F25" s="46">
        <v>106439000</v>
      </c>
      <c r="G25" s="47">
        <v>68249000</v>
      </c>
      <c r="H25" s="48">
        <v>76548000</v>
      </c>
      <c r="I25" s="25">
        <f t="shared" si="0"/>
        <v>-9.763892089114135</v>
      </c>
      <c r="J25" s="26">
        <f t="shared" si="1"/>
        <v>-13.422613340891765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24300000</v>
      </c>
      <c r="D27" s="43">
        <v>24300000</v>
      </c>
      <c r="E27" s="43">
        <v>15588544</v>
      </c>
      <c r="F27" s="43">
        <v>56238000</v>
      </c>
      <c r="G27" s="44">
        <v>58084000</v>
      </c>
      <c r="H27" s="45">
        <v>61375000</v>
      </c>
      <c r="I27" s="38">
        <f t="shared" si="0"/>
        <v>260.7649309646879</v>
      </c>
      <c r="J27" s="23">
        <f t="shared" si="1"/>
        <v>57.904794695066684</v>
      </c>
      <c r="K27" s="2"/>
    </row>
    <row r="28" spans="1:11" ht="12.75">
      <c r="A28" s="9"/>
      <c r="B28" s="21" t="s">
        <v>35</v>
      </c>
      <c r="C28" s="43">
        <v>17500000</v>
      </c>
      <c r="D28" s="43">
        <v>17500000</v>
      </c>
      <c r="E28" s="43">
        <v>6149814</v>
      </c>
      <c r="F28" s="43">
        <v>46201000</v>
      </c>
      <c r="G28" s="44">
        <v>10165000</v>
      </c>
      <c r="H28" s="45">
        <v>15173000</v>
      </c>
      <c r="I28" s="38">
        <f t="shared" si="0"/>
        <v>651.2584933463028</v>
      </c>
      <c r="J28" s="23">
        <f t="shared" si="1"/>
        <v>35.12524435894806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55909760</v>
      </c>
      <c r="D30" s="43">
        <v>55909760</v>
      </c>
      <c r="E30" s="43">
        <v>34145068</v>
      </c>
      <c r="F30" s="43">
        <v>1000000</v>
      </c>
      <c r="G30" s="44">
        <v>0</v>
      </c>
      <c r="H30" s="45">
        <v>0</v>
      </c>
      <c r="I30" s="38">
        <f t="shared" si="0"/>
        <v>-97.07131934837558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44283240</v>
      </c>
      <c r="D31" s="43">
        <v>44283240</v>
      </c>
      <c r="E31" s="43">
        <v>62072681</v>
      </c>
      <c r="F31" s="43">
        <v>3000000</v>
      </c>
      <c r="G31" s="44">
        <v>0</v>
      </c>
      <c r="H31" s="45">
        <v>0</v>
      </c>
      <c r="I31" s="38">
        <f t="shared" si="0"/>
        <v>-95.166955975367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141993000</v>
      </c>
      <c r="D32" s="59">
        <v>141993000</v>
      </c>
      <c r="E32" s="59">
        <v>117956107</v>
      </c>
      <c r="F32" s="59">
        <v>106439000</v>
      </c>
      <c r="G32" s="60">
        <v>68249000</v>
      </c>
      <c r="H32" s="61">
        <v>76548000</v>
      </c>
      <c r="I32" s="40">
        <f t="shared" si="0"/>
        <v>-9.763892089114135</v>
      </c>
      <c r="J32" s="41">
        <f t="shared" si="1"/>
        <v>-13.422613340891765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2015-11-05T15:54:55Z</cp:lastPrinted>
  <dcterms:created xsi:type="dcterms:W3CDTF">2015-11-05T11:49:41Z</dcterms:created>
  <dcterms:modified xsi:type="dcterms:W3CDTF">2015-11-05T15:55:22Z</dcterms:modified>
  <cp:category/>
  <cp:version/>
  <cp:contentType/>
  <cp:contentStatus/>
</cp:coreProperties>
</file>