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'BUF'!$A$1:$K$34</definedName>
    <definedName name="_xlnm.Print_Area" localSheetId="10">'DC10'!$A$1:$K$34</definedName>
    <definedName name="_xlnm.Print_Area" localSheetId="17">'DC12'!$A$1:$K$34</definedName>
    <definedName name="_xlnm.Print_Area" localSheetId="24">'DC13'!$A$1:$K$34</definedName>
    <definedName name="_xlnm.Print_Area" localSheetId="28">'DC14'!$A$1:$K$34</definedName>
    <definedName name="_xlnm.Print_Area" localSheetId="34">'DC15'!$A$1:$K$34</definedName>
    <definedName name="_xlnm.Print_Area" localSheetId="39">'DC44'!$A$1:$K$34</definedName>
    <definedName name="_xlnm.Print_Area" localSheetId="3">'EC101'!$A$1:$K$34</definedName>
    <definedName name="_xlnm.Print_Area" localSheetId="4">'EC102'!$A$1:$K$34</definedName>
    <definedName name="_xlnm.Print_Area" localSheetId="5">'EC104'!$A$1:$K$34</definedName>
    <definedName name="_xlnm.Print_Area" localSheetId="6">'EC105'!$A$1:$K$34</definedName>
    <definedName name="_xlnm.Print_Area" localSheetId="7">'EC106'!$A$1:$K$34</definedName>
    <definedName name="_xlnm.Print_Area" localSheetId="8">'EC108'!$A$1:$K$34</definedName>
    <definedName name="_xlnm.Print_Area" localSheetId="9">'EC109'!$A$1:$K$34</definedName>
    <definedName name="_xlnm.Print_Area" localSheetId="11">'EC121'!$A$1:$K$34</definedName>
    <definedName name="_xlnm.Print_Area" localSheetId="12">'EC122'!$A$1:$K$34</definedName>
    <definedName name="_xlnm.Print_Area" localSheetId="13">'EC123'!$A$1:$K$34</definedName>
    <definedName name="_xlnm.Print_Area" localSheetId="14">'EC124'!$A$1:$K$34</definedName>
    <definedName name="_xlnm.Print_Area" localSheetId="15">'EC126'!$A$1:$K$34</definedName>
    <definedName name="_xlnm.Print_Area" localSheetId="16">'EC129'!$A$1:$K$34</definedName>
    <definedName name="_xlnm.Print_Area" localSheetId="18">'EC131'!$A$1:$K$34</definedName>
    <definedName name="_xlnm.Print_Area" localSheetId="19">'EC135'!$A$1:$K$34</definedName>
    <definedName name="_xlnm.Print_Area" localSheetId="20">'EC136'!$A$1:$K$34</definedName>
    <definedName name="_xlnm.Print_Area" localSheetId="21">'EC137'!$A$1:$K$34</definedName>
    <definedName name="_xlnm.Print_Area" localSheetId="22">'EC138'!$A$1:$K$34</definedName>
    <definedName name="_xlnm.Print_Area" localSheetId="23">'EC139'!$A$1:$K$34</definedName>
    <definedName name="_xlnm.Print_Area" localSheetId="25">'EC141'!$A$1:$K$34</definedName>
    <definedName name="_xlnm.Print_Area" localSheetId="26">'EC142'!$A$1:$K$34</definedName>
    <definedName name="_xlnm.Print_Area" localSheetId="27">'EC145'!$A$1:$K$34</definedName>
    <definedName name="_xlnm.Print_Area" localSheetId="29">'EC153'!$A$1:$K$34</definedName>
    <definedName name="_xlnm.Print_Area" localSheetId="30">'EC154'!$A$1:$K$34</definedName>
    <definedName name="_xlnm.Print_Area" localSheetId="31">'EC155'!$A$1:$K$34</definedName>
    <definedName name="_xlnm.Print_Area" localSheetId="32">'EC156'!$A$1:$K$34</definedName>
    <definedName name="_xlnm.Print_Area" localSheetId="33">'EC157'!$A$1:$K$34</definedName>
    <definedName name="_xlnm.Print_Area" localSheetId="35">'EC441'!$A$1:$K$34</definedName>
    <definedName name="_xlnm.Print_Area" localSheetId="36">'EC442'!$A$1:$K$34</definedName>
    <definedName name="_xlnm.Print_Area" localSheetId="37">'EC443'!$A$1:$K$34</definedName>
    <definedName name="_xlnm.Print_Area" localSheetId="38">'EC444'!$A$1:$K$34</definedName>
    <definedName name="_xlnm.Print_Area" localSheetId="2">'NMA'!$A$1:$K$34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<sst xmlns="http://schemas.openxmlformats.org/spreadsheetml/2006/main" count="1640" uniqueCount="79">
  <si>
    <t>Eastern Cape: Buffalo City(BUF)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</si>
  <si>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</si>
  <si>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</si>
  <si>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</si>
  <si>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</si>
  <si>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</si>
  <si>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</si>
  <si>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</si>
  <si>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</si>
  <si>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</si>
  <si>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</si>
  <si>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</si>
  <si>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</si>
  <si>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</si>
  <si>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</si>
  <si>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</si>
  <si>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</si>
  <si>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</si>
  <si>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</si>
  <si>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</si>
  <si>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</si>
  <si>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</si>
  <si>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</si>
  <si>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</si>
  <si>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</si>
  <si>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</si>
  <si>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</si>
  <si>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</si>
  <si>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</si>
  <si>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</si>
  <si>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</si>
  <si>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</si>
  <si>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</si>
  <si>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</si>
  <si>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</si>
  <si>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</si>
  <si>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</si>
  <si>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</si>
  <si>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</si>
  <si>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</si>
  <si>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Eastern Cape: Nelson Mandela Bay(NMA)</t>
  </si>
  <si>
    <t>Eastern Cape: Dr Beyers Naude(EC101)</t>
  </si>
  <si>
    <t>Eastern Cape: Blue Crane Route(EC102)</t>
  </si>
  <si>
    <t>Eastern Cape: Makana(EC104)</t>
  </si>
  <si>
    <t>Eastern Cape: Ndlambe(EC105)</t>
  </si>
  <si>
    <t>Eastern Cape: Sundays River Valley(EC106)</t>
  </si>
  <si>
    <t>Eastern Cape: Kouga(EC108)</t>
  </si>
  <si>
    <t>Eastern Cape: Kou-Kamma(EC109)</t>
  </si>
  <si>
    <t>Eastern Cape: Sarah Baartman(DC10)</t>
  </si>
  <si>
    <t>Eastern Cape: Mbhashe(EC121)</t>
  </si>
  <si>
    <t>Eastern Cape: Mnquma(EC122)</t>
  </si>
  <si>
    <t>Eastern Cape: Great Kei(EC123)</t>
  </si>
  <si>
    <t>Eastern Cape: Amahlathi(EC124)</t>
  </si>
  <si>
    <t>Eastern Cape: Ngqushwa(EC126)</t>
  </si>
  <si>
    <t>Eastern Cape: Raymond Mhlaba(EC129)</t>
  </si>
  <si>
    <t>Eastern Cape: Amathole(DC12)</t>
  </si>
  <si>
    <t>Eastern Cape: Inxuba Yethemba(EC131)</t>
  </si>
  <si>
    <t>Eastern Cape: Intsika Yethu(EC135)</t>
  </si>
  <si>
    <t>Eastern Cape: Emalahleni (EC)(EC136)</t>
  </si>
  <si>
    <t>Eastern Cape: Engcobo(EC137)</t>
  </si>
  <si>
    <t>Eastern Cape: Sakhisizwe(EC138)</t>
  </si>
  <si>
    <t>Eastern Cape: Enoch Mgijima(EC139)</t>
  </si>
  <si>
    <t>Eastern Cape: Chris Hani(DC13)</t>
  </si>
  <si>
    <t>Eastern Cape: Elundini(EC141)</t>
  </si>
  <si>
    <t>Eastern Cape: Senqu(EC142)</t>
  </si>
  <si>
    <t>Eastern Cape: Walter Sisulu(EC145)</t>
  </si>
  <si>
    <t>Eastern Cape: Joe Gqabi(DC14)</t>
  </si>
  <si>
    <t>Eastern Cape: Ngquza Hills(EC153)</t>
  </si>
  <si>
    <t>Eastern Cape: Port St Johns(EC154)</t>
  </si>
  <si>
    <t>Eastern Cape: Nyandeni(EC155)</t>
  </si>
  <si>
    <t>Eastern Cape: Mhlontlo(EC156)</t>
  </si>
  <si>
    <t>Eastern Cape: King Sabata Dalindyebo(EC157)</t>
  </si>
  <si>
    <t>Eastern Cape: O R Tambo(DC15)</t>
  </si>
  <si>
    <t>Eastern Cape: Matatiele(EC441)</t>
  </si>
  <si>
    <t>Eastern Cape: Umzimvubu(EC442)</t>
  </si>
  <si>
    <t>Eastern Cape: Mbizana(EC443)</t>
  </si>
  <si>
    <t>Eastern Cape: Ntabankulu(EC444)</t>
  </si>
  <si>
    <t>Eastern Cape: Alfred Nzo(DC44)</t>
  </si>
  <si>
    <t>Eastern Cape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</si>
</sst>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78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4309328035</v>
      </c>
      <c r="D8" s="43">
        <v>4270706311</v>
      </c>
      <c r="E8" s="43">
        <v>4086339548</v>
      </c>
      <c r="F8" s="43">
        <v>4869179755</v>
      </c>
      <c r="G8" s="44">
        <v>5227479230</v>
      </c>
      <c r="H8" s="45">
        <v>5593860950</v>
      </c>
      <c r="I8" s="22">
        <f>IF($E8=0,0,(($F8/$E8)-1)*100)</f>
        <v>19.157492856489377</v>
      </c>
      <c r="J8" s="23">
        <f>IF($E8=0,0,((($H8/$E8)^(1/3))-1)*100)</f>
        <v>11.03478908482749</v>
      </c>
      <c r="K8" s="2"/>
    </row>
    <row r="9" spans="1:11" ht="12.75">
      <c r="A9" s="5"/>
      <c r="B9" s="21" t="s">
        <v>17</v>
      </c>
      <c r="C9" s="43">
        <v>11317117034</v>
      </c>
      <c r="D9" s="43">
        <v>11539328172</v>
      </c>
      <c r="E9" s="43">
        <v>13517035265</v>
      </c>
      <c r="F9" s="43">
        <v>12237886680</v>
      </c>
      <c r="G9" s="44">
        <v>13119386402</v>
      </c>
      <c r="H9" s="45">
        <v>14057899333</v>
      </c>
      <c r="I9" s="22">
        <f>IF($E9=0,0,(($F9/$E9)-1)*100)</f>
        <v>-9.463233319455277</v>
      </c>
      <c r="J9" s="23">
        <f>IF($E9=0,0,((($H9/$E9)^(1/3))-1)*100)</f>
        <v>1.3163791926374069</v>
      </c>
      <c r="K9" s="2"/>
    </row>
    <row r="10" spans="1:11" ht="12.75">
      <c r="A10" s="5"/>
      <c r="B10" s="21" t="s">
        <v>18</v>
      </c>
      <c r="C10" s="43">
        <v>14060408813</v>
      </c>
      <c r="D10" s="43">
        <v>13715959521</v>
      </c>
      <c r="E10" s="43">
        <v>11661871683</v>
      </c>
      <c r="F10" s="43">
        <v>14206802652</v>
      </c>
      <c r="G10" s="44">
        <v>14974857102</v>
      </c>
      <c r="H10" s="45">
        <v>15978881614</v>
      </c>
      <c r="I10" s="22">
        <f aca="true" t="shared" si="0" ref="I10:I33">IF($E10=0,0,(($F10/$E10)-1)*100)</f>
        <v>21.82266310398402</v>
      </c>
      <c r="J10" s="23">
        <f aca="true" t="shared" si="1" ref="J10:J33">IF($E10=0,0,((($H10/$E10)^(1/3))-1)*100)</f>
        <v>11.068960388541704</v>
      </c>
      <c r="K10" s="2"/>
    </row>
    <row r="11" spans="1:11" ht="12.75">
      <c r="A11" s="9"/>
      <c r="B11" s="24" t="s">
        <v>19</v>
      </c>
      <c r="C11" s="46">
        <v>29686853882</v>
      </c>
      <c r="D11" s="46">
        <v>29525994004</v>
      </c>
      <c r="E11" s="46">
        <v>29265246496</v>
      </c>
      <c r="F11" s="46">
        <v>31313869087</v>
      </c>
      <c r="G11" s="47">
        <v>33321722734</v>
      </c>
      <c r="H11" s="48">
        <v>35630641897</v>
      </c>
      <c r="I11" s="25">
        <f t="shared" si="0"/>
        <v>7.000189085302955</v>
      </c>
      <c r="J11" s="26">
        <f t="shared" si="1"/>
        <v>6.780140174987381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10152137210</v>
      </c>
      <c r="D13" s="43">
        <v>10139677310</v>
      </c>
      <c r="E13" s="43">
        <v>9513085351</v>
      </c>
      <c r="F13" s="43">
        <v>11269445651</v>
      </c>
      <c r="G13" s="44">
        <v>12006751988</v>
      </c>
      <c r="H13" s="45">
        <v>12925554236</v>
      </c>
      <c r="I13" s="22">
        <f t="shared" si="0"/>
        <v>18.462572711127567</v>
      </c>
      <c r="J13" s="23">
        <f t="shared" si="1"/>
        <v>10.758209661667983</v>
      </c>
      <c r="K13" s="2"/>
    </row>
    <row r="14" spans="1:11" ht="12.75">
      <c r="A14" s="5"/>
      <c r="B14" s="21" t="s">
        <v>22</v>
      </c>
      <c r="C14" s="43">
        <v>1646897864</v>
      </c>
      <c r="D14" s="43">
        <v>1724237766</v>
      </c>
      <c r="E14" s="43">
        <v>1267293366</v>
      </c>
      <c r="F14" s="43">
        <v>1712609866</v>
      </c>
      <c r="G14" s="44">
        <v>1805384003</v>
      </c>
      <c r="H14" s="45">
        <v>1949884816</v>
      </c>
      <c r="I14" s="22">
        <f t="shared" si="0"/>
        <v>35.139180236188494</v>
      </c>
      <c r="J14" s="23">
        <f t="shared" si="1"/>
        <v>15.44556812638116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6240138498</v>
      </c>
      <c r="D16" s="43">
        <v>6334808681</v>
      </c>
      <c r="E16" s="43">
        <v>6021164492</v>
      </c>
      <c r="F16" s="43">
        <v>6637185256</v>
      </c>
      <c r="G16" s="44">
        <v>7100547790</v>
      </c>
      <c r="H16" s="45">
        <v>7446963203</v>
      </c>
      <c r="I16" s="22">
        <f t="shared" si="0"/>
        <v>10.230924015088338</v>
      </c>
      <c r="J16" s="23">
        <f t="shared" si="1"/>
        <v>7.34114873831373</v>
      </c>
      <c r="K16" s="2"/>
    </row>
    <row r="17" spans="1:11" ht="12.75">
      <c r="A17" s="5"/>
      <c r="B17" s="21" t="s">
        <v>24</v>
      </c>
      <c r="C17" s="43">
        <v>12753123608</v>
      </c>
      <c r="D17" s="43">
        <v>12880661363</v>
      </c>
      <c r="E17" s="43">
        <v>10302202432</v>
      </c>
      <c r="F17" s="43">
        <v>12926822735</v>
      </c>
      <c r="G17" s="44">
        <v>13558172510</v>
      </c>
      <c r="H17" s="45">
        <v>14305509405</v>
      </c>
      <c r="I17" s="29">
        <f t="shared" si="0"/>
        <v>25.4763029587497</v>
      </c>
      <c r="J17" s="30">
        <f t="shared" si="1"/>
        <v>11.564087079313424</v>
      </c>
      <c r="K17" s="2"/>
    </row>
    <row r="18" spans="1:11" ht="12.75">
      <c r="A18" s="5"/>
      <c r="B18" s="24" t="s">
        <v>25</v>
      </c>
      <c r="C18" s="46">
        <v>30792297180</v>
      </c>
      <c r="D18" s="46">
        <v>31079385120</v>
      </c>
      <c r="E18" s="46">
        <v>27103745641</v>
      </c>
      <c r="F18" s="46">
        <v>32546063508</v>
      </c>
      <c r="G18" s="47">
        <v>34470856291</v>
      </c>
      <c r="H18" s="48">
        <v>36627911660</v>
      </c>
      <c r="I18" s="25">
        <f t="shared" si="0"/>
        <v>20.07957844308934</v>
      </c>
      <c r="J18" s="26">
        <f t="shared" si="1"/>
        <v>10.559045777815502</v>
      </c>
      <c r="K18" s="2"/>
    </row>
    <row r="19" spans="1:11" ht="23.25" customHeight="1">
      <c r="A19" s="31"/>
      <c r="B19" s="32" t="s">
        <v>26</v>
      </c>
      <c r="C19" s="52">
        <v>-1105443298</v>
      </c>
      <c r="D19" s="52">
        <v>-1553391116</v>
      </c>
      <c r="E19" s="52">
        <v>2161500855</v>
      </c>
      <c r="F19" s="53">
        <v>-1232194421</v>
      </c>
      <c r="G19" s="54">
        <v>-1149133557</v>
      </c>
      <c r="H19" s="55">
        <v>-997269763</v>
      </c>
      <c r="I19" s="33">
        <f t="shared" si="0"/>
        <v>-157.00642764723773</v>
      </c>
      <c r="J19" s="34">
        <f t="shared" si="1"/>
        <v>-177.27145321893428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77000000</v>
      </c>
      <c r="D22" s="43">
        <v>0</v>
      </c>
      <c r="E22" s="43">
        <v>0</v>
      </c>
      <c r="F22" s="43">
        <v>255354700</v>
      </c>
      <c r="G22" s="44">
        <v>673803650</v>
      </c>
      <c r="H22" s="45">
        <v>452950516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1130690474</v>
      </c>
      <c r="D23" s="43">
        <v>812605664</v>
      </c>
      <c r="E23" s="43">
        <v>935693989</v>
      </c>
      <c r="F23" s="43">
        <v>1709985672</v>
      </c>
      <c r="G23" s="44">
        <v>1774044105</v>
      </c>
      <c r="H23" s="45">
        <v>1608531050</v>
      </c>
      <c r="I23" s="38">
        <f t="shared" si="0"/>
        <v>82.75052443454352</v>
      </c>
      <c r="J23" s="23">
        <f t="shared" si="1"/>
        <v>19.79311820354157</v>
      </c>
      <c r="K23" s="2"/>
    </row>
    <row r="24" spans="1:11" ht="12.75">
      <c r="A24" s="9"/>
      <c r="B24" s="21" t="s">
        <v>30</v>
      </c>
      <c r="C24" s="43">
        <v>7158007916</v>
      </c>
      <c r="D24" s="43">
        <v>6964944290</v>
      </c>
      <c r="E24" s="43">
        <v>6062997491</v>
      </c>
      <c r="F24" s="43">
        <v>6756590663</v>
      </c>
      <c r="G24" s="44">
        <v>6624426839</v>
      </c>
      <c r="H24" s="45">
        <v>6796721032</v>
      </c>
      <c r="I24" s="38">
        <f t="shared" si="0"/>
        <v>11.439773363416016</v>
      </c>
      <c r="J24" s="23">
        <f t="shared" si="1"/>
        <v>3.8812943189943327</v>
      </c>
      <c r="K24" s="2"/>
    </row>
    <row r="25" spans="1:11" ht="12.75">
      <c r="A25" s="9"/>
      <c r="B25" s="21" t="s">
        <v>31</v>
      </c>
      <c r="C25" s="43">
        <v>440190068</v>
      </c>
      <c r="D25" s="43">
        <v>1197114211</v>
      </c>
      <c r="E25" s="43">
        <v>337094849</v>
      </c>
      <c r="F25" s="43">
        <v>375700069</v>
      </c>
      <c r="G25" s="44">
        <v>201497466</v>
      </c>
      <c r="H25" s="45">
        <v>210263409</v>
      </c>
      <c r="I25" s="38">
        <f t="shared" si="0"/>
        <v>11.452331625512313</v>
      </c>
      <c r="J25" s="23">
        <f t="shared" si="1"/>
        <v>-14.558172595045926</v>
      </c>
      <c r="K25" s="2"/>
    </row>
    <row r="26" spans="1:11" ht="12.75">
      <c r="A26" s="9"/>
      <c r="B26" s="24" t="s">
        <v>32</v>
      </c>
      <c r="C26" s="46">
        <v>8805888458</v>
      </c>
      <c r="D26" s="46">
        <v>8974664165</v>
      </c>
      <c r="E26" s="46">
        <v>7335786329</v>
      </c>
      <c r="F26" s="46">
        <v>9097631104</v>
      </c>
      <c r="G26" s="47">
        <v>9273772060</v>
      </c>
      <c r="H26" s="48">
        <v>9068466007</v>
      </c>
      <c r="I26" s="25">
        <f t="shared" si="0"/>
        <v>24.01712230950668</v>
      </c>
      <c r="J26" s="26">
        <f t="shared" si="1"/>
        <v>7.323720302390213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3762348193</v>
      </c>
      <c r="D28" s="43">
        <v>4051937174</v>
      </c>
      <c r="E28" s="43">
        <v>3534106769</v>
      </c>
      <c r="F28" s="43">
        <v>4314691333</v>
      </c>
      <c r="G28" s="44">
        <v>4384821407</v>
      </c>
      <c r="H28" s="45">
        <v>4353229967</v>
      </c>
      <c r="I28" s="38">
        <f t="shared" si="0"/>
        <v>22.087181147073043</v>
      </c>
      <c r="J28" s="23">
        <f t="shared" si="1"/>
        <v>7.195687694787556</v>
      </c>
      <c r="K28" s="2"/>
    </row>
    <row r="29" spans="1:11" ht="12.75">
      <c r="A29" s="9"/>
      <c r="B29" s="21" t="s">
        <v>35</v>
      </c>
      <c r="C29" s="43">
        <v>885789446</v>
      </c>
      <c r="D29" s="43">
        <v>858387524</v>
      </c>
      <c r="E29" s="43">
        <v>799832840</v>
      </c>
      <c r="F29" s="43">
        <v>799821561</v>
      </c>
      <c r="G29" s="44">
        <v>903152766</v>
      </c>
      <c r="H29" s="45">
        <v>747064862</v>
      </c>
      <c r="I29" s="38">
        <f t="shared" si="0"/>
        <v>-0.0014101696549473353</v>
      </c>
      <c r="J29" s="23">
        <f t="shared" si="1"/>
        <v>-2.2493412643446287</v>
      </c>
      <c r="K29" s="2"/>
    </row>
    <row r="30" spans="1:11" ht="12.75">
      <c r="A30" s="9"/>
      <c r="B30" s="21" t="s">
        <v>36</v>
      </c>
      <c r="C30" s="43">
        <v>305105233</v>
      </c>
      <c r="D30" s="43">
        <v>5526778</v>
      </c>
      <c r="E30" s="43">
        <v>324977622</v>
      </c>
      <c r="F30" s="43">
        <v>2059431</v>
      </c>
      <c r="G30" s="44">
        <v>1544574</v>
      </c>
      <c r="H30" s="45">
        <v>6000000</v>
      </c>
      <c r="I30" s="38">
        <f t="shared" si="0"/>
        <v>-99.36628528840671</v>
      </c>
      <c r="J30" s="23">
        <f t="shared" si="1"/>
        <v>-73.56987210695344</v>
      </c>
      <c r="K30" s="2"/>
    </row>
    <row r="31" spans="1:11" ht="12.75">
      <c r="A31" s="9"/>
      <c r="B31" s="21" t="s">
        <v>37</v>
      </c>
      <c r="C31" s="43">
        <v>1609607031</v>
      </c>
      <c r="D31" s="43">
        <v>2209470245</v>
      </c>
      <c r="E31" s="43">
        <v>1485929337</v>
      </c>
      <c r="F31" s="43">
        <v>1876263988</v>
      </c>
      <c r="G31" s="44">
        <v>2209239704</v>
      </c>
      <c r="H31" s="45">
        <v>2559545638</v>
      </c>
      <c r="I31" s="38">
        <f t="shared" si="0"/>
        <v>26.268722292546</v>
      </c>
      <c r="J31" s="23">
        <f t="shared" si="1"/>
        <v>19.873054974430193</v>
      </c>
      <c r="K31" s="2"/>
    </row>
    <row r="32" spans="1:11" ht="12.75">
      <c r="A32" s="9"/>
      <c r="B32" s="21" t="s">
        <v>31</v>
      </c>
      <c r="C32" s="43">
        <v>2243038556</v>
      </c>
      <c r="D32" s="43">
        <v>1849342447</v>
      </c>
      <c r="E32" s="43">
        <v>1190939759</v>
      </c>
      <c r="F32" s="43">
        <v>2104794792</v>
      </c>
      <c r="G32" s="44">
        <v>1775013592</v>
      </c>
      <c r="H32" s="45">
        <v>1402625546</v>
      </c>
      <c r="I32" s="38">
        <f t="shared" si="0"/>
        <v>76.73394276191934</v>
      </c>
      <c r="J32" s="23">
        <f t="shared" si="1"/>
        <v>5.604879026714049</v>
      </c>
      <c r="K32" s="2"/>
    </row>
    <row r="33" spans="1:11" ht="13.5" thickBot="1">
      <c r="A33" s="9"/>
      <c r="B33" s="39" t="s">
        <v>38</v>
      </c>
      <c r="C33" s="59">
        <v>8805888459</v>
      </c>
      <c r="D33" s="59">
        <v>8974664168</v>
      </c>
      <c r="E33" s="59">
        <v>7335786327</v>
      </c>
      <c r="F33" s="59">
        <v>9097631105</v>
      </c>
      <c r="G33" s="60">
        <v>9273772043</v>
      </c>
      <c r="H33" s="61">
        <v>9068466013</v>
      </c>
      <c r="I33" s="40">
        <f t="shared" si="0"/>
        <v>24.017122356950015</v>
      </c>
      <c r="J33" s="41">
        <f t="shared" si="1"/>
        <v>7.3237203358133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12018927</v>
      </c>
      <c r="D8" s="43">
        <v>13865572</v>
      </c>
      <c r="E8" s="43">
        <v>13607452</v>
      </c>
      <c r="F8" s="43">
        <v>14600451</v>
      </c>
      <c r="G8" s="44">
        <v>15388875</v>
      </c>
      <c r="H8" s="45">
        <v>16235263</v>
      </c>
      <c r="I8" s="22">
        <f>IF($E8=0,0,(($F8/$E8)-1)*100)</f>
        <v>7.2974646539264</v>
      </c>
      <c r="J8" s="23">
        <f>IF($E8=0,0,((($H8/$E8)^(1/3))-1)*100)</f>
        <v>6.06225075765483</v>
      </c>
      <c r="K8" s="2"/>
    </row>
    <row r="9" spans="1:11" ht="12.75">
      <c r="A9" s="5"/>
      <c r="B9" s="21" t="s">
        <v>17</v>
      </c>
      <c r="C9" s="43">
        <v>19037278</v>
      </c>
      <c r="D9" s="43">
        <v>17719344</v>
      </c>
      <c r="E9" s="43">
        <v>20320843</v>
      </c>
      <c r="F9" s="43">
        <v>18658470</v>
      </c>
      <c r="G9" s="44">
        <v>19666025</v>
      </c>
      <c r="H9" s="45">
        <v>20747658</v>
      </c>
      <c r="I9" s="22">
        <f>IF($E9=0,0,(($F9/$E9)-1)*100)</f>
        <v>-8.180630104764841</v>
      </c>
      <c r="J9" s="23">
        <f>IF($E9=0,0,((($H9/$E9)^(1/3))-1)*100)</f>
        <v>0.6952814279614472</v>
      </c>
      <c r="K9" s="2"/>
    </row>
    <row r="10" spans="1:11" ht="12.75">
      <c r="A10" s="5"/>
      <c r="B10" s="21" t="s">
        <v>18</v>
      </c>
      <c r="C10" s="43">
        <v>71935068</v>
      </c>
      <c r="D10" s="43">
        <v>86692447</v>
      </c>
      <c r="E10" s="43">
        <v>82186959</v>
      </c>
      <c r="F10" s="43">
        <v>83532550</v>
      </c>
      <c r="G10" s="44">
        <v>88020519</v>
      </c>
      <c r="H10" s="45">
        <v>94045069</v>
      </c>
      <c r="I10" s="22">
        <f aca="true" t="shared" si="0" ref="I10:I33">IF($E10=0,0,(($F10/$E10)-1)*100)</f>
        <v>1.6372317656868196</v>
      </c>
      <c r="J10" s="23">
        <f aca="true" t="shared" si="1" ref="J10:J33">IF($E10=0,0,((($H10/$E10)^(1/3))-1)*100)</f>
        <v>4.595027714677702</v>
      </c>
      <c r="K10" s="2"/>
    </row>
    <row r="11" spans="1:11" ht="12.75">
      <c r="A11" s="9"/>
      <c r="B11" s="24" t="s">
        <v>19</v>
      </c>
      <c r="C11" s="46">
        <v>102991273</v>
      </c>
      <c r="D11" s="46">
        <v>118277363</v>
      </c>
      <c r="E11" s="46">
        <v>116115254</v>
      </c>
      <c r="F11" s="46">
        <v>116791471</v>
      </c>
      <c r="G11" s="47">
        <v>123075419</v>
      </c>
      <c r="H11" s="48">
        <v>131027990</v>
      </c>
      <c r="I11" s="25">
        <f t="shared" si="0"/>
        <v>0.5823670678100523</v>
      </c>
      <c r="J11" s="26">
        <f t="shared" si="1"/>
        <v>4.109797270115956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47155366</v>
      </c>
      <c r="D13" s="43">
        <v>47578205</v>
      </c>
      <c r="E13" s="43">
        <v>42740216</v>
      </c>
      <c r="F13" s="43">
        <v>54444732</v>
      </c>
      <c r="G13" s="44">
        <v>57963957</v>
      </c>
      <c r="H13" s="45">
        <v>61775584</v>
      </c>
      <c r="I13" s="22">
        <f t="shared" si="0"/>
        <v>27.385252334709765</v>
      </c>
      <c r="J13" s="23">
        <f t="shared" si="1"/>
        <v>13.06461693793215</v>
      </c>
      <c r="K13" s="2"/>
    </row>
    <row r="14" spans="1:11" ht="12.75">
      <c r="A14" s="5"/>
      <c r="B14" s="21" t="s">
        <v>22</v>
      </c>
      <c r="C14" s="43">
        <v>10344672</v>
      </c>
      <c r="D14" s="43">
        <v>10344669</v>
      </c>
      <c r="E14" s="43">
        <v>0</v>
      </c>
      <c r="F14" s="43">
        <v>22754764</v>
      </c>
      <c r="G14" s="44">
        <v>23875521</v>
      </c>
      <c r="H14" s="45">
        <v>25078675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4803104</v>
      </c>
      <c r="D16" s="43">
        <v>4803103</v>
      </c>
      <c r="E16" s="43">
        <v>3414659</v>
      </c>
      <c r="F16" s="43">
        <v>5015003</v>
      </c>
      <c r="G16" s="44">
        <v>5285812</v>
      </c>
      <c r="H16" s="45">
        <v>5576533</v>
      </c>
      <c r="I16" s="22">
        <f t="shared" si="0"/>
        <v>46.86687601895241</v>
      </c>
      <c r="J16" s="23">
        <f t="shared" si="1"/>
        <v>17.762128166091195</v>
      </c>
      <c r="K16" s="2"/>
    </row>
    <row r="17" spans="1:11" ht="12.75">
      <c r="A17" s="5"/>
      <c r="B17" s="21" t="s">
        <v>24</v>
      </c>
      <c r="C17" s="43">
        <v>61610777</v>
      </c>
      <c r="D17" s="43">
        <v>63997884</v>
      </c>
      <c r="E17" s="43">
        <v>24950076</v>
      </c>
      <c r="F17" s="43">
        <v>70031885</v>
      </c>
      <c r="G17" s="44">
        <v>72795314</v>
      </c>
      <c r="H17" s="45">
        <v>77056181</v>
      </c>
      <c r="I17" s="29">
        <f t="shared" si="0"/>
        <v>180.68806283395688</v>
      </c>
      <c r="J17" s="30">
        <f t="shared" si="1"/>
        <v>45.62810650096787</v>
      </c>
      <c r="K17" s="2"/>
    </row>
    <row r="18" spans="1:11" ht="12.75">
      <c r="A18" s="5"/>
      <c r="B18" s="24" t="s">
        <v>25</v>
      </c>
      <c r="C18" s="46">
        <v>123913919</v>
      </c>
      <c r="D18" s="46">
        <v>126723861</v>
      </c>
      <c r="E18" s="46">
        <v>71104951</v>
      </c>
      <c r="F18" s="46">
        <v>152246384</v>
      </c>
      <c r="G18" s="47">
        <v>159920604</v>
      </c>
      <c r="H18" s="48">
        <v>169486973</v>
      </c>
      <c r="I18" s="25">
        <f t="shared" si="0"/>
        <v>114.11502554864286</v>
      </c>
      <c r="J18" s="26">
        <f t="shared" si="1"/>
        <v>33.58124718790847</v>
      </c>
      <c r="K18" s="2"/>
    </row>
    <row r="19" spans="1:11" ht="23.25" customHeight="1">
      <c r="A19" s="31"/>
      <c r="B19" s="32" t="s">
        <v>26</v>
      </c>
      <c r="C19" s="52">
        <v>-20922646</v>
      </c>
      <c r="D19" s="52">
        <v>-8446498</v>
      </c>
      <c r="E19" s="52">
        <v>45010303</v>
      </c>
      <c r="F19" s="53">
        <v>-35454913</v>
      </c>
      <c r="G19" s="54">
        <v>-36845185</v>
      </c>
      <c r="H19" s="55">
        <v>-38458983</v>
      </c>
      <c r="I19" s="33">
        <f t="shared" si="0"/>
        <v>-178.77066057520207</v>
      </c>
      <c r="J19" s="34">
        <f t="shared" si="1"/>
        <v>-194.89178577198845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19900692</v>
      </c>
      <c r="D24" s="43">
        <v>23256901</v>
      </c>
      <c r="E24" s="43">
        <v>20278130</v>
      </c>
      <c r="F24" s="43">
        <v>14544887</v>
      </c>
      <c r="G24" s="44">
        <v>21156200</v>
      </c>
      <c r="H24" s="45">
        <v>18552800</v>
      </c>
      <c r="I24" s="38">
        <f t="shared" si="0"/>
        <v>-28.273036024524945</v>
      </c>
      <c r="J24" s="23">
        <f t="shared" si="1"/>
        <v>-2.9205769431254636</v>
      </c>
      <c r="K24" s="2"/>
    </row>
    <row r="25" spans="1:11" ht="12.75">
      <c r="A25" s="9"/>
      <c r="B25" s="21" t="s">
        <v>31</v>
      </c>
      <c r="C25" s="43">
        <v>43200</v>
      </c>
      <c r="D25" s="43">
        <v>45700</v>
      </c>
      <c r="E25" s="43">
        <v>24414</v>
      </c>
      <c r="F25" s="43">
        <v>5161923</v>
      </c>
      <c r="G25" s="44">
        <v>0</v>
      </c>
      <c r="H25" s="45">
        <v>0</v>
      </c>
      <c r="I25" s="38">
        <f t="shared" si="0"/>
        <v>21043.29073482428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19943892</v>
      </c>
      <c r="D26" s="46">
        <v>23302601</v>
      </c>
      <c r="E26" s="46">
        <v>20302544</v>
      </c>
      <c r="F26" s="46">
        <v>19706810</v>
      </c>
      <c r="G26" s="47">
        <v>21156200</v>
      </c>
      <c r="H26" s="48">
        <v>18552800</v>
      </c>
      <c r="I26" s="25">
        <f t="shared" si="0"/>
        <v>-2.9342825214416446</v>
      </c>
      <c r="J26" s="26">
        <f t="shared" si="1"/>
        <v>-2.9595055242105484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9463088</v>
      </c>
      <c r="D28" s="43">
        <v>11711383</v>
      </c>
      <c r="E28" s="43">
        <v>14480586</v>
      </c>
      <c r="F28" s="43">
        <v>716807</v>
      </c>
      <c r="G28" s="44">
        <v>9979423</v>
      </c>
      <c r="H28" s="45">
        <v>15222800</v>
      </c>
      <c r="I28" s="38">
        <f t="shared" si="0"/>
        <v>-95.04987574397887</v>
      </c>
      <c r="J28" s="23">
        <f t="shared" si="1"/>
        <v>1.6801398285574143</v>
      </c>
      <c r="K28" s="2"/>
    </row>
    <row r="29" spans="1:11" ht="12.75">
      <c r="A29" s="9"/>
      <c r="B29" s="21" t="s">
        <v>35</v>
      </c>
      <c r="C29" s="43">
        <v>3000000</v>
      </c>
      <c r="D29" s="43">
        <v>3000000</v>
      </c>
      <c r="E29" s="43">
        <v>1767969</v>
      </c>
      <c r="F29" s="43">
        <v>0</v>
      </c>
      <c r="G29" s="44">
        <v>6400000</v>
      </c>
      <c r="H29" s="45">
        <v>3200000</v>
      </c>
      <c r="I29" s="38">
        <f t="shared" si="0"/>
        <v>-100</v>
      </c>
      <c r="J29" s="23">
        <f t="shared" si="1"/>
        <v>21.868587499894467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5349312</v>
      </c>
      <c r="D31" s="43">
        <v>7482020</v>
      </c>
      <c r="E31" s="43">
        <v>3348113</v>
      </c>
      <c r="F31" s="43">
        <v>7056731</v>
      </c>
      <c r="G31" s="44">
        <v>465000</v>
      </c>
      <c r="H31" s="45">
        <v>0</v>
      </c>
      <c r="I31" s="38">
        <f t="shared" si="0"/>
        <v>110.76740838794868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2131492</v>
      </c>
      <c r="D32" s="43">
        <v>1109198</v>
      </c>
      <c r="E32" s="43">
        <v>705876</v>
      </c>
      <c r="F32" s="43">
        <v>11933272</v>
      </c>
      <c r="G32" s="44">
        <v>4311777</v>
      </c>
      <c r="H32" s="45">
        <v>130000</v>
      </c>
      <c r="I32" s="38">
        <f t="shared" si="0"/>
        <v>1590.562081725402</v>
      </c>
      <c r="J32" s="23">
        <f t="shared" si="1"/>
        <v>-43.105321791150295</v>
      </c>
      <c r="K32" s="2"/>
    </row>
    <row r="33" spans="1:11" ht="13.5" thickBot="1">
      <c r="A33" s="9"/>
      <c r="B33" s="39" t="s">
        <v>38</v>
      </c>
      <c r="C33" s="59">
        <v>19943892</v>
      </c>
      <c r="D33" s="59">
        <v>23302601</v>
      </c>
      <c r="E33" s="59">
        <v>20302544</v>
      </c>
      <c r="F33" s="59">
        <v>19706810</v>
      </c>
      <c r="G33" s="60">
        <v>21156200</v>
      </c>
      <c r="H33" s="61">
        <v>18552800</v>
      </c>
      <c r="I33" s="40">
        <f t="shared" si="0"/>
        <v>-2.9342825214416446</v>
      </c>
      <c r="J33" s="41">
        <f t="shared" si="1"/>
        <v>-2.9595055242105484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140353500</v>
      </c>
      <c r="D10" s="43">
        <v>147215500</v>
      </c>
      <c r="E10" s="43">
        <v>166678787</v>
      </c>
      <c r="F10" s="43">
        <v>132547020</v>
      </c>
      <c r="G10" s="44">
        <v>125715000</v>
      </c>
      <c r="H10" s="45">
        <v>129998000</v>
      </c>
      <c r="I10" s="22">
        <f aca="true" t="shared" si="0" ref="I10:I33">IF($E10=0,0,(($F10/$E10)-1)*100)</f>
        <v>-20.477571030079556</v>
      </c>
      <c r="J10" s="23">
        <f aca="true" t="shared" si="1" ref="J10:J33">IF($E10=0,0,((($H10/$E10)^(1/3))-1)*100)</f>
        <v>-7.9510625104825206</v>
      </c>
      <c r="K10" s="2"/>
    </row>
    <row r="11" spans="1:11" ht="12.75">
      <c r="A11" s="9"/>
      <c r="B11" s="24" t="s">
        <v>19</v>
      </c>
      <c r="C11" s="46">
        <v>140353500</v>
      </c>
      <c r="D11" s="46">
        <v>147215500</v>
      </c>
      <c r="E11" s="46">
        <v>166678787</v>
      </c>
      <c r="F11" s="46">
        <v>132547020</v>
      </c>
      <c r="G11" s="47">
        <v>125715000</v>
      </c>
      <c r="H11" s="48">
        <v>129998000</v>
      </c>
      <c r="I11" s="25">
        <f t="shared" si="0"/>
        <v>-20.477571030079556</v>
      </c>
      <c r="J11" s="26">
        <f t="shared" si="1"/>
        <v>-7.9510625104825206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47956900</v>
      </c>
      <c r="D13" s="43">
        <v>47956900</v>
      </c>
      <c r="E13" s="43">
        <v>22186768</v>
      </c>
      <c r="F13" s="43">
        <v>44976208</v>
      </c>
      <c r="G13" s="44">
        <v>48124797</v>
      </c>
      <c r="H13" s="45">
        <v>51493400</v>
      </c>
      <c r="I13" s="22">
        <f t="shared" si="0"/>
        <v>102.7163577858659</v>
      </c>
      <c r="J13" s="23">
        <f t="shared" si="1"/>
        <v>32.39934667075492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92396600</v>
      </c>
      <c r="D17" s="43">
        <v>99258200</v>
      </c>
      <c r="E17" s="43">
        <v>59388306</v>
      </c>
      <c r="F17" s="43">
        <v>87570812</v>
      </c>
      <c r="G17" s="44">
        <v>77590203</v>
      </c>
      <c r="H17" s="45">
        <v>78504600</v>
      </c>
      <c r="I17" s="29">
        <f t="shared" si="0"/>
        <v>47.45463862868895</v>
      </c>
      <c r="J17" s="30">
        <f t="shared" si="1"/>
        <v>9.748364210226846</v>
      </c>
      <c r="K17" s="2"/>
    </row>
    <row r="18" spans="1:11" ht="12.75">
      <c r="A18" s="5"/>
      <c r="B18" s="24" t="s">
        <v>25</v>
      </c>
      <c r="C18" s="46">
        <v>140353500</v>
      </c>
      <c r="D18" s="46">
        <v>147215100</v>
      </c>
      <c r="E18" s="46">
        <v>81575074</v>
      </c>
      <c r="F18" s="46">
        <v>132547020</v>
      </c>
      <c r="G18" s="47">
        <v>125715000</v>
      </c>
      <c r="H18" s="48">
        <v>129998000</v>
      </c>
      <c r="I18" s="25">
        <f t="shared" si="0"/>
        <v>62.484707031954386</v>
      </c>
      <c r="J18" s="26">
        <f t="shared" si="1"/>
        <v>16.80454216327094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400</v>
      </c>
      <c r="E19" s="52">
        <v>85103713</v>
      </c>
      <c r="F19" s="53">
        <v>0</v>
      </c>
      <c r="G19" s="54">
        <v>0</v>
      </c>
      <c r="H19" s="55">
        <v>0</v>
      </c>
      <c r="I19" s="33">
        <f t="shared" si="0"/>
        <v>-100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1012000</v>
      </c>
      <c r="D25" s="43">
        <v>4307000</v>
      </c>
      <c r="E25" s="43">
        <v>1967744</v>
      </c>
      <c r="F25" s="43">
        <v>1747000</v>
      </c>
      <c r="G25" s="44">
        <v>1132000</v>
      </c>
      <c r="H25" s="45">
        <v>1032000</v>
      </c>
      <c r="I25" s="38">
        <f t="shared" si="0"/>
        <v>-11.218125935080991</v>
      </c>
      <c r="J25" s="23">
        <f t="shared" si="1"/>
        <v>-19.356314582133038</v>
      </c>
      <c r="K25" s="2"/>
    </row>
    <row r="26" spans="1:11" ht="12.75">
      <c r="A26" s="9"/>
      <c r="B26" s="24" t="s">
        <v>32</v>
      </c>
      <c r="C26" s="46">
        <v>1012000</v>
      </c>
      <c r="D26" s="46">
        <v>4307000</v>
      </c>
      <c r="E26" s="46">
        <v>1967744</v>
      </c>
      <c r="F26" s="46">
        <v>1747000</v>
      </c>
      <c r="G26" s="47">
        <v>1132000</v>
      </c>
      <c r="H26" s="48">
        <v>1032000</v>
      </c>
      <c r="I26" s="25">
        <f t="shared" si="0"/>
        <v>-11.218125935080991</v>
      </c>
      <c r="J26" s="26">
        <f t="shared" si="1"/>
        <v>-19.356314582133038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1012000</v>
      </c>
      <c r="D32" s="43">
        <v>4307000</v>
      </c>
      <c r="E32" s="43">
        <v>1967744</v>
      </c>
      <c r="F32" s="43">
        <v>1747000</v>
      </c>
      <c r="G32" s="44">
        <v>1132000</v>
      </c>
      <c r="H32" s="45">
        <v>1032000</v>
      </c>
      <c r="I32" s="38">
        <f t="shared" si="0"/>
        <v>-11.218125935080991</v>
      </c>
      <c r="J32" s="23">
        <f t="shared" si="1"/>
        <v>-19.356314582133038</v>
      </c>
      <c r="K32" s="2"/>
    </row>
    <row r="33" spans="1:11" ht="13.5" thickBot="1">
      <c r="A33" s="9"/>
      <c r="B33" s="39" t="s">
        <v>38</v>
      </c>
      <c r="C33" s="59">
        <v>1012000</v>
      </c>
      <c r="D33" s="59">
        <v>4307000</v>
      </c>
      <c r="E33" s="59">
        <v>1967744</v>
      </c>
      <c r="F33" s="59">
        <v>1747000</v>
      </c>
      <c r="G33" s="60">
        <v>1132000</v>
      </c>
      <c r="H33" s="61">
        <v>1032000</v>
      </c>
      <c r="I33" s="40">
        <f t="shared" si="0"/>
        <v>-11.218125935080991</v>
      </c>
      <c r="J33" s="41">
        <f t="shared" si="1"/>
        <v>-19.356314582133038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4246202</v>
      </c>
      <c r="D8" s="43">
        <v>5246202</v>
      </c>
      <c r="E8" s="43">
        <v>8002271</v>
      </c>
      <c r="F8" s="43">
        <v>5700000</v>
      </c>
      <c r="G8" s="44">
        <v>5985000</v>
      </c>
      <c r="H8" s="45">
        <v>6284250</v>
      </c>
      <c r="I8" s="22">
        <f>IF($E8=0,0,(($F8/$E8)-1)*100)</f>
        <v>-28.770220353697095</v>
      </c>
      <c r="J8" s="23">
        <f>IF($E8=0,0,((($H8/$E8)^(1/3))-1)*100)</f>
        <v>-7.740010752605075</v>
      </c>
      <c r="K8" s="2"/>
    </row>
    <row r="9" spans="1:11" ht="12.75">
      <c r="A9" s="5"/>
      <c r="B9" s="21" t="s">
        <v>17</v>
      </c>
      <c r="C9" s="43">
        <v>1267000</v>
      </c>
      <c r="D9" s="43">
        <v>1417000</v>
      </c>
      <c r="E9" s="43">
        <v>552175</v>
      </c>
      <c r="F9" s="43">
        <v>1650000</v>
      </c>
      <c r="G9" s="44">
        <v>1732500</v>
      </c>
      <c r="H9" s="45">
        <v>1819125</v>
      </c>
      <c r="I9" s="22">
        <f>IF($E9=0,0,(($F9/$E9)-1)*100)</f>
        <v>198.81830941277676</v>
      </c>
      <c r="J9" s="23">
        <f>IF($E9=0,0,((($H9/$E9)^(1/3))-1)*100)</f>
        <v>48.7973742478379</v>
      </c>
      <c r="K9" s="2"/>
    </row>
    <row r="10" spans="1:11" ht="12.75">
      <c r="A10" s="5"/>
      <c r="B10" s="21" t="s">
        <v>18</v>
      </c>
      <c r="C10" s="43">
        <v>339590906</v>
      </c>
      <c r="D10" s="43">
        <v>279865906</v>
      </c>
      <c r="E10" s="43">
        <v>256737448</v>
      </c>
      <c r="F10" s="43">
        <v>258676000</v>
      </c>
      <c r="G10" s="44">
        <v>270740550</v>
      </c>
      <c r="H10" s="45">
        <v>283657703</v>
      </c>
      <c r="I10" s="22">
        <f aca="true" t="shared" si="0" ref="I10:I33">IF($E10=0,0,(($F10/$E10)-1)*100)</f>
        <v>0.7550717727785372</v>
      </c>
      <c r="J10" s="23">
        <f aca="true" t="shared" si="1" ref="J10:J33">IF($E10=0,0,((($H10/$E10)^(1/3))-1)*100)</f>
        <v>3.379665021133871</v>
      </c>
      <c r="K10" s="2"/>
    </row>
    <row r="11" spans="1:11" ht="12.75">
      <c r="A11" s="9"/>
      <c r="B11" s="24" t="s">
        <v>19</v>
      </c>
      <c r="C11" s="46">
        <v>345104108</v>
      </c>
      <c r="D11" s="46">
        <v>286529108</v>
      </c>
      <c r="E11" s="46">
        <v>265291894</v>
      </c>
      <c r="F11" s="46">
        <v>266026000</v>
      </c>
      <c r="G11" s="47">
        <v>278458050</v>
      </c>
      <c r="H11" s="48">
        <v>291761078</v>
      </c>
      <c r="I11" s="25">
        <f t="shared" si="0"/>
        <v>0.2767163326897526</v>
      </c>
      <c r="J11" s="26">
        <f t="shared" si="1"/>
        <v>3.2209356772524123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112994309</v>
      </c>
      <c r="D13" s="43">
        <v>125273119</v>
      </c>
      <c r="E13" s="43">
        <v>36310842</v>
      </c>
      <c r="F13" s="43">
        <v>107640072</v>
      </c>
      <c r="G13" s="44">
        <v>113022077</v>
      </c>
      <c r="H13" s="45">
        <v>118673179</v>
      </c>
      <c r="I13" s="22">
        <f t="shared" si="0"/>
        <v>196.44058377935715</v>
      </c>
      <c r="J13" s="23">
        <f t="shared" si="1"/>
        <v>48.401657701296855</v>
      </c>
      <c r="K13" s="2"/>
    </row>
    <row r="14" spans="1:11" ht="12.75">
      <c r="A14" s="5"/>
      <c r="B14" s="21" t="s">
        <v>22</v>
      </c>
      <c r="C14" s="43">
        <v>1010344</v>
      </c>
      <c r="D14" s="43">
        <v>1010344</v>
      </c>
      <c r="E14" s="43">
        <v>0</v>
      </c>
      <c r="F14" s="43">
        <v>1010344</v>
      </c>
      <c r="G14" s="44">
        <v>1060861</v>
      </c>
      <c r="H14" s="45">
        <v>1113904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299270205</v>
      </c>
      <c r="D17" s="43">
        <v>257217189</v>
      </c>
      <c r="E17" s="43">
        <v>113376300</v>
      </c>
      <c r="F17" s="43">
        <v>244646084</v>
      </c>
      <c r="G17" s="44">
        <v>254032857</v>
      </c>
      <c r="H17" s="45">
        <v>264030618</v>
      </c>
      <c r="I17" s="29">
        <f t="shared" si="0"/>
        <v>115.78238485468302</v>
      </c>
      <c r="J17" s="30">
        <f t="shared" si="1"/>
        <v>32.54926915273586</v>
      </c>
      <c r="K17" s="2"/>
    </row>
    <row r="18" spans="1:11" ht="12.75">
      <c r="A18" s="5"/>
      <c r="B18" s="24" t="s">
        <v>25</v>
      </c>
      <c r="C18" s="46">
        <v>413274858</v>
      </c>
      <c r="D18" s="46">
        <v>383500652</v>
      </c>
      <c r="E18" s="46">
        <v>149687142</v>
      </c>
      <c r="F18" s="46">
        <v>353296500</v>
      </c>
      <c r="G18" s="47">
        <v>368115795</v>
      </c>
      <c r="H18" s="48">
        <v>383817701</v>
      </c>
      <c r="I18" s="25">
        <f t="shared" si="0"/>
        <v>136.02327847237538</v>
      </c>
      <c r="J18" s="26">
        <f t="shared" si="1"/>
        <v>36.871649486285804</v>
      </c>
      <c r="K18" s="2"/>
    </row>
    <row r="19" spans="1:11" ht="23.25" customHeight="1">
      <c r="A19" s="31"/>
      <c r="B19" s="32" t="s">
        <v>26</v>
      </c>
      <c r="C19" s="52">
        <v>-68170750</v>
      </c>
      <c r="D19" s="52">
        <v>-96971544</v>
      </c>
      <c r="E19" s="52">
        <v>115604752</v>
      </c>
      <c r="F19" s="53">
        <v>-87270500</v>
      </c>
      <c r="G19" s="54">
        <v>-89657745</v>
      </c>
      <c r="H19" s="55">
        <v>-92056623</v>
      </c>
      <c r="I19" s="33">
        <f t="shared" si="0"/>
        <v>-175.49040890637437</v>
      </c>
      <c r="J19" s="34">
        <f t="shared" si="1"/>
        <v>-192.68862741830586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77867140</v>
      </c>
      <c r="D24" s="43">
        <v>59853126</v>
      </c>
      <c r="E24" s="43">
        <v>33832050</v>
      </c>
      <c r="F24" s="43">
        <v>62877846</v>
      </c>
      <c r="G24" s="44">
        <v>60888818</v>
      </c>
      <c r="H24" s="45">
        <v>60138264</v>
      </c>
      <c r="I24" s="38">
        <f t="shared" si="0"/>
        <v>85.85289983905793</v>
      </c>
      <c r="J24" s="23">
        <f t="shared" si="1"/>
        <v>21.136268396727065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77867140</v>
      </c>
      <c r="D26" s="46">
        <v>59853126</v>
      </c>
      <c r="E26" s="46">
        <v>33832050</v>
      </c>
      <c r="F26" s="46">
        <v>62877846</v>
      </c>
      <c r="G26" s="47">
        <v>60888818</v>
      </c>
      <c r="H26" s="48">
        <v>60138264</v>
      </c>
      <c r="I26" s="25">
        <f t="shared" si="0"/>
        <v>85.85289983905793</v>
      </c>
      <c r="J26" s="26">
        <f t="shared" si="1"/>
        <v>21.136268396727065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14709190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77867140</v>
      </c>
      <c r="D32" s="43">
        <v>59853126</v>
      </c>
      <c r="E32" s="43">
        <v>19122859</v>
      </c>
      <c r="F32" s="43">
        <v>62877846</v>
      </c>
      <c r="G32" s="44">
        <v>60888818</v>
      </c>
      <c r="H32" s="45">
        <v>60138264</v>
      </c>
      <c r="I32" s="38">
        <f t="shared" si="0"/>
        <v>228.80986049209483</v>
      </c>
      <c r="J32" s="23">
        <f t="shared" si="1"/>
        <v>46.50957936333262</v>
      </c>
      <c r="K32" s="2"/>
    </row>
    <row r="33" spans="1:11" ht="13.5" thickBot="1">
      <c r="A33" s="9"/>
      <c r="B33" s="39" t="s">
        <v>38</v>
      </c>
      <c r="C33" s="59">
        <v>77867140</v>
      </c>
      <c r="D33" s="59">
        <v>59853126</v>
      </c>
      <c r="E33" s="59">
        <v>33832049</v>
      </c>
      <c r="F33" s="59">
        <v>62877846</v>
      </c>
      <c r="G33" s="60">
        <v>60888818</v>
      </c>
      <c r="H33" s="61">
        <v>60138264</v>
      </c>
      <c r="I33" s="40">
        <f t="shared" si="0"/>
        <v>85.85290533245562</v>
      </c>
      <c r="J33" s="41">
        <f t="shared" si="1"/>
        <v>21.136269590233137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19472000</v>
      </c>
      <c r="D8" s="43">
        <v>19472000</v>
      </c>
      <c r="E8" s="43">
        <v>19769043</v>
      </c>
      <c r="F8" s="43">
        <v>19472000</v>
      </c>
      <c r="G8" s="44">
        <v>20542960</v>
      </c>
      <c r="H8" s="45">
        <v>21672823</v>
      </c>
      <c r="I8" s="22">
        <f>IF($E8=0,0,(($F8/$E8)-1)*100)</f>
        <v>-1.5025664115354442</v>
      </c>
      <c r="J8" s="23">
        <f>IF($E8=0,0,((($H8/$E8)^(1/3))-1)*100)</f>
        <v>3.1121745911774523</v>
      </c>
      <c r="K8" s="2"/>
    </row>
    <row r="9" spans="1:11" ht="12.75">
      <c r="A9" s="5"/>
      <c r="B9" s="21" t="s">
        <v>17</v>
      </c>
      <c r="C9" s="43">
        <v>4099866</v>
      </c>
      <c r="D9" s="43">
        <v>4100000</v>
      </c>
      <c r="E9" s="43">
        <v>4887463</v>
      </c>
      <c r="F9" s="43">
        <v>4100000</v>
      </c>
      <c r="G9" s="44">
        <v>4325500</v>
      </c>
      <c r="H9" s="45">
        <v>4563402</v>
      </c>
      <c r="I9" s="22">
        <f>IF($E9=0,0,(($F9/$E9)-1)*100)</f>
        <v>-16.111896908477874</v>
      </c>
      <c r="J9" s="23">
        <f>IF($E9=0,0,((($H9/$E9)^(1/3))-1)*100)</f>
        <v>-2.2608820836581667</v>
      </c>
      <c r="K9" s="2"/>
    </row>
    <row r="10" spans="1:11" ht="12.75">
      <c r="A10" s="5"/>
      <c r="B10" s="21" t="s">
        <v>18</v>
      </c>
      <c r="C10" s="43">
        <v>261575646</v>
      </c>
      <c r="D10" s="43">
        <v>258937455</v>
      </c>
      <c r="E10" s="43">
        <v>251507617</v>
      </c>
      <c r="F10" s="43">
        <v>264935095</v>
      </c>
      <c r="G10" s="44">
        <v>285823438</v>
      </c>
      <c r="H10" s="45">
        <v>304772514</v>
      </c>
      <c r="I10" s="22">
        <f aca="true" t="shared" si="0" ref="I10:I33">IF($E10=0,0,(($F10/$E10)-1)*100)</f>
        <v>5.338795762992743</v>
      </c>
      <c r="J10" s="23">
        <f aca="true" t="shared" si="1" ref="J10:J33">IF($E10=0,0,((($H10/$E10)^(1/3))-1)*100)</f>
        <v>6.6125223262960775</v>
      </c>
      <c r="K10" s="2"/>
    </row>
    <row r="11" spans="1:11" ht="12.75">
      <c r="A11" s="9"/>
      <c r="B11" s="24" t="s">
        <v>19</v>
      </c>
      <c r="C11" s="46">
        <v>285147512</v>
      </c>
      <c r="D11" s="46">
        <v>282509455</v>
      </c>
      <c r="E11" s="46">
        <v>276164123</v>
      </c>
      <c r="F11" s="46">
        <v>288507095</v>
      </c>
      <c r="G11" s="47">
        <v>310691898</v>
      </c>
      <c r="H11" s="48">
        <v>331008739</v>
      </c>
      <c r="I11" s="25">
        <f t="shared" si="0"/>
        <v>4.469433562157521</v>
      </c>
      <c r="J11" s="26">
        <f t="shared" si="1"/>
        <v>6.22434633827289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175121000</v>
      </c>
      <c r="D13" s="43">
        <v>175121000</v>
      </c>
      <c r="E13" s="43">
        <v>174155000</v>
      </c>
      <c r="F13" s="43">
        <v>189390760</v>
      </c>
      <c r="G13" s="44">
        <v>199807252</v>
      </c>
      <c r="H13" s="45">
        <v>210796651</v>
      </c>
      <c r="I13" s="22">
        <f t="shared" si="0"/>
        <v>8.7483908012977</v>
      </c>
      <c r="J13" s="23">
        <f t="shared" si="1"/>
        <v>6.57187001542292</v>
      </c>
      <c r="K13" s="2"/>
    </row>
    <row r="14" spans="1:11" ht="12.75">
      <c r="A14" s="5"/>
      <c r="B14" s="21" t="s">
        <v>22</v>
      </c>
      <c r="C14" s="43">
        <v>11893000</v>
      </c>
      <c r="D14" s="43">
        <v>11893000</v>
      </c>
      <c r="E14" s="43">
        <v>784320</v>
      </c>
      <c r="F14" s="43">
        <v>28961000</v>
      </c>
      <c r="G14" s="44">
        <v>30553855</v>
      </c>
      <c r="H14" s="45">
        <v>32234317</v>
      </c>
      <c r="I14" s="22">
        <f t="shared" si="0"/>
        <v>3592.4979600163197</v>
      </c>
      <c r="J14" s="23">
        <f t="shared" si="1"/>
        <v>245.0974320840316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9038922</v>
      </c>
      <c r="D16" s="43">
        <v>6038922</v>
      </c>
      <c r="E16" s="43">
        <v>3501356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202179120</v>
      </c>
      <c r="D17" s="43">
        <v>202539895</v>
      </c>
      <c r="E17" s="43">
        <v>138866306</v>
      </c>
      <c r="F17" s="43">
        <v>206214397</v>
      </c>
      <c r="G17" s="44">
        <v>217556187</v>
      </c>
      <c r="H17" s="45">
        <v>229521782</v>
      </c>
      <c r="I17" s="29">
        <f t="shared" si="0"/>
        <v>48.49851122272959</v>
      </c>
      <c r="J17" s="30">
        <f t="shared" si="1"/>
        <v>18.23398879561726</v>
      </c>
      <c r="K17" s="2"/>
    </row>
    <row r="18" spans="1:11" ht="12.75">
      <c r="A18" s="5"/>
      <c r="B18" s="24" t="s">
        <v>25</v>
      </c>
      <c r="C18" s="46">
        <v>398232042</v>
      </c>
      <c r="D18" s="46">
        <v>395592817</v>
      </c>
      <c r="E18" s="46">
        <v>317306982</v>
      </c>
      <c r="F18" s="46">
        <v>424566157</v>
      </c>
      <c r="G18" s="47">
        <v>447917294</v>
      </c>
      <c r="H18" s="48">
        <v>472552750</v>
      </c>
      <c r="I18" s="25">
        <f t="shared" si="0"/>
        <v>33.80296718463005</v>
      </c>
      <c r="J18" s="26">
        <f t="shared" si="1"/>
        <v>14.197576871233508</v>
      </c>
      <c r="K18" s="2"/>
    </row>
    <row r="19" spans="1:11" ht="23.25" customHeight="1">
      <c r="A19" s="31"/>
      <c r="B19" s="32" t="s">
        <v>26</v>
      </c>
      <c r="C19" s="52">
        <v>-113084530</v>
      </c>
      <c r="D19" s="52">
        <v>-113083362</v>
      </c>
      <c r="E19" s="52">
        <v>-41142859</v>
      </c>
      <c r="F19" s="53">
        <v>-136059062</v>
      </c>
      <c r="G19" s="54">
        <v>-137225396</v>
      </c>
      <c r="H19" s="55">
        <v>-141544011</v>
      </c>
      <c r="I19" s="33">
        <f t="shared" si="0"/>
        <v>230.69909410038812</v>
      </c>
      <c r="J19" s="34">
        <f t="shared" si="1"/>
        <v>50.96131733750215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68776000</v>
      </c>
      <c r="D24" s="43">
        <v>71901540</v>
      </c>
      <c r="E24" s="43">
        <v>3274514</v>
      </c>
      <c r="F24" s="43">
        <v>71584400</v>
      </c>
      <c r="G24" s="44">
        <v>69078142</v>
      </c>
      <c r="H24" s="45">
        <v>75581269</v>
      </c>
      <c r="I24" s="38">
        <f t="shared" si="0"/>
        <v>2086.107617802214</v>
      </c>
      <c r="J24" s="23">
        <f t="shared" si="1"/>
        <v>184.72292894548272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68776000</v>
      </c>
      <c r="D26" s="46">
        <v>71901540</v>
      </c>
      <c r="E26" s="46">
        <v>3274514</v>
      </c>
      <c r="F26" s="46">
        <v>71584400</v>
      </c>
      <c r="G26" s="47">
        <v>69078142</v>
      </c>
      <c r="H26" s="48">
        <v>75581269</v>
      </c>
      <c r="I26" s="25">
        <f t="shared" si="0"/>
        <v>2086.107617802214</v>
      </c>
      <c r="J26" s="26">
        <f t="shared" si="1"/>
        <v>184.72292894548272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5400000</v>
      </c>
      <c r="D29" s="43">
        <v>5272411</v>
      </c>
      <c r="E29" s="43">
        <v>375260</v>
      </c>
      <c r="F29" s="43">
        <v>11140000</v>
      </c>
      <c r="G29" s="44">
        <v>9600000</v>
      </c>
      <c r="H29" s="45">
        <v>12800000</v>
      </c>
      <c r="I29" s="38">
        <f t="shared" si="0"/>
        <v>2868.608431487502</v>
      </c>
      <c r="J29" s="23">
        <f t="shared" si="1"/>
        <v>224.30917229287365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54645000</v>
      </c>
      <c r="D31" s="43">
        <v>48054566</v>
      </c>
      <c r="E31" s="43">
        <v>2414255</v>
      </c>
      <c r="F31" s="43">
        <v>39080778</v>
      </c>
      <c r="G31" s="44">
        <v>59478142</v>
      </c>
      <c r="H31" s="45">
        <v>62781269</v>
      </c>
      <c r="I31" s="38">
        <f t="shared" si="0"/>
        <v>1518.7510432825031</v>
      </c>
      <c r="J31" s="23">
        <f t="shared" si="1"/>
        <v>196.2663430198369</v>
      </c>
      <c r="K31" s="2"/>
    </row>
    <row r="32" spans="1:11" ht="12.75">
      <c r="A32" s="9"/>
      <c r="B32" s="21" t="s">
        <v>31</v>
      </c>
      <c r="C32" s="43">
        <v>8731000</v>
      </c>
      <c r="D32" s="43">
        <v>18574563</v>
      </c>
      <c r="E32" s="43">
        <v>484999</v>
      </c>
      <c r="F32" s="43">
        <v>21363622</v>
      </c>
      <c r="G32" s="44">
        <v>0</v>
      </c>
      <c r="H32" s="45">
        <v>0</v>
      </c>
      <c r="I32" s="38">
        <f t="shared" si="0"/>
        <v>4304.879597689892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68776000</v>
      </c>
      <c r="D33" s="59">
        <v>71901540</v>
      </c>
      <c r="E33" s="59">
        <v>3274514</v>
      </c>
      <c r="F33" s="59">
        <v>71584400</v>
      </c>
      <c r="G33" s="60">
        <v>69078142</v>
      </c>
      <c r="H33" s="61">
        <v>75581269</v>
      </c>
      <c r="I33" s="40">
        <f t="shared" si="0"/>
        <v>2086.107617802214</v>
      </c>
      <c r="J33" s="41">
        <f t="shared" si="1"/>
        <v>184.72292894548272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17000000</v>
      </c>
      <c r="D8" s="43">
        <v>24515988</v>
      </c>
      <c r="E8" s="43">
        <v>24380990</v>
      </c>
      <c r="F8" s="43">
        <v>25790820</v>
      </c>
      <c r="G8" s="44">
        <v>27183524</v>
      </c>
      <c r="H8" s="45">
        <v>28678618</v>
      </c>
      <c r="I8" s="22">
        <f>IF($E8=0,0,(($F8/$E8)-1)*100)</f>
        <v>5.782496937162929</v>
      </c>
      <c r="J8" s="23">
        <f>IF($E8=0,0,((($H8/$E8)^(1/3))-1)*100)</f>
        <v>5.5607079741467835</v>
      </c>
      <c r="K8" s="2"/>
    </row>
    <row r="9" spans="1:11" ht="12.75">
      <c r="A9" s="5"/>
      <c r="B9" s="21" t="s">
        <v>17</v>
      </c>
      <c r="C9" s="43">
        <v>13230492</v>
      </c>
      <c r="D9" s="43">
        <v>17453087</v>
      </c>
      <c r="E9" s="43">
        <v>14132624</v>
      </c>
      <c r="F9" s="43">
        <v>13870053</v>
      </c>
      <c r="G9" s="44">
        <v>14619036</v>
      </c>
      <c r="H9" s="45">
        <v>15423083</v>
      </c>
      <c r="I9" s="22">
        <f>IF($E9=0,0,(($F9/$E9)-1)*100)</f>
        <v>-1.8579069251400182</v>
      </c>
      <c r="J9" s="23">
        <f>IF($E9=0,0,((($H9/$E9)^(1/3))-1)*100)</f>
        <v>2.955479049111509</v>
      </c>
      <c r="K9" s="2"/>
    </row>
    <row r="10" spans="1:11" ht="12.75">
      <c r="A10" s="5"/>
      <c r="B10" s="21" t="s">
        <v>18</v>
      </c>
      <c r="C10" s="43">
        <v>79156016</v>
      </c>
      <c r="D10" s="43">
        <v>62336417</v>
      </c>
      <c r="E10" s="43">
        <v>49393099</v>
      </c>
      <c r="F10" s="43">
        <v>70388452</v>
      </c>
      <c r="G10" s="44">
        <v>61319031</v>
      </c>
      <c r="H10" s="45">
        <v>64941127</v>
      </c>
      <c r="I10" s="22">
        <f aca="true" t="shared" si="0" ref="I10:I33">IF($E10=0,0,(($F10/$E10)-1)*100)</f>
        <v>42.506652599384374</v>
      </c>
      <c r="J10" s="23">
        <f aca="true" t="shared" si="1" ref="J10:J33">IF($E10=0,0,((($H10/$E10)^(1/3))-1)*100)</f>
        <v>9.551378979012416</v>
      </c>
      <c r="K10" s="2"/>
    </row>
    <row r="11" spans="1:11" ht="12.75">
      <c r="A11" s="9"/>
      <c r="B11" s="24" t="s">
        <v>19</v>
      </c>
      <c r="C11" s="46">
        <v>109386508</v>
      </c>
      <c r="D11" s="46">
        <v>104305492</v>
      </c>
      <c r="E11" s="46">
        <v>87906713</v>
      </c>
      <c r="F11" s="46">
        <v>110049325</v>
      </c>
      <c r="G11" s="47">
        <v>103121591</v>
      </c>
      <c r="H11" s="48">
        <v>109042828</v>
      </c>
      <c r="I11" s="25">
        <f t="shared" si="0"/>
        <v>25.188761181412843</v>
      </c>
      <c r="J11" s="26">
        <f t="shared" si="1"/>
        <v>7.446355305386554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59948263</v>
      </c>
      <c r="D13" s="43">
        <v>55354619</v>
      </c>
      <c r="E13" s="43">
        <v>49735221</v>
      </c>
      <c r="F13" s="43">
        <v>50444467</v>
      </c>
      <c r="G13" s="44">
        <v>53168468</v>
      </c>
      <c r="H13" s="45">
        <v>56092733</v>
      </c>
      <c r="I13" s="22">
        <f t="shared" si="0"/>
        <v>1.4260437286485628</v>
      </c>
      <c r="J13" s="23">
        <f t="shared" si="1"/>
        <v>4.09124016455007</v>
      </c>
      <c r="K13" s="2"/>
    </row>
    <row r="14" spans="1:11" ht="12.75">
      <c r="A14" s="5"/>
      <c r="B14" s="21" t="s">
        <v>22</v>
      </c>
      <c r="C14" s="43">
        <v>12000000</v>
      </c>
      <c r="D14" s="43">
        <v>10200000</v>
      </c>
      <c r="E14" s="43">
        <v>0</v>
      </c>
      <c r="F14" s="43">
        <v>12500000</v>
      </c>
      <c r="G14" s="44">
        <v>13175000</v>
      </c>
      <c r="H14" s="45">
        <v>13899625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8763500</v>
      </c>
      <c r="D16" s="43">
        <v>8763500</v>
      </c>
      <c r="E16" s="43">
        <v>6470795</v>
      </c>
      <c r="F16" s="43">
        <v>8700000</v>
      </c>
      <c r="G16" s="44">
        <v>9169800</v>
      </c>
      <c r="H16" s="45">
        <v>9674139</v>
      </c>
      <c r="I16" s="22">
        <f t="shared" si="0"/>
        <v>34.45024915794737</v>
      </c>
      <c r="J16" s="23">
        <f t="shared" si="1"/>
        <v>14.345276051111867</v>
      </c>
      <c r="K16" s="2"/>
    </row>
    <row r="17" spans="1:11" ht="12.75">
      <c r="A17" s="5"/>
      <c r="B17" s="21" t="s">
        <v>24</v>
      </c>
      <c r="C17" s="43">
        <v>46331497</v>
      </c>
      <c r="D17" s="43">
        <v>52326219</v>
      </c>
      <c r="E17" s="43">
        <v>23092941</v>
      </c>
      <c r="F17" s="43">
        <v>62942760</v>
      </c>
      <c r="G17" s="44">
        <v>66341670</v>
      </c>
      <c r="H17" s="45">
        <v>69990459</v>
      </c>
      <c r="I17" s="29">
        <f t="shared" si="0"/>
        <v>172.56277145470557</v>
      </c>
      <c r="J17" s="30">
        <f t="shared" si="1"/>
        <v>44.71710471486683</v>
      </c>
      <c r="K17" s="2"/>
    </row>
    <row r="18" spans="1:11" ht="12.75">
      <c r="A18" s="5"/>
      <c r="B18" s="24" t="s">
        <v>25</v>
      </c>
      <c r="C18" s="46">
        <v>127043260</v>
      </c>
      <c r="D18" s="46">
        <v>126644338</v>
      </c>
      <c r="E18" s="46">
        <v>79298957</v>
      </c>
      <c r="F18" s="46">
        <v>134587227</v>
      </c>
      <c r="G18" s="47">
        <v>141854938</v>
      </c>
      <c r="H18" s="48">
        <v>149656956</v>
      </c>
      <c r="I18" s="25">
        <f t="shared" si="0"/>
        <v>69.72130793599214</v>
      </c>
      <c r="J18" s="26">
        <f t="shared" si="1"/>
        <v>23.578563930719554</v>
      </c>
      <c r="K18" s="2"/>
    </row>
    <row r="19" spans="1:11" ht="23.25" customHeight="1">
      <c r="A19" s="31"/>
      <c r="B19" s="32" t="s">
        <v>26</v>
      </c>
      <c r="C19" s="52">
        <v>-17656752</v>
      </c>
      <c r="D19" s="52">
        <v>-22338846</v>
      </c>
      <c r="E19" s="52">
        <v>8607756</v>
      </c>
      <c r="F19" s="53">
        <v>-24537902</v>
      </c>
      <c r="G19" s="54">
        <v>-38733347</v>
      </c>
      <c r="H19" s="55">
        <v>-40614128</v>
      </c>
      <c r="I19" s="33">
        <f t="shared" si="0"/>
        <v>-385.0673508868049</v>
      </c>
      <c r="J19" s="34">
        <f t="shared" si="1"/>
        <v>-267.72419976898243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2050000</v>
      </c>
      <c r="D23" s="43">
        <v>750000</v>
      </c>
      <c r="E23" s="43">
        <v>279357</v>
      </c>
      <c r="F23" s="43">
        <v>420000</v>
      </c>
      <c r="G23" s="44">
        <v>442680</v>
      </c>
      <c r="H23" s="45">
        <v>467028</v>
      </c>
      <c r="I23" s="38">
        <f t="shared" si="0"/>
        <v>50.34525714408444</v>
      </c>
      <c r="J23" s="23">
        <f t="shared" si="1"/>
        <v>18.684622714774022</v>
      </c>
      <c r="K23" s="2"/>
    </row>
    <row r="24" spans="1:11" ht="12.75">
      <c r="A24" s="9"/>
      <c r="B24" s="21" t="s">
        <v>30</v>
      </c>
      <c r="C24" s="43">
        <v>15464250</v>
      </c>
      <c r="D24" s="43">
        <v>14864250</v>
      </c>
      <c r="E24" s="43">
        <v>11459833</v>
      </c>
      <c r="F24" s="43">
        <v>17206750</v>
      </c>
      <c r="G24" s="44">
        <v>17653000</v>
      </c>
      <c r="H24" s="45">
        <v>18030000</v>
      </c>
      <c r="I24" s="38">
        <f t="shared" si="0"/>
        <v>50.1483485841373</v>
      </c>
      <c r="J24" s="23">
        <f t="shared" si="1"/>
        <v>16.306988981350344</v>
      </c>
      <c r="K24" s="2"/>
    </row>
    <row r="25" spans="1:11" ht="12.75">
      <c r="A25" s="9"/>
      <c r="B25" s="21" t="s">
        <v>31</v>
      </c>
      <c r="C25" s="43">
        <v>200000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17714250</v>
      </c>
      <c r="D26" s="46">
        <v>15614250</v>
      </c>
      <c r="E26" s="46">
        <v>11739190</v>
      </c>
      <c r="F26" s="46">
        <v>17626750</v>
      </c>
      <c r="G26" s="47">
        <v>18095680</v>
      </c>
      <c r="H26" s="48">
        <v>18497028</v>
      </c>
      <c r="I26" s="25">
        <f t="shared" si="0"/>
        <v>50.153034408677264</v>
      </c>
      <c r="J26" s="26">
        <f t="shared" si="1"/>
        <v>16.364705324404703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4000000</v>
      </c>
      <c r="D29" s="43">
        <v>4000000</v>
      </c>
      <c r="E29" s="43">
        <v>2720546</v>
      </c>
      <c r="F29" s="43">
        <v>6000000</v>
      </c>
      <c r="G29" s="44">
        <v>6400000</v>
      </c>
      <c r="H29" s="45">
        <v>6400000</v>
      </c>
      <c r="I29" s="38">
        <f t="shared" si="0"/>
        <v>120.54396433657067</v>
      </c>
      <c r="J29" s="23">
        <f t="shared" si="1"/>
        <v>32.99683322822287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5644250</v>
      </c>
      <c r="D31" s="43">
        <v>5644250</v>
      </c>
      <c r="E31" s="43">
        <v>5234763</v>
      </c>
      <c r="F31" s="43">
        <v>6476750</v>
      </c>
      <c r="G31" s="44">
        <v>6553000</v>
      </c>
      <c r="H31" s="45">
        <v>6930000</v>
      </c>
      <c r="I31" s="38">
        <f t="shared" si="0"/>
        <v>23.725754155441226</v>
      </c>
      <c r="J31" s="23">
        <f t="shared" si="1"/>
        <v>9.8024600178094</v>
      </c>
      <c r="K31" s="2"/>
    </row>
    <row r="32" spans="1:11" ht="12.75">
      <c r="A32" s="9"/>
      <c r="B32" s="21" t="s">
        <v>31</v>
      </c>
      <c r="C32" s="43">
        <v>8070000</v>
      </c>
      <c r="D32" s="43">
        <v>5970000</v>
      </c>
      <c r="E32" s="43">
        <v>3783882</v>
      </c>
      <c r="F32" s="43">
        <v>5150000</v>
      </c>
      <c r="G32" s="44">
        <v>5142680</v>
      </c>
      <c r="H32" s="45">
        <v>5167028</v>
      </c>
      <c r="I32" s="38">
        <f t="shared" si="0"/>
        <v>36.10360999629481</v>
      </c>
      <c r="J32" s="23">
        <f t="shared" si="1"/>
        <v>10.943299242224015</v>
      </c>
      <c r="K32" s="2"/>
    </row>
    <row r="33" spans="1:11" ht="13.5" thickBot="1">
      <c r="A33" s="9"/>
      <c r="B33" s="39" t="s">
        <v>38</v>
      </c>
      <c r="C33" s="59">
        <v>17714250</v>
      </c>
      <c r="D33" s="59">
        <v>15614250</v>
      </c>
      <c r="E33" s="59">
        <v>11739191</v>
      </c>
      <c r="F33" s="59">
        <v>17626750</v>
      </c>
      <c r="G33" s="60">
        <v>18095680</v>
      </c>
      <c r="H33" s="61">
        <v>18497028</v>
      </c>
      <c r="I33" s="40">
        <f t="shared" si="0"/>
        <v>50.153021617929205</v>
      </c>
      <c r="J33" s="41">
        <f t="shared" si="1"/>
        <v>16.364702020238674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16771392</v>
      </c>
      <c r="D8" s="43">
        <v>16771392</v>
      </c>
      <c r="E8" s="43">
        <v>21014211</v>
      </c>
      <c r="F8" s="43">
        <v>17659223</v>
      </c>
      <c r="G8" s="44">
        <v>18612820</v>
      </c>
      <c r="H8" s="45">
        <v>19636526</v>
      </c>
      <c r="I8" s="22">
        <f>IF($E8=0,0,(($F8/$E8)-1)*100)</f>
        <v>-15.965329366874636</v>
      </c>
      <c r="J8" s="23">
        <f>IF($E8=0,0,((($H8/$E8)^(1/3))-1)*100)</f>
        <v>-2.234898361549442</v>
      </c>
      <c r="K8" s="2"/>
    </row>
    <row r="9" spans="1:11" ht="12.75">
      <c r="A9" s="5"/>
      <c r="B9" s="21" t="s">
        <v>17</v>
      </c>
      <c r="C9" s="43">
        <v>51802080</v>
      </c>
      <c r="D9" s="43">
        <v>52302080</v>
      </c>
      <c r="E9" s="43">
        <v>42972835</v>
      </c>
      <c r="F9" s="43">
        <v>55879543</v>
      </c>
      <c r="G9" s="44">
        <v>58333992</v>
      </c>
      <c r="H9" s="45">
        <v>61542360</v>
      </c>
      <c r="I9" s="22">
        <f>IF($E9=0,0,(($F9/$E9)-1)*100)</f>
        <v>30.03457416761077</v>
      </c>
      <c r="J9" s="23">
        <f>IF($E9=0,0,((($H9/$E9)^(1/3))-1)*100)</f>
        <v>12.718027474362703</v>
      </c>
      <c r="K9" s="2"/>
    </row>
    <row r="10" spans="1:11" ht="12.75">
      <c r="A10" s="5"/>
      <c r="B10" s="21" t="s">
        <v>18</v>
      </c>
      <c r="C10" s="43">
        <v>157047047</v>
      </c>
      <c r="D10" s="43">
        <v>158614612</v>
      </c>
      <c r="E10" s="43">
        <v>154370010</v>
      </c>
      <c r="F10" s="43">
        <v>134785288</v>
      </c>
      <c r="G10" s="44">
        <v>140683496</v>
      </c>
      <c r="H10" s="45">
        <v>149279827</v>
      </c>
      <c r="I10" s="22">
        <f aca="true" t="shared" si="0" ref="I10:I33">IF($E10=0,0,(($F10/$E10)-1)*100)</f>
        <v>-12.686869684079182</v>
      </c>
      <c r="J10" s="23">
        <f aca="true" t="shared" si="1" ref="J10:J33">IF($E10=0,0,((($H10/$E10)^(1/3))-1)*100)</f>
        <v>-1.111437542018956</v>
      </c>
      <c r="K10" s="2"/>
    </row>
    <row r="11" spans="1:11" ht="12.75">
      <c r="A11" s="9"/>
      <c r="B11" s="24" t="s">
        <v>19</v>
      </c>
      <c r="C11" s="46">
        <v>225620519</v>
      </c>
      <c r="D11" s="46">
        <v>227688084</v>
      </c>
      <c r="E11" s="46">
        <v>218357056</v>
      </c>
      <c r="F11" s="46">
        <v>208324054</v>
      </c>
      <c r="G11" s="47">
        <v>217630308</v>
      </c>
      <c r="H11" s="48">
        <v>230458713</v>
      </c>
      <c r="I11" s="25">
        <f t="shared" si="0"/>
        <v>-4.594768854183484</v>
      </c>
      <c r="J11" s="26">
        <f t="shared" si="1"/>
        <v>1.8142658331446793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113567743</v>
      </c>
      <c r="D13" s="43">
        <v>114036306</v>
      </c>
      <c r="E13" s="43">
        <v>122925650</v>
      </c>
      <c r="F13" s="43">
        <v>117083245</v>
      </c>
      <c r="G13" s="44">
        <v>127152470</v>
      </c>
      <c r="H13" s="45">
        <v>139822937</v>
      </c>
      <c r="I13" s="22">
        <f t="shared" si="0"/>
        <v>-4.752795693982503</v>
      </c>
      <c r="J13" s="23">
        <f t="shared" si="1"/>
        <v>4.3867321947271165</v>
      </c>
      <c r="K13" s="2"/>
    </row>
    <row r="14" spans="1:11" ht="12.75">
      <c r="A14" s="5"/>
      <c r="B14" s="21" t="s">
        <v>22</v>
      </c>
      <c r="C14" s="43">
        <v>5000000</v>
      </c>
      <c r="D14" s="43">
        <v>5000000</v>
      </c>
      <c r="E14" s="43">
        <v>5000001</v>
      </c>
      <c r="F14" s="43">
        <v>2500000</v>
      </c>
      <c r="G14" s="44">
        <v>5000000</v>
      </c>
      <c r="H14" s="45">
        <v>5000000</v>
      </c>
      <c r="I14" s="22">
        <f t="shared" si="0"/>
        <v>-50.00000999999801</v>
      </c>
      <c r="J14" s="23">
        <f t="shared" si="1"/>
        <v>-6.666665774979208E-06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28000000</v>
      </c>
      <c r="D16" s="43">
        <v>28000000</v>
      </c>
      <c r="E16" s="43">
        <v>23808077</v>
      </c>
      <c r="F16" s="43">
        <v>30049600</v>
      </c>
      <c r="G16" s="44">
        <v>32249231</v>
      </c>
      <c r="H16" s="45">
        <v>34609874</v>
      </c>
      <c r="I16" s="22">
        <f t="shared" si="0"/>
        <v>26.21598964082652</v>
      </c>
      <c r="J16" s="23">
        <f t="shared" si="1"/>
        <v>13.281389287652168</v>
      </c>
      <c r="K16" s="2"/>
    </row>
    <row r="17" spans="1:11" ht="12.75">
      <c r="A17" s="5"/>
      <c r="B17" s="21" t="s">
        <v>24</v>
      </c>
      <c r="C17" s="43">
        <v>79052776</v>
      </c>
      <c r="D17" s="43">
        <v>106775398</v>
      </c>
      <c r="E17" s="43">
        <v>105182696</v>
      </c>
      <c r="F17" s="43">
        <v>87685661</v>
      </c>
      <c r="G17" s="44">
        <v>88726620</v>
      </c>
      <c r="H17" s="45">
        <v>92887962</v>
      </c>
      <c r="I17" s="29">
        <f t="shared" si="0"/>
        <v>-16.634898766998706</v>
      </c>
      <c r="J17" s="30">
        <f t="shared" si="1"/>
        <v>-4.058822268824535</v>
      </c>
      <c r="K17" s="2"/>
    </row>
    <row r="18" spans="1:11" ht="12.75">
      <c r="A18" s="5"/>
      <c r="B18" s="24" t="s">
        <v>25</v>
      </c>
      <c r="C18" s="46">
        <v>225620519</v>
      </c>
      <c r="D18" s="46">
        <v>253811704</v>
      </c>
      <c r="E18" s="46">
        <v>256916424</v>
      </c>
      <c r="F18" s="46">
        <v>237318506</v>
      </c>
      <c r="G18" s="47">
        <v>253128321</v>
      </c>
      <c r="H18" s="48">
        <v>272320773</v>
      </c>
      <c r="I18" s="25">
        <f t="shared" si="0"/>
        <v>-7.62812968313773</v>
      </c>
      <c r="J18" s="26">
        <f t="shared" si="1"/>
        <v>1.9599547919866511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-26123620</v>
      </c>
      <c r="E19" s="52">
        <v>-38559368</v>
      </c>
      <c r="F19" s="53">
        <v>-28994452</v>
      </c>
      <c r="G19" s="54">
        <v>-35498013</v>
      </c>
      <c r="H19" s="55">
        <v>-41862060</v>
      </c>
      <c r="I19" s="33">
        <f t="shared" si="0"/>
        <v>-24.805686649221016</v>
      </c>
      <c r="J19" s="34">
        <f t="shared" si="1"/>
        <v>2.777227073104238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32145300</v>
      </c>
      <c r="D24" s="43">
        <v>31916300</v>
      </c>
      <c r="E24" s="43">
        <v>31121908</v>
      </c>
      <c r="F24" s="43">
        <v>31252300</v>
      </c>
      <c r="G24" s="44">
        <v>36332050</v>
      </c>
      <c r="H24" s="45">
        <v>40859200</v>
      </c>
      <c r="I24" s="38">
        <f t="shared" si="0"/>
        <v>0.4189717417068417</v>
      </c>
      <c r="J24" s="23">
        <f t="shared" si="1"/>
        <v>9.498427294084388</v>
      </c>
      <c r="K24" s="2"/>
    </row>
    <row r="25" spans="1:11" ht="12.75">
      <c r="A25" s="9"/>
      <c r="B25" s="21" t="s">
        <v>31</v>
      </c>
      <c r="C25" s="43">
        <v>0</v>
      </c>
      <c r="D25" s="43">
        <v>3041060</v>
      </c>
      <c r="E25" s="43">
        <v>314674</v>
      </c>
      <c r="F25" s="43">
        <v>1320000</v>
      </c>
      <c r="G25" s="44">
        <v>0</v>
      </c>
      <c r="H25" s="45">
        <v>0</v>
      </c>
      <c r="I25" s="38">
        <f t="shared" si="0"/>
        <v>319.48174936601055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32145300</v>
      </c>
      <c r="D26" s="46">
        <v>34957360</v>
      </c>
      <c r="E26" s="46">
        <v>31436582</v>
      </c>
      <c r="F26" s="46">
        <v>32572300</v>
      </c>
      <c r="G26" s="47">
        <v>36332050</v>
      </c>
      <c r="H26" s="48">
        <v>40859200</v>
      </c>
      <c r="I26" s="25">
        <f t="shared" si="0"/>
        <v>3.6127273632992285</v>
      </c>
      <c r="J26" s="26">
        <f t="shared" si="1"/>
        <v>9.131848863320148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9200000</v>
      </c>
      <c r="D29" s="43">
        <v>10221349</v>
      </c>
      <c r="E29" s="43">
        <v>8046226</v>
      </c>
      <c r="F29" s="43">
        <v>5000000</v>
      </c>
      <c r="G29" s="44">
        <v>9600000</v>
      </c>
      <c r="H29" s="45">
        <v>12800000</v>
      </c>
      <c r="I29" s="38">
        <f t="shared" si="0"/>
        <v>-37.85906585273643</v>
      </c>
      <c r="J29" s="23">
        <f t="shared" si="1"/>
        <v>16.73629737483693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15645300</v>
      </c>
      <c r="D31" s="43">
        <v>15484000</v>
      </c>
      <c r="E31" s="43">
        <v>20616890</v>
      </c>
      <c r="F31" s="43">
        <v>17200000</v>
      </c>
      <c r="G31" s="44">
        <v>26732050</v>
      </c>
      <c r="H31" s="45">
        <v>28059200</v>
      </c>
      <c r="I31" s="38">
        <f t="shared" si="0"/>
        <v>-16.573256199164852</v>
      </c>
      <c r="J31" s="23">
        <f t="shared" si="1"/>
        <v>10.81980380474783</v>
      </c>
      <c r="K31" s="2"/>
    </row>
    <row r="32" spans="1:11" ht="12.75">
      <c r="A32" s="9"/>
      <c r="B32" s="21" t="s">
        <v>31</v>
      </c>
      <c r="C32" s="43">
        <v>7300000</v>
      </c>
      <c r="D32" s="43">
        <v>9252011</v>
      </c>
      <c r="E32" s="43">
        <v>2773466</v>
      </c>
      <c r="F32" s="43">
        <v>10372300</v>
      </c>
      <c r="G32" s="44">
        <v>0</v>
      </c>
      <c r="H32" s="45">
        <v>0</v>
      </c>
      <c r="I32" s="38">
        <f t="shared" si="0"/>
        <v>273.98331185599534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32145300</v>
      </c>
      <c r="D33" s="59">
        <v>34957360</v>
      </c>
      <c r="E33" s="59">
        <v>31436582</v>
      </c>
      <c r="F33" s="59">
        <v>32572300</v>
      </c>
      <c r="G33" s="60">
        <v>36332050</v>
      </c>
      <c r="H33" s="61">
        <v>40859200</v>
      </c>
      <c r="I33" s="40">
        <f t="shared" si="0"/>
        <v>3.6127273632992285</v>
      </c>
      <c r="J33" s="41">
        <f t="shared" si="1"/>
        <v>9.131848863320148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23322181</v>
      </c>
      <c r="D8" s="43">
        <v>29683955</v>
      </c>
      <c r="E8" s="43">
        <v>25855348</v>
      </c>
      <c r="F8" s="43">
        <v>28779832</v>
      </c>
      <c r="G8" s="44">
        <v>30305162</v>
      </c>
      <c r="H8" s="45">
        <v>31911336</v>
      </c>
      <c r="I8" s="22">
        <f>IF($E8=0,0,(($F8/$E8)-1)*100)</f>
        <v>11.310944258031252</v>
      </c>
      <c r="J8" s="23">
        <f>IF($E8=0,0,((($H8/$E8)^(1/3))-1)*100)</f>
        <v>7.266686762147101</v>
      </c>
      <c r="K8" s="2"/>
    </row>
    <row r="9" spans="1:11" ht="12.75">
      <c r="A9" s="5"/>
      <c r="B9" s="21" t="s">
        <v>17</v>
      </c>
      <c r="C9" s="43">
        <v>717306</v>
      </c>
      <c r="D9" s="43">
        <v>717306</v>
      </c>
      <c r="E9" s="43">
        <v>758857</v>
      </c>
      <c r="F9" s="43">
        <v>755323</v>
      </c>
      <c r="G9" s="44">
        <v>795356</v>
      </c>
      <c r="H9" s="45">
        <v>837509</v>
      </c>
      <c r="I9" s="22">
        <f>IF($E9=0,0,(($F9/$E9)-1)*100)</f>
        <v>-0.46570038887432386</v>
      </c>
      <c r="J9" s="23">
        <f>IF($E9=0,0,((($H9/$E9)^(1/3))-1)*100)</f>
        <v>3.3419168180229164</v>
      </c>
      <c r="K9" s="2"/>
    </row>
    <row r="10" spans="1:11" ht="12.75">
      <c r="A10" s="5"/>
      <c r="B10" s="21" t="s">
        <v>18</v>
      </c>
      <c r="C10" s="43">
        <v>90009131</v>
      </c>
      <c r="D10" s="43">
        <v>90035021</v>
      </c>
      <c r="E10" s="43">
        <v>80996568</v>
      </c>
      <c r="F10" s="43">
        <v>114678208</v>
      </c>
      <c r="G10" s="44">
        <v>105028273</v>
      </c>
      <c r="H10" s="45">
        <v>111811880</v>
      </c>
      <c r="I10" s="22">
        <f aca="true" t="shared" si="0" ref="I10:I33">IF($E10=0,0,(($F10/$E10)-1)*100)</f>
        <v>41.58403353584068</v>
      </c>
      <c r="J10" s="23">
        <f aca="true" t="shared" si="1" ref="J10:J33">IF($E10=0,0,((($H10/$E10)^(1/3))-1)*100)</f>
        <v>11.345783986741043</v>
      </c>
      <c r="K10" s="2"/>
    </row>
    <row r="11" spans="1:11" ht="12.75">
      <c r="A11" s="9"/>
      <c r="B11" s="24" t="s">
        <v>19</v>
      </c>
      <c r="C11" s="46">
        <v>114048618</v>
      </c>
      <c r="D11" s="46">
        <v>120436282</v>
      </c>
      <c r="E11" s="46">
        <v>107610773</v>
      </c>
      <c r="F11" s="46">
        <v>144213363</v>
      </c>
      <c r="G11" s="47">
        <v>136128791</v>
      </c>
      <c r="H11" s="48">
        <v>144560725</v>
      </c>
      <c r="I11" s="25">
        <f t="shared" si="0"/>
        <v>34.01387145504475</v>
      </c>
      <c r="J11" s="26">
        <f t="shared" si="1"/>
        <v>10.339629713838638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62514326</v>
      </c>
      <c r="D13" s="43">
        <v>60851799</v>
      </c>
      <c r="E13" s="43">
        <v>59846429</v>
      </c>
      <c r="F13" s="43">
        <v>66807170</v>
      </c>
      <c r="G13" s="44">
        <v>71149645</v>
      </c>
      <c r="H13" s="45">
        <v>75774372</v>
      </c>
      <c r="I13" s="22">
        <f t="shared" si="0"/>
        <v>11.631004750509</v>
      </c>
      <c r="J13" s="23">
        <f t="shared" si="1"/>
        <v>8.183584764429064</v>
      </c>
      <c r="K13" s="2"/>
    </row>
    <row r="14" spans="1:11" ht="12.75">
      <c r="A14" s="5"/>
      <c r="B14" s="21" t="s">
        <v>22</v>
      </c>
      <c r="C14" s="43">
        <v>3200000</v>
      </c>
      <c r="D14" s="43">
        <v>3200000</v>
      </c>
      <c r="E14" s="43">
        <v>0</v>
      </c>
      <c r="F14" s="43">
        <v>2169600</v>
      </c>
      <c r="G14" s="44">
        <v>2284589</v>
      </c>
      <c r="H14" s="45">
        <v>2405672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71429459</v>
      </c>
      <c r="D17" s="43">
        <v>77441313</v>
      </c>
      <c r="E17" s="43">
        <v>66986193</v>
      </c>
      <c r="F17" s="43">
        <v>68903929</v>
      </c>
      <c r="G17" s="44">
        <v>60454828</v>
      </c>
      <c r="H17" s="45">
        <v>64046156</v>
      </c>
      <c r="I17" s="29">
        <f t="shared" si="0"/>
        <v>2.862882504757369</v>
      </c>
      <c r="J17" s="30">
        <f t="shared" si="1"/>
        <v>-1.4849480227627998</v>
      </c>
      <c r="K17" s="2"/>
    </row>
    <row r="18" spans="1:11" ht="12.75">
      <c r="A18" s="5"/>
      <c r="B18" s="24" t="s">
        <v>25</v>
      </c>
      <c r="C18" s="46">
        <v>137143785</v>
      </c>
      <c r="D18" s="46">
        <v>141493112</v>
      </c>
      <c r="E18" s="46">
        <v>126832622</v>
      </c>
      <c r="F18" s="46">
        <v>137880699</v>
      </c>
      <c r="G18" s="47">
        <v>133889062</v>
      </c>
      <c r="H18" s="48">
        <v>142226200</v>
      </c>
      <c r="I18" s="25">
        <f t="shared" si="0"/>
        <v>8.710753452688213</v>
      </c>
      <c r="J18" s="26">
        <f t="shared" si="1"/>
        <v>3.892184637312246</v>
      </c>
      <c r="K18" s="2"/>
    </row>
    <row r="19" spans="1:11" ht="23.25" customHeight="1">
      <c r="A19" s="31"/>
      <c r="B19" s="32" t="s">
        <v>26</v>
      </c>
      <c r="C19" s="52">
        <v>-23095167</v>
      </c>
      <c r="D19" s="52">
        <v>-21056830</v>
      </c>
      <c r="E19" s="52">
        <v>-19221849</v>
      </c>
      <c r="F19" s="53">
        <v>6332664</v>
      </c>
      <c r="G19" s="54">
        <v>2239729</v>
      </c>
      <c r="H19" s="55">
        <v>2334525</v>
      </c>
      <c r="I19" s="33">
        <f t="shared" si="0"/>
        <v>-132.94513446651254</v>
      </c>
      <c r="J19" s="34">
        <f t="shared" si="1"/>
        <v>-149.5223360183131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24691350</v>
      </c>
      <c r="D24" s="43">
        <v>25692168</v>
      </c>
      <c r="E24" s="43">
        <v>35719106</v>
      </c>
      <c r="F24" s="43">
        <v>26347900</v>
      </c>
      <c r="G24" s="44">
        <v>21378800</v>
      </c>
      <c r="H24" s="45">
        <v>28782000</v>
      </c>
      <c r="I24" s="38">
        <f t="shared" si="0"/>
        <v>-26.235835801713513</v>
      </c>
      <c r="J24" s="23">
        <f t="shared" si="1"/>
        <v>-6.944910871105869</v>
      </c>
      <c r="K24" s="2"/>
    </row>
    <row r="25" spans="1:11" ht="12.75">
      <c r="A25" s="9"/>
      <c r="B25" s="21" t="s">
        <v>31</v>
      </c>
      <c r="C25" s="43">
        <v>5709672</v>
      </c>
      <c r="D25" s="43">
        <v>1940128</v>
      </c>
      <c r="E25" s="43">
        <v>2905817</v>
      </c>
      <c r="F25" s="43">
        <v>6332668</v>
      </c>
      <c r="G25" s="44">
        <v>1056722</v>
      </c>
      <c r="H25" s="45">
        <v>1086968</v>
      </c>
      <c r="I25" s="38">
        <f t="shared" si="0"/>
        <v>117.93072309784134</v>
      </c>
      <c r="J25" s="23">
        <f t="shared" si="1"/>
        <v>-27.947426099753724</v>
      </c>
      <c r="K25" s="2"/>
    </row>
    <row r="26" spans="1:11" ht="12.75">
      <c r="A26" s="9"/>
      <c r="B26" s="24" t="s">
        <v>32</v>
      </c>
      <c r="C26" s="46">
        <v>30401022</v>
      </c>
      <c r="D26" s="46">
        <v>27632296</v>
      </c>
      <c r="E26" s="46">
        <v>38624923</v>
      </c>
      <c r="F26" s="46">
        <v>32680568</v>
      </c>
      <c r="G26" s="47">
        <v>22435522</v>
      </c>
      <c r="H26" s="48">
        <v>29868968</v>
      </c>
      <c r="I26" s="25">
        <f t="shared" si="0"/>
        <v>-15.389946537886946</v>
      </c>
      <c r="J26" s="26">
        <f t="shared" si="1"/>
        <v>-8.21236140510264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3000000</v>
      </c>
      <c r="D29" s="43">
        <v>542332</v>
      </c>
      <c r="E29" s="43">
        <v>4071247</v>
      </c>
      <c r="F29" s="43">
        <v>5332000</v>
      </c>
      <c r="G29" s="44">
        <v>0</v>
      </c>
      <c r="H29" s="45">
        <v>6400000</v>
      </c>
      <c r="I29" s="38">
        <f t="shared" si="0"/>
        <v>30.967244188328547</v>
      </c>
      <c r="J29" s="23">
        <f t="shared" si="1"/>
        <v>16.27441793910913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16369888</v>
      </c>
      <c r="D31" s="43">
        <v>22526172</v>
      </c>
      <c r="E31" s="43">
        <v>25584088</v>
      </c>
      <c r="F31" s="43">
        <v>19615900</v>
      </c>
      <c r="G31" s="44">
        <v>13399548</v>
      </c>
      <c r="H31" s="45">
        <v>13408026</v>
      </c>
      <c r="I31" s="38">
        <f t="shared" si="0"/>
        <v>-23.327734019676605</v>
      </c>
      <c r="J31" s="23">
        <f t="shared" si="1"/>
        <v>-19.37588365161671</v>
      </c>
      <c r="K31" s="2"/>
    </row>
    <row r="32" spans="1:11" ht="12.75">
      <c r="A32" s="9"/>
      <c r="B32" s="21" t="s">
        <v>31</v>
      </c>
      <c r="C32" s="43">
        <v>11031134</v>
      </c>
      <c r="D32" s="43">
        <v>4563792</v>
      </c>
      <c r="E32" s="43">
        <v>8969588</v>
      </c>
      <c r="F32" s="43">
        <v>7732668</v>
      </c>
      <c r="G32" s="44">
        <v>9035974</v>
      </c>
      <c r="H32" s="45">
        <v>10060942</v>
      </c>
      <c r="I32" s="38">
        <f t="shared" si="0"/>
        <v>-13.790154018222466</v>
      </c>
      <c r="J32" s="23">
        <f t="shared" si="1"/>
        <v>3.9015556707563404</v>
      </c>
      <c r="K32" s="2"/>
    </row>
    <row r="33" spans="1:11" ht="13.5" thickBot="1">
      <c r="A33" s="9"/>
      <c r="B33" s="39" t="s">
        <v>38</v>
      </c>
      <c r="C33" s="59">
        <v>30401022</v>
      </c>
      <c r="D33" s="59">
        <v>27632296</v>
      </c>
      <c r="E33" s="59">
        <v>38624923</v>
      </c>
      <c r="F33" s="59">
        <v>32680568</v>
      </c>
      <c r="G33" s="60">
        <v>22435522</v>
      </c>
      <c r="H33" s="61">
        <v>29868968</v>
      </c>
      <c r="I33" s="40">
        <f t="shared" si="0"/>
        <v>-15.389946537886946</v>
      </c>
      <c r="J33" s="41">
        <f t="shared" si="1"/>
        <v>-8.21236140510264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80859171</v>
      </c>
      <c r="D8" s="43">
        <v>71895012</v>
      </c>
      <c r="E8" s="43">
        <v>112629422</v>
      </c>
      <c r="F8" s="43">
        <v>76208713</v>
      </c>
      <c r="G8" s="44">
        <v>80781235</v>
      </c>
      <c r="H8" s="45">
        <v>85628110</v>
      </c>
      <c r="I8" s="22">
        <f>IF($E8=0,0,(($F8/$E8)-1)*100)</f>
        <v>-32.336762768790564</v>
      </c>
      <c r="J8" s="23">
        <f>IF($E8=0,0,((($H8/$E8)^(1/3))-1)*100)</f>
        <v>-8.731376424282988</v>
      </c>
      <c r="K8" s="2"/>
    </row>
    <row r="9" spans="1:11" ht="12.75">
      <c r="A9" s="5"/>
      <c r="B9" s="21" t="s">
        <v>17</v>
      </c>
      <c r="C9" s="43">
        <v>76849184</v>
      </c>
      <c r="D9" s="43">
        <v>74531757</v>
      </c>
      <c r="E9" s="43">
        <v>86160065</v>
      </c>
      <c r="F9" s="43">
        <v>81250548</v>
      </c>
      <c r="G9" s="44">
        <v>88595141</v>
      </c>
      <c r="H9" s="45">
        <v>96628435</v>
      </c>
      <c r="I9" s="22">
        <f>IF($E9=0,0,(($F9/$E9)-1)*100)</f>
        <v>-5.6981352091598385</v>
      </c>
      <c r="J9" s="23">
        <f>IF($E9=0,0,((($H9/$E9)^(1/3))-1)*100)</f>
        <v>3.896194990959989</v>
      </c>
      <c r="K9" s="2"/>
    </row>
    <row r="10" spans="1:11" ht="12.75">
      <c r="A10" s="5"/>
      <c r="B10" s="21" t="s">
        <v>18</v>
      </c>
      <c r="C10" s="43">
        <v>206938710</v>
      </c>
      <c r="D10" s="43">
        <v>226330597</v>
      </c>
      <c r="E10" s="43">
        <v>154861359</v>
      </c>
      <c r="F10" s="43">
        <v>203102338</v>
      </c>
      <c r="G10" s="44">
        <v>227885166</v>
      </c>
      <c r="H10" s="45">
        <v>238758254</v>
      </c>
      <c r="I10" s="22">
        <f aca="true" t="shared" si="0" ref="I10:I33">IF($E10=0,0,(($F10/$E10)-1)*100)</f>
        <v>31.151075588843312</v>
      </c>
      <c r="J10" s="23">
        <f aca="true" t="shared" si="1" ref="J10:J33">IF($E10=0,0,((($H10/$E10)^(1/3))-1)*100)</f>
        <v>15.523882478086337</v>
      </c>
      <c r="K10" s="2"/>
    </row>
    <row r="11" spans="1:11" ht="12.75">
      <c r="A11" s="9"/>
      <c r="B11" s="24" t="s">
        <v>19</v>
      </c>
      <c r="C11" s="46">
        <v>364647065</v>
      </c>
      <c r="D11" s="46">
        <v>372757366</v>
      </c>
      <c r="E11" s="46">
        <v>353650846</v>
      </c>
      <c r="F11" s="46">
        <v>360561599</v>
      </c>
      <c r="G11" s="47">
        <v>397261542</v>
      </c>
      <c r="H11" s="48">
        <v>421014799</v>
      </c>
      <c r="I11" s="25">
        <f t="shared" si="0"/>
        <v>1.9541174800413064</v>
      </c>
      <c r="J11" s="26">
        <f t="shared" si="1"/>
        <v>5.984141644347751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134397864</v>
      </c>
      <c r="D13" s="43">
        <v>138378020</v>
      </c>
      <c r="E13" s="43">
        <v>136472771</v>
      </c>
      <c r="F13" s="43">
        <v>149305714</v>
      </c>
      <c r="G13" s="44">
        <v>161099070</v>
      </c>
      <c r="H13" s="45">
        <v>173826828</v>
      </c>
      <c r="I13" s="22">
        <f t="shared" si="0"/>
        <v>9.40329921197247</v>
      </c>
      <c r="J13" s="23">
        <f t="shared" si="1"/>
        <v>8.39858135422058</v>
      </c>
      <c r="K13" s="2"/>
    </row>
    <row r="14" spans="1:11" ht="12.75">
      <c r="A14" s="5"/>
      <c r="B14" s="21" t="s">
        <v>22</v>
      </c>
      <c r="C14" s="43">
        <v>21000000</v>
      </c>
      <c r="D14" s="43">
        <v>20446026</v>
      </c>
      <c r="E14" s="43">
        <v>0</v>
      </c>
      <c r="F14" s="43">
        <v>22222733</v>
      </c>
      <c r="G14" s="44">
        <v>24159024</v>
      </c>
      <c r="H14" s="45">
        <v>26272854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50000000</v>
      </c>
      <c r="D16" s="43">
        <v>79200000</v>
      </c>
      <c r="E16" s="43">
        <v>58720731</v>
      </c>
      <c r="F16" s="43">
        <v>55000000</v>
      </c>
      <c r="G16" s="44">
        <v>63975270</v>
      </c>
      <c r="H16" s="45">
        <v>65985361</v>
      </c>
      <c r="I16" s="22">
        <f t="shared" si="0"/>
        <v>-6.33631587454182</v>
      </c>
      <c r="J16" s="23">
        <f t="shared" si="1"/>
        <v>3.9645746837089435</v>
      </c>
      <c r="K16" s="2"/>
    </row>
    <row r="17" spans="1:11" ht="12.75">
      <c r="A17" s="5"/>
      <c r="B17" s="21" t="s">
        <v>24</v>
      </c>
      <c r="C17" s="43">
        <v>159249192</v>
      </c>
      <c r="D17" s="43">
        <v>170691231</v>
      </c>
      <c r="E17" s="43">
        <v>142212057</v>
      </c>
      <c r="F17" s="43">
        <v>153344137</v>
      </c>
      <c r="G17" s="44">
        <v>168362256</v>
      </c>
      <c r="H17" s="45">
        <v>172653446</v>
      </c>
      <c r="I17" s="29">
        <f t="shared" si="0"/>
        <v>7.827803236120823</v>
      </c>
      <c r="J17" s="30">
        <f t="shared" si="1"/>
        <v>6.6791657767174994</v>
      </c>
      <c r="K17" s="2"/>
    </row>
    <row r="18" spans="1:11" ht="12.75">
      <c r="A18" s="5"/>
      <c r="B18" s="24" t="s">
        <v>25</v>
      </c>
      <c r="C18" s="46">
        <v>364647056</v>
      </c>
      <c r="D18" s="46">
        <v>408715277</v>
      </c>
      <c r="E18" s="46">
        <v>337405559</v>
      </c>
      <c r="F18" s="46">
        <v>379872584</v>
      </c>
      <c r="G18" s="47">
        <v>417595620</v>
      </c>
      <c r="H18" s="48">
        <v>438738489</v>
      </c>
      <c r="I18" s="25">
        <f t="shared" si="0"/>
        <v>12.586344198318322</v>
      </c>
      <c r="J18" s="26">
        <f t="shared" si="1"/>
        <v>9.148515626336962</v>
      </c>
      <c r="K18" s="2"/>
    </row>
    <row r="19" spans="1:11" ht="23.25" customHeight="1">
      <c r="A19" s="31"/>
      <c r="B19" s="32" t="s">
        <v>26</v>
      </c>
      <c r="C19" s="52">
        <v>9</v>
      </c>
      <c r="D19" s="52">
        <v>-35957911</v>
      </c>
      <c r="E19" s="52">
        <v>16245287</v>
      </c>
      <c r="F19" s="53">
        <v>-19310985</v>
      </c>
      <c r="G19" s="54">
        <v>-20334078</v>
      </c>
      <c r="H19" s="55">
        <v>-17723690</v>
      </c>
      <c r="I19" s="33">
        <f t="shared" si="0"/>
        <v>-218.87130710587016</v>
      </c>
      <c r="J19" s="34">
        <f t="shared" si="1"/>
        <v>-202.9458678202106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42389300</v>
      </c>
      <c r="D24" s="43">
        <v>47633150</v>
      </c>
      <c r="E24" s="43">
        <v>51300844</v>
      </c>
      <c r="F24" s="43">
        <v>32713100</v>
      </c>
      <c r="G24" s="44">
        <v>35309700</v>
      </c>
      <c r="H24" s="45">
        <v>37169100</v>
      </c>
      <c r="I24" s="38">
        <f t="shared" si="0"/>
        <v>-36.232822992151945</v>
      </c>
      <c r="J24" s="23">
        <f t="shared" si="1"/>
        <v>-10.184247737553509</v>
      </c>
      <c r="K24" s="2"/>
    </row>
    <row r="25" spans="1:11" ht="12.75">
      <c r="A25" s="9"/>
      <c r="B25" s="21" t="s">
        <v>31</v>
      </c>
      <c r="C25" s="43">
        <v>3000000</v>
      </c>
      <c r="D25" s="43">
        <v>250000</v>
      </c>
      <c r="E25" s="43">
        <v>297746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45389300</v>
      </c>
      <c r="D26" s="46">
        <v>47883150</v>
      </c>
      <c r="E26" s="46">
        <v>51598590</v>
      </c>
      <c r="F26" s="46">
        <v>32713100</v>
      </c>
      <c r="G26" s="47">
        <v>35309700</v>
      </c>
      <c r="H26" s="48">
        <v>37169100</v>
      </c>
      <c r="I26" s="25">
        <f t="shared" si="0"/>
        <v>-36.600786959488616</v>
      </c>
      <c r="J26" s="26">
        <f t="shared" si="1"/>
        <v>-10.357339577561909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2000000</v>
      </c>
      <c r="D29" s="43">
        <v>800000</v>
      </c>
      <c r="E29" s="43">
        <v>547791</v>
      </c>
      <c r="F29" s="43">
        <v>6500000</v>
      </c>
      <c r="G29" s="44">
        <v>6500000</v>
      </c>
      <c r="H29" s="45">
        <v>0</v>
      </c>
      <c r="I29" s="38">
        <f t="shared" si="0"/>
        <v>1086.583934383734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20529300</v>
      </c>
      <c r="D31" s="43">
        <v>24267173</v>
      </c>
      <c r="E31" s="43">
        <v>34320250</v>
      </c>
      <c r="F31" s="43">
        <v>22102900</v>
      </c>
      <c r="G31" s="44">
        <v>22174750</v>
      </c>
      <c r="H31" s="45">
        <v>37169100</v>
      </c>
      <c r="I31" s="38">
        <f t="shared" si="0"/>
        <v>-35.59807985081693</v>
      </c>
      <c r="J31" s="23">
        <f t="shared" si="1"/>
        <v>2.6937156070372614</v>
      </c>
      <c r="K31" s="2"/>
    </row>
    <row r="32" spans="1:11" ht="12.75">
      <c r="A32" s="9"/>
      <c r="B32" s="21" t="s">
        <v>31</v>
      </c>
      <c r="C32" s="43">
        <v>22860000</v>
      </c>
      <c r="D32" s="43">
        <v>22815977</v>
      </c>
      <c r="E32" s="43">
        <v>16730549</v>
      </c>
      <c r="F32" s="43">
        <v>4110200</v>
      </c>
      <c r="G32" s="44">
        <v>6634950</v>
      </c>
      <c r="H32" s="45">
        <v>0</v>
      </c>
      <c r="I32" s="38">
        <f t="shared" si="0"/>
        <v>-75.43296397506143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45389300</v>
      </c>
      <c r="D33" s="59">
        <v>47883150</v>
      </c>
      <c r="E33" s="59">
        <v>51598590</v>
      </c>
      <c r="F33" s="59">
        <v>32713100</v>
      </c>
      <c r="G33" s="60">
        <v>35309700</v>
      </c>
      <c r="H33" s="61">
        <v>37169100</v>
      </c>
      <c r="I33" s="40">
        <f t="shared" si="0"/>
        <v>-36.600786959488616</v>
      </c>
      <c r="J33" s="41">
        <f t="shared" si="1"/>
        <v>-10.357339577561909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272908204</v>
      </c>
      <c r="D9" s="43">
        <v>173791039</v>
      </c>
      <c r="E9" s="43">
        <v>462673795</v>
      </c>
      <c r="F9" s="43">
        <v>383847276</v>
      </c>
      <c r="G9" s="44">
        <v>406878109</v>
      </c>
      <c r="H9" s="45">
        <v>431290795</v>
      </c>
      <c r="I9" s="22">
        <f>IF($E9=0,0,(($F9/$E9)-1)*100)</f>
        <v>-17.037169567816136</v>
      </c>
      <c r="J9" s="23">
        <f>IF($E9=0,0,((($H9/$E9)^(1/3))-1)*100)</f>
        <v>-2.3141269700800216</v>
      </c>
      <c r="K9" s="2"/>
    </row>
    <row r="10" spans="1:11" ht="12.75">
      <c r="A10" s="5"/>
      <c r="B10" s="21" t="s">
        <v>18</v>
      </c>
      <c r="C10" s="43">
        <v>1156649860</v>
      </c>
      <c r="D10" s="43">
        <v>937811408</v>
      </c>
      <c r="E10" s="43">
        <v>426926392</v>
      </c>
      <c r="F10" s="43">
        <v>883923618</v>
      </c>
      <c r="G10" s="44">
        <v>918632608</v>
      </c>
      <c r="H10" s="45">
        <v>992713157</v>
      </c>
      <c r="I10" s="22">
        <f aca="true" t="shared" si="0" ref="I10:I33">IF($E10=0,0,(($F10/$E10)-1)*100)</f>
        <v>107.04356408118238</v>
      </c>
      <c r="J10" s="23">
        <f aca="true" t="shared" si="1" ref="J10:J33">IF($E10=0,0,((($H10/$E10)^(1/3))-1)*100)</f>
        <v>32.48201499283903</v>
      </c>
      <c r="K10" s="2"/>
    </row>
    <row r="11" spans="1:11" ht="12.75">
      <c r="A11" s="9"/>
      <c r="B11" s="24" t="s">
        <v>19</v>
      </c>
      <c r="C11" s="46">
        <v>1429558064</v>
      </c>
      <c r="D11" s="46">
        <v>1111602447</v>
      </c>
      <c r="E11" s="46">
        <v>889600187</v>
      </c>
      <c r="F11" s="46">
        <v>1267770894</v>
      </c>
      <c r="G11" s="47">
        <v>1325510717</v>
      </c>
      <c r="H11" s="48">
        <v>1424003952</v>
      </c>
      <c r="I11" s="25">
        <f t="shared" si="0"/>
        <v>42.51018744446375</v>
      </c>
      <c r="J11" s="26">
        <f t="shared" si="1"/>
        <v>16.97833700329778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733533591</v>
      </c>
      <c r="D13" s="43">
        <v>731025586</v>
      </c>
      <c r="E13" s="43">
        <v>751092452</v>
      </c>
      <c r="F13" s="43">
        <v>836089557</v>
      </c>
      <c r="G13" s="44">
        <v>901434703</v>
      </c>
      <c r="H13" s="45">
        <v>946196467</v>
      </c>
      <c r="I13" s="22">
        <f t="shared" si="0"/>
        <v>11.316463742069406</v>
      </c>
      <c r="J13" s="23">
        <f t="shared" si="1"/>
        <v>8.001380843489914</v>
      </c>
      <c r="K13" s="2"/>
    </row>
    <row r="14" spans="1:11" ht="12.75">
      <c r="A14" s="5"/>
      <c r="B14" s="21" t="s">
        <v>22</v>
      </c>
      <c r="C14" s="43">
        <v>105755544</v>
      </c>
      <c r="D14" s="43">
        <v>91755544</v>
      </c>
      <c r="E14" s="43">
        <v>0</v>
      </c>
      <c r="F14" s="43">
        <v>108195340</v>
      </c>
      <c r="G14" s="44">
        <v>124100067</v>
      </c>
      <c r="H14" s="45">
        <v>142342789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112000000</v>
      </c>
      <c r="D16" s="43">
        <v>120000000</v>
      </c>
      <c r="E16" s="43">
        <v>44794440</v>
      </c>
      <c r="F16" s="43">
        <v>100672274</v>
      </c>
      <c r="G16" s="44">
        <v>110195885</v>
      </c>
      <c r="H16" s="45">
        <v>120620412</v>
      </c>
      <c r="I16" s="22">
        <f t="shared" si="0"/>
        <v>124.74278950691202</v>
      </c>
      <c r="J16" s="23">
        <f t="shared" si="1"/>
        <v>39.122988652119915</v>
      </c>
      <c r="K16" s="2"/>
    </row>
    <row r="17" spans="1:11" ht="12.75">
      <c r="A17" s="5"/>
      <c r="B17" s="21" t="s">
        <v>24</v>
      </c>
      <c r="C17" s="43">
        <v>438640344</v>
      </c>
      <c r="D17" s="43">
        <v>545427192</v>
      </c>
      <c r="E17" s="43">
        <v>699711912</v>
      </c>
      <c r="F17" s="43">
        <v>449258660</v>
      </c>
      <c r="G17" s="44">
        <v>470456587</v>
      </c>
      <c r="H17" s="45">
        <v>510975783</v>
      </c>
      <c r="I17" s="29">
        <f t="shared" si="0"/>
        <v>-35.79376707824291</v>
      </c>
      <c r="J17" s="30">
        <f t="shared" si="1"/>
        <v>-9.947933486566429</v>
      </c>
      <c r="K17" s="2"/>
    </row>
    <row r="18" spans="1:11" ht="12.75">
      <c r="A18" s="5"/>
      <c r="B18" s="24" t="s">
        <v>25</v>
      </c>
      <c r="C18" s="46">
        <v>1389929479</v>
      </c>
      <c r="D18" s="46">
        <v>1488208322</v>
      </c>
      <c r="E18" s="46">
        <v>1495598804</v>
      </c>
      <c r="F18" s="46">
        <v>1494215831</v>
      </c>
      <c r="G18" s="47">
        <v>1606187242</v>
      </c>
      <c r="H18" s="48">
        <v>1720135451</v>
      </c>
      <c r="I18" s="25">
        <f t="shared" si="0"/>
        <v>-0.09246951764746436</v>
      </c>
      <c r="J18" s="26">
        <f t="shared" si="1"/>
        <v>4.772951682585691</v>
      </c>
      <c r="K18" s="2"/>
    </row>
    <row r="19" spans="1:11" ht="23.25" customHeight="1">
      <c r="A19" s="31"/>
      <c r="B19" s="32" t="s">
        <v>26</v>
      </c>
      <c r="C19" s="52">
        <v>39628585</v>
      </c>
      <c r="D19" s="52">
        <v>-376605875</v>
      </c>
      <c r="E19" s="52">
        <v>-605998617</v>
      </c>
      <c r="F19" s="53">
        <v>-226444937</v>
      </c>
      <c r="G19" s="54">
        <v>-280676525</v>
      </c>
      <c r="H19" s="55">
        <v>-296131499</v>
      </c>
      <c r="I19" s="33">
        <f t="shared" si="0"/>
        <v>-62.632763401174564</v>
      </c>
      <c r="J19" s="34">
        <f t="shared" si="1"/>
        <v>-21.234205628570933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33271730</v>
      </c>
      <c r="D23" s="43">
        <v>39628456</v>
      </c>
      <c r="E23" s="43">
        <v>59823739</v>
      </c>
      <c r="F23" s="43">
        <v>42052632</v>
      </c>
      <c r="G23" s="44">
        <v>5000000</v>
      </c>
      <c r="H23" s="45">
        <v>8015000</v>
      </c>
      <c r="I23" s="38">
        <f t="shared" si="0"/>
        <v>-29.705777835116585</v>
      </c>
      <c r="J23" s="23">
        <f t="shared" si="1"/>
        <v>-48.8306392773645</v>
      </c>
      <c r="K23" s="2"/>
    </row>
    <row r="24" spans="1:11" ht="12.75">
      <c r="A24" s="9"/>
      <c r="B24" s="21" t="s">
        <v>30</v>
      </c>
      <c r="C24" s="43">
        <v>497892576</v>
      </c>
      <c r="D24" s="43">
        <v>501098962</v>
      </c>
      <c r="E24" s="43">
        <v>601355916</v>
      </c>
      <c r="F24" s="43">
        <v>570930400</v>
      </c>
      <c r="G24" s="44">
        <v>532241400</v>
      </c>
      <c r="H24" s="45">
        <v>594938500</v>
      </c>
      <c r="I24" s="38">
        <f t="shared" si="0"/>
        <v>-5.059485604195835</v>
      </c>
      <c r="J24" s="23">
        <f t="shared" si="1"/>
        <v>-0.3569921528687181</v>
      </c>
      <c r="K24" s="2"/>
    </row>
    <row r="25" spans="1:11" ht="12.75">
      <c r="A25" s="9"/>
      <c r="B25" s="21" t="s">
        <v>31</v>
      </c>
      <c r="C25" s="43">
        <v>6356722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537521028</v>
      </c>
      <c r="D26" s="46">
        <v>540727418</v>
      </c>
      <c r="E26" s="46">
        <v>661179655</v>
      </c>
      <c r="F26" s="46">
        <v>612983032</v>
      </c>
      <c r="G26" s="47">
        <v>537241400</v>
      </c>
      <c r="H26" s="48">
        <v>602953500</v>
      </c>
      <c r="I26" s="25">
        <f t="shared" si="0"/>
        <v>-7.289489722728993</v>
      </c>
      <c r="J26" s="26">
        <f t="shared" si="1"/>
        <v>-3.02611838518142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3234258</v>
      </c>
      <c r="D28" s="43">
        <v>503945714</v>
      </c>
      <c r="E28" s="43">
        <v>629487291</v>
      </c>
      <c r="F28" s="43">
        <v>570930400</v>
      </c>
      <c r="G28" s="44">
        <v>529741400</v>
      </c>
      <c r="H28" s="45">
        <v>594938500</v>
      </c>
      <c r="I28" s="38">
        <f t="shared" si="0"/>
        <v>-9.302315048644882</v>
      </c>
      <c r="J28" s="23">
        <f t="shared" si="1"/>
        <v>-1.863996159932324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5657</v>
      </c>
      <c r="F31" s="43">
        <v>0</v>
      </c>
      <c r="G31" s="44">
        <v>2500000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534286770</v>
      </c>
      <c r="D32" s="43">
        <v>36781704</v>
      </c>
      <c r="E32" s="43">
        <v>31686705</v>
      </c>
      <c r="F32" s="43">
        <v>42052632</v>
      </c>
      <c r="G32" s="44">
        <v>5000000</v>
      </c>
      <c r="H32" s="45">
        <v>8015000</v>
      </c>
      <c r="I32" s="38">
        <f t="shared" si="0"/>
        <v>32.713805364110904</v>
      </c>
      <c r="J32" s="23">
        <f t="shared" si="1"/>
        <v>-36.75753117345649</v>
      </c>
      <c r="K32" s="2"/>
    </row>
    <row r="33" spans="1:11" ht="13.5" thickBot="1">
      <c r="A33" s="9"/>
      <c r="B33" s="39" t="s">
        <v>38</v>
      </c>
      <c r="C33" s="59">
        <v>537521028</v>
      </c>
      <c r="D33" s="59">
        <v>540727418</v>
      </c>
      <c r="E33" s="59">
        <v>661179653</v>
      </c>
      <c r="F33" s="59">
        <v>612983032</v>
      </c>
      <c r="G33" s="60">
        <v>537241400</v>
      </c>
      <c r="H33" s="61">
        <v>602953500</v>
      </c>
      <c r="I33" s="40">
        <f t="shared" si="0"/>
        <v>-7.289489442289298</v>
      </c>
      <c r="J33" s="41">
        <f t="shared" si="1"/>
        <v>-3.026118287402768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43501000</v>
      </c>
      <c r="D8" s="43">
        <v>40385447</v>
      </c>
      <c r="E8" s="43">
        <v>0</v>
      </c>
      <c r="F8" s="43">
        <v>42525876</v>
      </c>
      <c r="G8" s="44">
        <v>44822273</v>
      </c>
      <c r="H8" s="45">
        <v>47287498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177127350</v>
      </c>
      <c r="D9" s="43">
        <v>132000000</v>
      </c>
      <c r="E9" s="43">
        <v>85849401</v>
      </c>
      <c r="F9" s="43">
        <v>174180716</v>
      </c>
      <c r="G9" s="44">
        <v>185941232</v>
      </c>
      <c r="H9" s="45">
        <v>199816634</v>
      </c>
      <c r="I9" s="22">
        <f>IF($E9=0,0,(($F9/$E9)-1)*100)</f>
        <v>102.8910091055848</v>
      </c>
      <c r="J9" s="23">
        <f>IF($E9=0,0,((($H9/$E9)^(1/3))-1)*100)</f>
        <v>32.525094680834</v>
      </c>
      <c r="K9" s="2"/>
    </row>
    <row r="10" spans="1:11" ht="12.75">
      <c r="A10" s="5"/>
      <c r="B10" s="21" t="s">
        <v>18</v>
      </c>
      <c r="C10" s="43">
        <v>85280510</v>
      </c>
      <c r="D10" s="43">
        <v>90756761</v>
      </c>
      <c r="E10" s="43">
        <v>30607568</v>
      </c>
      <c r="F10" s="43">
        <v>77847930</v>
      </c>
      <c r="G10" s="44">
        <v>81501233</v>
      </c>
      <c r="H10" s="45">
        <v>84128979</v>
      </c>
      <c r="I10" s="22">
        <f aca="true" t="shared" si="0" ref="I10:I33">IF($E10=0,0,(($F10/$E10)-1)*100)</f>
        <v>154.34209604631116</v>
      </c>
      <c r="J10" s="23">
        <f aca="true" t="shared" si="1" ref="J10:J33">IF($E10=0,0,((($H10/$E10)^(1/3))-1)*100)</f>
        <v>40.07875240168397</v>
      </c>
      <c r="K10" s="2"/>
    </row>
    <row r="11" spans="1:11" ht="12.75">
      <c r="A11" s="9"/>
      <c r="B11" s="24" t="s">
        <v>19</v>
      </c>
      <c r="C11" s="46">
        <v>305908860</v>
      </c>
      <c r="D11" s="46">
        <v>263142208</v>
      </c>
      <c r="E11" s="46">
        <v>116456969</v>
      </c>
      <c r="F11" s="46">
        <v>294554522</v>
      </c>
      <c r="G11" s="47">
        <v>312264738</v>
      </c>
      <c r="H11" s="48">
        <v>331233111</v>
      </c>
      <c r="I11" s="25">
        <f t="shared" si="0"/>
        <v>152.92992298296895</v>
      </c>
      <c r="J11" s="26">
        <f t="shared" si="1"/>
        <v>41.684634330071745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75000000</v>
      </c>
      <c r="D13" s="43">
        <v>81092000</v>
      </c>
      <c r="E13" s="43">
        <v>92608640</v>
      </c>
      <c r="F13" s="43">
        <v>86885000</v>
      </c>
      <c r="G13" s="44">
        <v>91576789</v>
      </c>
      <c r="H13" s="45">
        <v>96613513</v>
      </c>
      <c r="I13" s="22">
        <f t="shared" si="0"/>
        <v>-6.180460052107451</v>
      </c>
      <c r="J13" s="23">
        <f t="shared" si="1"/>
        <v>1.4212103735215642</v>
      </c>
      <c r="K13" s="2"/>
    </row>
    <row r="14" spans="1:11" ht="12.75">
      <c r="A14" s="5"/>
      <c r="B14" s="21" t="s">
        <v>22</v>
      </c>
      <c r="C14" s="43">
        <v>11512605</v>
      </c>
      <c r="D14" s="43">
        <v>7013965</v>
      </c>
      <c r="E14" s="43">
        <v>0</v>
      </c>
      <c r="F14" s="43">
        <v>4200000</v>
      </c>
      <c r="G14" s="44">
        <v>4426800</v>
      </c>
      <c r="H14" s="45">
        <v>4670274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77665200</v>
      </c>
      <c r="D16" s="43">
        <v>65000000</v>
      </c>
      <c r="E16" s="43">
        <v>10526316</v>
      </c>
      <c r="F16" s="43">
        <v>65000000</v>
      </c>
      <c r="G16" s="44">
        <v>68510000</v>
      </c>
      <c r="H16" s="45">
        <v>72278050</v>
      </c>
      <c r="I16" s="22">
        <f t="shared" si="0"/>
        <v>517.4999876500002</v>
      </c>
      <c r="J16" s="23">
        <f t="shared" si="1"/>
        <v>90.06843898920461</v>
      </c>
      <c r="K16" s="2"/>
    </row>
    <row r="17" spans="1:11" ht="12.75">
      <c r="A17" s="5"/>
      <c r="B17" s="21" t="s">
        <v>24</v>
      </c>
      <c r="C17" s="43">
        <v>137748361</v>
      </c>
      <c r="D17" s="43">
        <v>119089684</v>
      </c>
      <c r="E17" s="43">
        <v>46751187</v>
      </c>
      <c r="F17" s="43">
        <v>130669872</v>
      </c>
      <c r="G17" s="44">
        <v>137726046</v>
      </c>
      <c r="H17" s="45">
        <v>145300978</v>
      </c>
      <c r="I17" s="29">
        <f t="shared" si="0"/>
        <v>179.50065096742892</v>
      </c>
      <c r="J17" s="30">
        <f t="shared" si="1"/>
        <v>45.93472089209985</v>
      </c>
      <c r="K17" s="2"/>
    </row>
    <row r="18" spans="1:11" ht="12.75">
      <c r="A18" s="5"/>
      <c r="B18" s="24" t="s">
        <v>25</v>
      </c>
      <c r="C18" s="46">
        <v>301926166</v>
      </c>
      <c r="D18" s="46">
        <v>272195649</v>
      </c>
      <c r="E18" s="46">
        <v>149886143</v>
      </c>
      <c r="F18" s="46">
        <v>286754872</v>
      </c>
      <c r="G18" s="47">
        <v>302239635</v>
      </c>
      <c r="H18" s="48">
        <v>318862815</v>
      </c>
      <c r="I18" s="25">
        <f t="shared" si="0"/>
        <v>91.31513177972697</v>
      </c>
      <c r="J18" s="26">
        <f t="shared" si="1"/>
        <v>28.611794301583448</v>
      </c>
      <c r="K18" s="2"/>
    </row>
    <row r="19" spans="1:11" ht="23.25" customHeight="1">
      <c r="A19" s="31"/>
      <c r="B19" s="32" t="s">
        <v>26</v>
      </c>
      <c r="C19" s="52">
        <v>3982694</v>
      </c>
      <c r="D19" s="52">
        <v>-9053441</v>
      </c>
      <c r="E19" s="52">
        <v>-33429174</v>
      </c>
      <c r="F19" s="53">
        <v>7799650</v>
      </c>
      <c r="G19" s="54">
        <v>10025103</v>
      </c>
      <c r="H19" s="55">
        <v>12370296</v>
      </c>
      <c r="I19" s="33">
        <f t="shared" si="0"/>
        <v>-123.33186575294981</v>
      </c>
      <c r="J19" s="34">
        <f t="shared" si="1"/>
        <v>-171.7934486206849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6500000</v>
      </c>
      <c r="G23" s="44">
        <v>6500000</v>
      </c>
      <c r="H23" s="45">
        <v>7000000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25313000</v>
      </c>
      <c r="D24" s="43">
        <v>25313000</v>
      </c>
      <c r="E24" s="43">
        <v>17199741</v>
      </c>
      <c r="F24" s="43">
        <v>36163715</v>
      </c>
      <c r="G24" s="44">
        <v>38116557</v>
      </c>
      <c r="H24" s="45">
        <v>40212967</v>
      </c>
      <c r="I24" s="38">
        <f t="shared" si="0"/>
        <v>110.25732306085305</v>
      </c>
      <c r="J24" s="23">
        <f t="shared" si="1"/>
        <v>32.723574664614304</v>
      </c>
      <c r="K24" s="2"/>
    </row>
    <row r="25" spans="1:11" ht="12.75">
      <c r="A25" s="9"/>
      <c r="B25" s="21" t="s">
        <v>31</v>
      </c>
      <c r="C25" s="43">
        <v>9030509</v>
      </c>
      <c r="D25" s="43">
        <v>9030509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34343509</v>
      </c>
      <c r="D26" s="46">
        <v>34343509</v>
      </c>
      <c r="E26" s="46">
        <v>17199741</v>
      </c>
      <c r="F26" s="46">
        <v>42663715</v>
      </c>
      <c r="G26" s="47">
        <v>44616557</v>
      </c>
      <c r="H26" s="48">
        <v>47212967</v>
      </c>
      <c r="I26" s="25">
        <f t="shared" si="0"/>
        <v>148.04858980143948</v>
      </c>
      <c r="J26" s="26">
        <f t="shared" si="1"/>
        <v>40.01668638136158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11903147</v>
      </c>
      <c r="D29" s="43">
        <v>11903147</v>
      </c>
      <c r="E29" s="43">
        <v>0</v>
      </c>
      <c r="F29" s="43">
        <v>12534014</v>
      </c>
      <c r="G29" s="44">
        <v>13210851</v>
      </c>
      <c r="H29" s="45">
        <v>13937447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1726778</v>
      </c>
      <c r="D30" s="43">
        <v>1726778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11768877</v>
      </c>
      <c r="D31" s="43">
        <v>11768877</v>
      </c>
      <c r="E31" s="43">
        <v>11440791</v>
      </c>
      <c r="F31" s="43">
        <v>12392627</v>
      </c>
      <c r="G31" s="44">
        <v>13061829</v>
      </c>
      <c r="H31" s="45">
        <v>13780230</v>
      </c>
      <c r="I31" s="38">
        <f t="shared" si="0"/>
        <v>8.319669505369</v>
      </c>
      <c r="J31" s="23">
        <f t="shared" si="1"/>
        <v>6.398001707106782</v>
      </c>
      <c r="K31" s="2"/>
    </row>
    <row r="32" spans="1:11" ht="12.75">
      <c r="A32" s="9"/>
      <c r="B32" s="21" t="s">
        <v>31</v>
      </c>
      <c r="C32" s="43">
        <v>8944708</v>
      </c>
      <c r="D32" s="43">
        <v>8944708</v>
      </c>
      <c r="E32" s="43">
        <v>5758950</v>
      </c>
      <c r="F32" s="43">
        <v>17737074</v>
      </c>
      <c r="G32" s="44">
        <v>18343877</v>
      </c>
      <c r="H32" s="45">
        <v>19495290</v>
      </c>
      <c r="I32" s="38">
        <f t="shared" si="0"/>
        <v>207.99145677597477</v>
      </c>
      <c r="J32" s="23">
        <f t="shared" si="1"/>
        <v>50.15119650934254</v>
      </c>
      <c r="K32" s="2"/>
    </row>
    <row r="33" spans="1:11" ht="13.5" thickBot="1">
      <c r="A33" s="9"/>
      <c r="B33" s="39" t="s">
        <v>38</v>
      </c>
      <c r="C33" s="59">
        <v>34343510</v>
      </c>
      <c r="D33" s="59">
        <v>34343510</v>
      </c>
      <c r="E33" s="59">
        <v>17199741</v>
      </c>
      <c r="F33" s="59">
        <v>42663715</v>
      </c>
      <c r="G33" s="60">
        <v>44616557</v>
      </c>
      <c r="H33" s="61">
        <v>47212967</v>
      </c>
      <c r="I33" s="40">
        <f t="shared" si="0"/>
        <v>148.04858980143948</v>
      </c>
      <c r="J33" s="41">
        <f t="shared" si="1"/>
        <v>40.01668638136158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1225284909</v>
      </c>
      <c r="D8" s="43">
        <v>1121174877</v>
      </c>
      <c r="E8" s="43">
        <v>949084646</v>
      </c>
      <c r="F8" s="43">
        <v>1421961287</v>
      </c>
      <c r="G8" s="44">
        <v>1549937745</v>
      </c>
      <c r="H8" s="45">
        <v>1673932810</v>
      </c>
      <c r="I8" s="22">
        <f>IF($E8=0,0,(($F8/$E8)-1)*100)</f>
        <v>49.82449594912106</v>
      </c>
      <c r="J8" s="23">
        <f>IF($E8=0,0,((($H8/$E8)^(1/3))-1)*100)</f>
        <v>20.821537529122146</v>
      </c>
      <c r="K8" s="2"/>
    </row>
    <row r="9" spans="1:11" ht="12.75">
      <c r="A9" s="5"/>
      <c r="B9" s="21" t="s">
        <v>17</v>
      </c>
      <c r="C9" s="43">
        <v>3011894841</v>
      </c>
      <c r="D9" s="43">
        <v>2936647027</v>
      </c>
      <c r="E9" s="43">
        <v>2728370158</v>
      </c>
      <c r="F9" s="43">
        <v>3172284692</v>
      </c>
      <c r="G9" s="44">
        <v>3427689300</v>
      </c>
      <c r="H9" s="45">
        <v>3691233712</v>
      </c>
      <c r="I9" s="22">
        <f>IF($E9=0,0,(($F9/$E9)-1)*100)</f>
        <v>16.270319212309747</v>
      </c>
      <c r="J9" s="23">
        <f>IF($E9=0,0,((($H9/$E9)^(1/3))-1)*100)</f>
        <v>10.600243798638576</v>
      </c>
      <c r="K9" s="2"/>
    </row>
    <row r="10" spans="1:11" ht="12.75">
      <c r="A10" s="5"/>
      <c r="B10" s="21" t="s">
        <v>18</v>
      </c>
      <c r="C10" s="43">
        <v>1962848735</v>
      </c>
      <c r="D10" s="43">
        <v>1893216195</v>
      </c>
      <c r="E10" s="43">
        <v>1704175429</v>
      </c>
      <c r="F10" s="43">
        <v>1922976284</v>
      </c>
      <c r="G10" s="44">
        <v>2069573078</v>
      </c>
      <c r="H10" s="45">
        <v>2244028301</v>
      </c>
      <c r="I10" s="22">
        <f aca="true" t="shared" si="0" ref="I10:I33">IF($E10=0,0,(($F10/$E10)-1)*100)</f>
        <v>12.839103960581744</v>
      </c>
      <c r="J10" s="23">
        <f aca="true" t="shared" si="1" ref="J10:J33">IF($E10=0,0,((($H10/$E10)^(1/3))-1)*100)</f>
        <v>9.606929111232464</v>
      </c>
      <c r="K10" s="2"/>
    </row>
    <row r="11" spans="1:11" ht="12.75">
      <c r="A11" s="9"/>
      <c r="B11" s="24" t="s">
        <v>19</v>
      </c>
      <c r="C11" s="46">
        <v>6200028485</v>
      </c>
      <c r="D11" s="46">
        <v>5951038099</v>
      </c>
      <c r="E11" s="46">
        <v>5381630233</v>
      </c>
      <c r="F11" s="46">
        <v>6517222263</v>
      </c>
      <c r="G11" s="47">
        <v>7047200123</v>
      </c>
      <c r="H11" s="48">
        <v>7609194823</v>
      </c>
      <c r="I11" s="25">
        <f t="shared" si="0"/>
        <v>21.10126450228005</v>
      </c>
      <c r="J11" s="26">
        <f t="shared" si="1"/>
        <v>12.23843860928664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1748499622</v>
      </c>
      <c r="D13" s="43">
        <v>1750865958</v>
      </c>
      <c r="E13" s="43">
        <v>1784243925</v>
      </c>
      <c r="F13" s="43">
        <v>1961117601</v>
      </c>
      <c r="G13" s="44">
        <v>2055137876</v>
      </c>
      <c r="H13" s="45">
        <v>2270830418</v>
      </c>
      <c r="I13" s="22">
        <f t="shared" si="0"/>
        <v>9.91308831274289</v>
      </c>
      <c r="J13" s="23">
        <f t="shared" si="1"/>
        <v>8.37027083835935</v>
      </c>
      <c r="K13" s="2"/>
    </row>
    <row r="14" spans="1:11" ht="12.75">
      <c r="A14" s="5"/>
      <c r="B14" s="21" t="s">
        <v>22</v>
      </c>
      <c r="C14" s="43">
        <v>317788481</v>
      </c>
      <c r="D14" s="43">
        <v>317788481</v>
      </c>
      <c r="E14" s="43">
        <v>317788467</v>
      </c>
      <c r="F14" s="43">
        <v>343696466</v>
      </c>
      <c r="G14" s="44">
        <v>387604702</v>
      </c>
      <c r="H14" s="45">
        <v>437826169</v>
      </c>
      <c r="I14" s="22">
        <f t="shared" si="0"/>
        <v>8.152592586061335</v>
      </c>
      <c r="J14" s="23">
        <f t="shared" si="1"/>
        <v>11.272504022389352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1578166510</v>
      </c>
      <c r="D16" s="43">
        <v>1578166510</v>
      </c>
      <c r="E16" s="43">
        <v>1556001289</v>
      </c>
      <c r="F16" s="43">
        <v>1698509600</v>
      </c>
      <c r="G16" s="44">
        <v>1828117900</v>
      </c>
      <c r="H16" s="45">
        <v>1967713300</v>
      </c>
      <c r="I16" s="22">
        <f t="shared" si="0"/>
        <v>9.158624225278512</v>
      </c>
      <c r="J16" s="23">
        <f t="shared" si="1"/>
        <v>8.139400151388209</v>
      </c>
      <c r="K16" s="2"/>
    </row>
    <row r="17" spans="1:11" ht="12.75">
      <c r="A17" s="5"/>
      <c r="B17" s="21" t="s">
        <v>24</v>
      </c>
      <c r="C17" s="43">
        <v>2553684937</v>
      </c>
      <c r="D17" s="43">
        <v>2302554147</v>
      </c>
      <c r="E17" s="43">
        <v>2299457341</v>
      </c>
      <c r="F17" s="43">
        <v>2509974152</v>
      </c>
      <c r="G17" s="44">
        <v>2768534761</v>
      </c>
      <c r="H17" s="45">
        <v>2925306582</v>
      </c>
      <c r="I17" s="29">
        <f t="shared" si="0"/>
        <v>9.155064860148677</v>
      </c>
      <c r="J17" s="30">
        <f t="shared" si="1"/>
        <v>8.354930295973496</v>
      </c>
      <c r="K17" s="2"/>
    </row>
    <row r="18" spans="1:11" ht="12.75">
      <c r="A18" s="5"/>
      <c r="B18" s="24" t="s">
        <v>25</v>
      </c>
      <c r="C18" s="46">
        <v>6198139550</v>
      </c>
      <c r="D18" s="46">
        <v>5949375096</v>
      </c>
      <c r="E18" s="46">
        <v>5957491022</v>
      </c>
      <c r="F18" s="46">
        <v>6513297819</v>
      </c>
      <c r="G18" s="47">
        <v>7039395239</v>
      </c>
      <c r="H18" s="48">
        <v>7601676469</v>
      </c>
      <c r="I18" s="25">
        <f t="shared" si="0"/>
        <v>9.329544852816408</v>
      </c>
      <c r="J18" s="26">
        <f t="shared" si="1"/>
        <v>8.463095555355205</v>
      </c>
      <c r="K18" s="2"/>
    </row>
    <row r="19" spans="1:11" ht="23.25" customHeight="1">
      <c r="A19" s="31"/>
      <c r="B19" s="32" t="s">
        <v>26</v>
      </c>
      <c r="C19" s="52">
        <v>1888935</v>
      </c>
      <c r="D19" s="52">
        <v>1663003</v>
      </c>
      <c r="E19" s="52">
        <v>-575860789</v>
      </c>
      <c r="F19" s="53">
        <v>3924444</v>
      </c>
      <c r="G19" s="54">
        <v>7804884</v>
      </c>
      <c r="H19" s="55">
        <v>7518354</v>
      </c>
      <c r="I19" s="33">
        <f t="shared" si="0"/>
        <v>-100.68149179019723</v>
      </c>
      <c r="J19" s="34">
        <f t="shared" si="1"/>
        <v>-123.54697309230333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69000000</v>
      </c>
      <c r="D22" s="43">
        <v>0</v>
      </c>
      <c r="E22" s="43">
        <v>0</v>
      </c>
      <c r="F22" s="43">
        <v>69000000</v>
      </c>
      <c r="G22" s="44">
        <v>377000000</v>
      </c>
      <c r="H22" s="45">
        <v>206000000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781859259</v>
      </c>
      <c r="D23" s="43">
        <v>736533</v>
      </c>
      <c r="E23" s="43">
        <v>491306845</v>
      </c>
      <c r="F23" s="43">
        <v>880241750</v>
      </c>
      <c r="G23" s="44">
        <v>912398325</v>
      </c>
      <c r="H23" s="45">
        <v>885389414</v>
      </c>
      <c r="I23" s="38">
        <f t="shared" si="0"/>
        <v>79.16333935872602</v>
      </c>
      <c r="J23" s="23">
        <f t="shared" si="1"/>
        <v>21.691572588329187</v>
      </c>
      <c r="K23" s="2"/>
    </row>
    <row r="24" spans="1:11" ht="12.75">
      <c r="A24" s="9"/>
      <c r="B24" s="21" t="s">
        <v>30</v>
      </c>
      <c r="C24" s="43">
        <v>795307160</v>
      </c>
      <c r="D24" s="43">
        <v>980298367</v>
      </c>
      <c r="E24" s="43">
        <v>756795353</v>
      </c>
      <c r="F24" s="43">
        <v>803900240</v>
      </c>
      <c r="G24" s="44">
        <v>999476840</v>
      </c>
      <c r="H24" s="45">
        <v>1083453420</v>
      </c>
      <c r="I24" s="38">
        <f t="shared" si="0"/>
        <v>6.2242569029093975</v>
      </c>
      <c r="J24" s="23">
        <f t="shared" si="1"/>
        <v>12.705193605360133</v>
      </c>
      <c r="K24" s="2"/>
    </row>
    <row r="25" spans="1:11" ht="12.75">
      <c r="A25" s="9"/>
      <c r="B25" s="21" t="s">
        <v>31</v>
      </c>
      <c r="C25" s="43">
        <v>0</v>
      </c>
      <c r="D25" s="43">
        <v>794006800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1646166419</v>
      </c>
      <c r="D26" s="46">
        <v>1775041700</v>
      </c>
      <c r="E26" s="46">
        <v>1248102198</v>
      </c>
      <c r="F26" s="46">
        <v>1753141990</v>
      </c>
      <c r="G26" s="47">
        <v>2288875165</v>
      </c>
      <c r="H26" s="48">
        <v>2174842834</v>
      </c>
      <c r="I26" s="25">
        <f t="shared" si="0"/>
        <v>40.46461842702402</v>
      </c>
      <c r="J26" s="26">
        <f t="shared" si="1"/>
        <v>20.335170221738718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556422813</v>
      </c>
      <c r="D28" s="43">
        <v>503285917</v>
      </c>
      <c r="E28" s="43">
        <v>370190124</v>
      </c>
      <c r="F28" s="43">
        <v>620379416</v>
      </c>
      <c r="G28" s="44">
        <v>891152290</v>
      </c>
      <c r="H28" s="45">
        <v>603543315</v>
      </c>
      <c r="I28" s="38">
        <f t="shared" si="0"/>
        <v>67.58399962069221</v>
      </c>
      <c r="J28" s="23">
        <f t="shared" si="1"/>
        <v>17.695865028647173</v>
      </c>
      <c r="K28" s="2"/>
    </row>
    <row r="29" spans="1:11" ht="12.75">
      <c r="A29" s="9"/>
      <c r="B29" s="21" t="s">
        <v>35</v>
      </c>
      <c r="C29" s="43">
        <v>148000000</v>
      </c>
      <c r="D29" s="43">
        <v>196428534</v>
      </c>
      <c r="E29" s="43">
        <v>127824438</v>
      </c>
      <c r="F29" s="43">
        <v>185170000</v>
      </c>
      <c r="G29" s="44">
        <v>251020000</v>
      </c>
      <c r="H29" s="45">
        <v>151700000</v>
      </c>
      <c r="I29" s="38">
        <f t="shared" si="0"/>
        <v>44.862753083256266</v>
      </c>
      <c r="J29" s="23">
        <f t="shared" si="1"/>
        <v>5.874302677139243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99413811</v>
      </c>
      <c r="F30" s="43">
        <v>0</v>
      </c>
      <c r="G30" s="44">
        <v>0</v>
      </c>
      <c r="H30" s="45">
        <v>6000000</v>
      </c>
      <c r="I30" s="38">
        <f t="shared" si="0"/>
        <v>-100</v>
      </c>
      <c r="J30" s="23">
        <f t="shared" si="1"/>
        <v>-60.77452820327785</v>
      </c>
      <c r="K30" s="2"/>
    </row>
    <row r="31" spans="1:11" ht="12.75">
      <c r="A31" s="9"/>
      <c r="B31" s="21" t="s">
        <v>37</v>
      </c>
      <c r="C31" s="43">
        <v>323086510</v>
      </c>
      <c r="D31" s="43">
        <v>562636967</v>
      </c>
      <c r="E31" s="43">
        <v>232514304</v>
      </c>
      <c r="F31" s="43">
        <v>420020464</v>
      </c>
      <c r="G31" s="44">
        <v>649944550</v>
      </c>
      <c r="H31" s="45">
        <v>1064550105</v>
      </c>
      <c r="I31" s="38">
        <f t="shared" si="0"/>
        <v>80.64284939648272</v>
      </c>
      <c r="J31" s="23">
        <f t="shared" si="1"/>
        <v>66.04997349026958</v>
      </c>
      <c r="K31" s="2"/>
    </row>
    <row r="32" spans="1:11" ht="12.75">
      <c r="A32" s="9"/>
      <c r="B32" s="21" t="s">
        <v>31</v>
      </c>
      <c r="C32" s="43">
        <v>618657096</v>
      </c>
      <c r="D32" s="43">
        <v>512690282</v>
      </c>
      <c r="E32" s="43">
        <v>418159518</v>
      </c>
      <c r="F32" s="43">
        <v>527572110</v>
      </c>
      <c r="G32" s="44">
        <v>496758325</v>
      </c>
      <c r="H32" s="45">
        <v>349049414</v>
      </c>
      <c r="I32" s="38">
        <f t="shared" si="0"/>
        <v>26.16527599881153</v>
      </c>
      <c r="J32" s="23">
        <f t="shared" si="1"/>
        <v>-5.843933076926577</v>
      </c>
      <c r="K32" s="2"/>
    </row>
    <row r="33" spans="1:11" ht="13.5" thickBot="1">
      <c r="A33" s="9"/>
      <c r="B33" s="39" t="s">
        <v>38</v>
      </c>
      <c r="C33" s="59">
        <v>1646166419</v>
      </c>
      <c r="D33" s="59">
        <v>1775041700</v>
      </c>
      <c r="E33" s="59">
        <v>1248102195</v>
      </c>
      <c r="F33" s="59">
        <v>1753141990</v>
      </c>
      <c r="G33" s="60">
        <v>2288875165</v>
      </c>
      <c r="H33" s="61">
        <v>2174842834</v>
      </c>
      <c r="I33" s="40">
        <f t="shared" si="0"/>
        <v>40.464618764651725</v>
      </c>
      <c r="J33" s="41">
        <f t="shared" si="1"/>
        <v>20.33517031815324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3609380</v>
      </c>
      <c r="D8" s="43">
        <v>3609380</v>
      </c>
      <c r="E8" s="43">
        <v>2444307</v>
      </c>
      <c r="F8" s="43">
        <v>7500000</v>
      </c>
      <c r="G8" s="44">
        <v>7905000</v>
      </c>
      <c r="H8" s="45">
        <v>8339775</v>
      </c>
      <c r="I8" s="22">
        <f>IF($E8=0,0,(($F8/$E8)-1)*100)</f>
        <v>206.83543433783075</v>
      </c>
      <c r="J8" s="23">
        <f>IF($E8=0,0,((($H8/$E8)^(1/3))-1)*100)</f>
        <v>50.544950818430266</v>
      </c>
      <c r="K8" s="2"/>
    </row>
    <row r="9" spans="1:11" ht="12.75">
      <c r="A9" s="5"/>
      <c r="B9" s="21" t="s">
        <v>17</v>
      </c>
      <c r="C9" s="43">
        <v>740000</v>
      </c>
      <c r="D9" s="43">
        <v>740000</v>
      </c>
      <c r="E9" s="43">
        <v>112386</v>
      </c>
      <c r="F9" s="43">
        <v>900000</v>
      </c>
      <c r="G9" s="44">
        <v>913500</v>
      </c>
      <c r="H9" s="45">
        <v>927202</v>
      </c>
      <c r="I9" s="22">
        <f>IF($E9=0,0,(($F9/$E9)-1)*100)</f>
        <v>700.8114889754952</v>
      </c>
      <c r="J9" s="23">
        <f>IF($E9=0,0,((($H9/$E9)^(1/3))-1)*100)</f>
        <v>102.06327228574156</v>
      </c>
      <c r="K9" s="2"/>
    </row>
    <row r="10" spans="1:11" ht="12.75">
      <c r="A10" s="5"/>
      <c r="B10" s="21" t="s">
        <v>18</v>
      </c>
      <c r="C10" s="43">
        <v>161048620</v>
      </c>
      <c r="D10" s="43">
        <v>161048620</v>
      </c>
      <c r="E10" s="43">
        <v>91683772</v>
      </c>
      <c r="F10" s="43">
        <v>175173627</v>
      </c>
      <c r="G10" s="44">
        <v>179650350</v>
      </c>
      <c r="H10" s="45">
        <v>166814798</v>
      </c>
      <c r="I10" s="22">
        <f aca="true" t="shared" si="0" ref="I10:I33">IF($E10=0,0,(($F10/$E10)-1)*100)</f>
        <v>91.06284915939105</v>
      </c>
      <c r="J10" s="23">
        <f aca="true" t="shared" si="1" ref="J10:J33">IF($E10=0,0,((($H10/$E10)^(1/3))-1)*100)</f>
        <v>22.080800161544435</v>
      </c>
      <c r="K10" s="2"/>
    </row>
    <row r="11" spans="1:11" ht="12.75">
      <c r="A11" s="9"/>
      <c r="B11" s="24" t="s">
        <v>19</v>
      </c>
      <c r="C11" s="46">
        <v>165398000</v>
      </c>
      <c r="D11" s="46">
        <v>165398000</v>
      </c>
      <c r="E11" s="46">
        <v>94240465</v>
      </c>
      <c r="F11" s="46">
        <v>183573627</v>
      </c>
      <c r="G11" s="47">
        <v>188468850</v>
      </c>
      <c r="H11" s="48">
        <v>176081775</v>
      </c>
      <c r="I11" s="25">
        <f t="shared" si="0"/>
        <v>94.79278566802488</v>
      </c>
      <c r="J11" s="26">
        <f t="shared" si="1"/>
        <v>23.166423064374754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105749311</v>
      </c>
      <c r="D13" s="43">
        <v>105749311</v>
      </c>
      <c r="E13" s="43">
        <v>43405527</v>
      </c>
      <c r="F13" s="43">
        <v>116360971</v>
      </c>
      <c r="G13" s="44">
        <v>120750976</v>
      </c>
      <c r="H13" s="45">
        <v>101988442</v>
      </c>
      <c r="I13" s="22">
        <f t="shared" si="0"/>
        <v>168.07869652175862</v>
      </c>
      <c r="J13" s="23">
        <f t="shared" si="1"/>
        <v>32.94396929464894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641132</v>
      </c>
      <c r="G14" s="44">
        <v>686011</v>
      </c>
      <c r="H14" s="45">
        <v>723742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57553642</v>
      </c>
      <c r="D17" s="43">
        <v>57553642</v>
      </c>
      <c r="E17" s="43">
        <v>16398504</v>
      </c>
      <c r="F17" s="43">
        <v>89298654</v>
      </c>
      <c r="G17" s="44">
        <v>94305802</v>
      </c>
      <c r="H17" s="45">
        <v>99699990</v>
      </c>
      <c r="I17" s="29">
        <f t="shared" si="0"/>
        <v>444.5536617242646</v>
      </c>
      <c r="J17" s="30">
        <f t="shared" si="1"/>
        <v>82.51432708039191</v>
      </c>
      <c r="K17" s="2"/>
    </row>
    <row r="18" spans="1:11" ht="12.75">
      <c r="A18" s="5"/>
      <c r="B18" s="24" t="s">
        <v>25</v>
      </c>
      <c r="C18" s="46">
        <v>163302953</v>
      </c>
      <c r="D18" s="46">
        <v>163302953</v>
      </c>
      <c r="E18" s="46">
        <v>59804031</v>
      </c>
      <c r="F18" s="46">
        <v>206300757</v>
      </c>
      <c r="G18" s="47">
        <v>215742789</v>
      </c>
      <c r="H18" s="48">
        <v>202412174</v>
      </c>
      <c r="I18" s="25">
        <f t="shared" si="0"/>
        <v>244.96129031837336</v>
      </c>
      <c r="J18" s="26">
        <f t="shared" si="1"/>
        <v>50.14195176482297</v>
      </c>
      <c r="K18" s="2"/>
    </row>
    <row r="19" spans="1:11" ht="23.25" customHeight="1">
      <c r="A19" s="31"/>
      <c r="B19" s="32" t="s">
        <v>26</v>
      </c>
      <c r="C19" s="52">
        <v>2095047</v>
      </c>
      <c r="D19" s="52">
        <v>2095047</v>
      </c>
      <c r="E19" s="52">
        <v>34436434</v>
      </c>
      <c r="F19" s="53">
        <v>-22727130</v>
      </c>
      <c r="G19" s="54">
        <v>-27273939</v>
      </c>
      <c r="H19" s="55">
        <v>-26330399</v>
      </c>
      <c r="I19" s="33">
        <f t="shared" si="0"/>
        <v>-165.99733874883793</v>
      </c>
      <c r="J19" s="34">
        <f t="shared" si="1"/>
        <v>-191.4421487100677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2073710</v>
      </c>
      <c r="G23" s="44">
        <v>77690</v>
      </c>
      <c r="H23" s="45">
        <v>81963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47430046</v>
      </c>
      <c r="D24" s="43">
        <v>47430046</v>
      </c>
      <c r="E24" s="43">
        <v>26301717</v>
      </c>
      <c r="F24" s="43">
        <v>55981999</v>
      </c>
      <c r="G24" s="44">
        <v>59005027</v>
      </c>
      <c r="H24" s="45">
        <v>62250304</v>
      </c>
      <c r="I24" s="38">
        <f t="shared" si="0"/>
        <v>112.84541613766126</v>
      </c>
      <c r="J24" s="23">
        <f t="shared" si="1"/>
        <v>33.26592723474868</v>
      </c>
      <c r="K24" s="2"/>
    </row>
    <row r="25" spans="1:11" ht="12.75">
      <c r="A25" s="9"/>
      <c r="B25" s="21" t="s">
        <v>31</v>
      </c>
      <c r="C25" s="43">
        <v>500000</v>
      </c>
      <c r="D25" s="43">
        <v>500000</v>
      </c>
      <c r="E25" s="43">
        <v>6507671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47930046</v>
      </c>
      <c r="D26" s="46">
        <v>47930046</v>
      </c>
      <c r="E26" s="46">
        <v>32809388</v>
      </c>
      <c r="F26" s="46">
        <v>58055709</v>
      </c>
      <c r="G26" s="47">
        <v>59082717</v>
      </c>
      <c r="H26" s="48">
        <v>62332267</v>
      </c>
      <c r="I26" s="25">
        <f t="shared" si="0"/>
        <v>76.9484667010552</v>
      </c>
      <c r="J26" s="26">
        <f t="shared" si="1"/>
        <v>23.85254379354067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4500000</v>
      </c>
      <c r="D29" s="43">
        <v>4500000</v>
      </c>
      <c r="E29" s="43">
        <v>723201</v>
      </c>
      <c r="F29" s="43">
        <v>4792000</v>
      </c>
      <c r="G29" s="44">
        <v>5050768</v>
      </c>
      <c r="H29" s="45">
        <v>5328560</v>
      </c>
      <c r="I29" s="38">
        <f t="shared" si="0"/>
        <v>562.6097032498573</v>
      </c>
      <c r="J29" s="23">
        <f t="shared" si="1"/>
        <v>94.5884001547875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25100000</v>
      </c>
      <c r="D31" s="43">
        <v>25100000</v>
      </c>
      <c r="E31" s="43">
        <v>31417479</v>
      </c>
      <c r="F31" s="43">
        <v>35537199</v>
      </c>
      <c r="G31" s="44">
        <v>37456207</v>
      </c>
      <c r="H31" s="45">
        <v>45133305</v>
      </c>
      <c r="I31" s="38">
        <f t="shared" si="0"/>
        <v>13.112828053453928</v>
      </c>
      <c r="J31" s="23">
        <f t="shared" si="1"/>
        <v>12.834506688086723</v>
      </c>
      <c r="K31" s="2"/>
    </row>
    <row r="32" spans="1:11" ht="12.75">
      <c r="A32" s="9"/>
      <c r="B32" s="21" t="s">
        <v>31</v>
      </c>
      <c r="C32" s="43">
        <v>18330046</v>
      </c>
      <c r="D32" s="43">
        <v>18330046</v>
      </c>
      <c r="E32" s="43">
        <v>668708</v>
      </c>
      <c r="F32" s="43">
        <v>17726510</v>
      </c>
      <c r="G32" s="44">
        <v>16575742</v>
      </c>
      <c r="H32" s="45">
        <v>11870402</v>
      </c>
      <c r="I32" s="38">
        <f t="shared" si="0"/>
        <v>2550.8595680027756</v>
      </c>
      <c r="J32" s="23">
        <f t="shared" si="1"/>
        <v>160.86128904807194</v>
      </c>
      <c r="K32" s="2"/>
    </row>
    <row r="33" spans="1:11" ht="13.5" thickBot="1">
      <c r="A33" s="9"/>
      <c r="B33" s="39" t="s">
        <v>38</v>
      </c>
      <c r="C33" s="59">
        <v>47930046</v>
      </c>
      <c r="D33" s="59">
        <v>47930046</v>
      </c>
      <c r="E33" s="59">
        <v>32809388</v>
      </c>
      <c r="F33" s="59">
        <v>58055709</v>
      </c>
      <c r="G33" s="60">
        <v>59082717</v>
      </c>
      <c r="H33" s="61">
        <v>62332267</v>
      </c>
      <c r="I33" s="40">
        <f t="shared" si="0"/>
        <v>76.9484667010552</v>
      </c>
      <c r="J33" s="41">
        <f t="shared" si="1"/>
        <v>23.85254379354067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4302469</v>
      </c>
      <c r="D8" s="43">
        <v>5302469</v>
      </c>
      <c r="E8" s="43">
        <v>4522447</v>
      </c>
      <c r="F8" s="43">
        <v>4615315</v>
      </c>
      <c r="G8" s="44">
        <v>4846081</v>
      </c>
      <c r="H8" s="45">
        <v>5088385</v>
      </c>
      <c r="I8" s="22">
        <f>IF($E8=0,0,(($F8/$E8)-1)*100)</f>
        <v>2.05349006854032</v>
      </c>
      <c r="J8" s="23">
        <f>IF($E8=0,0,((($H8/$E8)^(1/3))-1)*100)</f>
        <v>4.008498288336959</v>
      </c>
      <c r="K8" s="2"/>
    </row>
    <row r="9" spans="1:11" ht="12.75">
      <c r="A9" s="5"/>
      <c r="B9" s="21" t="s">
        <v>17</v>
      </c>
      <c r="C9" s="43">
        <v>14265149</v>
      </c>
      <c r="D9" s="43">
        <v>10995289</v>
      </c>
      <c r="E9" s="43">
        <v>10840130</v>
      </c>
      <c r="F9" s="43">
        <v>15198819</v>
      </c>
      <c r="G9" s="44">
        <v>15958760</v>
      </c>
      <c r="H9" s="45">
        <v>16756697</v>
      </c>
      <c r="I9" s="22">
        <f>IF($E9=0,0,(($F9/$E9)-1)*100)</f>
        <v>40.20882590891437</v>
      </c>
      <c r="J9" s="23">
        <f>IF($E9=0,0,((($H9/$E9)^(1/3))-1)*100)</f>
        <v>15.62488364918455</v>
      </c>
      <c r="K9" s="2"/>
    </row>
    <row r="10" spans="1:11" ht="12.75">
      <c r="A10" s="5"/>
      <c r="B10" s="21" t="s">
        <v>18</v>
      </c>
      <c r="C10" s="43">
        <v>136000476</v>
      </c>
      <c r="D10" s="43">
        <v>140295033</v>
      </c>
      <c r="E10" s="43">
        <v>131893259</v>
      </c>
      <c r="F10" s="43">
        <v>135518735</v>
      </c>
      <c r="G10" s="44">
        <v>143225068</v>
      </c>
      <c r="H10" s="45">
        <v>151369857</v>
      </c>
      <c r="I10" s="22">
        <f aca="true" t="shared" si="0" ref="I10:I33">IF($E10=0,0,(($F10/$E10)-1)*100)</f>
        <v>2.748795524113934</v>
      </c>
      <c r="J10" s="23">
        <f aca="true" t="shared" si="1" ref="J10:J33">IF($E10=0,0,((($H10/$E10)^(1/3))-1)*100)</f>
        <v>4.698132129772725</v>
      </c>
      <c r="K10" s="2"/>
    </row>
    <row r="11" spans="1:11" ht="12.75">
      <c r="A11" s="9"/>
      <c r="B11" s="24" t="s">
        <v>19</v>
      </c>
      <c r="C11" s="46">
        <v>154568094</v>
      </c>
      <c r="D11" s="46">
        <v>156592791</v>
      </c>
      <c r="E11" s="46">
        <v>147255836</v>
      </c>
      <c r="F11" s="46">
        <v>155332869</v>
      </c>
      <c r="G11" s="47">
        <v>164029909</v>
      </c>
      <c r="H11" s="48">
        <v>173214939</v>
      </c>
      <c r="I11" s="25">
        <f t="shared" si="0"/>
        <v>5.485034223023932</v>
      </c>
      <c r="J11" s="26">
        <f t="shared" si="1"/>
        <v>5.561189785127696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78925621</v>
      </c>
      <c r="D13" s="43">
        <v>71997917</v>
      </c>
      <c r="E13" s="43">
        <v>63406609</v>
      </c>
      <c r="F13" s="43">
        <v>85277813</v>
      </c>
      <c r="G13" s="44">
        <v>91375138</v>
      </c>
      <c r="H13" s="45">
        <v>98277050</v>
      </c>
      <c r="I13" s="22">
        <f t="shared" si="0"/>
        <v>34.49357148243018</v>
      </c>
      <c r="J13" s="23">
        <f t="shared" si="1"/>
        <v>15.728199038964163</v>
      </c>
      <c r="K13" s="2"/>
    </row>
    <row r="14" spans="1:11" ht="12.75">
      <c r="A14" s="5"/>
      <c r="B14" s="21" t="s">
        <v>22</v>
      </c>
      <c r="C14" s="43">
        <v>7500014</v>
      </c>
      <c r="D14" s="43">
        <v>3000000</v>
      </c>
      <c r="E14" s="43">
        <v>7062500</v>
      </c>
      <c r="F14" s="43">
        <v>6000000</v>
      </c>
      <c r="G14" s="44">
        <v>6000000</v>
      </c>
      <c r="H14" s="45">
        <v>6000000</v>
      </c>
      <c r="I14" s="22">
        <f t="shared" si="0"/>
        <v>-15.04424778761062</v>
      </c>
      <c r="J14" s="23">
        <f t="shared" si="1"/>
        <v>-5.289616202551162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16550000</v>
      </c>
      <c r="D16" s="43">
        <v>14850000</v>
      </c>
      <c r="E16" s="43">
        <v>15891676</v>
      </c>
      <c r="F16" s="43">
        <v>15070000</v>
      </c>
      <c r="G16" s="44">
        <v>15070000</v>
      </c>
      <c r="H16" s="45">
        <v>15070000</v>
      </c>
      <c r="I16" s="22">
        <f t="shared" si="0"/>
        <v>-5.1704804452343485</v>
      </c>
      <c r="J16" s="23">
        <f t="shared" si="1"/>
        <v>-1.7540816058000508</v>
      </c>
      <c r="K16" s="2"/>
    </row>
    <row r="17" spans="1:11" ht="12.75">
      <c r="A17" s="5"/>
      <c r="B17" s="21" t="s">
        <v>24</v>
      </c>
      <c r="C17" s="43">
        <v>91869833</v>
      </c>
      <c r="D17" s="43">
        <v>97392725</v>
      </c>
      <c r="E17" s="43">
        <v>88470640</v>
      </c>
      <c r="F17" s="43">
        <v>77680190</v>
      </c>
      <c r="G17" s="44">
        <v>80279252</v>
      </c>
      <c r="H17" s="45">
        <v>80460079</v>
      </c>
      <c r="I17" s="29">
        <f t="shared" si="0"/>
        <v>-12.196645124303384</v>
      </c>
      <c r="J17" s="30">
        <f t="shared" si="1"/>
        <v>-3.1141333170931595</v>
      </c>
      <c r="K17" s="2"/>
    </row>
    <row r="18" spans="1:11" ht="12.75">
      <c r="A18" s="5"/>
      <c r="B18" s="24" t="s">
        <v>25</v>
      </c>
      <c r="C18" s="46">
        <v>194845468</v>
      </c>
      <c r="D18" s="46">
        <v>187240642</v>
      </c>
      <c r="E18" s="46">
        <v>174831425</v>
      </c>
      <c r="F18" s="46">
        <v>184028003</v>
      </c>
      <c r="G18" s="47">
        <v>192724390</v>
      </c>
      <c r="H18" s="48">
        <v>199807129</v>
      </c>
      <c r="I18" s="25">
        <f t="shared" si="0"/>
        <v>5.260254556639343</v>
      </c>
      <c r="J18" s="26">
        <f t="shared" si="1"/>
        <v>4.551554413822645</v>
      </c>
      <c r="K18" s="2"/>
    </row>
    <row r="19" spans="1:11" ht="23.25" customHeight="1">
      <c r="A19" s="31"/>
      <c r="B19" s="32" t="s">
        <v>26</v>
      </c>
      <c r="C19" s="52">
        <v>-40277374</v>
      </c>
      <c r="D19" s="52">
        <v>-30647851</v>
      </c>
      <c r="E19" s="52">
        <v>-27575589</v>
      </c>
      <c r="F19" s="53">
        <v>-28695134</v>
      </c>
      <c r="G19" s="54">
        <v>-28694481</v>
      </c>
      <c r="H19" s="55">
        <v>-26592190</v>
      </c>
      <c r="I19" s="33">
        <f t="shared" si="0"/>
        <v>4.059913280546801</v>
      </c>
      <c r="J19" s="34">
        <f t="shared" si="1"/>
        <v>-1.203148952243549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8000000</v>
      </c>
      <c r="D22" s="43">
        <v>0</v>
      </c>
      <c r="E22" s="43">
        <v>0</v>
      </c>
      <c r="F22" s="43">
        <v>15000000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32357950</v>
      </c>
      <c r="D24" s="43">
        <v>36068250</v>
      </c>
      <c r="E24" s="43">
        <v>26013032</v>
      </c>
      <c r="F24" s="43">
        <v>44828600</v>
      </c>
      <c r="G24" s="44">
        <v>31847800</v>
      </c>
      <c r="H24" s="45">
        <v>33483185</v>
      </c>
      <c r="I24" s="38">
        <f t="shared" si="0"/>
        <v>72.3313145503377</v>
      </c>
      <c r="J24" s="23">
        <f t="shared" si="1"/>
        <v>8.779050183657944</v>
      </c>
      <c r="K24" s="2"/>
    </row>
    <row r="25" spans="1:11" ht="12.75">
      <c r="A25" s="9"/>
      <c r="B25" s="21" t="s">
        <v>31</v>
      </c>
      <c r="C25" s="43">
        <v>0</v>
      </c>
      <c r="D25" s="43">
        <v>4523958</v>
      </c>
      <c r="E25" s="43">
        <v>8924128</v>
      </c>
      <c r="F25" s="43">
        <v>725000</v>
      </c>
      <c r="G25" s="44">
        <v>0</v>
      </c>
      <c r="H25" s="45">
        <v>0</v>
      </c>
      <c r="I25" s="38">
        <f t="shared" si="0"/>
        <v>-91.87595695624266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40357950</v>
      </c>
      <c r="D26" s="46">
        <v>40592208</v>
      </c>
      <c r="E26" s="46">
        <v>34937160</v>
      </c>
      <c r="F26" s="46">
        <v>60553600</v>
      </c>
      <c r="G26" s="47">
        <v>31847800</v>
      </c>
      <c r="H26" s="48">
        <v>33483185</v>
      </c>
      <c r="I26" s="25">
        <f t="shared" si="0"/>
        <v>73.32147203722342</v>
      </c>
      <c r="J26" s="26">
        <f t="shared" si="1"/>
        <v>-1.4069304670150662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9663638</v>
      </c>
      <c r="D29" s="43">
        <v>9780287</v>
      </c>
      <c r="E29" s="43">
        <v>11165771</v>
      </c>
      <c r="F29" s="43">
        <v>0</v>
      </c>
      <c r="G29" s="44">
        <v>0</v>
      </c>
      <c r="H29" s="45">
        <v>5000000</v>
      </c>
      <c r="I29" s="38">
        <f t="shared" si="0"/>
        <v>-100</v>
      </c>
      <c r="J29" s="23">
        <f t="shared" si="1"/>
        <v>-23.494305385350412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18416324</v>
      </c>
      <c r="D31" s="43">
        <v>23195423</v>
      </c>
      <c r="E31" s="43">
        <v>18129980</v>
      </c>
      <c r="F31" s="43">
        <v>5254600</v>
      </c>
      <c r="G31" s="44">
        <v>17130058</v>
      </c>
      <c r="H31" s="45">
        <v>16809000</v>
      </c>
      <c r="I31" s="38">
        <f t="shared" si="0"/>
        <v>-71.0170667590367</v>
      </c>
      <c r="J31" s="23">
        <f t="shared" si="1"/>
        <v>-2.4902183229470465</v>
      </c>
      <c r="K31" s="2"/>
    </row>
    <row r="32" spans="1:11" ht="12.75">
      <c r="A32" s="9"/>
      <c r="B32" s="21" t="s">
        <v>31</v>
      </c>
      <c r="C32" s="43">
        <v>12277988</v>
      </c>
      <c r="D32" s="43">
        <v>7616498</v>
      </c>
      <c r="E32" s="43">
        <v>5641409</v>
      </c>
      <c r="F32" s="43">
        <v>55299000</v>
      </c>
      <c r="G32" s="44">
        <v>14717742</v>
      </c>
      <c r="H32" s="45">
        <v>11674185</v>
      </c>
      <c r="I32" s="38">
        <f t="shared" si="0"/>
        <v>880.2338387448951</v>
      </c>
      <c r="J32" s="23">
        <f t="shared" si="1"/>
        <v>27.432341000866046</v>
      </c>
      <c r="K32" s="2"/>
    </row>
    <row r="33" spans="1:11" ht="13.5" thickBot="1">
      <c r="A33" s="9"/>
      <c r="B33" s="39" t="s">
        <v>38</v>
      </c>
      <c r="C33" s="59">
        <v>40357950</v>
      </c>
      <c r="D33" s="59">
        <v>40592208</v>
      </c>
      <c r="E33" s="59">
        <v>34937160</v>
      </c>
      <c r="F33" s="59">
        <v>60553600</v>
      </c>
      <c r="G33" s="60">
        <v>31847800</v>
      </c>
      <c r="H33" s="61">
        <v>33483185</v>
      </c>
      <c r="I33" s="40">
        <f t="shared" si="0"/>
        <v>73.32147203722342</v>
      </c>
      <c r="J33" s="41">
        <f t="shared" si="1"/>
        <v>-1.4069304670150662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3858564</v>
      </c>
      <c r="D8" s="43">
        <v>3858564</v>
      </c>
      <c r="E8" s="43">
        <v>4078652</v>
      </c>
      <c r="F8" s="43">
        <v>4279211</v>
      </c>
      <c r="G8" s="44">
        <v>4514568</v>
      </c>
      <c r="H8" s="45">
        <v>4762869</v>
      </c>
      <c r="I8" s="22">
        <f>IF($E8=0,0,(($F8/$E8)-1)*100)</f>
        <v>4.91728639756468</v>
      </c>
      <c r="J8" s="23">
        <f>IF($E8=0,0,((($H8/$E8)^(1/3))-1)*100)</f>
        <v>5.305404718872619</v>
      </c>
      <c r="K8" s="2"/>
    </row>
    <row r="9" spans="1:11" ht="12.75">
      <c r="A9" s="5"/>
      <c r="B9" s="21" t="s">
        <v>17</v>
      </c>
      <c r="C9" s="43">
        <v>1038472</v>
      </c>
      <c r="D9" s="43">
        <v>1038472</v>
      </c>
      <c r="E9" s="43">
        <v>993131</v>
      </c>
      <c r="F9" s="43">
        <v>1084743</v>
      </c>
      <c r="G9" s="44">
        <v>1144404</v>
      </c>
      <c r="H9" s="45">
        <v>1207346</v>
      </c>
      <c r="I9" s="22">
        <f>IF($E9=0,0,(($F9/$E9)-1)*100)</f>
        <v>9.224563526866048</v>
      </c>
      <c r="J9" s="23">
        <f>IF($E9=0,0,((($H9/$E9)^(1/3))-1)*100)</f>
        <v>6.727188681299712</v>
      </c>
      <c r="K9" s="2"/>
    </row>
    <row r="10" spans="1:11" ht="12.75">
      <c r="A10" s="5"/>
      <c r="B10" s="21" t="s">
        <v>18</v>
      </c>
      <c r="C10" s="43">
        <v>159550264</v>
      </c>
      <c r="D10" s="43">
        <v>159550264</v>
      </c>
      <c r="E10" s="43">
        <v>130678026</v>
      </c>
      <c r="F10" s="43">
        <v>178534937</v>
      </c>
      <c r="G10" s="44">
        <v>189088554</v>
      </c>
      <c r="H10" s="45">
        <v>201290030</v>
      </c>
      <c r="I10" s="22">
        <f aca="true" t="shared" si="0" ref="I10:I33">IF($E10=0,0,(($F10/$E10)-1)*100)</f>
        <v>36.622003304518856</v>
      </c>
      <c r="J10" s="23">
        <f aca="true" t="shared" si="1" ref="J10:J33">IF($E10=0,0,((($H10/$E10)^(1/3))-1)*100)</f>
        <v>15.488808223170647</v>
      </c>
      <c r="K10" s="2"/>
    </row>
    <row r="11" spans="1:11" ht="12.75">
      <c r="A11" s="9"/>
      <c r="B11" s="24" t="s">
        <v>19</v>
      </c>
      <c r="C11" s="46">
        <v>164447300</v>
      </c>
      <c r="D11" s="46">
        <v>164447300</v>
      </c>
      <c r="E11" s="46">
        <v>135749809</v>
      </c>
      <c r="F11" s="46">
        <v>183898891</v>
      </c>
      <c r="G11" s="47">
        <v>194747526</v>
      </c>
      <c r="H11" s="48">
        <v>207260245</v>
      </c>
      <c r="I11" s="25">
        <f t="shared" si="0"/>
        <v>35.468986921373855</v>
      </c>
      <c r="J11" s="26">
        <f t="shared" si="1"/>
        <v>15.14867014780612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72568370</v>
      </c>
      <c r="D13" s="43">
        <v>72568370</v>
      </c>
      <c r="E13" s="43">
        <v>63594151</v>
      </c>
      <c r="F13" s="43">
        <v>78242534</v>
      </c>
      <c r="G13" s="44">
        <v>82545873</v>
      </c>
      <c r="H13" s="45">
        <v>87085896</v>
      </c>
      <c r="I13" s="22">
        <f t="shared" si="0"/>
        <v>23.03416708873116</v>
      </c>
      <c r="J13" s="23">
        <f t="shared" si="1"/>
        <v>11.04786594170546</v>
      </c>
      <c r="K13" s="2"/>
    </row>
    <row r="14" spans="1:11" ht="12.75">
      <c r="A14" s="5"/>
      <c r="B14" s="21" t="s">
        <v>22</v>
      </c>
      <c r="C14" s="43">
        <v>2800000</v>
      </c>
      <c r="D14" s="43">
        <v>2800000</v>
      </c>
      <c r="E14" s="43">
        <v>0</v>
      </c>
      <c r="F14" s="43">
        <v>2000000</v>
      </c>
      <c r="G14" s="44">
        <v>2110000</v>
      </c>
      <c r="H14" s="45">
        <v>2226050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117393430</v>
      </c>
      <c r="D17" s="43">
        <v>117393430</v>
      </c>
      <c r="E17" s="43">
        <v>72143623</v>
      </c>
      <c r="F17" s="43">
        <v>121131360</v>
      </c>
      <c r="G17" s="44">
        <v>127793585</v>
      </c>
      <c r="H17" s="45">
        <v>134822230</v>
      </c>
      <c r="I17" s="29">
        <f t="shared" si="0"/>
        <v>67.90307301311995</v>
      </c>
      <c r="J17" s="30">
        <f t="shared" si="1"/>
        <v>23.174607176255012</v>
      </c>
      <c r="K17" s="2"/>
    </row>
    <row r="18" spans="1:11" ht="12.75">
      <c r="A18" s="5"/>
      <c r="B18" s="24" t="s">
        <v>25</v>
      </c>
      <c r="C18" s="46">
        <v>192761800</v>
      </c>
      <c r="D18" s="46">
        <v>192761800</v>
      </c>
      <c r="E18" s="46">
        <v>135737774</v>
      </c>
      <c r="F18" s="46">
        <v>201373894</v>
      </c>
      <c r="G18" s="47">
        <v>212449458</v>
      </c>
      <c r="H18" s="48">
        <v>224134176</v>
      </c>
      <c r="I18" s="25">
        <f t="shared" si="0"/>
        <v>48.355087950683505</v>
      </c>
      <c r="J18" s="26">
        <f t="shared" si="1"/>
        <v>18.195911273915222</v>
      </c>
      <c r="K18" s="2"/>
    </row>
    <row r="19" spans="1:11" ht="23.25" customHeight="1">
      <c r="A19" s="31"/>
      <c r="B19" s="32" t="s">
        <v>26</v>
      </c>
      <c r="C19" s="52">
        <v>-28314500</v>
      </c>
      <c r="D19" s="52">
        <v>-28314500</v>
      </c>
      <c r="E19" s="52">
        <v>12035</v>
      </c>
      <c r="F19" s="53">
        <v>-17475003</v>
      </c>
      <c r="G19" s="54">
        <v>-17701932</v>
      </c>
      <c r="H19" s="55">
        <v>-16873931</v>
      </c>
      <c r="I19" s="33">
        <f t="shared" si="0"/>
        <v>-145301.5205650187</v>
      </c>
      <c r="J19" s="34">
        <f t="shared" si="1"/>
        <v>-1219.2404345393898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52156000</v>
      </c>
      <c r="D24" s="43">
        <v>66084393</v>
      </c>
      <c r="E24" s="43">
        <v>55192941</v>
      </c>
      <c r="F24" s="43">
        <v>41794000</v>
      </c>
      <c r="G24" s="44">
        <v>51325000</v>
      </c>
      <c r="H24" s="45">
        <v>61549001</v>
      </c>
      <c r="I24" s="38">
        <f t="shared" si="0"/>
        <v>-24.27654833613596</v>
      </c>
      <c r="J24" s="23">
        <f t="shared" si="1"/>
        <v>3.7000957282436575</v>
      </c>
      <c r="K24" s="2"/>
    </row>
    <row r="25" spans="1:11" ht="12.75">
      <c r="A25" s="9"/>
      <c r="B25" s="21" t="s">
        <v>31</v>
      </c>
      <c r="C25" s="43">
        <v>14485500</v>
      </c>
      <c r="D25" s="43">
        <v>41012535</v>
      </c>
      <c r="E25" s="43">
        <v>11827359</v>
      </c>
      <c r="F25" s="43">
        <v>30285000</v>
      </c>
      <c r="G25" s="44">
        <v>10098895</v>
      </c>
      <c r="H25" s="45">
        <v>10749208</v>
      </c>
      <c r="I25" s="38">
        <f t="shared" si="0"/>
        <v>156.05885472826185</v>
      </c>
      <c r="J25" s="23">
        <f t="shared" si="1"/>
        <v>-3.135889258395863</v>
      </c>
      <c r="K25" s="2"/>
    </row>
    <row r="26" spans="1:11" ht="12.75">
      <c r="A26" s="9"/>
      <c r="B26" s="24" t="s">
        <v>32</v>
      </c>
      <c r="C26" s="46">
        <v>66641500</v>
      </c>
      <c r="D26" s="46">
        <v>107096928</v>
      </c>
      <c r="E26" s="46">
        <v>67020300</v>
      </c>
      <c r="F26" s="46">
        <v>72079000</v>
      </c>
      <c r="G26" s="47">
        <v>61423895</v>
      </c>
      <c r="H26" s="48">
        <v>72298209</v>
      </c>
      <c r="I26" s="25">
        <f t="shared" si="0"/>
        <v>7.548011572613067</v>
      </c>
      <c r="J26" s="26">
        <f t="shared" si="1"/>
        <v>2.5589872915261935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13000000</v>
      </c>
      <c r="D29" s="43">
        <v>13000000</v>
      </c>
      <c r="E29" s="43">
        <v>14179817</v>
      </c>
      <c r="F29" s="43">
        <v>15000000</v>
      </c>
      <c r="G29" s="44">
        <v>12800000</v>
      </c>
      <c r="H29" s="45">
        <v>21000000</v>
      </c>
      <c r="I29" s="38">
        <f t="shared" si="0"/>
        <v>5.784157863250283</v>
      </c>
      <c r="J29" s="23">
        <f t="shared" si="1"/>
        <v>13.985486253376877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39156000</v>
      </c>
      <c r="D31" s="43">
        <v>53084393</v>
      </c>
      <c r="E31" s="43">
        <v>42477909</v>
      </c>
      <c r="F31" s="43">
        <v>36794000</v>
      </c>
      <c r="G31" s="44">
        <v>37475000</v>
      </c>
      <c r="H31" s="45">
        <v>39446500</v>
      </c>
      <c r="I31" s="38">
        <f t="shared" si="0"/>
        <v>-13.380858742364177</v>
      </c>
      <c r="J31" s="23">
        <f t="shared" si="1"/>
        <v>-2.437755807355413</v>
      </c>
      <c r="K31" s="2"/>
    </row>
    <row r="32" spans="1:11" ht="12.75">
      <c r="A32" s="9"/>
      <c r="B32" s="21" t="s">
        <v>31</v>
      </c>
      <c r="C32" s="43">
        <v>14485500</v>
      </c>
      <c r="D32" s="43">
        <v>41012537</v>
      </c>
      <c r="E32" s="43">
        <v>10362572</v>
      </c>
      <c r="F32" s="43">
        <v>20285000</v>
      </c>
      <c r="G32" s="44">
        <v>11148895</v>
      </c>
      <c r="H32" s="45">
        <v>11851709</v>
      </c>
      <c r="I32" s="38">
        <f t="shared" si="0"/>
        <v>95.75256027171632</v>
      </c>
      <c r="J32" s="23">
        <f t="shared" si="1"/>
        <v>4.577391797165342</v>
      </c>
      <c r="K32" s="2"/>
    </row>
    <row r="33" spans="1:11" ht="13.5" thickBot="1">
      <c r="A33" s="9"/>
      <c r="B33" s="39" t="s">
        <v>38</v>
      </c>
      <c r="C33" s="59">
        <v>66641500</v>
      </c>
      <c r="D33" s="59">
        <v>107096930</v>
      </c>
      <c r="E33" s="59">
        <v>67020298</v>
      </c>
      <c r="F33" s="59">
        <v>72079000</v>
      </c>
      <c r="G33" s="60">
        <v>61423895</v>
      </c>
      <c r="H33" s="61">
        <v>72298209</v>
      </c>
      <c r="I33" s="40">
        <f t="shared" si="0"/>
        <v>7.548014782029178</v>
      </c>
      <c r="J33" s="41">
        <f t="shared" si="1"/>
        <v>2.5589883117045353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5451460</v>
      </c>
      <c r="D8" s="43">
        <v>5451460</v>
      </c>
      <c r="E8" s="43">
        <v>16688011</v>
      </c>
      <c r="F8" s="43">
        <v>5778548</v>
      </c>
      <c r="G8" s="44">
        <v>6090589</v>
      </c>
      <c r="H8" s="45">
        <v>6425572</v>
      </c>
      <c r="I8" s="22">
        <f>IF($E8=0,0,(($F8/$E8)-1)*100)</f>
        <v>-65.37305734038645</v>
      </c>
      <c r="J8" s="23">
        <f>IF($E8=0,0,((($H8/$E8)^(1/3))-1)*100)</f>
        <v>-27.249540789615466</v>
      </c>
      <c r="K8" s="2"/>
    </row>
    <row r="9" spans="1:11" ht="12.75">
      <c r="A9" s="5"/>
      <c r="B9" s="21" t="s">
        <v>17</v>
      </c>
      <c r="C9" s="43">
        <v>12820920</v>
      </c>
      <c r="D9" s="43">
        <v>12820920</v>
      </c>
      <c r="E9" s="43">
        <v>4696986</v>
      </c>
      <c r="F9" s="43">
        <v>5692436</v>
      </c>
      <c r="G9" s="44">
        <v>5999828</v>
      </c>
      <c r="H9" s="45">
        <v>6329818</v>
      </c>
      <c r="I9" s="22">
        <f>IF($E9=0,0,(($F9/$E9)-1)*100)</f>
        <v>21.19337805137167</v>
      </c>
      <c r="J9" s="23">
        <f>IF($E9=0,0,((($H9/$E9)^(1/3))-1)*100)</f>
        <v>10.4563409589145</v>
      </c>
      <c r="K9" s="2"/>
    </row>
    <row r="10" spans="1:11" ht="12.75">
      <c r="A10" s="5"/>
      <c r="B10" s="21" t="s">
        <v>18</v>
      </c>
      <c r="C10" s="43">
        <v>74027154</v>
      </c>
      <c r="D10" s="43">
        <v>74027154</v>
      </c>
      <c r="E10" s="43">
        <v>63209767</v>
      </c>
      <c r="F10" s="43">
        <v>80849760</v>
      </c>
      <c r="G10" s="44">
        <v>85215647</v>
      </c>
      <c r="H10" s="45">
        <v>89902507</v>
      </c>
      <c r="I10" s="22">
        <f aca="true" t="shared" si="0" ref="I10:I33">IF($E10=0,0,(($F10/$E10)-1)*100)</f>
        <v>27.90706853894904</v>
      </c>
      <c r="J10" s="23">
        <f aca="true" t="shared" si="1" ref="J10:J33">IF($E10=0,0,((($H10/$E10)^(1/3))-1)*100)</f>
        <v>12.459428204193879</v>
      </c>
      <c r="K10" s="2"/>
    </row>
    <row r="11" spans="1:11" ht="12.75">
      <c r="A11" s="9"/>
      <c r="B11" s="24" t="s">
        <v>19</v>
      </c>
      <c r="C11" s="46">
        <v>92299534</v>
      </c>
      <c r="D11" s="46">
        <v>92299534</v>
      </c>
      <c r="E11" s="46">
        <v>84594764</v>
      </c>
      <c r="F11" s="46">
        <v>92320744</v>
      </c>
      <c r="G11" s="47">
        <v>97306064</v>
      </c>
      <c r="H11" s="48">
        <v>102657897</v>
      </c>
      <c r="I11" s="25">
        <f t="shared" si="0"/>
        <v>9.132929314632277</v>
      </c>
      <c r="J11" s="26">
        <f t="shared" si="1"/>
        <v>6.663613731487827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36822308</v>
      </c>
      <c r="D13" s="43">
        <v>36822308</v>
      </c>
      <c r="E13" s="43">
        <v>25631442</v>
      </c>
      <c r="F13" s="43">
        <v>47901309</v>
      </c>
      <c r="G13" s="44">
        <v>50487981</v>
      </c>
      <c r="H13" s="45">
        <v>53264819</v>
      </c>
      <c r="I13" s="22">
        <f t="shared" si="0"/>
        <v>86.884955594773</v>
      </c>
      <c r="J13" s="23">
        <f t="shared" si="1"/>
        <v>27.611301658164187</v>
      </c>
      <c r="K13" s="2"/>
    </row>
    <row r="14" spans="1:11" ht="12.75">
      <c r="A14" s="5"/>
      <c r="B14" s="21" t="s">
        <v>22</v>
      </c>
      <c r="C14" s="43">
        <v>7500120</v>
      </c>
      <c r="D14" s="43">
        <v>7500120</v>
      </c>
      <c r="E14" s="43">
        <v>0</v>
      </c>
      <c r="F14" s="43">
        <v>2000000</v>
      </c>
      <c r="G14" s="44">
        <v>2108000</v>
      </c>
      <c r="H14" s="45">
        <v>2223940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9445784</v>
      </c>
      <c r="D16" s="43">
        <v>9445784</v>
      </c>
      <c r="E16" s="43">
        <v>8272033</v>
      </c>
      <c r="F16" s="43">
        <v>11930971</v>
      </c>
      <c r="G16" s="44">
        <v>12575243</v>
      </c>
      <c r="H16" s="45">
        <v>13266881</v>
      </c>
      <c r="I16" s="22">
        <f t="shared" si="0"/>
        <v>44.23263301778415</v>
      </c>
      <c r="J16" s="23">
        <f t="shared" si="1"/>
        <v>17.053802169761024</v>
      </c>
      <c r="K16" s="2"/>
    </row>
    <row r="17" spans="1:11" ht="12.75">
      <c r="A17" s="5"/>
      <c r="B17" s="21" t="s">
        <v>24</v>
      </c>
      <c r="C17" s="43">
        <v>42511138</v>
      </c>
      <c r="D17" s="43">
        <v>42511138</v>
      </c>
      <c r="E17" s="43">
        <v>25097676</v>
      </c>
      <c r="F17" s="43">
        <v>46869215</v>
      </c>
      <c r="G17" s="44">
        <v>49420430</v>
      </c>
      <c r="H17" s="45">
        <v>52138554</v>
      </c>
      <c r="I17" s="29">
        <f t="shared" si="0"/>
        <v>86.74723109821005</v>
      </c>
      <c r="J17" s="30">
        <f t="shared" si="1"/>
        <v>27.597399883730912</v>
      </c>
      <c r="K17" s="2"/>
    </row>
    <row r="18" spans="1:11" ht="12.75">
      <c r="A18" s="5"/>
      <c r="B18" s="24" t="s">
        <v>25</v>
      </c>
      <c r="C18" s="46">
        <v>96279350</v>
      </c>
      <c r="D18" s="46">
        <v>96279350</v>
      </c>
      <c r="E18" s="46">
        <v>59001151</v>
      </c>
      <c r="F18" s="46">
        <v>108701495</v>
      </c>
      <c r="G18" s="47">
        <v>114591654</v>
      </c>
      <c r="H18" s="48">
        <v>120894194</v>
      </c>
      <c r="I18" s="25">
        <f t="shared" si="0"/>
        <v>84.23622786613095</v>
      </c>
      <c r="J18" s="26">
        <f t="shared" si="1"/>
        <v>27.013042710594192</v>
      </c>
      <c r="K18" s="2"/>
    </row>
    <row r="19" spans="1:11" ht="23.25" customHeight="1">
      <c r="A19" s="31"/>
      <c r="B19" s="32" t="s">
        <v>26</v>
      </c>
      <c r="C19" s="52">
        <v>-3979816</v>
      </c>
      <c r="D19" s="52">
        <v>-3979816</v>
      </c>
      <c r="E19" s="52">
        <v>25593613</v>
      </c>
      <c r="F19" s="53">
        <v>-16380751</v>
      </c>
      <c r="G19" s="54">
        <v>-17285590</v>
      </c>
      <c r="H19" s="55">
        <v>-18236297</v>
      </c>
      <c r="I19" s="33">
        <f t="shared" si="0"/>
        <v>-164.00327691131378</v>
      </c>
      <c r="J19" s="34">
        <f t="shared" si="1"/>
        <v>-189.31718341453768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1300000</v>
      </c>
      <c r="G23" s="44">
        <v>1370200</v>
      </c>
      <c r="H23" s="45">
        <v>1445562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30500000</v>
      </c>
      <c r="D24" s="43">
        <v>30500000</v>
      </c>
      <c r="E24" s="43">
        <v>21455991</v>
      </c>
      <c r="F24" s="43">
        <v>17912000</v>
      </c>
      <c r="G24" s="44">
        <v>18879248</v>
      </c>
      <c r="H24" s="45">
        <v>19917607</v>
      </c>
      <c r="I24" s="38">
        <f t="shared" si="0"/>
        <v>-16.517489217813342</v>
      </c>
      <c r="J24" s="23">
        <f t="shared" si="1"/>
        <v>-2.44949390607192</v>
      </c>
      <c r="K24" s="2"/>
    </row>
    <row r="25" spans="1:11" ht="12.75">
      <c r="A25" s="9"/>
      <c r="B25" s="21" t="s">
        <v>31</v>
      </c>
      <c r="C25" s="43">
        <v>1350000</v>
      </c>
      <c r="D25" s="43">
        <v>1350000</v>
      </c>
      <c r="E25" s="43">
        <v>352420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31850000</v>
      </c>
      <c r="D26" s="46">
        <v>31850000</v>
      </c>
      <c r="E26" s="46">
        <v>21808411</v>
      </c>
      <c r="F26" s="46">
        <v>19212000</v>
      </c>
      <c r="G26" s="47">
        <v>20249448</v>
      </c>
      <c r="H26" s="48">
        <v>21363169</v>
      </c>
      <c r="I26" s="25">
        <f t="shared" si="0"/>
        <v>-11.905548735302174</v>
      </c>
      <c r="J26" s="26">
        <f t="shared" si="1"/>
        <v>-0.6852201391094215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2000000</v>
      </c>
      <c r="D29" s="43">
        <v>2000000</v>
      </c>
      <c r="E29" s="43">
        <v>1990584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16000000</v>
      </c>
      <c r="D31" s="43">
        <v>16000000</v>
      </c>
      <c r="E31" s="43">
        <v>11470399</v>
      </c>
      <c r="F31" s="43">
        <v>12112000</v>
      </c>
      <c r="G31" s="44">
        <v>12766048</v>
      </c>
      <c r="H31" s="45">
        <v>13468181</v>
      </c>
      <c r="I31" s="38">
        <f t="shared" si="0"/>
        <v>5.593536894400963</v>
      </c>
      <c r="J31" s="23">
        <f t="shared" si="1"/>
        <v>5.497816972709479</v>
      </c>
      <c r="K31" s="2"/>
    </row>
    <row r="32" spans="1:11" ht="12.75">
      <c r="A32" s="9"/>
      <c r="B32" s="21" t="s">
        <v>31</v>
      </c>
      <c r="C32" s="43">
        <v>13850000</v>
      </c>
      <c r="D32" s="43">
        <v>13850000</v>
      </c>
      <c r="E32" s="43">
        <v>8347425</v>
      </c>
      <c r="F32" s="43">
        <v>7100000</v>
      </c>
      <c r="G32" s="44">
        <v>7483400</v>
      </c>
      <c r="H32" s="45">
        <v>7894988</v>
      </c>
      <c r="I32" s="38">
        <f t="shared" si="0"/>
        <v>-14.943829983497903</v>
      </c>
      <c r="J32" s="23">
        <f t="shared" si="1"/>
        <v>-1.840354146110923</v>
      </c>
      <c r="K32" s="2"/>
    </row>
    <row r="33" spans="1:11" ht="13.5" thickBot="1">
      <c r="A33" s="9"/>
      <c r="B33" s="39" t="s">
        <v>38</v>
      </c>
      <c r="C33" s="59">
        <v>31850000</v>
      </c>
      <c r="D33" s="59">
        <v>31850000</v>
      </c>
      <c r="E33" s="59">
        <v>21808408</v>
      </c>
      <c r="F33" s="59">
        <v>19212000</v>
      </c>
      <c r="G33" s="60">
        <v>20249448</v>
      </c>
      <c r="H33" s="61">
        <v>21363169</v>
      </c>
      <c r="I33" s="40">
        <f t="shared" si="0"/>
        <v>-11.905536616886481</v>
      </c>
      <c r="J33" s="41">
        <f t="shared" si="1"/>
        <v>-0.6852155851421848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100833427</v>
      </c>
      <c r="D8" s="43">
        <v>100833427</v>
      </c>
      <c r="E8" s="43">
        <v>94010012</v>
      </c>
      <c r="F8" s="43">
        <v>105875099</v>
      </c>
      <c r="G8" s="44">
        <v>114345107</v>
      </c>
      <c r="H8" s="45">
        <v>120062362</v>
      </c>
      <c r="I8" s="22">
        <f>IF($E8=0,0,(($F8/$E8)-1)*100)</f>
        <v>12.621088698510107</v>
      </c>
      <c r="J8" s="23">
        <f>IF($E8=0,0,((($H8/$E8)^(1/3))-1)*100)</f>
        <v>8.495299987155903</v>
      </c>
      <c r="K8" s="2"/>
    </row>
    <row r="9" spans="1:11" ht="12.75">
      <c r="A9" s="5"/>
      <c r="B9" s="21" t="s">
        <v>17</v>
      </c>
      <c r="C9" s="43">
        <v>279463988</v>
      </c>
      <c r="D9" s="43">
        <v>279463988</v>
      </c>
      <c r="E9" s="43">
        <v>2137299886</v>
      </c>
      <c r="F9" s="43">
        <v>286472904</v>
      </c>
      <c r="G9" s="44">
        <v>316340389</v>
      </c>
      <c r="H9" s="45">
        <v>339585815</v>
      </c>
      <c r="I9" s="22">
        <f>IF($E9=0,0,(($F9/$E9)-1)*100)</f>
        <v>-86.59650403406235</v>
      </c>
      <c r="J9" s="23">
        <f>IF($E9=0,0,((($H9/$E9)^(1/3))-1)*100)</f>
        <v>-45.83800001219844</v>
      </c>
      <c r="K9" s="2"/>
    </row>
    <row r="10" spans="1:11" ht="12.75">
      <c r="A10" s="5"/>
      <c r="B10" s="21" t="s">
        <v>18</v>
      </c>
      <c r="C10" s="43">
        <v>287655356</v>
      </c>
      <c r="D10" s="43">
        <v>287655356</v>
      </c>
      <c r="E10" s="43">
        <v>162591367</v>
      </c>
      <c r="F10" s="43">
        <v>271616112</v>
      </c>
      <c r="G10" s="44">
        <v>281728790</v>
      </c>
      <c r="H10" s="45">
        <v>288365997</v>
      </c>
      <c r="I10" s="22">
        <f aca="true" t="shared" si="0" ref="I10:I33">IF($E10=0,0,(($F10/$E10)-1)*100)</f>
        <v>67.0544488379878</v>
      </c>
      <c r="J10" s="23">
        <f aca="true" t="shared" si="1" ref="J10:J33">IF($E10=0,0,((($H10/$E10)^(1/3))-1)*100)</f>
        <v>21.045557620334954</v>
      </c>
      <c r="K10" s="2"/>
    </row>
    <row r="11" spans="1:11" ht="12.75">
      <c r="A11" s="9"/>
      <c r="B11" s="24" t="s">
        <v>19</v>
      </c>
      <c r="C11" s="46">
        <v>667952771</v>
      </c>
      <c r="D11" s="46">
        <v>667952771</v>
      </c>
      <c r="E11" s="46">
        <v>2393901265</v>
      </c>
      <c r="F11" s="46">
        <v>663964115</v>
      </c>
      <c r="G11" s="47">
        <v>712414286</v>
      </c>
      <c r="H11" s="48">
        <v>748014174</v>
      </c>
      <c r="I11" s="25">
        <f t="shared" si="0"/>
        <v>-72.26434837946418</v>
      </c>
      <c r="J11" s="26">
        <f t="shared" si="1"/>
        <v>-32.14197776645319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243674452</v>
      </c>
      <c r="D13" s="43">
        <v>243674452</v>
      </c>
      <c r="E13" s="43">
        <v>240305463</v>
      </c>
      <c r="F13" s="43">
        <v>265938793</v>
      </c>
      <c r="G13" s="44">
        <v>247553569</v>
      </c>
      <c r="H13" s="45">
        <v>262766269</v>
      </c>
      <c r="I13" s="22">
        <f t="shared" si="0"/>
        <v>10.666977637541276</v>
      </c>
      <c r="J13" s="23">
        <f t="shared" si="1"/>
        <v>3.023268361307352</v>
      </c>
      <c r="K13" s="2"/>
    </row>
    <row r="14" spans="1:11" ht="12.75">
      <c r="A14" s="5"/>
      <c r="B14" s="21" t="s">
        <v>22</v>
      </c>
      <c r="C14" s="43">
        <v>30456955</v>
      </c>
      <c r="D14" s="43">
        <v>30456955</v>
      </c>
      <c r="E14" s="43">
        <v>0</v>
      </c>
      <c r="F14" s="43">
        <v>22496360</v>
      </c>
      <c r="G14" s="44">
        <v>20176459</v>
      </c>
      <c r="H14" s="45">
        <v>21833694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207429564</v>
      </c>
      <c r="D16" s="43">
        <v>207429564</v>
      </c>
      <c r="E16" s="43">
        <v>172372966</v>
      </c>
      <c r="F16" s="43">
        <v>267213408</v>
      </c>
      <c r="G16" s="44">
        <v>272473185</v>
      </c>
      <c r="H16" s="45">
        <v>283305348</v>
      </c>
      <c r="I16" s="22">
        <f t="shared" si="0"/>
        <v>55.020485056804105</v>
      </c>
      <c r="J16" s="23">
        <f t="shared" si="1"/>
        <v>18.012643691036878</v>
      </c>
      <c r="K16" s="2"/>
    </row>
    <row r="17" spans="1:11" ht="12.75">
      <c r="A17" s="5"/>
      <c r="B17" s="21" t="s">
        <v>24</v>
      </c>
      <c r="C17" s="43">
        <v>191397800</v>
      </c>
      <c r="D17" s="43">
        <v>191397800</v>
      </c>
      <c r="E17" s="43">
        <v>112771019</v>
      </c>
      <c r="F17" s="43">
        <v>161361719</v>
      </c>
      <c r="G17" s="44">
        <v>172576254</v>
      </c>
      <c r="H17" s="45">
        <v>180542013</v>
      </c>
      <c r="I17" s="29">
        <f t="shared" si="0"/>
        <v>43.08793201558283</v>
      </c>
      <c r="J17" s="30">
        <f t="shared" si="1"/>
        <v>16.984123435051956</v>
      </c>
      <c r="K17" s="2"/>
    </row>
    <row r="18" spans="1:11" ht="12.75">
      <c r="A18" s="5"/>
      <c r="B18" s="24" t="s">
        <v>25</v>
      </c>
      <c r="C18" s="46">
        <v>672958771</v>
      </c>
      <c r="D18" s="46">
        <v>672958771</v>
      </c>
      <c r="E18" s="46">
        <v>525449448</v>
      </c>
      <c r="F18" s="46">
        <v>717010280</v>
      </c>
      <c r="G18" s="47">
        <v>712779467</v>
      </c>
      <c r="H18" s="48">
        <v>748447324</v>
      </c>
      <c r="I18" s="25">
        <f t="shared" si="0"/>
        <v>36.45656736896981</v>
      </c>
      <c r="J18" s="26">
        <f t="shared" si="1"/>
        <v>12.51491590924305</v>
      </c>
      <c r="K18" s="2"/>
    </row>
    <row r="19" spans="1:11" ht="23.25" customHeight="1">
      <c r="A19" s="31"/>
      <c r="B19" s="32" t="s">
        <v>26</v>
      </c>
      <c r="C19" s="52">
        <v>-5006000</v>
      </c>
      <c r="D19" s="52">
        <v>-5006000</v>
      </c>
      <c r="E19" s="52">
        <v>1868451817</v>
      </c>
      <c r="F19" s="53">
        <v>-53046165</v>
      </c>
      <c r="G19" s="54">
        <v>-365181</v>
      </c>
      <c r="H19" s="55">
        <v>-433150</v>
      </c>
      <c r="I19" s="33">
        <f t="shared" si="0"/>
        <v>-102.83904377503141</v>
      </c>
      <c r="J19" s="34">
        <f t="shared" si="1"/>
        <v>-106.14307011081698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4700000</v>
      </c>
      <c r="G23" s="44">
        <v>1900000</v>
      </c>
      <c r="H23" s="45">
        <v>7500000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66284200</v>
      </c>
      <c r="D24" s="43">
        <v>4000000</v>
      </c>
      <c r="E24" s="43">
        <v>32483011</v>
      </c>
      <c r="F24" s="43">
        <v>56496000</v>
      </c>
      <c r="G24" s="44">
        <v>57006000</v>
      </c>
      <c r="H24" s="45">
        <v>78622000</v>
      </c>
      <c r="I24" s="38">
        <f t="shared" si="0"/>
        <v>73.92476331704594</v>
      </c>
      <c r="J24" s="23">
        <f t="shared" si="1"/>
        <v>34.264933999023704</v>
      </c>
      <c r="K24" s="2"/>
    </row>
    <row r="25" spans="1:11" ht="12.75">
      <c r="A25" s="9"/>
      <c r="B25" s="21" t="s">
        <v>31</v>
      </c>
      <c r="C25" s="43">
        <v>1500000</v>
      </c>
      <c r="D25" s="43">
        <v>1500000</v>
      </c>
      <c r="E25" s="43">
        <v>2720711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67784200</v>
      </c>
      <c r="D26" s="46">
        <v>5500000</v>
      </c>
      <c r="E26" s="46">
        <v>35203722</v>
      </c>
      <c r="F26" s="46">
        <v>61196000</v>
      </c>
      <c r="G26" s="47">
        <v>58906000</v>
      </c>
      <c r="H26" s="48">
        <v>86122000</v>
      </c>
      <c r="I26" s="25">
        <f t="shared" si="0"/>
        <v>73.83389176860334</v>
      </c>
      <c r="J26" s="26">
        <f t="shared" si="1"/>
        <v>34.743712198856834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17000000</v>
      </c>
      <c r="D29" s="43">
        <v>0</v>
      </c>
      <c r="E29" s="43">
        <v>6023212</v>
      </c>
      <c r="F29" s="43">
        <v>6162000</v>
      </c>
      <c r="G29" s="44">
        <v>7600000</v>
      </c>
      <c r="H29" s="45">
        <v>23500000</v>
      </c>
      <c r="I29" s="38">
        <f t="shared" si="0"/>
        <v>2.304219077794367</v>
      </c>
      <c r="J29" s="23">
        <f t="shared" si="1"/>
        <v>57.42724826239105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16900000</v>
      </c>
      <c r="D31" s="43">
        <v>0</v>
      </c>
      <c r="E31" s="43">
        <v>11301993</v>
      </c>
      <c r="F31" s="43">
        <v>28734000</v>
      </c>
      <c r="G31" s="44">
        <v>26106000</v>
      </c>
      <c r="H31" s="45">
        <v>19400000</v>
      </c>
      <c r="I31" s="38">
        <f t="shared" si="0"/>
        <v>154.23834539625</v>
      </c>
      <c r="J31" s="23">
        <f t="shared" si="1"/>
        <v>19.733468987513135</v>
      </c>
      <c r="K31" s="2"/>
    </row>
    <row r="32" spans="1:11" ht="12.75">
      <c r="A32" s="9"/>
      <c r="B32" s="21" t="s">
        <v>31</v>
      </c>
      <c r="C32" s="43">
        <v>33884200</v>
      </c>
      <c r="D32" s="43">
        <v>5500000</v>
      </c>
      <c r="E32" s="43">
        <v>17878517</v>
      </c>
      <c r="F32" s="43">
        <v>26300000</v>
      </c>
      <c r="G32" s="44">
        <v>25200000</v>
      </c>
      <c r="H32" s="45">
        <v>43222000</v>
      </c>
      <c r="I32" s="38">
        <f t="shared" si="0"/>
        <v>47.10392366436209</v>
      </c>
      <c r="J32" s="23">
        <f t="shared" si="1"/>
        <v>34.21193022858324</v>
      </c>
      <c r="K32" s="2"/>
    </row>
    <row r="33" spans="1:11" ht="13.5" thickBot="1">
      <c r="A33" s="9"/>
      <c r="B33" s="39" t="s">
        <v>38</v>
      </c>
      <c r="C33" s="59">
        <v>67784200</v>
      </c>
      <c r="D33" s="59">
        <v>5500000</v>
      </c>
      <c r="E33" s="59">
        <v>35203722</v>
      </c>
      <c r="F33" s="59">
        <v>61196000</v>
      </c>
      <c r="G33" s="60">
        <v>58906000</v>
      </c>
      <c r="H33" s="61">
        <v>86122000</v>
      </c>
      <c r="I33" s="40">
        <f t="shared" si="0"/>
        <v>73.83389176860334</v>
      </c>
      <c r="J33" s="41">
        <f t="shared" si="1"/>
        <v>34.743712198856834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187499902</v>
      </c>
      <c r="D9" s="43">
        <v>219641743</v>
      </c>
      <c r="E9" s="43">
        <v>231253818</v>
      </c>
      <c r="F9" s="43">
        <v>232820248</v>
      </c>
      <c r="G9" s="44">
        <v>246789462</v>
      </c>
      <c r="H9" s="45">
        <v>261596830</v>
      </c>
      <c r="I9" s="22">
        <f>IF($E9=0,0,(($F9/$E9)-1)*100)</f>
        <v>0.6773639516732155</v>
      </c>
      <c r="J9" s="23">
        <f>IF($E9=0,0,((($H9/$E9)^(1/3))-1)*100)</f>
        <v>4.195234183430596</v>
      </c>
      <c r="K9" s="2"/>
    </row>
    <row r="10" spans="1:11" ht="12.75">
      <c r="A10" s="5"/>
      <c r="B10" s="21" t="s">
        <v>18</v>
      </c>
      <c r="C10" s="43">
        <v>851893522</v>
      </c>
      <c r="D10" s="43">
        <v>769565770</v>
      </c>
      <c r="E10" s="43">
        <v>727839146</v>
      </c>
      <c r="F10" s="43">
        <v>704676244</v>
      </c>
      <c r="G10" s="44">
        <v>758817228</v>
      </c>
      <c r="H10" s="45">
        <v>814658360</v>
      </c>
      <c r="I10" s="22">
        <f aca="true" t="shared" si="0" ref="I10:I33">IF($E10=0,0,(($F10/$E10)-1)*100)</f>
        <v>-3.182420473987535</v>
      </c>
      <c r="J10" s="23">
        <f aca="true" t="shared" si="1" ref="J10:J33">IF($E10=0,0,((($H10/$E10)^(1/3))-1)*100)</f>
        <v>3.8277325057560985</v>
      </c>
      <c r="K10" s="2"/>
    </row>
    <row r="11" spans="1:11" ht="12.75">
      <c r="A11" s="9"/>
      <c r="B11" s="24" t="s">
        <v>19</v>
      </c>
      <c r="C11" s="46">
        <v>1039393424</v>
      </c>
      <c r="D11" s="46">
        <v>989207513</v>
      </c>
      <c r="E11" s="46">
        <v>959092964</v>
      </c>
      <c r="F11" s="46">
        <v>937496492</v>
      </c>
      <c r="G11" s="47">
        <v>1005606690</v>
      </c>
      <c r="H11" s="48">
        <v>1076255190</v>
      </c>
      <c r="I11" s="25">
        <f t="shared" si="0"/>
        <v>-2.2517600285513084</v>
      </c>
      <c r="J11" s="26">
        <f t="shared" si="1"/>
        <v>3.9165814430963897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349186660</v>
      </c>
      <c r="D13" s="43">
        <v>325660382</v>
      </c>
      <c r="E13" s="43">
        <v>283671868</v>
      </c>
      <c r="F13" s="43">
        <v>308843099</v>
      </c>
      <c r="G13" s="44">
        <v>327373683</v>
      </c>
      <c r="H13" s="45">
        <v>347016104</v>
      </c>
      <c r="I13" s="22">
        <f t="shared" si="0"/>
        <v>8.873361739204967</v>
      </c>
      <c r="J13" s="23">
        <f t="shared" si="1"/>
        <v>6.949260751982211</v>
      </c>
      <c r="K13" s="2"/>
    </row>
    <row r="14" spans="1:11" ht="12.75">
      <c r="A14" s="5"/>
      <c r="B14" s="21" t="s">
        <v>22</v>
      </c>
      <c r="C14" s="43">
        <v>200000000</v>
      </c>
      <c r="D14" s="43">
        <v>200000000</v>
      </c>
      <c r="E14" s="43">
        <v>199999995</v>
      </c>
      <c r="F14" s="43">
        <v>200000000</v>
      </c>
      <c r="G14" s="44">
        <v>200000000</v>
      </c>
      <c r="H14" s="45">
        <v>200000000</v>
      </c>
      <c r="I14" s="22">
        <f t="shared" si="0"/>
        <v>2.500000051419704E-06</v>
      </c>
      <c r="J14" s="23">
        <f t="shared" si="1"/>
        <v>8.33333335670261E-07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24893843</v>
      </c>
      <c r="D16" s="43">
        <v>24893843</v>
      </c>
      <c r="E16" s="43">
        <v>14295660</v>
      </c>
      <c r="F16" s="43">
        <v>26138535</v>
      </c>
      <c r="G16" s="44">
        <v>27706847</v>
      </c>
      <c r="H16" s="45">
        <v>29369258</v>
      </c>
      <c r="I16" s="22">
        <f t="shared" si="0"/>
        <v>82.84245008624995</v>
      </c>
      <c r="J16" s="23">
        <f t="shared" si="1"/>
        <v>27.12459664050728</v>
      </c>
      <c r="K16" s="2"/>
    </row>
    <row r="17" spans="1:11" ht="12.75">
      <c r="A17" s="5"/>
      <c r="B17" s="21" t="s">
        <v>24</v>
      </c>
      <c r="C17" s="43">
        <v>711800262</v>
      </c>
      <c r="D17" s="43">
        <v>726447288</v>
      </c>
      <c r="E17" s="43">
        <v>676534663</v>
      </c>
      <c r="F17" s="43">
        <v>671275850</v>
      </c>
      <c r="G17" s="44">
        <v>699284461</v>
      </c>
      <c r="H17" s="45">
        <v>709074920</v>
      </c>
      <c r="I17" s="29">
        <f t="shared" si="0"/>
        <v>-0.7773161210514301</v>
      </c>
      <c r="J17" s="30">
        <f t="shared" si="1"/>
        <v>1.578241588394369</v>
      </c>
      <c r="K17" s="2"/>
    </row>
    <row r="18" spans="1:11" ht="12.75">
      <c r="A18" s="5"/>
      <c r="B18" s="24" t="s">
        <v>25</v>
      </c>
      <c r="C18" s="46">
        <v>1285880765</v>
      </c>
      <c r="D18" s="46">
        <v>1277001513</v>
      </c>
      <c r="E18" s="46">
        <v>1174502186</v>
      </c>
      <c r="F18" s="46">
        <v>1206257484</v>
      </c>
      <c r="G18" s="47">
        <v>1254364991</v>
      </c>
      <c r="H18" s="48">
        <v>1285460282</v>
      </c>
      <c r="I18" s="25">
        <f t="shared" si="0"/>
        <v>2.7037240439840238</v>
      </c>
      <c r="J18" s="26">
        <f t="shared" si="1"/>
        <v>3.054812545360952</v>
      </c>
      <c r="K18" s="2"/>
    </row>
    <row r="19" spans="1:11" ht="23.25" customHeight="1">
      <c r="A19" s="31"/>
      <c r="B19" s="32" t="s">
        <v>26</v>
      </c>
      <c r="C19" s="52">
        <v>-246487341</v>
      </c>
      <c r="D19" s="52">
        <v>-287794000</v>
      </c>
      <c r="E19" s="52">
        <v>-215409222</v>
      </c>
      <c r="F19" s="53">
        <v>-268760992</v>
      </c>
      <c r="G19" s="54">
        <v>-248758301</v>
      </c>
      <c r="H19" s="55">
        <v>-209205092</v>
      </c>
      <c r="I19" s="33">
        <f t="shared" si="0"/>
        <v>24.767635064389214</v>
      </c>
      <c r="J19" s="34">
        <f t="shared" si="1"/>
        <v>-0.969420691718359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42000000</v>
      </c>
      <c r="D23" s="43">
        <v>79106874</v>
      </c>
      <c r="E23" s="43">
        <v>24048108</v>
      </c>
      <c r="F23" s="43">
        <v>80000000</v>
      </c>
      <c r="G23" s="44">
        <v>116500000</v>
      </c>
      <c r="H23" s="45">
        <v>28090000</v>
      </c>
      <c r="I23" s="38">
        <f t="shared" si="0"/>
        <v>232.66650332741352</v>
      </c>
      <c r="J23" s="23">
        <f t="shared" si="1"/>
        <v>5.315010449002466</v>
      </c>
      <c r="K23" s="2"/>
    </row>
    <row r="24" spans="1:11" ht="12.75">
      <c r="A24" s="9"/>
      <c r="B24" s="21" t="s">
        <v>30</v>
      </c>
      <c r="C24" s="43">
        <v>514254155</v>
      </c>
      <c r="D24" s="43">
        <v>540260017</v>
      </c>
      <c r="E24" s="43">
        <v>403515794</v>
      </c>
      <c r="F24" s="43">
        <v>471919198</v>
      </c>
      <c r="G24" s="44">
        <v>318682300</v>
      </c>
      <c r="H24" s="45">
        <v>308819575</v>
      </c>
      <c r="I24" s="38">
        <f t="shared" si="0"/>
        <v>16.95185294283672</v>
      </c>
      <c r="J24" s="23">
        <f t="shared" si="1"/>
        <v>-8.52942110899213</v>
      </c>
      <c r="K24" s="2"/>
    </row>
    <row r="25" spans="1:11" ht="12.75">
      <c r="A25" s="9"/>
      <c r="B25" s="21" t="s">
        <v>31</v>
      </c>
      <c r="C25" s="43">
        <v>55000000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611254155</v>
      </c>
      <c r="D26" s="46">
        <v>619366891</v>
      </c>
      <c r="E26" s="46">
        <v>427563902</v>
      </c>
      <c r="F26" s="46">
        <v>551919198</v>
      </c>
      <c r="G26" s="47">
        <v>435182300</v>
      </c>
      <c r="H26" s="48">
        <v>336909575</v>
      </c>
      <c r="I26" s="25">
        <f t="shared" si="0"/>
        <v>29.084610608685104</v>
      </c>
      <c r="J26" s="26">
        <f t="shared" si="1"/>
        <v>-7.63570762806336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514254155</v>
      </c>
      <c r="D28" s="43">
        <v>540260017</v>
      </c>
      <c r="E28" s="43">
        <v>395006285</v>
      </c>
      <c r="F28" s="43">
        <v>471919198</v>
      </c>
      <c r="G28" s="44">
        <v>318682300</v>
      </c>
      <c r="H28" s="45">
        <v>308819575</v>
      </c>
      <c r="I28" s="38">
        <f t="shared" si="0"/>
        <v>19.47131372859041</v>
      </c>
      <c r="J28" s="23">
        <f t="shared" si="1"/>
        <v>-7.877240546279108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97000000</v>
      </c>
      <c r="D32" s="43">
        <v>79106874</v>
      </c>
      <c r="E32" s="43">
        <v>32557617</v>
      </c>
      <c r="F32" s="43">
        <v>80000000</v>
      </c>
      <c r="G32" s="44">
        <v>116500000</v>
      </c>
      <c r="H32" s="45">
        <v>28090000</v>
      </c>
      <c r="I32" s="38">
        <f t="shared" si="0"/>
        <v>145.71822931635322</v>
      </c>
      <c r="J32" s="23">
        <f t="shared" si="1"/>
        <v>-4.800856060153946</v>
      </c>
      <c r="K32" s="2"/>
    </row>
    <row r="33" spans="1:11" ht="13.5" thickBot="1">
      <c r="A33" s="9"/>
      <c r="B33" s="39" t="s">
        <v>38</v>
      </c>
      <c r="C33" s="59">
        <v>611254155</v>
      </c>
      <c r="D33" s="59">
        <v>619366891</v>
      </c>
      <c r="E33" s="59">
        <v>427563902</v>
      </c>
      <c r="F33" s="59">
        <v>551919198</v>
      </c>
      <c r="G33" s="60">
        <v>435182300</v>
      </c>
      <c r="H33" s="61">
        <v>336909575</v>
      </c>
      <c r="I33" s="40">
        <f t="shared" si="0"/>
        <v>29.084610608685104</v>
      </c>
      <c r="J33" s="41">
        <f t="shared" si="1"/>
        <v>-7.63570762806336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18804349</v>
      </c>
      <c r="D8" s="43">
        <v>18804000</v>
      </c>
      <c r="E8" s="43">
        <v>32762177</v>
      </c>
      <c r="F8" s="43">
        <v>28254505</v>
      </c>
      <c r="G8" s="44">
        <v>29780248</v>
      </c>
      <c r="H8" s="45">
        <v>31418162</v>
      </c>
      <c r="I8" s="22">
        <f>IF($E8=0,0,(($F8/$E8)-1)*100)</f>
        <v>-13.75876822837505</v>
      </c>
      <c r="J8" s="23">
        <f>IF($E8=0,0,((($H8/$E8)^(1/3))-1)*100)</f>
        <v>-1.386583021880361</v>
      </c>
      <c r="K8" s="2"/>
    </row>
    <row r="9" spans="1:11" ht="12.75">
      <c r="A9" s="5"/>
      <c r="B9" s="21" t="s">
        <v>17</v>
      </c>
      <c r="C9" s="43">
        <v>27063339</v>
      </c>
      <c r="D9" s="43">
        <v>26921000</v>
      </c>
      <c r="E9" s="43">
        <v>5411841</v>
      </c>
      <c r="F9" s="43">
        <v>28909929</v>
      </c>
      <c r="G9" s="44">
        <v>30470857</v>
      </c>
      <c r="H9" s="45">
        <v>32145879</v>
      </c>
      <c r="I9" s="22">
        <f>IF($E9=0,0,(($F9/$E9)-1)*100)</f>
        <v>434.1976787566376</v>
      </c>
      <c r="J9" s="23">
        <f>IF($E9=0,0,((($H9/$E9)^(1/3))-1)*100)</f>
        <v>81.10346475625015</v>
      </c>
      <c r="K9" s="2"/>
    </row>
    <row r="10" spans="1:11" ht="12.75">
      <c r="A10" s="5"/>
      <c r="B10" s="21" t="s">
        <v>18</v>
      </c>
      <c r="C10" s="43">
        <v>301053370</v>
      </c>
      <c r="D10" s="43">
        <v>304179500</v>
      </c>
      <c r="E10" s="43">
        <v>103402730</v>
      </c>
      <c r="F10" s="43">
        <v>219952570</v>
      </c>
      <c r="G10" s="44">
        <v>229956863</v>
      </c>
      <c r="H10" s="45">
        <v>242605406</v>
      </c>
      <c r="I10" s="22">
        <f aca="true" t="shared" si="0" ref="I10:I33">IF($E10=0,0,(($F10/$E10)-1)*100)</f>
        <v>112.71447088485962</v>
      </c>
      <c r="J10" s="23">
        <f aca="true" t="shared" si="1" ref="J10:J33">IF($E10=0,0,((($H10/$E10)^(1/3))-1)*100)</f>
        <v>32.878940412830325</v>
      </c>
      <c r="K10" s="2"/>
    </row>
    <row r="11" spans="1:11" ht="12.75">
      <c r="A11" s="9"/>
      <c r="B11" s="24" t="s">
        <v>19</v>
      </c>
      <c r="C11" s="46">
        <v>346921058</v>
      </c>
      <c r="D11" s="46">
        <v>349904500</v>
      </c>
      <c r="E11" s="46">
        <v>141576748</v>
      </c>
      <c r="F11" s="46">
        <v>277117004</v>
      </c>
      <c r="G11" s="47">
        <v>290207968</v>
      </c>
      <c r="H11" s="48">
        <v>306169447</v>
      </c>
      <c r="I11" s="25">
        <f t="shared" si="0"/>
        <v>95.73624053011869</v>
      </c>
      <c r="J11" s="26">
        <f t="shared" si="1"/>
        <v>29.317303176452448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91241775</v>
      </c>
      <c r="D13" s="43">
        <v>91241772</v>
      </c>
      <c r="E13" s="43">
        <v>82685475</v>
      </c>
      <c r="F13" s="43">
        <v>98540463</v>
      </c>
      <c r="G13" s="44">
        <v>103861655</v>
      </c>
      <c r="H13" s="45">
        <v>109573223</v>
      </c>
      <c r="I13" s="22">
        <f t="shared" si="0"/>
        <v>19.175058255394916</v>
      </c>
      <c r="J13" s="23">
        <f t="shared" si="1"/>
        <v>9.839463644398938</v>
      </c>
      <c r="K13" s="2"/>
    </row>
    <row r="14" spans="1:11" ht="12.75">
      <c r="A14" s="5"/>
      <c r="B14" s="21" t="s">
        <v>22</v>
      </c>
      <c r="C14" s="43">
        <v>9000000</v>
      </c>
      <c r="D14" s="43">
        <v>9000000</v>
      </c>
      <c r="E14" s="43">
        <v>0</v>
      </c>
      <c r="F14" s="43">
        <v>7810820</v>
      </c>
      <c r="G14" s="44">
        <v>8232604</v>
      </c>
      <c r="H14" s="45">
        <v>8685397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24784830</v>
      </c>
      <c r="D16" s="43">
        <v>24784830</v>
      </c>
      <c r="E16" s="43">
        <v>12080446</v>
      </c>
      <c r="F16" s="43">
        <v>26599079</v>
      </c>
      <c r="G16" s="44">
        <v>28035429</v>
      </c>
      <c r="H16" s="45">
        <v>29577378</v>
      </c>
      <c r="I16" s="22">
        <f t="shared" si="0"/>
        <v>120.18292205436785</v>
      </c>
      <c r="J16" s="23">
        <f t="shared" si="1"/>
        <v>34.78003591596879</v>
      </c>
      <c r="K16" s="2"/>
    </row>
    <row r="17" spans="1:11" ht="12.75">
      <c r="A17" s="5"/>
      <c r="B17" s="21" t="s">
        <v>24</v>
      </c>
      <c r="C17" s="43">
        <v>203940133</v>
      </c>
      <c r="D17" s="43">
        <v>205936959</v>
      </c>
      <c r="E17" s="43">
        <v>169259047</v>
      </c>
      <c r="F17" s="43">
        <v>200875759</v>
      </c>
      <c r="G17" s="44">
        <v>211722999</v>
      </c>
      <c r="H17" s="45">
        <v>223368783</v>
      </c>
      <c r="I17" s="29">
        <f t="shared" si="0"/>
        <v>18.679481280548615</v>
      </c>
      <c r="J17" s="30">
        <f t="shared" si="1"/>
        <v>9.687430316289113</v>
      </c>
      <c r="K17" s="2"/>
    </row>
    <row r="18" spans="1:11" ht="12.75">
      <c r="A18" s="5"/>
      <c r="B18" s="24" t="s">
        <v>25</v>
      </c>
      <c r="C18" s="46">
        <v>328966738</v>
      </c>
      <c r="D18" s="46">
        <v>330963561</v>
      </c>
      <c r="E18" s="46">
        <v>264024968</v>
      </c>
      <c r="F18" s="46">
        <v>333826121</v>
      </c>
      <c r="G18" s="47">
        <v>351852687</v>
      </c>
      <c r="H18" s="48">
        <v>371204781</v>
      </c>
      <c r="I18" s="25">
        <f t="shared" si="0"/>
        <v>26.43733035127194</v>
      </c>
      <c r="J18" s="26">
        <f t="shared" si="1"/>
        <v>12.02703820863611</v>
      </c>
      <c r="K18" s="2"/>
    </row>
    <row r="19" spans="1:11" ht="23.25" customHeight="1">
      <c r="A19" s="31"/>
      <c r="B19" s="32" t="s">
        <v>26</v>
      </c>
      <c r="C19" s="52">
        <v>17954320</v>
      </c>
      <c r="D19" s="52">
        <v>18940939</v>
      </c>
      <c r="E19" s="52">
        <v>-122448220</v>
      </c>
      <c r="F19" s="53">
        <v>-56709117</v>
      </c>
      <c r="G19" s="54">
        <v>-61644719</v>
      </c>
      <c r="H19" s="55">
        <v>-65035334</v>
      </c>
      <c r="I19" s="33">
        <f t="shared" si="0"/>
        <v>-53.6872671566806</v>
      </c>
      <c r="J19" s="34">
        <f t="shared" si="1"/>
        <v>-19.016048036276732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70221371</v>
      </c>
      <c r="D24" s="43">
        <v>76222000</v>
      </c>
      <c r="E24" s="43">
        <v>48136168</v>
      </c>
      <c r="F24" s="43">
        <v>67795000</v>
      </c>
      <c r="G24" s="44">
        <v>59252999</v>
      </c>
      <c r="H24" s="45">
        <v>55518000</v>
      </c>
      <c r="I24" s="38">
        <f t="shared" si="0"/>
        <v>40.84004360297231</v>
      </c>
      <c r="J24" s="23">
        <f t="shared" si="1"/>
        <v>4.870683716070512</v>
      </c>
      <c r="K24" s="2"/>
    </row>
    <row r="25" spans="1:11" ht="12.75">
      <c r="A25" s="9"/>
      <c r="B25" s="21" t="s">
        <v>31</v>
      </c>
      <c r="C25" s="43">
        <v>17956129</v>
      </c>
      <c r="D25" s="43">
        <v>18940198</v>
      </c>
      <c r="E25" s="43">
        <v>29495615</v>
      </c>
      <c r="F25" s="43">
        <v>19102353</v>
      </c>
      <c r="G25" s="44">
        <v>10783783</v>
      </c>
      <c r="H25" s="45">
        <v>12524804</v>
      </c>
      <c r="I25" s="38">
        <f t="shared" si="0"/>
        <v>-35.23663432683129</v>
      </c>
      <c r="J25" s="23">
        <f t="shared" si="1"/>
        <v>-24.836932801998657</v>
      </c>
      <c r="K25" s="2"/>
    </row>
    <row r="26" spans="1:11" ht="12.75">
      <c r="A26" s="9"/>
      <c r="B26" s="24" t="s">
        <v>32</v>
      </c>
      <c r="C26" s="46">
        <v>88177500</v>
      </c>
      <c r="D26" s="46">
        <v>95162198</v>
      </c>
      <c r="E26" s="46">
        <v>77631783</v>
      </c>
      <c r="F26" s="46">
        <v>86897353</v>
      </c>
      <c r="G26" s="47">
        <v>70036782</v>
      </c>
      <c r="H26" s="48">
        <v>68042804</v>
      </c>
      <c r="I26" s="25">
        <f t="shared" si="0"/>
        <v>11.935279136896803</v>
      </c>
      <c r="J26" s="26">
        <f t="shared" si="1"/>
        <v>-4.299498459236862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4468482</v>
      </c>
      <c r="D29" s="43">
        <v>7022402</v>
      </c>
      <c r="E29" s="43">
        <v>7284072</v>
      </c>
      <c r="F29" s="43">
        <v>3194626</v>
      </c>
      <c r="G29" s="44">
        <v>3367136</v>
      </c>
      <c r="H29" s="45">
        <v>3552327</v>
      </c>
      <c r="I29" s="38">
        <f t="shared" si="0"/>
        <v>-56.14230611668858</v>
      </c>
      <c r="J29" s="23">
        <f t="shared" si="1"/>
        <v>-21.2870415842061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41607650</v>
      </c>
      <c r="D31" s="43">
        <v>78955796</v>
      </c>
      <c r="E31" s="43">
        <v>65493439</v>
      </c>
      <c r="F31" s="43">
        <v>74397550</v>
      </c>
      <c r="G31" s="44">
        <v>57421989</v>
      </c>
      <c r="H31" s="45">
        <v>54025916</v>
      </c>
      <c r="I31" s="38">
        <f t="shared" si="0"/>
        <v>13.595424421063008</v>
      </c>
      <c r="J31" s="23">
        <f t="shared" si="1"/>
        <v>-6.2146980085370895</v>
      </c>
      <c r="K31" s="2"/>
    </row>
    <row r="32" spans="1:11" ht="12.75">
      <c r="A32" s="9"/>
      <c r="B32" s="21" t="s">
        <v>31</v>
      </c>
      <c r="C32" s="43">
        <v>42101368</v>
      </c>
      <c r="D32" s="43">
        <v>9184000</v>
      </c>
      <c r="E32" s="43">
        <v>4854272</v>
      </c>
      <c r="F32" s="43">
        <v>9305177</v>
      </c>
      <c r="G32" s="44">
        <v>9247657</v>
      </c>
      <c r="H32" s="45">
        <v>10464561</v>
      </c>
      <c r="I32" s="38">
        <f t="shared" si="0"/>
        <v>91.69047387538234</v>
      </c>
      <c r="J32" s="23">
        <f t="shared" si="1"/>
        <v>29.181097165758942</v>
      </c>
      <c r="K32" s="2"/>
    </row>
    <row r="33" spans="1:11" ht="13.5" thickBot="1">
      <c r="A33" s="9"/>
      <c r="B33" s="39" t="s">
        <v>38</v>
      </c>
      <c r="C33" s="59">
        <v>88177500</v>
      </c>
      <c r="D33" s="59">
        <v>95162198</v>
      </c>
      <c r="E33" s="59">
        <v>77631783</v>
      </c>
      <c r="F33" s="59">
        <v>86897353</v>
      </c>
      <c r="G33" s="60">
        <v>70036782</v>
      </c>
      <c r="H33" s="61">
        <v>68042804</v>
      </c>
      <c r="I33" s="40">
        <f t="shared" si="0"/>
        <v>11.935279136896803</v>
      </c>
      <c r="J33" s="41">
        <f t="shared" si="1"/>
        <v>-4.299498459236862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7685518</v>
      </c>
      <c r="D8" s="43">
        <v>7685518</v>
      </c>
      <c r="E8" s="43">
        <v>6136475</v>
      </c>
      <c r="F8" s="43">
        <v>8146650</v>
      </c>
      <c r="G8" s="44">
        <v>8635448</v>
      </c>
      <c r="H8" s="45">
        <v>9153574</v>
      </c>
      <c r="I8" s="22">
        <f>IF($E8=0,0,(($F8/$E8)-1)*100)</f>
        <v>32.75781291376565</v>
      </c>
      <c r="J8" s="23">
        <f>IF($E8=0,0,((($H8/$E8)^(1/3))-1)*100)</f>
        <v>14.259041329384159</v>
      </c>
      <c r="K8" s="2"/>
    </row>
    <row r="9" spans="1:11" ht="12.75">
      <c r="A9" s="5"/>
      <c r="B9" s="21" t="s">
        <v>17</v>
      </c>
      <c r="C9" s="43">
        <v>35141665</v>
      </c>
      <c r="D9" s="43">
        <v>47460581</v>
      </c>
      <c r="E9" s="43">
        <v>46572146</v>
      </c>
      <c r="F9" s="43">
        <v>50813239</v>
      </c>
      <c r="G9" s="44">
        <v>53862034</v>
      </c>
      <c r="H9" s="45">
        <v>57093755</v>
      </c>
      <c r="I9" s="22">
        <f>IF($E9=0,0,(($F9/$E9)-1)*100)</f>
        <v>9.106501126231127</v>
      </c>
      <c r="J9" s="23">
        <f>IF($E9=0,0,((($H9/$E9)^(1/3))-1)*100)</f>
        <v>7.025546040233976</v>
      </c>
      <c r="K9" s="2"/>
    </row>
    <row r="10" spans="1:11" ht="12.75">
      <c r="A10" s="5"/>
      <c r="B10" s="21" t="s">
        <v>18</v>
      </c>
      <c r="C10" s="43">
        <v>163074841</v>
      </c>
      <c r="D10" s="43">
        <v>165439710</v>
      </c>
      <c r="E10" s="43">
        <v>162015446</v>
      </c>
      <c r="F10" s="43">
        <v>165244168</v>
      </c>
      <c r="G10" s="44">
        <v>173565252</v>
      </c>
      <c r="H10" s="45">
        <v>183545576</v>
      </c>
      <c r="I10" s="22">
        <f aca="true" t="shared" si="0" ref="I10:I33">IF($E10=0,0,(($F10/$E10)-1)*100)</f>
        <v>1.992848262134217</v>
      </c>
      <c r="J10" s="23">
        <f aca="true" t="shared" si="1" ref="J10:J33">IF($E10=0,0,((($H10/$E10)^(1/3))-1)*100)</f>
        <v>4.246744211766651</v>
      </c>
      <c r="K10" s="2"/>
    </row>
    <row r="11" spans="1:11" ht="12.75">
      <c r="A11" s="9"/>
      <c r="B11" s="24" t="s">
        <v>19</v>
      </c>
      <c r="C11" s="46">
        <v>205902024</v>
      </c>
      <c r="D11" s="46">
        <v>220585809</v>
      </c>
      <c r="E11" s="46">
        <v>214724067</v>
      </c>
      <c r="F11" s="46">
        <v>224204057</v>
      </c>
      <c r="G11" s="47">
        <v>236062734</v>
      </c>
      <c r="H11" s="48">
        <v>249792905</v>
      </c>
      <c r="I11" s="25">
        <f t="shared" si="0"/>
        <v>4.414963880131806</v>
      </c>
      <c r="J11" s="26">
        <f t="shared" si="1"/>
        <v>5.171917350156274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85656694</v>
      </c>
      <c r="D13" s="43">
        <v>85556243</v>
      </c>
      <c r="E13" s="43">
        <v>71334910</v>
      </c>
      <c r="F13" s="43">
        <v>87122340</v>
      </c>
      <c r="G13" s="44">
        <v>92673558</v>
      </c>
      <c r="H13" s="45">
        <v>98578916</v>
      </c>
      <c r="I13" s="22">
        <f t="shared" si="0"/>
        <v>22.13142204847529</v>
      </c>
      <c r="J13" s="23">
        <f t="shared" si="1"/>
        <v>11.385153287104988</v>
      </c>
      <c r="K13" s="2"/>
    </row>
    <row r="14" spans="1:11" ht="12.75">
      <c r="A14" s="5"/>
      <c r="B14" s="21" t="s">
        <v>22</v>
      </c>
      <c r="C14" s="43">
        <v>4982541</v>
      </c>
      <c r="D14" s="43">
        <v>4982541</v>
      </c>
      <c r="E14" s="43">
        <v>2809279</v>
      </c>
      <c r="F14" s="43">
        <v>4962966</v>
      </c>
      <c r="G14" s="44">
        <v>5598384</v>
      </c>
      <c r="H14" s="45">
        <v>5934286</v>
      </c>
      <c r="I14" s="22">
        <f t="shared" si="0"/>
        <v>76.66333603746726</v>
      </c>
      <c r="J14" s="23">
        <f t="shared" si="1"/>
        <v>28.309220561458016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30103455</v>
      </c>
      <c r="D16" s="43">
        <v>33330881</v>
      </c>
      <c r="E16" s="43">
        <v>27400178</v>
      </c>
      <c r="F16" s="43">
        <v>34506416</v>
      </c>
      <c r="G16" s="44">
        <v>37450578</v>
      </c>
      <c r="H16" s="45">
        <v>39697613</v>
      </c>
      <c r="I16" s="22">
        <f t="shared" si="0"/>
        <v>25.935006699591522</v>
      </c>
      <c r="J16" s="23">
        <f t="shared" si="1"/>
        <v>13.154110887468807</v>
      </c>
      <c r="K16" s="2"/>
    </row>
    <row r="17" spans="1:11" ht="12.75">
      <c r="A17" s="5"/>
      <c r="B17" s="21" t="s">
        <v>24</v>
      </c>
      <c r="C17" s="43">
        <v>99403258</v>
      </c>
      <c r="D17" s="43">
        <v>116090480</v>
      </c>
      <c r="E17" s="43">
        <v>68790132</v>
      </c>
      <c r="F17" s="43">
        <v>109672507</v>
      </c>
      <c r="G17" s="44">
        <v>114840824</v>
      </c>
      <c r="H17" s="45">
        <v>121735478</v>
      </c>
      <c r="I17" s="29">
        <f t="shared" si="0"/>
        <v>59.430580828075755</v>
      </c>
      <c r="J17" s="30">
        <f t="shared" si="1"/>
        <v>20.956814515678346</v>
      </c>
      <c r="K17" s="2"/>
    </row>
    <row r="18" spans="1:11" ht="12.75">
      <c r="A18" s="5"/>
      <c r="B18" s="24" t="s">
        <v>25</v>
      </c>
      <c r="C18" s="46">
        <v>220145948</v>
      </c>
      <c r="D18" s="46">
        <v>239960145</v>
      </c>
      <c r="E18" s="46">
        <v>170334499</v>
      </c>
      <c r="F18" s="46">
        <v>236264229</v>
      </c>
      <c r="G18" s="47">
        <v>250563344</v>
      </c>
      <c r="H18" s="48">
        <v>265946293</v>
      </c>
      <c r="I18" s="25">
        <f t="shared" si="0"/>
        <v>38.7060345303273</v>
      </c>
      <c r="J18" s="26">
        <f t="shared" si="1"/>
        <v>16.010449057281264</v>
      </c>
      <c r="K18" s="2"/>
    </row>
    <row r="19" spans="1:11" ht="23.25" customHeight="1">
      <c r="A19" s="31"/>
      <c r="B19" s="32" t="s">
        <v>26</v>
      </c>
      <c r="C19" s="52">
        <v>-14243924</v>
      </c>
      <c r="D19" s="52">
        <v>-19374336</v>
      </c>
      <c r="E19" s="52">
        <v>44389568</v>
      </c>
      <c r="F19" s="53">
        <v>-12060172</v>
      </c>
      <c r="G19" s="54">
        <v>-14500610</v>
      </c>
      <c r="H19" s="55">
        <v>-16153388</v>
      </c>
      <c r="I19" s="33">
        <f t="shared" si="0"/>
        <v>-127.1689330249846</v>
      </c>
      <c r="J19" s="34">
        <f t="shared" si="1"/>
        <v>-171.3938663846605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37468360</v>
      </c>
      <c r="D23" s="43">
        <v>24547540</v>
      </c>
      <c r="E23" s="43">
        <v>12666840</v>
      </c>
      <c r="F23" s="43">
        <v>32717000</v>
      </c>
      <c r="G23" s="44">
        <v>31364250</v>
      </c>
      <c r="H23" s="45">
        <v>7550000</v>
      </c>
      <c r="I23" s="38">
        <f t="shared" si="0"/>
        <v>158.2885707879787</v>
      </c>
      <c r="J23" s="23">
        <f t="shared" si="1"/>
        <v>-15.842487758587986</v>
      </c>
      <c r="K23" s="2"/>
    </row>
    <row r="24" spans="1:11" ht="12.75">
      <c r="A24" s="9"/>
      <c r="B24" s="21" t="s">
        <v>30</v>
      </c>
      <c r="C24" s="43">
        <v>42160061</v>
      </c>
      <c r="D24" s="43">
        <v>42159251</v>
      </c>
      <c r="E24" s="43">
        <v>31443701</v>
      </c>
      <c r="F24" s="43">
        <v>44850250</v>
      </c>
      <c r="G24" s="44">
        <v>39760750</v>
      </c>
      <c r="H24" s="45">
        <v>43480698</v>
      </c>
      <c r="I24" s="38">
        <f t="shared" si="0"/>
        <v>42.63667626148715</v>
      </c>
      <c r="J24" s="23">
        <f t="shared" si="1"/>
        <v>11.4091728326422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79628421</v>
      </c>
      <c r="D26" s="46">
        <v>66706791</v>
      </c>
      <c r="E26" s="46">
        <v>44110541</v>
      </c>
      <c r="F26" s="46">
        <v>77567250</v>
      </c>
      <c r="G26" s="47">
        <v>71125000</v>
      </c>
      <c r="H26" s="48">
        <v>51030698</v>
      </c>
      <c r="I26" s="25">
        <f t="shared" si="0"/>
        <v>75.84742386179303</v>
      </c>
      <c r="J26" s="26">
        <f t="shared" si="1"/>
        <v>4.977535968747215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7000000</v>
      </c>
      <c r="D29" s="43">
        <v>7317800</v>
      </c>
      <c r="E29" s="43">
        <v>5108092</v>
      </c>
      <c r="F29" s="43">
        <v>8283000</v>
      </c>
      <c r="G29" s="44">
        <v>6200000</v>
      </c>
      <c r="H29" s="45">
        <v>11037055</v>
      </c>
      <c r="I29" s="38">
        <f t="shared" si="0"/>
        <v>62.15447959825313</v>
      </c>
      <c r="J29" s="23">
        <f t="shared" si="1"/>
        <v>29.28004622584579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29340598</v>
      </c>
      <c r="D31" s="43">
        <v>28422343</v>
      </c>
      <c r="E31" s="43">
        <v>21476873</v>
      </c>
      <c r="F31" s="43">
        <v>25454000</v>
      </c>
      <c r="G31" s="44">
        <v>18700000</v>
      </c>
      <c r="H31" s="45">
        <v>34350000</v>
      </c>
      <c r="I31" s="38">
        <f t="shared" si="0"/>
        <v>18.518184653790158</v>
      </c>
      <c r="J31" s="23">
        <f t="shared" si="1"/>
        <v>16.945962011535933</v>
      </c>
      <c r="K31" s="2"/>
    </row>
    <row r="32" spans="1:11" ht="12.75">
      <c r="A32" s="9"/>
      <c r="B32" s="21" t="s">
        <v>31</v>
      </c>
      <c r="C32" s="43">
        <v>43287823</v>
      </c>
      <c r="D32" s="43">
        <v>30966648</v>
      </c>
      <c r="E32" s="43">
        <v>17525575</v>
      </c>
      <c r="F32" s="43">
        <v>43830250</v>
      </c>
      <c r="G32" s="44">
        <v>46225000</v>
      </c>
      <c r="H32" s="45">
        <v>5643643</v>
      </c>
      <c r="I32" s="38">
        <f t="shared" si="0"/>
        <v>150.09307825848794</v>
      </c>
      <c r="J32" s="23">
        <f t="shared" si="1"/>
        <v>-31.45710880874555</v>
      </c>
      <c r="K32" s="2"/>
    </row>
    <row r="33" spans="1:11" ht="13.5" thickBot="1">
      <c r="A33" s="9"/>
      <c r="B33" s="39" t="s">
        <v>38</v>
      </c>
      <c r="C33" s="59">
        <v>79628421</v>
      </c>
      <c r="D33" s="59">
        <v>66706791</v>
      </c>
      <c r="E33" s="59">
        <v>44110540</v>
      </c>
      <c r="F33" s="59">
        <v>77567250</v>
      </c>
      <c r="G33" s="60">
        <v>71125000</v>
      </c>
      <c r="H33" s="61">
        <v>51030698</v>
      </c>
      <c r="I33" s="40">
        <f t="shared" si="0"/>
        <v>75.84742784831018</v>
      </c>
      <c r="J33" s="41">
        <f t="shared" si="1"/>
        <v>4.9775367620386035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25665183</v>
      </c>
      <c r="D8" s="43">
        <v>32400000</v>
      </c>
      <c r="E8" s="43">
        <v>27579780</v>
      </c>
      <c r="F8" s="43">
        <v>38548980</v>
      </c>
      <c r="G8" s="44">
        <v>39928740</v>
      </c>
      <c r="H8" s="45">
        <v>41496918</v>
      </c>
      <c r="I8" s="22">
        <f>IF($E8=0,0,(($F8/$E8)-1)*100)</f>
        <v>39.77261602521847</v>
      </c>
      <c r="J8" s="23">
        <f>IF($E8=0,0,((($H8/$E8)^(1/3))-1)*100)</f>
        <v>14.588670783925583</v>
      </c>
      <c r="K8" s="2"/>
    </row>
    <row r="9" spans="1:11" ht="12.75">
      <c r="A9" s="5"/>
      <c r="B9" s="21" t="s">
        <v>17</v>
      </c>
      <c r="C9" s="43">
        <v>98156310</v>
      </c>
      <c r="D9" s="43">
        <v>103995051</v>
      </c>
      <c r="E9" s="43">
        <v>104241438</v>
      </c>
      <c r="F9" s="43">
        <v>126599661</v>
      </c>
      <c r="G9" s="44">
        <v>132197666</v>
      </c>
      <c r="H9" s="45">
        <v>140623317</v>
      </c>
      <c r="I9" s="22">
        <f>IF($E9=0,0,(($F9/$E9)-1)*100)</f>
        <v>21.44849824500694</v>
      </c>
      <c r="J9" s="23">
        <f>IF($E9=0,0,((($H9/$E9)^(1/3))-1)*100)</f>
        <v>10.494072650510212</v>
      </c>
      <c r="K9" s="2"/>
    </row>
    <row r="10" spans="1:11" ht="12.75">
      <c r="A10" s="5"/>
      <c r="B10" s="21" t="s">
        <v>18</v>
      </c>
      <c r="C10" s="43">
        <v>95134003</v>
      </c>
      <c r="D10" s="43">
        <v>89795195</v>
      </c>
      <c r="E10" s="43">
        <v>65752821</v>
      </c>
      <c r="F10" s="43">
        <v>91186921</v>
      </c>
      <c r="G10" s="44">
        <v>100707373</v>
      </c>
      <c r="H10" s="45">
        <v>107362367</v>
      </c>
      <c r="I10" s="22">
        <f aca="true" t="shared" si="0" ref="I10:I33">IF($E10=0,0,(($F10/$E10)-1)*100)</f>
        <v>38.681382202597824</v>
      </c>
      <c r="J10" s="23">
        <f aca="true" t="shared" si="1" ref="J10:J33">IF($E10=0,0,((($H10/$E10)^(1/3))-1)*100)</f>
        <v>17.754965406001833</v>
      </c>
      <c r="K10" s="2"/>
    </row>
    <row r="11" spans="1:11" ht="12.75">
      <c r="A11" s="9"/>
      <c r="B11" s="24" t="s">
        <v>19</v>
      </c>
      <c r="C11" s="46">
        <v>218955496</v>
      </c>
      <c r="D11" s="46">
        <v>226190246</v>
      </c>
      <c r="E11" s="46">
        <v>197574039</v>
      </c>
      <c r="F11" s="46">
        <v>256335562</v>
      </c>
      <c r="G11" s="47">
        <v>272833779</v>
      </c>
      <c r="H11" s="48">
        <v>289482602</v>
      </c>
      <c r="I11" s="25">
        <f t="shared" si="0"/>
        <v>29.741520342153848</v>
      </c>
      <c r="J11" s="26">
        <f t="shared" si="1"/>
        <v>13.578866401597622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87589097</v>
      </c>
      <c r="D13" s="43">
        <v>89631108</v>
      </c>
      <c r="E13" s="43">
        <v>87549218</v>
      </c>
      <c r="F13" s="43">
        <v>95188237</v>
      </c>
      <c r="G13" s="44">
        <v>101089909</v>
      </c>
      <c r="H13" s="45">
        <v>107357480</v>
      </c>
      <c r="I13" s="22">
        <f t="shared" si="0"/>
        <v>8.725399466160844</v>
      </c>
      <c r="J13" s="23">
        <f t="shared" si="1"/>
        <v>7.035213374209093</v>
      </c>
      <c r="K13" s="2"/>
    </row>
    <row r="14" spans="1:11" ht="12.75">
      <c r="A14" s="5"/>
      <c r="B14" s="21" t="s">
        <v>22</v>
      </c>
      <c r="C14" s="43">
        <v>2500000</v>
      </c>
      <c r="D14" s="43">
        <v>2500000</v>
      </c>
      <c r="E14" s="43">
        <v>0</v>
      </c>
      <c r="F14" s="43">
        <v>2575000</v>
      </c>
      <c r="G14" s="44">
        <v>2652250</v>
      </c>
      <c r="H14" s="45">
        <v>2731818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72000000</v>
      </c>
      <c r="D16" s="43">
        <v>75600000</v>
      </c>
      <c r="E16" s="43">
        <v>90302555</v>
      </c>
      <c r="F16" s="43">
        <v>77868000</v>
      </c>
      <c r="G16" s="44">
        <v>80204040</v>
      </c>
      <c r="H16" s="45">
        <v>82610161</v>
      </c>
      <c r="I16" s="22">
        <f t="shared" si="0"/>
        <v>-13.769881704897502</v>
      </c>
      <c r="J16" s="23">
        <f t="shared" si="1"/>
        <v>-2.924163080333031</v>
      </c>
      <c r="K16" s="2"/>
    </row>
    <row r="17" spans="1:11" ht="12.75">
      <c r="A17" s="5"/>
      <c r="B17" s="21" t="s">
        <v>24</v>
      </c>
      <c r="C17" s="43">
        <v>66861369</v>
      </c>
      <c r="D17" s="43">
        <v>56488476</v>
      </c>
      <c r="E17" s="43">
        <v>62189587</v>
      </c>
      <c r="F17" s="43">
        <v>62573794</v>
      </c>
      <c r="G17" s="44">
        <v>69690749</v>
      </c>
      <c r="H17" s="45">
        <v>72567929</v>
      </c>
      <c r="I17" s="29">
        <f t="shared" si="0"/>
        <v>0.61779956827821</v>
      </c>
      <c r="J17" s="30">
        <f t="shared" si="1"/>
        <v>5.279145691291065</v>
      </c>
      <c r="K17" s="2"/>
    </row>
    <row r="18" spans="1:11" ht="12.75">
      <c r="A18" s="5"/>
      <c r="B18" s="24" t="s">
        <v>25</v>
      </c>
      <c r="C18" s="46">
        <v>228950466</v>
      </c>
      <c r="D18" s="46">
        <v>224219584</v>
      </c>
      <c r="E18" s="46">
        <v>240041360</v>
      </c>
      <c r="F18" s="46">
        <v>238205031</v>
      </c>
      <c r="G18" s="47">
        <v>253636948</v>
      </c>
      <c r="H18" s="48">
        <v>265267388</v>
      </c>
      <c r="I18" s="25">
        <f t="shared" si="0"/>
        <v>-0.7650052474290292</v>
      </c>
      <c r="J18" s="26">
        <f t="shared" si="1"/>
        <v>3.386998560805421</v>
      </c>
      <c r="K18" s="2"/>
    </row>
    <row r="19" spans="1:11" ht="23.25" customHeight="1">
      <c r="A19" s="31"/>
      <c r="B19" s="32" t="s">
        <v>26</v>
      </c>
      <c r="C19" s="52">
        <v>-9994970</v>
      </c>
      <c r="D19" s="52">
        <v>1970662</v>
      </c>
      <c r="E19" s="52">
        <v>-42467321</v>
      </c>
      <c r="F19" s="53">
        <v>18130531</v>
      </c>
      <c r="G19" s="54">
        <v>19196831</v>
      </c>
      <c r="H19" s="55">
        <v>24215214</v>
      </c>
      <c r="I19" s="33">
        <f t="shared" si="0"/>
        <v>-142.6929002655948</v>
      </c>
      <c r="J19" s="34">
        <f t="shared" si="1"/>
        <v>-182.92353650452765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2664309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37456300</v>
      </c>
      <c r="D24" s="43">
        <v>40456300</v>
      </c>
      <c r="E24" s="43">
        <v>29758333</v>
      </c>
      <c r="F24" s="43">
        <v>23801000</v>
      </c>
      <c r="G24" s="44">
        <v>23992000</v>
      </c>
      <c r="H24" s="45">
        <v>26110000</v>
      </c>
      <c r="I24" s="38">
        <f t="shared" si="0"/>
        <v>-20.01904138917997</v>
      </c>
      <c r="J24" s="23">
        <f t="shared" si="1"/>
        <v>-4.26602520183772</v>
      </c>
      <c r="K24" s="2"/>
    </row>
    <row r="25" spans="1:11" ht="12.75">
      <c r="A25" s="9"/>
      <c r="B25" s="21" t="s">
        <v>31</v>
      </c>
      <c r="C25" s="43">
        <v>100000</v>
      </c>
      <c r="D25" s="43">
        <v>100000</v>
      </c>
      <c r="E25" s="43">
        <v>0</v>
      </c>
      <c r="F25" s="43">
        <v>1800000</v>
      </c>
      <c r="G25" s="44">
        <v>1800000</v>
      </c>
      <c r="H25" s="45">
        <v>1900000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37556300</v>
      </c>
      <c r="D26" s="46">
        <v>40556300</v>
      </c>
      <c r="E26" s="46">
        <v>32422642</v>
      </c>
      <c r="F26" s="46">
        <v>25601000</v>
      </c>
      <c r="G26" s="47">
        <v>25792000</v>
      </c>
      <c r="H26" s="48">
        <v>28010000</v>
      </c>
      <c r="I26" s="25">
        <f t="shared" si="0"/>
        <v>-21.039747470301773</v>
      </c>
      <c r="J26" s="26">
        <f t="shared" si="1"/>
        <v>-4.7595213705732835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269247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9000000</v>
      </c>
      <c r="D29" s="43">
        <v>9000000</v>
      </c>
      <c r="E29" s="43">
        <v>7465762</v>
      </c>
      <c r="F29" s="43">
        <v>5231000</v>
      </c>
      <c r="G29" s="44">
        <v>5120000</v>
      </c>
      <c r="H29" s="45">
        <v>6400000</v>
      </c>
      <c r="I29" s="38">
        <f t="shared" si="0"/>
        <v>-29.9334749754948</v>
      </c>
      <c r="J29" s="23">
        <f t="shared" si="1"/>
        <v>-5.004738121148611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28456300</v>
      </c>
      <c r="D31" s="43">
        <v>28456300</v>
      </c>
      <c r="E31" s="43">
        <v>11644390</v>
      </c>
      <c r="F31" s="43">
        <v>18570000</v>
      </c>
      <c r="G31" s="44">
        <v>18872000</v>
      </c>
      <c r="H31" s="45">
        <v>19710000</v>
      </c>
      <c r="I31" s="38">
        <f t="shared" si="0"/>
        <v>59.475936481000716</v>
      </c>
      <c r="J31" s="23">
        <f t="shared" si="1"/>
        <v>19.176317164692858</v>
      </c>
      <c r="K31" s="2"/>
    </row>
    <row r="32" spans="1:11" ht="12.75">
      <c r="A32" s="9"/>
      <c r="B32" s="21" t="s">
        <v>31</v>
      </c>
      <c r="C32" s="43">
        <v>100000</v>
      </c>
      <c r="D32" s="43">
        <v>3100000</v>
      </c>
      <c r="E32" s="43">
        <v>13043244</v>
      </c>
      <c r="F32" s="43">
        <v>1800000</v>
      </c>
      <c r="G32" s="44">
        <v>1800000</v>
      </c>
      <c r="H32" s="45">
        <v>1900000</v>
      </c>
      <c r="I32" s="38">
        <f t="shared" si="0"/>
        <v>-86.19975214754857</v>
      </c>
      <c r="J32" s="23">
        <f t="shared" si="1"/>
        <v>-47.3834145986033</v>
      </c>
      <c r="K32" s="2"/>
    </row>
    <row r="33" spans="1:11" ht="13.5" thickBot="1">
      <c r="A33" s="9"/>
      <c r="B33" s="39" t="s">
        <v>38</v>
      </c>
      <c r="C33" s="59">
        <v>37556300</v>
      </c>
      <c r="D33" s="59">
        <v>40556300</v>
      </c>
      <c r="E33" s="59">
        <v>32422643</v>
      </c>
      <c r="F33" s="59">
        <v>25601000</v>
      </c>
      <c r="G33" s="60">
        <v>25792000</v>
      </c>
      <c r="H33" s="61">
        <v>28010000</v>
      </c>
      <c r="I33" s="40">
        <f t="shared" si="0"/>
        <v>-21.039749905644644</v>
      </c>
      <c r="J33" s="41">
        <f t="shared" si="1"/>
        <v>-4.7595223497293055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135396288</v>
      </c>
      <c r="D9" s="43">
        <v>183421857</v>
      </c>
      <c r="E9" s="43">
        <v>126497969</v>
      </c>
      <c r="F9" s="43">
        <v>159854419</v>
      </c>
      <c r="G9" s="44">
        <v>163370350</v>
      </c>
      <c r="H9" s="45">
        <v>173172570</v>
      </c>
      <c r="I9" s="22">
        <f>IF($E9=0,0,(($F9/$E9)-1)*100)</f>
        <v>26.36915854356523</v>
      </c>
      <c r="J9" s="23">
        <f>IF($E9=0,0,((($H9/$E9)^(1/3))-1)*100)</f>
        <v>11.03635153529854</v>
      </c>
      <c r="K9" s="2"/>
    </row>
    <row r="10" spans="1:11" ht="12.75">
      <c r="A10" s="5"/>
      <c r="B10" s="21" t="s">
        <v>18</v>
      </c>
      <c r="C10" s="43">
        <v>373951694</v>
      </c>
      <c r="D10" s="43">
        <v>417758884</v>
      </c>
      <c r="E10" s="43">
        <v>265105243</v>
      </c>
      <c r="F10" s="43">
        <v>399160528</v>
      </c>
      <c r="G10" s="44">
        <v>345962967</v>
      </c>
      <c r="H10" s="45">
        <v>390236291</v>
      </c>
      <c r="I10" s="22">
        <f aca="true" t="shared" si="0" ref="I10:I33">IF($E10=0,0,(($F10/$E10)-1)*100)</f>
        <v>50.566817722273406</v>
      </c>
      <c r="J10" s="23">
        <f aca="true" t="shared" si="1" ref="J10:J33">IF($E10=0,0,((($H10/$E10)^(1/3))-1)*100)</f>
        <v>13.754812634686564</v>
      </c>
      <c r="K10" s="2"/>
    </row>
    <row r="11" spans="1:11" ht="12.75">
      <c r="A11" s="9"/>
      <c r="B11" s="24" t="s">
        <v>19</v>
      </c>
      <c r="C11" s="46">
        <v>509347982</v>
      </c>
      <c r="D11" s="46">
        <v>601180741</v>
      </c>
      <c r="E11" s="46">
        <v>391603212</v>
      </c>
      <c r="F11" s="46">
        <v>559014947</v>
      </c>
      <c r="G11" s="47">
        <v>509333317</v>
      </c>
      <c r="H11" s="48">
        <v>563408861</v>
      </c>
      <c r="I11" s="25">
        <f t="shared" si="0"/>
        <v>42.75034776783188</v>
      </c>
      <c r="J11" s="26">
        <f t="shared" si="1"/>
        <v>12.89095386120309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186950616</v>
      </c>
      <c r="D13" s="43">
        <v>192833032</v>
      </c>
      <c r="E13" s="43">
        <v>210539222</v>
      </c>
      <c r="F13" s="43">
        <v>204357707</v>
      </c>
      <c r="G13" s="44">
        <v>214946485</v>
      </c>
      <c r="H13" s="45">
        <v>227843288</v>
      </c>
      <c r="I13" s="22">
        <f t="shared" si="0"/>
        <v>-2.9360396325583404</v>
      </c>
      <c r="J13" s="23">
        <f t="shared" si="1"/>
        <v>2.6678360737158124</v>
      </c>
      <c r="K13" s="2"/>
    </row>
    <row r="14" spans="1:11" ht="12.75">
      <c r="A14" s="5"/>
      <c r="B14" s="21" t="s">
        <v>22</v>
      </c>
      <c r="C14" s="43">
        <v>20875142</v>
      </c>
      <c r="D14" s="43">
        <v>75020004</v>
      </c>
      <c r="E14" s="43">
        <v>32991009</v>
      </c>
      <c r="F14" s="43">
        <v>75020004</v>
      </c>
      <c r="G14" s="44">
        <v>79521204</v>
      </c>
      <c r="H14" s="45">
        <v>84292476</v>
      </c>
      <c r="I14" s="22">
        <f t="shared" si="0"/>
        <v>127.3953003377375</v>
      </c>
      <c r="J14" s="23">
        <f t="shared" si="1"/>
        <v>36.70919863975115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9000000</v>
      </c>
      <c r="D16" s="43">
        <v>9000000</v>
      </c>
      <c r="E16" s="43">
        <v>4458788</v>
      </c>
      <c r="F16" s="43">
        <v>10000000</v>
      </c>
      <c r="G16" s="44">
        <v>10313800</v>
      </c>
      <c r="H16" s="45">
        <v>10932628</v>
      </c>
      <c r="I16" s="22">
        <f t="shared" si="0"/>
        <v>124.27619344090814</v>
      </c>
      <c r="J16" s="23">
        <f t="shared" si="1"/>
        <v>34.84533163810026</v>
      </c>
      <c r="K16" s="2"/>
    </row>
    <row r="17" spans="1:11" ht="12.75">
      <c r="A17" s="5"/>
      <c r="B17" s="21" t="s">
        <v>24</v>
      </c>
      <c r="C17" s="43">
        <v>301446214</v>
      </c>
      <c r="D17" s="43">
        <v>314716069</v>
      </c>
      <c r="E17" s="43">
        <v>317797299</v>
      </c>
      <c r="F17" s="43">
        <v>279446777</v>
      </c>
      <c r="G17" s="44">
        <v>213836209</v>
      </c>
      <c r="H17" s="45">
        <v>242609849</v>
      </c>
      <c r="I17" s="29">
        <f t="shared" si="0"/>
        <v>-12.067604765891982</v>
      </c>
      <c r="J17" s="30">
        <f t="shared" si="1"/>
        <v>-8.605637349168482</v>
      </c>
      <c r="K17" s="2"/>
    </row>
    <row r="18" spans="1:11" ht="12.75">
      <c r="A18" s="5"/>
      <c r="B18" s="24" t="s">
        <v>25</v>
      </c>
      <c r="C18" s="46">
        <v>518271972</v>
      </c>
      <c r="D18" s="46">
        <v>591569105</v>
      </c>
      <c r="E18" s="46">
        <v>565786318</v>
      </c>
      <c r="F18" s="46">
        <v>568824488</v>
      </c>
      <c r="G18" s="47">
        <v>518617698</v>
      </c>
      <c r="H18" s="48">
        <v>565678241</v>
      </c>
      <c r="I18" s="25">
        <f t="shared" si="0"/>
        <v>0.5369818787311242</v>
      </c>
      <c r="J18" s="26">
        <f t="shared" si="1"/>
        <v>-0.0063677681217733095</v>
      </c>
      <c r="K18" s="2"/>
    </row>
    <row r="19" spans="1:11" ht="23.25" customHeight="1">
      <c r="A19" s="31"/>
      <c r="B19" s="32" t="s">
        <v>26</v>
      </c>
      <c r="C19" s="52">
        <v>-8923990</v>
      </c>
      <c r="D19" s="52">
        <v>9611636</v>
      </c>
      <c r="E19" s="52">
        <v>-174183106</v>
      </c>
      <c r="F19" s="53">
        <v>-9809541</v>
      </c>
      <c r="G19" s="54">
        <v>-9284381</v>
      </c>
      <c r="H19" s="55">
        <v>-2269380</v>
      </c>
      <c r="I19" s="33">
        <f t="shared" si="0"/>
        <v>-94.36825922716065</v>
      </c>
      <c r="J19" s="34">
        <f t="shared" si="1"/>
        <v>-76.46936046985482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4391000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254155000</v>
      </c>
      <c r="D24" s="43">
        <v>219065000</v>
      </c>
      <c r="E24" s="43">
        <v>148545407</v>
      </c>
      <c r="F24" s="43">
        <v>219085416</v>
      </c>
      <c r="G24" s="44">
        <v>243353075</v>
      </c>
      <c r="H24" s="45">
        <v>238899969</v>
      </c>
      <c r="I24" s="38">
        <f t="shared" si="0"/>
        <v>47.48716936094832</v>
      </c>
      <c r="J24" s="23">
        <f t="shared" si="1"/>
        <v>17.161688448195058</v>
      </c>
      <c r="K24" s="2"/>
    </row>
    <row r="25" spans="1:11" ht="12.75">
      <c r="A25" s="9"/>
      <c r="B25" s="21" t="s">
        <v>31</v>
      </c>
      <c r="C25" s="43">
        <v>0</v>
      </c>
      <c r="D25" s="43">
        <v>12186594</v>
      </c>
      <c r="E25" s="43">
        <v>0</v>
      </c>
      <c r="F25" s="43">
        <v>6436718</v>
      </c>
      <c r="G25" s="44">
        <v>132500</v>
      </c>
      <c r="H25" s="45">
        <v>140450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258546000</v>
      </c>
      <c r="D26" s="46">
        <v>231251594</v>
      </c>
      <c r="E26" s="46">
        <v>148545407</v>
      </c>
      <c r="F26" s="46">
        <v>225522134</v>
      </c>
      <c r="G26" s="47">
        <v>243485575</v>
      </c>
      <c r="H26" s="48">
        <v>239040419</v>
      </c>
      <c r="I26" s="25">
        <f t="shared" si="0"/>
        <v>51.82033464016831</v>
      </c>
      <c r="J26" s="26">
        <f t="shared" si="1"/>
        <v>17.18464385158851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254155000</v>
      </c>
      <c r="D28" s="43">
        <v>230064594</v>
      </c>
      <c r="E28" s="43">
        <v>147717094</v>
      </c>
      <c r="F28" s="43">
        <v>218790000</v>
      </c>
      <c r="G28" s="44">
        <v>243024600</v>
      </c>
      <c r="H28" s="45">
        <v>238552300</v>
      </c>
      <c r="I28" s="38">
        <f t="shared" si="0"/>
        <v>48.11420538776643</v>
      </c>
      <c r="J28" s="23">
        <f t="shared" si="1"/>
        <v>17.323303844160055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4391000</v>
      </c>
      <c r="D32" s="43">
        <v>1187000</v>
      </c>
      <c r="E32" s="43">
        <v>828317</v>
      </c>
      <c r="F32" s="43">
        <v>6732134</v>
      </c>
      <c r="G32" s="44">
        <v>460975</v>
      </c>
      <c r="H32" s="45">
        <v>488119</v>
      </c>
      <c r="I32" s="38">
        <f t="shared" si="0"/>
        <v>712.7485008758723</v>
      </c>
      <c r="J32" s="23">
        <f t="shared" si="1"/>
        <v>-16.161587538052157</v>
      </c>
      <c r="K32" s="2"/>
    </row>
    <row r="33" spans="1:11" ht="13.5" thickBot="1">
      <c r="A33" s="9"/>
      <c r="B33" s="39" t="s">
        <v>38</v>
      </c>
      <c r="C33" s="59">
        <v>258546000</v>
      </c>
      <c r="D33" s="59">
        <v>231251594</v>
      </c>
      <c r="E33" s="59">
        <v>148545411</v>
      </c>
      <c r="F33" s="59">
        <v>225522134</v>
      </c>
      <c r="G33" s="60">
        <v>243485575</v>
      </c>
      <c r="H33" s="61">
        <v>239040419</v>
      </c>
      <c r="I33" s="40">
        <f t="shared" si="0"/>
        <v>51.820330551981854</v>
      </c>
      <c r="J33" s="41">
        <f t="shared" si="1"/>
        <v>17.18464279974723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1882347183</v>
      </c>
      <c r="D8" s="43">
        <v>1940747180</v>
      </c>
      <c r="E8" s="43">
        <v>2011715410</v>
      </c>
      <c r="F8" s="43">
        <v>2177931330</v>
      </c>
      <c r="G8" s="44">
        <v>2331217420</v>
      </c>
      <c r="H8" s="45">
        <v>2495776500</v>
      </c>
      <c r="I8" s="22">
        <f>IF($E8=0,0,(($F8/$E8)-1)*100)</f>
        <v>8.262397313942138</v>
      </c>
      <c r="J8" s="23">
        <f>IF($E8=0,0,((($H8/$E8)^(1/3))-1)*100)</f>
        <v>7.451640273176463</v>
      </c>
      <c r="K8" s="2"/>
    </row>
    <row r="9" spans="1:11" ht="12.75">
      <c r="A9" s="5"/>
      <c r="B9" s="21" t="s">
        <v>17</v>
      </c>
      <c r="C9" s="43">
        <v>5107448870</v>
      </c>
      <c r="D9" s="43">
        <v>5418949900</v>
      </c>
      <c r="E9" s="43">
        <v>5657677244</v>
      </c>
      <c r="F9" s="43">
        <v>5468835250</v>
      </c>
      <c r="G9" s="44">
        <v>5869276430</v>
      </c>
      <c r="H9" s="45">
        <v>6300116290</v>
      </c>
      <c r="I9" s="22">
        <f>IF($E9=0,0,(($F9/$E9)-1)*100)</f>
        <v>-3.3378007591413628</v>
      </c>
      <c r="J9" s="23">
        <f>IF($E9=0,0,((($H9/$E9)^(1/3))-1)*100)</f>
        <v>3.6501971497127306</v>
      </c>
      <c r="K9" s="2"/>
    </row>
    <row r="10" spans="1:11" ht="12.75">
      <c r="A10" s="5"/>
      <c r="B10" s="21" t="s">
        <v>18</v>
      </c>
      <c r="C10" s="43">
        <v>2373739818</v>
      </c>
      <c r="D10" s="43">
        <v>2292147070</v>
      </c>
      <c r="E10" s="43">
        <v>2157789498</v>
      </c>
      <c r="F10" s="43">
        <v>2716619516</v>
      </c>
      <c r="G10" s="44">
        <v>2895713122</v>
      </c>
      <c r="H10" s="45">
        <v>3141312734</v>
      </c>
      <c r="I10" s="22">
        <f aca="true" t="shared" si="0" ref="I10:I33">IF($E10=0,0,(($F10/$E10)-1)*100)</f>
        <v>25.898263872262106</v>
      </c>
      <c r="J10" s="23">
        <f aca="true" t="shared" si="1" ref="J10:J33">IF($E10=0,0,((($H10/$E10)^(1/3))-1)*100)</f>
        <v>13.335865784222701</v>
      </c>
      <c r="K10" s="2"/>
    </row>
    <row r="11" spans="1:11" ht="12.75">
      <c r="A11" s="9"/>
      <c r="B11" s="24" t="s">
        <v>19</v>
      </c>
      <c r="C11" s="46">
        <v>9363535871</v>
      </c>
      <c r="D11" s="46">
        <v>9651844150</v>
      </c>
      <c r="E11" s="46">
        <v>9827182152</v>
      </c>
      <c r="F11" s="46">
        <v>10363386096</v>
      </c>
      <c r="G11" s="47">
        <v>11096206972</v>
      </c>
      <c r="H11" s="48">
        <v>11937205524</v>
      </c>
      <c r="I11" s="25">
        <f t="shared" si="0"/>
        <v>5.456334641063654</v>
      </c>
      <c r="J11" s="26">
        <f t="shared" si="1"/>
        <v>6.6983954332111795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2842251176</v>
      </c>
      <c r="D13" s="43">
        <v>2907889928</v>
      </c>
      <c r="E13" s="43">
        <v>2520798842</v>
      </c>
      <c r="F13" s="43">
        <v>3272707652</v>
      </c>
      <c r="G13" s="44">
        <v>3574705772</v>
      </c>
      <c r="H13" s="45">
        <v>3916725492</v>
      </c>
      <c r="I13" s="22">
        <f t="shared" si="0"/>
        <v>29.82819562878869</v>
      </c>
      <c r="J13" s="23">
        <f t="shared" si="1"/>
        <v>15.823045779118905</v>
      </c>
      <c r="K13" s="2"/>
    </row>
    <row r="14" spans="1:11" ht="12.75">
      <c r="A14" s="5"/>
      <c r="B14" s="21" t="s">
        <v>22</v>
      </c>
      <c r="C14" s="43">
        <v>619213278</v>
      </c>
      <c r="D14" s="43">
        <v>637894340</v>
      </c>
      <c r="E14" s="43">
        <v>674292573</v>
      </c>
      <c r="F14" s="43">
        <v>541605230</v>
      </c>
      <c r="G14" s="44">
        <v>541019120</v>
      </c>
      <c r="H14" s="45">
        <v>579733820</v>
      </c>
      <c r="I14" s="22">
        <f t="shared" si="0"/>
        <v>-19.678007487114947</v>
      </c>
      <c r="J14" s="23">
        <f t="shared" si="1"/>
        <v>-4.911772170093808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3005447393</v>
      </c>
      <c r="D16" s="43">
        <v>3029503020</v>
      </c>
      <c r="E16" s="43">
        <v>3066137067</v>
      </c>
      <c r="F16" s="43">
        <v>3181932490</v>
      </c>
      <c r="G16" s="44">
        <v>3419421490</v>
      </c>
      <c r="H16" s="45">
        <v>3526286840</v>
      </c>
      <c r="I16" s="22">
        <f t="shared" si="0"/>
        <v>3.7765899067681907</v>
      </c>
      <c r="J16" s="23">
        <f t="shared" si="1"/>
        <v>4.771225452210692</v>
      </c>
      <c r="K16" s="2"/>
    </row>
    <row r="17" spans="1:11" ht="12.75">
      <c r="A17" s="5"/>
      <c r="B17" s="21" t="s">
        <v>24</v>
      </c>
      <c r="C17" s="43">
        <v>3021897576</v>
      </c>
      <c r="D17" s="43">
        <v>3101580815</v>
      </c>
      <c r="E17" s="43">
        <v>2400171679</v>
      </c>
      <c r="F17" s="43">
        <v>3378842760</v>
      </c>
      <c r="G17" s="44">
        <v>3544347834</v>
      </c>
      <c r="H17" s="45">
        <v>3746886078</v>
      </c>
      <c r="I17" s="29">
        <f t="shared" si="0"/>
        <v>40.77504495044082</v>
      </c>
      <c r="J17" s="30">
        <f t="shared" si="1"/>
        <v>16.004826967127485</v>
      </c>
      <c r="K17" s="2"/>
    </row>
    <row r="18" spans="1:11" ht="12.75">
      <c r="A18" s="5"/>
      <c r="B18" s="24" t="s">
        <v>25</v>
      </c>
      <c r="C18" s="46">
        <v>9488809423</v>
      </c>
      <c r="D18" s="46">
        <v>9676868103</v>
      </c>
      <c r="E18" s="46">
        <v>8661400161</v>
      </c>
      <c r="F18" s="46">
        <v>10375088132</v>
      </c>
      <c r="G18" s="47">
        <v>11079494216</v>
      </c>
      <c r="H18" s="48">
        <v>11769632230</v>
      </c>
      <c r="I18" s="25">
        <f t="shared" si="0"/>
        <v>19.785345777190667</v>
      </c>
      <c r="J18" s="26">
        <f t="shared" si="1"/>
        <v>10.762205864103414</v>
      </c>
      <c r="K18" s="2"/>
    </row>
    <row r="19" spans="1:11" ht="23.25" customHeight="1">
      <c r="A19" s="31"/>
      <c r="B19" s="32" t="s">
        <v>26</v>
      </c>
      <c r="C19" s="52">
        <v>-125273552</v>
      </c>
      <c r="D19" s="52">
        <v>-25023953</v>
      </c>
      <c r="E19" s="52">
        <v>1165781991</v>
      </c>
      <c r="F19" s="53">
        <v>-11702036</v>
      </c>
      <c r="G19" s="54">
        <v>16712756</v>
      </c>
      <c r="H19" s="55">
        <v>167573294</v>
      </c>
      <c r="I19" s="33">
        <f t="shared" si="0"/>
        <v>-101.00379282664696</v>
      </c>
      <c r="J19" s="34">
        <f t="shared" si="1"/>
        <v>-47.61634209533331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148289700</v>
      </c>
      <c r="G22" s="44">
        <v>286369700</v>
      </c>
      <c r="H22" s="45">
        <v>235942700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130455453</v>
      </c>
      <c r="D23" s="43">
        <v>627569012</v>
      </c>
      <c r="E23" s="43">
        <v>297767425</v>
      </c>
      <c r="F23" s="43">
        <v>454273980</v>
      </c>
      <c r="G23" s="44">
        <v>484394968</v>
      </c>
      <c r="H23" s="45">
        <v>443352971</v>
      </c>
      <c r="I23" s="38">
        <f t="shared" si="0"/>
        <v>52.5599987977194</v>
      </c>
      <c r="J23" s="23">
        <f t="shared" si="1"/>
        <v>14.188967464649727</v>
      </c>
      <c r="K23" s="2"/>
    </row>
    <row r="24" spans="1:11" ht="12.75">
      <c r="A24" s="9"/>
      <c r="B24" s="21" t="s">
        <v>30</v>
      </c>
      <c r="C24" s="43">
        <v>1394135813</v>
      </c>
      <c r="D24" s="43">
        <v>1042339595</v>
      </c>
      <c r="E24" s="43">
        <v>945544398</v>
      </c>
      <c r="F24" s="43">
        <v>1137515429</v>
      </c>
      <c r="G24" s="44">
        <v>1204097802</v>
      </c>
      <c r="H24" s="45">
        <v>1272385712</v>
      </c>
      <c r="I24" s="38">
        <f t="shared" si="0"/>
        <v>20.30269878453661</v>
      </c>
      <c r="J24" s="23">
        <f t="shared" si="1"/>
        <v>10.40251136774133</v>
      </c>
      <c r="K24" s="2"/>
    </row>
    <row r="25" spans="1:11" ht="12.75">
      <c r="A25" s="9"/>
      <c r="B25" s="21" t="s">
        <v>31</v>
      </c>
      <c r="C25" s="43">
        <v>77300000</v>
      </c>
      <c r="D25" s="43">
        <v>0</v>
      </c>
      <c r="E25" s="43">
        <v>45947603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1601891266</v>
      </c>
      <c r="D26" s="46">
        <v>1669908607</v>
      </c>
      <c r="E26" s="46">
        <v>1289259426</v>
      </c>
      <c r="F26" s="46">
        <v>1740079109</v>
      </c>
      <c r="G26" s="47">
        <v>1974862470</v>
      </c>
      <c r="H26" s="48">
        <v>1951681383</v>
      </c>
      <c r="I26" s="25">
        <f t="shared" si="0"/>
        <v>34.96733658940106</v>
      </c>
      <c r="J26" s="26">
        <f t="shared" si="1"/>
        <v>14.821407982839618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467714035</v>
      </c>
      <c r="D28" s="43">
        <v>454135710</v>
      </c>
      <c r="E28" s="43">
        <v>317004106</v>
      </c>
      <c r="F28" s="43">
        <v>557572700</v>
      </c>
      <c r="G28" s="44">
        <v>705756770</v>
      </c>
      <c r="H28" s="45">
        <v>726184910</v>
      </c>
      <c r="I28" s="38">
        <f t="shared" si="0"/>
        <v>75.88816341703787</v>
      </c>
      <c r="J28" s="23">
        <f t="shared" si="1"/>
        <v>31.823886285789115</v>
      </c>
      <c r="K28" s="2"/>
    </row>
    <row r="29" spans="1:11" ht="12.75">
      <c r="A29" s="9"/>
      <c r="B29" s="21" t="s">
        <v>35</v>
      </c>
      <c r="C29" s="43">
        <v>267155789</v>
      </c>
      <c r="D29" s="43">
        <v>254241749</v>
      </c>
      <c r="E29" s="43">
        <v>260517504</v>
      </c>
      <c r="F29" s="43">
        <v>219000620</v>
      </c>
      <c r="G29" s="44">
        <v>307992090</v>
      </c>
      <c r="H29" s="45">
        <v>258765090</v>
      </c>
      <c r="I29" s="38">
        <f t="shared" si="0"/>
        <v>-15.936312670952047</v>
      </c>
      <c r="J29" s="23">
        <f t="shared" si="1"/>
        <v>-0.22472681282970086</v>
      </c>
      <c r="K29" s="2"/>
    </row>
    <row r="30" spans="1:11" ht="12.75">
      <c r="A30" s="9"/>
      <c r="B30" s="21" t="s">
        <v>36</v>
      </c>
      <c r="C30" s="43">
        <v>221676316</v>
      </c>
      <c r="D30" s="43">
        <v>0</v>
      </c>
      <c r="E30" s="43">
        <v>136194600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436810546</v>
      </c>
      <c r="D31" s="43">
        <v>625357105</v>
      </c>
      <c r="E31" s="43">
        <v>342390769</v>
      </c>
      <c r="F31" s="43">
        <v>545783750</v>
      </c>
      <c r="G31" s="44">
        <v>627428810</v>
      </c>
      <c r="H31" s="45">
        <v>531777400</v>
      </c>
      <c r="I31" s="38">
        <f t="shared" si="0"/>
        <v>59.40375717313804</v>
      </c>
      <c r="J31" s="23">
        <f t="shared" si="1"/>
        <v>15.807301770151504</v>
      </c>
      <c r="K31" s="2"/>
    </row>
    <row r="32" spans="1:11" ht="12.75">
      <c r="A32" s="9"/>
      <c r="B32" s="21" t="s">
        <v>31</v>
      </c>
      <c r="C32" s="43">
        <v>208534580</v>
      </c>
      <c r="D32" s="43">
        <v>336174043</v>
      </c>
      <c r="E32" s="43">
        <v>233152452</v>
      </c>
      <c r="F32" s="43">
        <v>417722039</v>
      </c>
      <c r="G32" s="44">
        <v>333684800</v>
      </c>
      <c r="H32" s="45">
        <v>434953983</v>
      </c>
      <c r="I32" s="38">
        <f t="shared" si="0"/>
        <v>79.16261888594678</v>
      </c>
      <c r="J32" s="23">
        <f t="shared" si="1"/>
        <v>23.102755732894153</v>
      </c>
      <c r="K32" s="2"/>
    </row>
    <row r="33" spans="1:11" ht="13.5" thickBot="1">
      <c r="A33" s="9"/>
      <c r="B33" s="39" t="s">
        <v>38</v>
      </c>
      <c r="C33" s="59">
        <v>1601891266</v>
      </c>
      <c r="D33" s="59">
        <v>1669908607</v>
      </c>
      <c r="E33" s="59">
        <v>1289259431</v>
      </c>
      <c r="F33" s="59">
        <v>1740079109</v>
      </c>
      <c r="G33" s="60">
        <v>1974862470</v>
      </c>
      <c r="H33" s="61">
        <v>1951681383</v>
      </c>
      <c r="I33" s="40">
        <f t="shared" si="0"/>
        <v>34.96733606597135</v>
      </c>
      <c r="J33" s="41">
        <f t="shared" si="1"/>
        <v>14.82140783440633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29627679</v>
      </c>
      <c r="D8" s="43">
        <v>29627679</v>
      </c>
      <c r="E8" s="43">
        <v>4485297</v>
      </c>
      <c r="F8" s="43">
        <v>28628147</v>
      </c>
      <c r="G8" s="44">
        <v>30174067</v>
      </c>
      <c r="H8" s="45">
        <v>31833641</v>
      </c>
      <c r="I8" s="22">
        <f>IF($E8=0,0,(($F8/$E8)-1)*100)</f>
        <v>538.2664737697414</v>
      </c>
      <c r="J8" s="23">
        <f>IF($E8=0,0,((($H8/$E8)^(1/3))-1)*100)</f>
        <v>92.17565479886322</v>
      </c>
      <c r="K8" s="2"/>
    </row>
    <row r="9" spans="1:11" ht="12.75">
      <c r="A9" s="5"/>
      <c r="B9" s="21" t="s">
        <v>17</v>
      </c>
      <c r="C9" s="43">
        <v>1219000</v>
      </c>
      <c r="D9" s="43">
        <v>1219000</v>
      </c>
      <c r="E9" s="43">
        <v>819828</v>
      </c>
      <c r="F9" s="43">
        <v>1286045</v>
      </c>
      <c r="G9" s="44">
        <v>1355491</v>
      </c>
      <c r="H9" s="45">
        <v>1430043</v>
      </c>
      <c r="I9" s="22">
        <f>IF($E9=0,0,(($F9/$E9)-1)*100)</f>
        <v>56.86766004576569</v>
      </c>
      <c r="J9" s="23">
        <f>IF($E9=0,0,((($H9/$E9)^(1/3))-1)*100)</f>
        <v>20.376612160367834</v>
      </c>
      <c r="K9" s="2"/>
    </row>
    <row r="10" spans="1:11" ht="12.75">
      <c r="A10" s="5"/>
      <c r="B10" s="21" t="s">
        <v>18</v>
      </c>
      <c r="C10" s="43">
        <v>278545020</v>
      </c>
      <c r="D10" s="43">
        <v>287957512</v>
      </c>
      <c r="E10" s="43">
        <v>235157615</v>
      </c>
      <c r="F10" s="43">
        <v>285874858</v>
      </c>
      <c r="G10" s="44">
        <v>309966528</v>
      </c>
      <c r="H10" s="45">
        <v>332958404</v>
      </c>
      <c r="I10" s="22">
        <f aca="true" t="shared" si="0" ref="I10:I33">IF($E10=0,0,(($F10/$E10)-1)*100)</f>
        <v>21.56734027090723</v>
      </c>
      <c r="J10" s="23">
        <f aca="true" t="shared" si="1" ref="J10:J33">IF($E10=0,0,((($H10/$E10)^(1/3))-1)*100)</f>
        <v>12.290662663593444</v>
      </c>
      <c r="K10" s="2"/>
    </row>
    <row r="11" spans="1:11" ht="12.75">
      <c r="A11" s="9"/>
      <c r="B11" s="24" t="s">
        <v>19</v>
      </c>
      <c r="C11" s="46">
        <v>309391699</v>
      </c>
      <c r="D11" s="46">
        <v>318804191</v>
      </c>
      <c r="E11" s="46">
        <v>240462740</v>
      </c>
      <c r="F11" s="46">
        <v>315789050</v>
      </c>
      <c r="G11" s="47">
        <v>341496086</v>
      </c>
      <c r="H11" s="48">
        <v>366222088</v>
      </c>
      <c r="I11" s="25">
        <f t="shared" si="0"/>
        <v>31.32556420175534</v>
      </c>
      <c r="J11" s="26">
        <f t="shared" si="1"/>
        <v>15.053256168165419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127870000</v>
      </c>
      <c r="D13" s="43">
        <v>116302753</v>
      </c>
      <c r="E13" s="43">
        <v>123796580</v>
      </c>
      <c r="F13" s="43">
        <v>143497095</v>
      </c>
      <c r="G13" s="44">
        <v>151245938</v>
      </c>
      <c r="H13" s="45">
        <v>159564465</v>
      </c>
      <c r="I13" s="22">
        <f t="shared" si="0"/>
        <v>15.913618130646267</v>
      </c>
      <c r="J13" s="23">
        <f t="shared" si="1"/>
        <v>8.828466887142206</v>
      </c>
      <c r="K13" s="2"/>
    </row>
    <row r="14" spans="1:11" ht="12.75">
      <c r="A14" s="5"/>
      <c r="B14" s="21" t="s">
        <v>22</v>
      </c>
      <c r="C14" s="43">
        <v>0</v>
      </c>
      <c r="D14" s="43">
        <v>5000000</v>
      </c>
      <c r="E14" s="43">
        <v>0</v>
      </c>
      <c r="F14" s="43">
        <v>9000000</v>
      </c>
      <c r="G14" s="44">
        <v>9486000</v>
      </c>
      <c r="H14" s="45">
        <v>10007730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515156</v>
      </c>
      <c r="D16" s="43">
        <v>938156</v>
      </c>
      <c r="E16" s="43">
        <v>504376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250943077</v>
      </c>
      <c r="D17" s="43">
        <v>146359175</v>
      </c>
      <c r="E17" s="43">
        <v>123298993</v>
      </c>
      <c r="F17" s="43">
        <v>158127959</v>
      </c>
      <c r="G17" s="44">
        <v>166666869</v>
      </c>
      <c r="H17" s="45">
        <v>175833545</v>
      </c>
      <c r="I17" s="29">
        <f t="shared" si="0"/>
        <v>28.247567277374273</v>
      </c>
      <c r="J17" s="30">
        <f t="shared" si="1"/>
        <v>12.559131676261991</v>
      </c>
      <c r="K17" s="2"/>
    </row>
    <row r="18" spans="1:11" ht="12.75">
      <c r="A18" s="5"/>
      <c r="B18" s="24" t="s">
        <v>25</v>
      </c>
      <c r="C18" s="46">
        <v>379328233</v>
      </c>
      <c r="D18" s="46">
        <v>268600084</v>
      </c>
      <c r="E18" s="46">
        <v>247599949</v>
      </c>
      <c r="F18" s="46">
        <v>310625054</v>
      </c>
      <c r="G18" s="47">
        <v>327398807</v>
      </c>
      <c r="H18" s="48">
        <v>345405740</v>
      </c>
      <c r="I18" s="25">
        <f t="shared" si="0"/>
        <v>25.454409524131204</v>
      </c>
      <c r="J18" s="26">
        <f t="shared" si="1"/>
        <v>11.73596905318286</v>
      </c>
      <c r="K18" s="2"/>
    </row>
    <row r="19" spans="1:11" ht="23.25" customHeight="1">
      <c r="A19" s="31"/>
      <c r="B19" s="32" t="s">
        <v>26</v>
      </c>
      <c r="C19" s="52">
        <v>-69936534</v>
      </c>
      <c r="D19" s="52">
        <v>50204107</v>
      </c>
      <c r="E19" s="52">
        <v>-7137209</v>
      </c>
      <c r="F19" s="53">
        <v>5163996</v>
      </c>
      <c r="G19" s="54">
        <v>14097279</v>
      </c>
      <c r="H19" s="55">
        <v>20816348</v>
      </c>
      <c r="I19" s="33">
        <f t="shared" si="0"/>
        <v>-172.3531565349985</v>
      </c>
      <c r="J19" s="34">
        <f t="shared" si="1"/>
        <v>-242.87581094108486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144013235</v>
      </c>
      <c r="D24" s="43">
        <v>69937000</v>
      </c>
      <c r="E24" s="43">
        <v>108062560</v>
      </c>
      <c r="F24" s="43">
        <v>79326000</v>
      </c>
      <c r="G24" s="44">
        <v>62706000</v>
      </c>
      <c r="H24" s="45">
        <v>67094000</v>
      </c>
      <c r="I24" s="38">
        <f t="shared" si="0"/>
        <v>-26.592521961352755</v>
      </c>
      <c r="J24" s="23">
        <f t="shared" si="1"/>
        <v>-14.689436448057036</v>
      </c>
      <c r="K24" s="2"/>
    </row>
    <row r="25" spans="1:11" ht="12.75">
      <c r="A25" s="9"/>
      <c r="B25" s="21" t="s">
        <v>31</v>
      </c>
      <c r="C25" s="43">
        <v>0</v>
      </c>
      <c r="D25" s="43">
        <v>94731006</v>
      </c>
      <c r="E25" s="43">
        <v>1114456</v>
      </c>
      <c r="F25" s="43">
        <v>55163983</v>
      </c>
      <c r="G25" s="44">
        <v>66754442</v>
      </c>
      <c r="H25" s="45">
        <v>76369767</v>
      </c>
      <c r="I25" s="38">
        <f t="shared" si="0"/>
        <v>4849.857419225164</v>
      </c>
      <c r="J25" s="23">
        <f t="shared" si="1"/>
        <v>309.21622649491604</v>
      </c>
      <c r="K25" s="2"/>
    </row>
    <row r="26" spans="1:11" ht="12.75">
      <c r="A26" s="9"/>
      <c r="B26" s="24" t="s">
        <v>32</v>
      </c>
      <c r="C26" s="46">
        <v>144013235</v>
      </c>
      <c r="D26" s="46">
        <v>164668006</v>
      </c>
      <c r="E26" s="46">
        <v>109177016</v>
      </c>
      <c r="F26" s="46">
        <v>134489983</v>
      </c>
      <c r="G26" s="47">
        <v>129460442</v>
      </c>
      <c r="H26" s="48">
        <v>143463767</v>
      </c>
      <c r="I26" s="25">
        <f t="shared" si="0"/>
        <v>23.1852526542766</v>
      </c>
      <c r="J26" s="26">
        <f t="shared" si="1"/>
        <v>9.530987546435089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19898000</v>
      </c>
      <c r="D29" s="43">
        <v>20608208</v>
      </c>
      <c r="E29" s="43">
        <v>13508395</v>
      </c>
      <c r="F29" s="43">
        <v>22337983</v>
      </c>
      <c r="G29" s="44">
        <v>23544234</v>
      </c>
      <c r="H29" s="45">
        <v>24839167</v>
      </c>
      <c r="I29" s="38">
        <f t="shared" si="0"/>
        <v>65.3637090120625</v>
      </c>
      <c r="J29" s="23">
        <f t="shared" si="1"/>
        <v>22.51175427004157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34097750</v>
      </c>
      <c r="D31" s="43">
        <v>36605519</v>
      </c>
      <c r="E31" s="43">
        <v>45950074</v>
      </c>
      <c r="F31" s="43">
        <v>57076000</v>
      </c>
      <c r="G31" s="44">
        <v>60158104</v>
      </c>
      <c r="H31" s="45">
        <v>63466800</v>
      </c>
      <c r="I31" s="38">
        <f t="shared" si="0"/>
        <v>24.213075260771078</v>
      </c>
      <c r="J31" s="23">
        <f t="shared" si="1"/>
        <v>11.366215675686853</v>
      </c>
      <c r="K31" s="2"/>
    </row>
    <row r="32" spans="1:11" ht="12.75">
      <c r="A32" s="9"/>
      <c r="B32" s="21" t="s">
        <v>31</v>
      </c>
      <c r="C32" s="43">
        <v>90017485</v>
      </c>
      <c r="D32" s="43">
        <v>107454279</v>
      </c>
      <c r="E32" s="43">
        <v>49718547</v>
      </c>
      <c r="F32" s="43">
        <v>55076000</v>
      </c>
      <c r="G32" s="44">
        <v>45758104</v>
      </c>
      <c r="H32" s="45">
        <v>55157800</v>
      </c>
      <c r="I32" s="38">
        <f t="shared" si="0"/>
        <v>10.775562286645268</v>
      </c>
      <c r="J32" s="23">
        <f t="shared" si="1"/>
        <v>3.5212488486335625</v>
      </c>
      <c r="K32" s="2"/>
    </row>
    <row r="33" spans="1:11" ht="13.5" thickBot="1">
      <c r="A33" s="9"/>
      <c r="B33" s="39" t="s">
        <v>38</v>
      </c>
      <c r="C33" s="59">
        <v>144013235</v>
      </c>
      <c r="D33" s="59">
        <v>164668006</v>
      </c>
      <c r="E33" s="59">
        <v>109177016</v>
      </c>
      <c r="F33" s="59">
        <v>134489983</v>
      </c>
      <c r="G33" s="60">
        <v>129460442</v>
      </c>
      <c r="H33" s="61">
        <v>143463767</v>
      </c>
      <c r="I33" s="40">
        <f t="shared" si="0"/>
        <v>23.1852526542766</v>
      </c>
      <c r="J33" s="41">
        <f t="shared" si="1"/>
        <v>9.530987546435089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11700000</v>
      </c>
      <c r="D8" s="43">
        <v>10000000</v>
      </c>
      <c r="E8" s="43">
        <v>9077027</v>
      </c>
      <c r="F8" s="43">
        <v>8416000</v>
      </c>
      <c r="G8" s="44">
        <v>8853632</v>
      </c>
      <c r="H8" s="45">
        <v>8278146</v>
      </c>
      <c r="I8" s="22">
        <f>IF($E8=0,0,(($F8/$E8)-1)*100)</f>
        <v>-7.282417469949132</v>
      </c>
      <c r="J8" s="23">
        <f>IF($E8=0,0,((($H8/$E8)^(1/3))-1)*100)</f>
        <v>-3.024249016987657</v>
      </c>
      <c r="K8" s="2"/>
    </row>
    <row r="9" spans="1:11" ht="12.75">
      <c r="A9" s="5"/>
      <c r="B9" s="21" t="s">
        <v>17</v>
      </c>
      <c r="C9" s="43">
        <v>100000</v>
      </c>
      <c r="D9" s="43">
        <v>600000</v>
      </c>
      <c r="E9" s="43">
        <v>734062</v>
      </c>
      <c r="F9" s="43">
        <v>1000000</v>
      </c>
      <c r="G9" s="44">
        <v>1052000</v>
      </c>
      <c r="H9" s="45">
        <v>1106704</v>
      </c>
      <c r="I9" s="22">
        <f>IF($E9=0,0,(($F9/$E9)-1)*100)</f>
        <v>36.22827499584504</v>
      </c>
      <c r="J9" s="23">
        <f>IF($E9=0,0,((($H9/$E9)^(1/3))-1)*100)</f>
        <v>14.665537807537277</v>
      </c>
      <c r="K9" s="2"/>
    </row>
    <row r="10" spans="1:11" ht="12.75">
      <c r="A10" s="5"/>
      <c r="B10" s="21" t="s">
        <v>18</v>
      </c>
      <c r="C10" s="43">
        <v>162255265</v>
      </c>
      <c r="D10" s="43">
        <v>133653000</v>
      </c>
      <c r="E10" s="43">
        <v>70193401</v>
      </c>
      <c r="F10" s="43">
        <v>168621239</v>
      </c>
      <c r="G10" s="44">
        <v>179311896</v>
      </c>
      <c r="H10" s="45">
        <v>193730778</v>
      </c>
      <c r="I10" s="22">
        <f aca="true" t="shared" si="0" ref="I10:I33">IF($E10=0,0,(($F10/$E10)-1)*100)</f>
        <v>140.22377687611973</v>
      </c>
      <c r="J10" s="23">
        <f aca="true" t="shared" si="1" ref="J10:J33">IF($E10=0,0,((($H10/$E10)^(1/3))-1)*100)</f>
        <v>40.27085550908276</v>
      </c>
      <c r="K10" s="2"/>
    </row>
    <row r="11" spans="1:11" ht="12.75">
      <c r="A11" s="9"/>
      <c r="B11" s="24" t="s">
        <v>19</v>
      </c>
      <c r="C11" s="46">
        <v>174055265</v>
      </c>
      <c r="D11" s="46">
        <v>144253000</v>
      </c>
      <c r="E11" s="46">
        <v>80004490</v>
      </c>
      <c r="F11" s="46">
        <v>178037239</v>
      </c>
      <c r="G11" s="47">
        <v>189217528</v>
      </c>
      <c r="H11" s="48">
        <v>203115628</v>
      </c>
      <c r="I11" s="25">
        <f t="shared" si="0"/>
        <v>122.53405902593717</v>
      </c>
      <c r="J11" s="26">
        <f t="shared" si="1"/>
        <v>36.41946005654098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71409412</v>
      </c>
      <c r="D13" s="43">
        <v>70600822</v>
      </c>
      <c r="E13" s="43">
        <v>49013960</v>
      </c>
      <c r="F13" s="43">
        <v>71166461</v>
      </c>
      <c r="G13" s="44">
        <v>75800333</v>
      </c>
      <c r="H13" s="45">
        <v>88709344</v>
      </c>
      <c r="I13" s="22">
        <f t="shared" si="0"/>
        <v>45.196309377981294</v>
      </c>
      <c r="J13" s="23">
        <f t="shared" si="1"/>
        <v>21.866178281189065</v>
      </c>
      <c r="K13" s="2"/>
    </row>
    <row r="14" spans="1:11" ht="12.75">
      <c r="A14" s="5"/>
      <c r="B14" s="21" t="s">
        <v>22</v>
      </c>
      <c r="C14" s="43">
        <v>8620000</v>
      </c>
      <c r="D14" s="43">
        <v>8620000</v>
      </c>
      <c r="E14" s="43">
        <v>0</v>
      </c>
      <c r="F14" s="43">
        <v>8416000</v>
      </c>
      <c r="G14" s="44">
        <v>8853632</v>
      </c>
      <c r="H14" s="45">
        <v>13457521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192877073</v>
      </c>
      <c r="D17" s="43">
        <v>188704555</v>
      </c>
      <c r="E17" s="43">
        <v>99405544</v>
      </c>
      <c r="F17" s="43">
        <v>138552167</v>
      </c>
      <c r="G17" s="44">
        <v>145916050</v>
      </c>
      <c r="H17" s="45">
        <v>175351097</v>
      </c>
      <c r="I17" s="29">
        <f t="shared" si="0"/>
        <v>39.38072407711988</v>
      </c>
      <c r="J17" s="30">
        <f t="shared" si="1"/>
        <v>20.827547446448612</v>
      </c>
      <c r="K17" s="2"/>
    </row>
    <row r="18" spans="1:11" ht="12.75">
      <c r="A18" s="5"/>
      <c r="B18" s="24" t="s">
        <v>25</v>
      </c>
      <c r="C18" s="46">
        <v>272906485</v>
      </c>
      <c r="D18" s="46">
        <v>267925377</v>
      </c>
      <c r="E18" s="46">
        <v>148419504</v>
      </c>
      <c r="F18" s="46">
        <v>218134628</v>
      </c>
      <c r="G18" s="47">
        <v>230570015</v>
      </c>
      <c r="H18" s="48">
        <v>277517962</v>
      </c>
      <c r="I18" s="25">
        <f t="shared" si="0"/>
        <v>46.9716729413137</v>
      </c>
      <c r="J18" s="26">
        <f t="shared" si="1"/>
        <v>23.196973958392487</v>
      </c>
      <c r="K18" s="2"/>
    </row>
    <row r="19" spans="1:11" ht="23.25" customHeight="1">
      <c r="A19" s="31"/>
      <c r="B19" s="32" t="s">
        <v>26</v>
      </c>
      <c r="C19" s="52">
        <v>-98851220</v>
      </c>
      <c r="D19" s="52">
        <v>-123672377</v>
      </c>
      <c r="E19" s="52">
        <v>-68415014</v>
      </c>
      <c r="F19" s="53">
        <v>-40097389</v>
      </c>
      <c r="G19" s="54">
        <v>-41352487</v>
      </c>
      <c r="H19" s="55">
        <v>-74402334</v>
      </c>
      <c r="I19" s="33">
        <f t="shared" si="0"/>
        <v>-41.390951114911715</v>
      </c>
      <c r="J19" s="34">
        <f t="shared" si="1"/>
        <v>2.8359694235841726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60339000</v>
      </c>
      <c r="D24" s="43">
        <v>60339000</v>
      </c>
      <c r="E24" s="43">
        <v>27746061</v>
      </c>
      <c r="F24" s="43">
        <v>86420000</v>
      </c>
      <c r="G24" s="44">
        <v>80925000</v>
      </c>
      <c r="H24" s="45">
        <v>69987000</v>
      </c>
      <c r="I24" s="38">
        <f t="shared" si="0"/>
        <v>211.46763499150384</v>
      </c>
      <c r="J24" s="23">
        <f t="shared" si="1"/>
        <v>36.125246865193404</v>
      </c>
      <c r="K24" s="2"/>
    </row>
    <row r="25" spans="1:11" ht="12.75">
      <c r="A25" s="9"/>
      <c r="B25" s="21" t="s">
        <v>31</v>
      </c>
      <c r="C25" s="43">
        <v>9704500</v>
      </c>
      <c r="D25" s="43">
        <v>5549899</v>
      </c>
      <c r="E25" s="43">
        <v>0</v>
      </c>
      <c r="F25" s="43">
        <v>7314452</v>
      </c>
      <c r="G25" s="44">
        <v>3066003</v>
      </c>
      <c r="H25" s="45">
        <v>3225435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70043500</v>
      </c>
      <c r="D26" s="46">
        <v>65888899</v>
      </c>
      <c r="E26" s="46">
        <v>27746061</v>
      </c>
      <c r="F26" s="46">
        <v>93734452</v>
      </c>
      <c r="G26" s="47">
        <v>83991003</v>
      </c>
      <c r="H26" s="48">
        <v>73212435</v>
      </c>
      <c r="I26" s="25">
        <f t="shared" si="0"/>
        <v>237.82976257422632</v>
      </c>
      <c r="J26" s="26">
        <f t="shared" si="1"/>
        <v>38.18508549527533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18000000</v>
      </c>
      <c r="D29" s="43">
        <v>18000000</v>
      </c>
      <c r="E29" s="43">
        <v>0</v>
      </c>
      <c r="F29" s="43">
        <v>25940000</v>
      </c>
      <c r="G29" s="44">
        <v>12800000</v>
      </c>
      <c r="H29" s="45">
        <v>12800000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42321000</v>
      </c>
      <c r="D31" s="43">
        <v>36380000</v>
      </c>
      <c r="E31" s="43">
        <v>27746061</v>
      </c>
      <c r="F31" s="43">
        <v>60480000</v>
      </c>
      <c r="G31" s="44">
        <v>68125000</v>
      </c>
      <c r="H31" s="45">
        <v>57187000</v>
      </c>
      <c r="I31" s="38">
        <f t="shared" si="0"/>
        <v>117.97688688134866</v>
      </c>
      <c r="J31" s="23">
        <f t="shared" si="1"/>
        <v>27.2619750993178</v>
      </c>
      <c r="K31" s="2"/>
    </row>
    <row r="32" spans="1:11" ht="12.75">
      <c r="A32" s="9"/>
      <c r="B32" s="21" t="s">
        <v>31</v>
      </c>
      <c r="C32" s="43">
        <v>9722500</v>
      </c>
      <c r="D32" s="43">
        <v>11508899</v>
      </c>
      <c r="E32" s="43">
        <v>0</v>
      </c>
      <c r="F32" s="43">
        <v>7314452</v>
      </c>
      <c r="G32" s="44">
        <v>3066003</v>
      </c>
      <c r="H32" s="45">
        <v>3225435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70043500</v>
      </c>
      <c r="D33" s="59">
        <v>65888899</v>
      </c>
      <c r="E33" s="59">
        <v>27746061</v>
      </c>
      <c r="F33" s="59">
        <v>93734452</v>
      </c>
      <c r="G33" s="60">
        <v>83991003</v>
      </c>
      <c r="H33" s="61">
        <v>73212435</v>
      </c>
      <c r="I33" s="40">
        <f t="shared" si="0"/>
        <v>237.82976257422632</v>
      </c>
      <c r="J33" s="41">
        <f t="shared" si="1"/>
        <v>38.18508549527533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6053932</v>
      </c>
      <c r="D8" s="43">
        <v>4455120</v>
      </c>
      <c r="E8" s="43">
        <v>5474480</v>
      </c>
      <c r="F8" s="43">
        <v>7404502</v>
      </c>
      <c r="G8" s="44">
        <v>7848244</v>
      </c>
      <c r="H8" s="45">
        <v>8318385</v>
      </c>
      <c r="I8" s="22">
        <f>IF($E8=0,0,(($F8/$E8)-1)*100)</f>
        <v>35.25489178880916</v>
      </c>
      <c r="J8" s="23">
        <f>IF($E8=0,0,((($H8/$E8)^(1/3))-1)*100)</f>
        <v>14.964930511867113</v>
      </c>
      <c r="K8" s="2"/>
    </row>
    <row r="9" spans="1:11" ht="12.75">
      <c r="A9" s="5"/>
      <c r="B9" s="21" t="s">
        <v>17</v>
      </c>
      <c r="C9" s="43">
        <v>260211</v>
      </c>
      <c r="D9" s="43">
        <v>260211</v>
      </c>
      <c r="E9" s="43">
        <v>-113586</v>
      </c>
      <c r="F9" s="43">
        <v>-2063794</v>
      </c>
      <c r="G9" s="44">
        <v>-2214802</v>
      </c>
      <c r="H9" s="45">
        <v>-2386662</v>
      </c>
      <c r="I9" s="22">
        <f>IF($E9=0,0,(($F9/$E9)-1)*100)</f>
        <v>1716.9439895761802</v>
      </c>
      <c r="J9" s="23">
        <f>IF($E9=0,0,((($H9/$E9)^(1/3))-1)*100)</f>
        <v>175.94468755641736</v>
      </c>
      <c r="K9" s="2"/>
    </row>
    <row r="10" spans="1:11" ht="12.75">
      <c r="A10" s="5"/>
      <c r="B10" s="21" t="s">
        <v>18</v>
      </c>
      <c r="C10" s="43">
        <v>326944816</v>
      </c>
      <c r="D10" s="43">
        <v>350816693</v>
      </c>
      <c r="E10" s="43">
        <v>290745701</v>
      </c>
      <c r="F10" s="43">
        <v>351883455</v>
      </c>
      <c r="G10" s="44">
        <v>365208838</v>
      </c>
      <c r="H10" s="45">
        <v>373397582</v>
      </c>
      <c r="I10" s="22">
        <f aca="true" t="shared" si="0" ref="I10:I33">IF($E10=0,0,(($F10/$E10)-1)*100)</f>
        <v>21.02791332415952</v>
      </c>
      <c r="J10" s="23">
        <f aca="true" t="shared" si="1" ref="J10:J33">IF($E10=0,0,((($H10/$E10)^(1/3))-1)*100)</f>
        <v>8.697461002341234</v>
      </c>
      <c r="K10" s="2"/>
    </row>
    <row r="11" spans="1:11" ht="12.75">
      <c r="A11" s="9"/>
      <c r="B11" s="24" t="s">
        <v>19</v>
      </c>
      <c r="C11" s="46">
        <v>333258959</v>
      </c>
      <c r="D11" s="46">
        <v>355532024</v>
      </c>
      <c r="E11" s="46">
        <v>296106595</v>
      </c>
      <c r="F11" s="46">
        <v>357224163</v>
      </c>
      <c r="G11" s="47">
        <v>370842280</v>
      </c>
      <c r="H11" s="48">
        <v>379329305</v>
      </c>
      <c r="I11" s="25">
        <f t="shared" si="0"/>
        <v>20.640394044583843</v>
      </c>
      <c r="J11" s="26">
        <f t="shared" si="1"/>
        <v>8.606571736086611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131882581</v>
      </c>
      <c r="D13" s="43">
        <v>131161240</v>
      </c>
      <c r="E13" s="43">
        <v>121375717</v>
      </c>
      <c r="F13" s="43">
        <v>136961596</v>
      </c>
      <c r="G13" s="44">
        <v>147375908</v>
      </c>
      <c r="H13" s="45">
        <v>157475221</v>
      </c>
      <c r="I13" s="22">
        <f t="shared" si="0"/>
        <v>12.841019097749173</v>
      </c>
      <c r="J13" s="23">
        <f t="shared" si="1"/>
        <v>9.067026397524236</v>
      </c>
      <c r="K13" s="2"/>
    </row>
    <row r="14" spans="1:11" ht="12.75">
      <c r="A14" s="5"/>
      <c r="B14" s="21" t="s">
        <v>22</v>
      </c>
      <c r="C14" s="43">
        <v>3000000</v>
      </c>
      <c r="D14" s="43">
        <v>3000000</v>
      </c>
      <c r="E14" s="43">
        <v>0</v>
      </c>
      <c r="F14" s="43">
        <v>3171000</v>
      </c>
      <c r="G14" s="44">
        <v>3399312</v>
      </c>
      <c r="H14" s="45">
        <v>3657660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476000</v>
      </c>
      <c r="E16" s="43">
        <v>385766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179798077</v>
      </c>
      <c r="D17" s="43">
        <v>188621195</v>
      </c>
      <c r="E17" s="43">
        <v>107406183</v>
      </c>
      <c r="F17" s="43">
        <v>194491799</v>
      </c>
      <c r="G17" s="44">
        <v>199749939</v>
      </c>
      <c r="H17" s="45">
        <v>202823839</v>
      </c>
      <c r="I17" s="29">
        <f t="shared" si="0"/>
        <v>81.08063573956446</v>
      </c>
      <c r="J17" s="30">
        <f t="shared" si="1"/>
        <v>23.603254297424137</v>
      </c>
      <c r="K17" s="2"/>
    </row>
    <row r="18" spans="1:11" ht="12.75">
      <c r="A18" s="5"/>
      <c r="B18" s="24" t="s">
        <v>25</v>
      </c>
      <c r="C18" s="46">
        <v>314680658</v>
      </c>
      <c r="D18" s="46">
        <v>323258435</v>
      </c>
      <c r="E18" s="46">
        <v>229167666</v>
      </c>
      <c r="F18" s="46">
        <v>334624395</v>
      </c>
      <c r="G18" s="47">
        <v>350525159</v>
      </c>
      <c r="H18" s="48">
        <v>363956720</v>
      </c>
      <c r="I18" s="25">
        <f t="shared" si="0"/>
        <v>46.017281076641936</v>
      </c>
      <c r="J18" s="26">
        <f t="shared" si="1"/>
        <v>16.671684156639046</v>
      </c>
      <c r="K18" s="2"/>
    </row>
    <row r="19" spans="1:11" ht="23.25" customHeight="1">
      <c r="A19" s="31"/>
      <c r="B19" s="32" t="s">
        <v>26</v>
      </c>
      <c r="C19" s="52">
        <v>18578301</v>
      </c>
      <c r="D19" s="52">
        <v>32273589</v>
      </c>
      <c r="E19" s="52">
        <v>66938929</v>
      </c>
      <c r="F19" s="53">
        <v>22599768</v>
      </c>
      <c r="G19" s="54">
        <v>20317121</v>
      </c>
      <c r="H19" s="55">
        <v>15372585</v>
      </c>
      <c r="I19" s="33">
        <f t="shared" si="0"/>
        <v>-66.23822887874408</v>
      </c>
      <c r="J19" s="34">
        <f t="shared" si="1"/>
        <v>-38.76175802150118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113390700</v>
      </c>
      <c r="D24" s="43">
        <v>101672496</v>
      </c>
      <c r="E24" s="43">
        <v>67911627</v>
      </c>
      <c r="F24" s="43">
        <v>96268750</v>
      </c>
      <c r="G24" s="44">
        <v>80596800</v>
      </c>
      <c r="H24" s="45">
        <v>75649300</v>
      </c>
      <c r="I24" s="38">
        <f t="shared" si="0"/>
        <v>41.75591758389179</v>
      </c>
      <c r="J24" s="23">
        <f t="shared" si="1"/>
        <v>3.6621613236160977</v>
      </c>
      <c r="K24" s="2"/>
    </row>
    <row r="25" spans="1:11" ht="12.75">
      <c r="A25" s="9"/>
      <c r="B25" s="21" t="s">
        <v>31</v>
      </c>
      <c r="C25" s="43">
        <v>0</v>
      </c>
      <c r="D25" s="43">
        <v>31573589</v>
      </c>
      <c r="E25" s="43">
        <v>2772101</v>
      </c>
      <c r="F25" s="43">
        <v>22700000</v>
      </c>
      <c r="G25" s="44">
        <v>20319374</v>
      </c>
      <c r="H25" s="45">
        <v>15371266</v>
      </c>
      <c r="I25" s="38">
        <f t="shared" si="0"/>
        <v>718.8734826039887</v>
      </c>
      <c r="J25" s="23">
        <f t="shared" si="1"/>
        <v>76.99739022508287</v>
      </c>
      <c r="K25" s="2"/>
    </row>
    <row r="26" spans="1:11" ht="12.75">
      <c r="A26" s="9"/>
      <c r="B26" s="24" t="s">
        <v>32</v>
      </c>
      <c r="C26" s="46">
        <v>113390700</v>
      </c>
      <c r="D26" s="46">
        <v>133246085</v>
      </c>
      <c r="E26" s="46">
        <v>70683728</v>
      </c>
      <c r="F26" s="46">
        <v>118968750</v>
      </c>
      <c r="G26" s="47">
        <v>100916174</v>
      </c>
      <c r="H26" s="48">
        <v>91020566</v>
      </c>
      <c r="I26" s="25">
        <f t="shared" si="0"/>
        <v>68.31136863635716</v>
      </c>
      <c r="J26" s="26">
        <f t="shared" si="1"/>
        <v>8.794438462252074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4119000</v>
      </c>
      <c r="D29" s="43">
        <v>4119000</v>
      </c>
      <c r="E29" s="43">
        <v>1498511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75099300</v>
      </c>
      <c r="D31" s="43">
        <v>91153500</v>
      </c>
      <c r="E31" s="43">
        <v>61394949</v>
      </c>
      <c r="F31" s="43">
        <v>81796750</v>
      </c>
      <c r="G31" s="44">
        <v>86650800</v>
      </c>
      <c r="H31" s="45">
        <v>83269300</v>
      </c>
      <c r="I31" s="38">
        <f t="shared" si="0"/>
        <v>33.230422587369524</v>
      </c>
      <c r="J31" s="23">
        <f t="shared" si="1"/>
        <v>10.692303101703192</v>
      </c>
      <c r="K31" s="2"/>
    </row>
    <row r="32" spans="1:11" ht="12.75">
      <c r="A32" s="9"/>
      <c r="B32" s="21" t="s">
        <v>31</v>
      </c>
      <c r="C32" s="43">
        <v>34172400</v>
      </c>
      <c r="D32" s="43">
        <v>37973585</v>
      </c>
      <c r="E32" s="43">
        <v>7790268</v>
      </c>
      <c r="F32" s="43">
        <v>37172000</v>
      </c>
      <c r="G32" s="44">
        <v>14265374</v>
      </c>
      <c r="H32" s="45">
        <v>7751266</v>
      </c>
      <c r="I32" s="38">
        <f t="shared" si="0"/>
        <v>377.1594507403339</v>
      </c>
      <c r="J32" s="23">
        <f t="shared" si="1"/>
        <v>-0.16716271086670842</v>
      </c>
      <c r="K32" s="2"/>
    </row>
    <row r="33" spans="1:11" ht="13.5" thickBot="1">
      <c r="A33" s="9"/>
      <c r="B33" s="39" t="s">
        <v>38</v>
      </c>
      <c r="C33" s="59">
        <v>113390700</v>
      </c>
      <c r="D33" s="59">
        <v>133246085</v>
      </c>
      <c r="E33" s="59">
        <v>70683728</v>
      </c>
      <c r="F33" s="59">
        <v>118968750</v>
      </c>
      <c r="G33" s="60">
        <v>100916174</v>
      </c>
      <c r="H33" s="61">
        <v>91020566</v>
      </c>
      <c r="I33" s="40">
        <f t="shared" si="0"/>
        <v>68.31136863635716</v>
      </c>
      <c r="J33" s="41">
        <f t="shared" si="1"/>
        <v>8.794438462252074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9130347</v>
      </c>
      <c r="D8" s="43">
        <v>9451768</v>
      </c>
      <c r="E8" s="43">
        <v>11028476</v>
      </c>
      <c r="F8" s="43">
        <v>21015215</v>
      </c>
      <c r="G8" s="44">
        <v>22150037</v>
      </c>
      <c r="H8" s="45">
        <v>23368289</v>
      </c>
      <c r="I8" s="22">
        <f>IF($E8=0,0,(($F8/$E8)-1)*100)</f>
        <v>90.5541164527175</v>
      </c>
      <c r="J8" s="23">
        <f>IF($E8=0,0,((($H8/$E8)^(1/3))-1)*100)</f>
        <v>28.441037266833845</v>
      </c>
      <c r="K8" s="2"/>
    </row>
    <row r="9" spans="1:11" ht="12.75">
      <c r="A9" s="5"/>
      <c r="B9" s="21" t="s">
        <v>17</v>
      </c>
      <c r="C9" s="43">
        <v>1314840</v>
      </c>
      <c r="D9" s="43">
        <v>2287340</v>
      </c>
      <c r="E9" s="43">
        <v>1184408</v>
      </c>
      <c r="F9" s="43">
        <v>1377378</v>
      </c>
      <c r="G9" s="44">
        <v>1451756</v>
      </c>
      <c r="H9" s="45">
        <v>1531603</v>
      </c>
      <c r="I9" s="22">
        <f>IF($E9=0,0,(($F9/$E9)-1)*100)</f>
        <v>16.292527574957273</v>
      </c>
      <c r="J9" s="23">
        <f>IF($E9=0,0,((($H9/$E9)^(1/3))-1)*100)</f>
        <v>8.946920442853568</v>
      </c>
      <c r="K9" s="2"/>
    </row>
    <row r="10" spans="1:11" ht="12.75">
      <c r="A10" s="5"/>
      <c r="B10" s="21" t="s">
        <v>18</v>
      </c>
      <c r="C10" s="43">
        <v>186763882</v>
      </c>
      <c r="D10" s="43">
        <v>210580323</v>
      </c>
      <c r="E10" s="43">
        <v>220203335</v>
      </c>
      <c r="F10" s="43">
        <v>204790729</v>
      </c>
      <c r="G10" s="44">
        <v>215849429</v>
      </c>
      <c r="H10" s="45">
        <v>227721147</v>
      </c>
      <c r="I10" s="22">
        <f aca="true" t="shared" si="0" ref="I10:I33">IF($E10=0,0,(($F10/$E10)-1)*100)</f>
        <v>-6.999260933082596</v>
      </c>
      <c r="J10" s="23">
        <f aca="true" t="shared" si="1" ref="J10:J33">IF($E10=0,0,((($H10/$E10)^(1/3))-1)*100)</f>
        <v>1.1253001154984066</v>
      </c>
      <c r="K10" s="2"/>
    </row>
    <row r="11" spans="1:11" ht="12.75">
      <c r="A11" s="9"/>
      <c r="B11" s="24" t="s">
        <v>19</v>
      </c>
      <c r="C11" s="46">
        <v>197209069</v>
      </c>
      <c r="D11" s="46">
        <v>222319431</v>
      </c>
      <c r="E11" s="46">
        <v>232416219</v>
      </c>
      <c r="F11" s="46">
        <v>227183322</v>
      </c>
      <c r="G11" s="47">
        <v>239451222</v>
      </c>
      <c r="H11" s="48">
        <v>252621039</v>
      </c>
      <c r="I11" s="25">
        <f t="shared" si="0"/>
        <v>-2.2515197185958846</v>
      </c>
      <c r="J11" s="26">
        <f t="shared" si="1"/>
        <v>2.8176551349710977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65339441</v>
      </c>
      <c r="D13" s="43">
        <v>79540473</v>
      </c>
      <c r="E13" s="43">
        <v>55642215</v>
      </c>
      <c r="F13" s="43">
        <v>95075129</v>
      </c>
      <c r="G13" s="44">
        <v>100209186</v>
      </c>
      <c r="H13" s="45">
        <v>105721103</v>
      </c>
      <c r="I13" s="22">
        <f t="shared" si="0"/>
        <v>70.86869924211321</v>
      </c>
      <c r="J13" s="23">
        <f t="shared" si="1"/>
        <v>23.856582278408144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99860383</v>
      </c>
      <c r="D17" s="43">
        <v>239507898</v>
      </c>
      <c r="E17" s="43">
        <v>77637558</v>
      </c>
      <c r="F17" s="43">
        <v>218604153</v>
      </c>
      <c r="G17" s="44">
        <v>230408754</v>
      </c>
      <c r="H17" s="45">
        <v>243080822</v>
      </c>
      <c r="I17" s="29">
        <f t="shared" si="0"/>
        <v>181.57010425289263</v>
      </c>
      <c r="J17" s="30">
        <f t="shared" si="1"/>
        <v>46.293919791230564</v>
      </c>
      <c r="K17" s="2"/>
    </row>
    <row r="18" spans="1:11" ht="12.75">
      <c r="A18" s="5"/>
      <c r="B18" s="24" t="s">
        <v>25</v>
      </c>
      <c r="C18" s="46">
        <v>165199824</v>
      </c>
      <c r="D18" s="46">
        <v>319048371</v>
      </c>
      <c r="E18" s="46">
        <v>133279773</v>
      </c>
      <c r="F18" s="46">
        <v>313679282</v>
      </c>
      <c r="G18" s="47">
        <v>330617940</v>
      </c>
      <c r="H18" s="48">
        <v>348801925</v>
      </c>
      <c r="I18" s="25">
        <f t="shared" si="0"/>
        <v>135.35400379170812</v>
      </c>
      <c r="J18" s="26">
        <f t="shared" si="1"/>
        <v>37.80708392572563</v>
      </c>
      <c r="K18" s="2"/>
    </row>
    <row r="19" spans="1:11" ht="23.25" customHeight="1">
      <c r="A19" s="31"/>
      <c r="B19" s="32" t="s">
        <v>26</v>
      </c>
      <c r="C19" s="52">
        <v>32009245</v>
      </c>
      <c r="D19" s="52">
        <v>-96728940</v>
      </c>
      <c r="E19" s="52">
        <v>99136446</v>
      </c>
      <c r="F19" s="53">
        <v>-86495960</v>
      </c>
      <c r="G19" s="54">
        <v>-91166718</v>
      </c>
      <c r="H19" s="55">
        <v>-96180886</v>
      </c>
      <c r="I19" s="33">
        <f t="shared" si="0"/>
        <v>-187.24940573318514</v>
      </c>
      <c r="J19" s="34">
        <f t="shared" si="1"/>
        <v>-198.996188956401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57679712</v>
      </c>
      <c r="D24" s="43">
        <v>44988970</v>
      </c>
      <c r="E24" s="43">
        <v>57913166</v>
      </c>
      <c r="F24" s="43">
        <v>43394000</v>
      </c>
      <c r="G24" s="44">
        <v>45737276</v>
      </c>
      <c r="H24" s="45">
        <v>48252827</v>
      </c>
      <c r="I24" s="38">
        <f t="shared" si="0"/>
        <v>-25.07057894227368</v>
      </c>
      <c r="J24" s="23">
        <f t="shared" si="1"/>
        <v>-5.901691145363818</v>
      </c>
      <c r="K24" s="2"/>
    </row>
    <row r="25" spans="1:11" ht="12.75">
      <c r="A25" s="9"/>
      <c r="B25" s="21" t="s">
        <v>31</v>
      </c>
      <c r="C25" s="43">
        <v>0</v>
      </c>
      <c r="D25" s="43">
        <v>9940070</v>
      </c>
      <c r="E25" s="43">
        <v>0</v>
      </c>
      <c r="F25" s="43">
        <v>19217060</v>
      </c>
      <c r="G25" s="44">
        <v>20254781</v>
      </c>
      <c r="H25" s="45">
        <v>21368794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57679712</v>
      </c>
      <c r="D26" s="46">
        <v>54929040</v>
      </c>
      <c r="E26" s="46">
        <v>57913166</v>
      </c>
      <c r="F26" s="46">
        <v>62611060</v>
      </c>
      <c r="G26" s="47">
        <v>65992057</v>
      </c>
      <c r="H26" s="48">
        <v>69621621</v>
      </c>
      <c r="I26" s="25">
        <f t="shared" si="0"/>
        <v>8.111961967335724</v>
      </c>
      <c r="J26" s="26">
        <f t="shared" si="1"/>
        <v>6.3299495231115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17700000</v>
      </c>
      <c r="D29" s="43">
        <v>2910000</v>
      </c>
      <c r="E29" s="43">
        <v>4508296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25849000</v>
      </c>
      <c r="D31" s="43">
        <v>28205941</v>
      </c>
      <c r="E31" s="43">
        <v>28612265</v>
      </c>
      <c r="F31" s="43">
        <v>17692060</v>
      </c>
      <c r="G31" s="44">
        <v>18647431</v>
      </c>
      <c r="H31" s="45">
        <v>19673040</v>
      </c>
      <c r="I31" s="38">
        <f t="shared" si="0"/>
        <v>-38.16616755087372</v>
      </c>
      <c r="J31" s="23">
        <f t="shared" si="1"/>
        <v>-11.738139314715735</v>
      </c>
      <c r="K31" s="2"/>
    </row>
    <row r="32" spans="1:11" ht="12.75">
      <c r="A32" s="9"/>
      <c r="B32" s="21" t="s">
        <v>31</v>
      </c>
      <c r="C32" s="43">
        <v>14130712</v>
      </c>
      <c r="D32" s="43">
        <v>23813099</v>
      </c>
      <c r="E32" s="43">
        <v>24792606</v>
      </c>
      <c r="F32" s="43">
        <v>44919000</v>
      </c>
      <c r="G32" s="44">
        <v>47344626</v>
      </c>
      <c r="H32" s="45">
        <v>49948581</v>
      </c>
      <c r="I32" s="38">
        <f t="shared" si="0"/>
        <v>81.17901764743891</v>
      </c>
      <c r="J32" s="23">
        <f t="shared" si="1"/>
        <v>26.29912022345138</v>
      </c>
      <c r="K32" s="2"/>
    </row>
    <row r="33" spans="1:11" ht="13.5" thickBot="1">
      <c r="A33" s="9"/>
      <c r="B33" s="39" t="s">
        <v>38</v>
      </c>
      <c r="C33" s="59">
        <v>57679712</v>
      </c>
      <c r="D33" s="59">
        <v>54929040</v>
      </c>
      <c r="E33" s="59">
        <v>57913167</v>
      </c>
      <c r="F33" s="59">
        <v>62611060</v>
      </c>
      <c r="G33" s="60">
        <v>65992057</v>
      </c>
      <c r="H33" s="61">
        <v>69621621</v>
      </c>
      <c r="I33" s="40">
        <f t="shared" si="0"/>
        <v>8.111960100541559</v>
      </c>
      <c r="J33" s="41">
        <f t="shared" si="1"/>
        <v>6.329948911103567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242247861</v>
      </c>
      <c r="D8" s="43">
        <v>232247861</v>
      </c>
      <c r="E8" s="43">
        <v>216426743</v>
      </c>
      <c r="F8" s="43">
        <v>246182733</v>
      </c>
      <c r="G8" s="44">
        <v>260953697</v>
      </c>
      <c r="H8" s="45">
        <v>276610918</v>
      </c>
      <c r="I8" s="22">
        <f>IF($E8=0,0,(($F8/$E8)-1)*100)</f>
        <v>13.748758396276383</v>
      </c>
      <c r="J8" s="23">
        <f>IF($E8=0,0,((($H8/$E8)^(1/3))-1)*100)</f>
        <v>8.522418740177585</v>
      </c>
      <c r="K8" s="2"/>
    </row>
    <row r="9" spans="1:11" ht="12.75">
      <c r="A9" s="5"/>
      <c r="B9" s="21" t="s">
        <v>17</v>
      </c>
      <c r="C9" s="43">
        <v>439231513</v>
      </c>
      <c r="D9" s="43">
        <v>438791114</v>
      </c>
      <c r="E9" s="43">
        <v>418909145</v>
      </c>
      <c r="F9" s="43">
        <v>468854996</v>
      </c>
      <c r="G9" s="44">
        <v>497489203</v>
      </c>
      <c r="H9" s="45">
        <v>527877267</v>
      </c>
      <c r="I9" s="22">
        <f>IF($E9=0,0,(($F9/$E9)-1)*100)</f>
        <v>11.92283615579699</v>
      </c>
      <c r="J9" s="23">
        <f>IF($E9=0,0,((($H9/$E9)^(1/3))-1)*100)</f>
        <v>8.0117591658047</v>
      </c>
      <c r="K9" s="2"/>
    </row>
    <row r="10" spans="1:11" ht="12.75">
      <c r="A10" s="5"/>
      <c r="B10" s="21" t="s">
        <v>18</v>
      </c>
      <c r="C10" s="43">
        <v>381701584</v>
      </c>
      <c r="D10" s="43">
        <v>390873633</v>
      </c>
      <c r="E10" s="43">
        <v>370706081</v>
      </c>
      <c r="F10" s="43">
        <v>414366065</v>
      </c>
      <c r="G10" s="44">
        <v>442284355</v>
      </c>
      <c r="H10" s="45">
        <v>476364518</v>
      </c>
      <c r="I10" s="22">
        <f aca="true" t="shared" si="0" ref="I10:I33">IF($E10=0,0,(($F10/$E10)-1)*100)</f>
        <v>11.777520315346536</v>
      </c>
      <c r="J10" s="23">
        <f aca="true" t="shared" si="1" ref="J10:J33">IF($E10=0,0,((($H10/$E10)^(1/3))-1)*100)</f>
        <v>8.718444937916692</v>
      </c>
      <c r="K10" s="2"/>
    </row>
    <row r="11" spans="1:11" ht="12.75">
      <c r="A11" s="9"/>
      <c r="B11" s="24" t="s">
        <v>19</v>
      </c>
      <c r="C11" s="46">
        <v>1063180958</v>
      </c>
      <c r="D11" s="46">
        <v>1061912608</v>
      </c>
      <c r="E11" s="46">
        <v>1006041969</v>
      </c>
      <c r="F11" s="46">
        <v>1129403794</v>
      </c>
      <c r="G11" s="47">
        <v>1200727255</v>
      </c>
      <c r="H11" s="48">
        <v>1280852703</v>
      </c>
      <c r="I11" s="25">
        <f t="shared" si="0"/>
        <v>12.262095300320407</v>
      </c>
      <c r="J11" s="26">
        <f t="shared" si="1"/>
        <v>8.382965621194538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422758657</v>
      </c>
      <c r="D13" s="43">
        <v>418177519</v>
      </c>
      <c r="E13" s="43">
        <v>456713457</v>
      </c>
      <c r="F13" s="43">
        <v>442922790</v>
      </c>
      <c r="G13" s="44">
        <v>464523399</v>
      </c>
      <c r="H13" s="45">
        <v>489941549</v>
      </c>
      <c r="I13" s="22">
        <f t="shared" si="0"/>
        <v>-3.01954470327771</v>
      </c>
      <c r="J13" s="23">
        <f t="shared" si="1"/>
        <v>2.3686134389351743</v>
      </c>
      <c r="K13" s="2"/>
    </row>
    <row r="14" spans="1:11" ht="12.75">
      <c r="A14" s="5"/>
      <c r="B14" s="21" t="s">
        <v>22</v>
      </c>
      <c r="C14" s="43">
        <v>28053000</v>
      </c>
      <c r="D14" s="43">
        <v>28053000</v>
      </c>
      <c r="E14" s="43">
        <v>0</v>
      </c>
      <c r="F14" s="43">
        <v>29539809</v>
      </c>
      <c r="G14" s="44">
        <v>31134958</v>
      </c>
      <c r="H14" s="45">
        <v>32847381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285634601</v>
      </c>
      <c r="D16" s="43">
        <v>285634601</v>
      </c>
      <c r="E16" s="43">
        <v>256242917</v>
      </c>
      <c r="F16" s="43">
        <v>306543054</v>
      </c>
      <c r="G16" s="44">
        <v>323096379</v>
      </c>
      <c r="H16" s="45">
        <v>340866680</v>
      </c>
      <c r="I16" s="22">
        <f t="shared" si="0"/>
        <v>19.629864344699133</v>
      </c>
      <c r="J16" s="23">
        <f t="shared" si="1"/>
        <v>9.97928545214477</v>
      </c>
      <c r="K16" s="2"/>
    </row>
    <row r="17" spans="1:11" ht="12.75">
      <c r="A17" s="5"/>
      <c r="B17" s="21" t="s">
        <v>24</v>
      </c>
      <c r="C17" s="43">
        <v>453047566</v>
      </c>
      <c r="D17" s="43">
        <v>459203854</v>
      </c>
      <c r="E17" s="43">
        <v>357150873</v>
      </c>
      <c r="F17" s="43">
        <v>346399992</v>
      </c>
      <c r="G17" s="44">
        <v>348773442</v>
      </c>
      <c r="H17" s="45">
        <v>367099885</v>
      </c>
      <c r="I17" s="29">
        <f t="shared" si="0"/>
        <v>-3.0101791183357984</v>
      </c>
      <c r="J17" s="30">
        <f t="shared" si="1"/>
        <v>0.9200625008920493</v>
      </c>
      <c r="K17" s="2"/>
    </row>
    <row r="18" spans="1:11" ht="12.75">
      <c r="A18" s="5"/>
      <c r="B18" s="24" t="s">
        <v>25</v>
      </c>
      <c r="C18" s="46">
        <v>1189493824</v>
      </c>
      <c r="D18" s="46">
        <v>1191068974</v>
      </c>
      <c r="E18" s="46">
        <v>1070107247</v>
      </c>
      <c r="F18" s="46">
        <v>1125405645</v>
      </c>
      <c r="G18" s="47">
        <v>1167528178</v>
      </c>
      <c r="H18" s="48">
        <v>1230755495</v>
      </c>
      <c r="I18" s="25">
        <f t="shared" si="0"/>
        <v>5.16755663089159</v>
      </c>
      <c r="J18" s="26">
        <f t="shared" si="1"/>
        <v>4.772705684598266</v>
      </c>
      <c r="K18" s="2"/>
    </row>
    <row r="19" spans="1:11" ht="23.25" customHeight="1">
      <c r="A19" s="31"/>
      <c r="B19" s="32" t="s">
        <v>26</v>
      </c>
      <c r="C19" s="52">
        <v>-126312866</v>
      </c>
      <c r="D19" s="52">
        <v>-129156366</v>
      </c>
      <c r="E19" s="52">
        <v>-64065278</v>
      </c>
      <c r="F19" s="53">
        <v>3998149</v>
      </c>
      <c r="G19" s="54">
        <v>33199077</v>
      </c>
      <c r="H19" s="55">
        <v>50097208</v>
      </c>
      <c r="I19" s="33">
        <f t="shared" si="0"/>
        <v>-106.24074245022396</v>
      </c>
      <c r="J19" s="34">
        <f t="shared" si="1"/>
        <v>-192.12912275158436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227051618</v>
      </c>
      <c r="D24" s="43">
        <v>276369929</v>
      </c>
      <c r="E24" s="43">
        <v>250157782</v>
      </c>
      <c r="F24" s="43">
        <v>314202949</v>
      </c>
      <c r="G24" s="44">
        <v>281975050</v>
      </c>
      <c r="H24" s="45">
        <v>99425750</v>
      </c>
      <c r="I24" s="38">
        <f t="shared" si="0"/>
        <v>25.601908718554277</v>
      </c>
      <c r="J24" s="23">
        <f t="shared" si="1"/>
        <v>-26.476142268197044</v>
      </c>
      <c r="K24" s="2"/>
    </row>
    <row r="25" spans="1:11" ht="12.75">
      <c r="A25" s="9"/>
      <c r="B25" s="21" t="s">
        <v>31</v>
      </c>
      <c r="C25" s="43">
        <v>8664865</v>
      </c>
      <c r="D25" s="43">
        <v>5619745</v>
      </c>
      <c r="E25" s="43">
        <v>7942555</v>
      </c>
      <c r="F25" s="43">
        <v>103998047</v>
      </c>
      <c r="G25" s="44">
        <v>2998212</v>
      </c>
      <c r="H25" s="45">
        <v>2998214</v>
      </c>
      <c r="I25" s="38">
        <f t="shared" si="0"/>
        <v>1209.3777380200704</v>
      </c>
      <c r="J25" s="23">
        <f t="shared" si="1"/>
        <v>-27.728433934921526</v>
      </c>
      <c r="K25" s="2"/>
    </row>
    <row r="26" spans="1:11" ht="12.75">
      <c r="A26" s="9"/>
      <c r="B26" s="24" t="s">
        <v>32</v>
      </c>
      <c r="C26" s="46">
        <v>235716483</v>
      </c>
      <c r="D26" s="46">
        <v>281989674</v>
      </c>
      <c r="E26" s="46">
        <v>258100337</v>
      </c>
      <c r="F26" s="46">
        <v>418200996</v>
      </c>
      <c r="G26" s="47">
        <v>284973262</v>
      </c>
      <c r="H26" s="48">
        <v>102423964</v>
      </c>
      <c r="I26" s="25">
        <f t="shared" si="0"/>
        <v>62.030395179220555</v>
      </c>
      <c r="J26" s="26">
        <f t="shared" si="1"/>
        <v>-26.514046086668674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58225390</v>
      </c>
      <c r="D29" s="43">
        <v>72027914</v>
      </c>
      <c r="E29" s="43">
        <v>26132187</v>
      </c>
      <c r="F29" s="43">
        <v>46961353</v>
      </c>
      <c r="G29" s="44">
        <v>25700000</v>
      </c>
      <c r="H29" s="45">
        <v>12800000</v>
      </c>
      <c r="I29" s="38">
        <f t="shared" si="0"/>
        <v>79.70693765508412</v>
      </c>
      <c r="J29" s="23">
        <f t="shared" si="1"/>
        <v>-21.1724423587768</v>
      </c>
      <c r="K29" s="2"/>
    </row>
    <row r="30" spans="1:11" ht="12.75">
      <c r="A30" s="9"/>
      <c r="B30" s="21" t="s">
        <v>36</v>
      </c>
      <c r="C30" s="43">
        <v>77902139</v>
      </c>
      <c r="D30" s="43">
        <v>0</v>
      </c>
      <c r="E30" s="43">
        <v>89257238</v>
      </c>
      <c r="F30" s="43">
        <v>2059431</v>
      </c>
      <c r="G30" s="44">
        <v>1544574</v>
      </c>
      <c r="H30" s="45">
        <v>0</v>
      </c>
      <c r="I30" s="38">
        <f t="shared" si="0"/>
        <v>-97.69270140310637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83697059</v>
      </c>
      <c r="D31" s="43">
        <v>73730340</v>
      </c>
      <c r="E31" s="43">
        <v>111048356</v>
      </c>
      <c r="F31" s="43">
        <v>69009384</v>
      </c>
      <c r="G31" s="44">
        <v>69848846</v>
      </c>
      <c r="H31" s="45">
        <v>86625750</v>
      </c>
      <c r="I31" s="38">
        <f t="shared" si="0"/>
        <v>-37.85645597490881</v>
      </c>
      <c r="J31" s="23">
        <f t="shared" si="1"/>
        <v>-7.945513854809649</v>
      </c>
      <c r="K31" s="2"/>
    </row>
    <row r="32" spans="1:11" ht="12.75">
      <c r="A32" s="9"/>
      <c r="B32" s="21" t="s">
        <v>31</v>
      </c>
      <c r="C32" s="43">
        <v>15891895</v>
      </c>
      <c r="D32" s="43">
        <v>136231420</v>
      </c>
      <c r="E32" s="43">
        <v>31662556</v>
      </c>
      <c r="F32" s="43">
        <v>300170828</v>
      </c>
      <c r="G32" s="44">
        <v>187879842</v>
      </c>
      <c r="H32" s="45">
        <v>2998214</v>
      </c>
      <c r="I32" s="38">
        <f t="shared" si="0"/>
        <v>848.0309422903192</v>
      </c>
      <c r="J32" s="23">
        <f t="shared" si="1"/>
        <v>-54.42022059777529</v>
      </c>
      <c r="K32" s="2"/>
    </row>
    <row r="33" spans="1:11" ht="13.5" thickBot="1">
      <c r="A33" s="9"/>
      <c r="B33" s="39" t="s">
        <v>38</v>
      </c>
      <c r="C33" s="59">
        <v>235716483</v>
      </c>
      <c r="D33" s="59">
        <v>281989674</v>
      </c>
      <c r="E33" s="59">
        <v>258100337</v>
      </c>
      <c r="F33" s="59">
        <v>418200996</v>
      </c>
      <c r="G33" s="60">
        <v>284973262</v>
      </c>
      <c r="H33" s="61">
        <v>102423964</v>
      </c>
      <c r="I33" s="40">
        <f t="shared" si="0"/>
        <v>62.030395179220555</v>
      </c>
      <c r="J33" s="41">
        <f t="shared" si="1"/>
        <v>-26.514046086668674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268583183</v>
      </c>
      <c r="D9" s="43">
        <v>268583183</v>
      </c>
      <c r="E9" s="43">
        <v>230847743</v>
      </c>
      <c r="F9" s="43">
        <v>284698626</v>
      </c>
      <c r="G9" s="44">
        <v>307474236</v>
      </c>
      <c r="H9" s="45">
        <v>335146698</v>
      </c>
      <c r="I9" s="22">
        <f>IF($E9=0,0,(($F9/$E9)-1)*100)</f>
        <v>23.327446177370682</v>
      </c>
      <c r="J9" s="23">
        <f>IF($E9=0,0,((($H9/$E9)^(1/3))-1)*100)</f>
        <v>13.232154464431979</v>
      </c>
      <c r="K9" s="2"/>
    </row>
    <row r="10" spans="1:11" ht="12.75">
      <c r="A10" s="5"/>
      <c r="B10" s="21" t="s">
        <v>18</v>
      </c>
      <c r="C10" s="43">
        <v>1118142113</v>
      </c>
      <c r="D10" s="43">
        <v>1115548113</v>
      </c>
      <c r="E10" s="43">
        <v>848830725</v>
      </c>
      <c r="F10" s="43">
        <v>1189958661</v>
      </c>
      <c r="G10" s="44">
        <v>1258209452</v>
      </c>
      <c r="H10" s="45">
        <v>1333156204</v>
      </c>
      <c r="I10" s="22">
        <f aca="true" t="shared" si="0" ref="I10:I33">IF($E10=0,0,(($F10/$E10)-1)*100)</f>
        <v>40.187981649698166</v>
      </c>
      <c r="J10" s="23">
        <f aca="true" t="shared" si="1" ref="J10:J33">IF($E10=0,0,((($H10/$E10)^(1/3))-1)*100)</f>
        <v>16.239388229731144</v>
      </c>
      <c r="K10" s="2"/>
    </row>
    <row r="11" spans="1:11" ht="12.75">
      <c r="A11" s="9"/>
      <c r="B11" s="24" t="s">
        <v>19</v>
      </c>
      <c r="C11" s="46">
        <v>1386725296</v>
      </c>
      <c r="D11" s="46">
        <v>1384131296</v>
      </c>
      <c r="E11" s="46">
        <v>1079678468</v>
      </c>
      <c r="F11" s="46">
        <v>1474657287</v>
      </c>
      <c r="G11" s="47">
        <v>1565683688</v>
      </c>
      <c r="H11" s="48">
        <v>1668302902</v>
      </c>
      <c r="I11" s="25">
        <f t="shared" si="0"/>
        <v>36.58300417268301</v>
      </c>
      <c r="J11" s="26">
        <f t="shared" si="1"/>
        <v>15.609490788413606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446254490</v>
      </c>
      <c r="D13" s="43">
        <v>417613723</v>
      </c>
      <c r="E13" s="43">
        <v>463562546</v>
      </c>
      <c r="F13" s="43">
        <v>533190058</v>
      </c>
      <c r="G13" s="44">
        <v>570951162</v>
      </c>
      <c r="H13" s="45">
        <v>611386703</v>
      </c>
      <c r="I13" s="22">
        <f t="shared" si="0"/>
        <v>15.020090082946425</v>
      </c>
      <c r="J13" s="23">
        <f t="shared" si="1"/>
        <v>9.66529634337352</v>
      </c>
      <c r="K13" s="2"/>
    </row>
    <row r="14" spans="1:11" ht="12.75">
      <c r="A14" s="5"/>
      <c r="B14" s="21" t="s">
        <v>22</v>
      </c>
      <c r="C14" s="43">
        <v>83337653</v>
      </c>
      <c r="D14" s="43">
        <v>83337653</v>
      </c>
      <c r="E14" s="43">
        <v>0</v>
      </c>
      <c r="F14" s="43">
        <v>87671211</v>
      </c>
      <c r="G14" s="44">
        <v>92493128</v>
      </c>
      <c r="H14" s="45">
        <v>97580250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73550000</v>
      </c>
      <c r="D16" s="43">
        <v>86550000</v>
      </c>
      <c r="E16" s="43">
        <v>41690487</v>
      </c>
      <c r="F16" s="43">
        <v>70500000</v>
      </c>
      <c r="G16" s="44">
        <v>74377500</v>
      </c>
      <c r="H16" s="45">
        <v>78468263</v>
      </c>
      <c r="I16" s="22">
        <f t="shared" si="0"/>
        <v>69.10332565796125</v>
      </c>
      <c r="J16" s="23">
        <f t="shared" si="1"/>
        <v>23.46741538792234</v>
      </c>
      <c r="K16" s="2"/>
    </row>
    <row r="17" spans="1:11" ht="12.75">
      <c r="A17" s="5"/>
      <c r="B17" s="21" t="s">
        <v>24</v>
      </c>
      <c r="C17" s="43">
        <v>779867247</v>
      </c>
      <c r="D17" s="43">
        <v>793122979</v>
      </c>
      <c r="E17" s="43">
        <v>501614190</v>
      </c>
      <c r="F17" s="43">
        <v>778945561</v>
      </c>
      <c r="G17" s="44">
        <v>822076690</v>
      </c>
      <c r="H17" s="45">
        <v>873067651</v>
      </c>
      <c r="I17" s="29">
        <f t="shared" si="0"/>
        <v>55.2877842231696</v>
      </c>
      <c r="J17" s="30">
        <f t="shared" si="1"/>
        <v>20.289031386545673</v>
      </c>
      <c r="K17" s="2"/>
    </row>
    <row r="18" spans="1:11" ht="12.75">
      <c r="A18" s="5"/>
      <c r="B18" s="24" t="s">
        <v>25</v>
      </c>
      <c r="C18" s="46">
        <v>1383009390</v>
      </c>
      <c r="D18" s="46">
        <v>1380624355</v>
      </c>
      <c r="E18" s="46">
        <v>1006867223</v>
      </c>
      <c r="F18" s="46">
        <v>1470306830</v>
      </c>
      <c r="G18" s="47">
        <v>1559898480</v>
      </c>
      <c r="H18" s="48">
        <v>1660502867</v>
      </c>
      <c r="I18" s="25">
        <f t="shared" si="0"/>
        <v>46.027877004394256</v>
      </c>
      <c r="J18" s="26">
        <f t="shared" si="1"/>
        <v>18.14693934286298</v>
      </c>
      <c r="K18" s="2"/>
    </row>
    <row r="19" spans="1:11" ht="23.25" customHeight="1">
      <c r="A19" s="31"/>
      <c r="B19" s="32" t="s">
        <v>26</v>
      </c>
      <c r="C19" s="52">
        <v>3715906</v>
      </c>
      <c r="D19" s="52">
        <v>3506941</v>
      </c>
      <c r="E19" s="52">
        <v>72811245</v>
      </c>
      <c r="F19" s="53">
        <v>4350457</v>
      </c>
      <c r="G19" s="54">
        <v>5785208</v>
      </c>
      <c r="H19" s="55">
        <v>7800035</v>
      </c>
      <c r="I19" s="33">
        <f t="shared" si="0"/>
        <v>-94.02502044842112</v>
      </c>
      <c r="J19" s="34">
        <f t="shared" si="1"/>
        <v>-52.50666159549646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57130000</v>
      </c>
      <c r="D23" s="43">
        <v>0</v>
      </c>
      <c r="E23" s="43">
        <v>0</v>
      </c>
      <c r="F23" s="43">
        <v>162060000</v>
      </c>
      <c r="G23" s="44">
        <v>168096000</v>
      </c>
      <c r="H23" s="45">
        <v>173639000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1099648525</v>
      </c>
      <c r="D24" s="43">
        <v>1263232525</v>
      </c>
      <c r="E24" s="43">
        <v>1039826593</v>
      </c>
      <c r="F24" s="43">
        <v>1022330000</v>
      </c>
      <c r="G24" s="44">
        <v>1023235000</v>
      </c>
      <c r="H24" s="45">
        <v>1088552000</v>
      </c>
      <c r="I24" s="38">
        <f t="shared" si="0"/>
        <v>-1.6826452716044327</v>
      </c>
      <c r="J24" s="23">
        <f t="shared" si="1"/>
        <v>1.5381905858596223</v>
      </c>
      <c r="K24" s="2"/>
    </row>
    <row r="25" spans="1:11" ht="12.75">
      <c r="A25" s="9"/>
      <c r="B25" s="21" t="s">
        <v>31</v>
      </c>
      <c r="C25" s="43">
        <v>106454000</v>
      </c>
      <c r="D25" s="43">
        <v>0</v>
      </c>
      <c r="E25" s="43">
        <v>96615873</v>
      </c>
      <c r="F25" s="43">
        <v>453</v>
      </c>
      <c r="G25" s="44">
        <v>211</v>
      </c>
      <c r="H25" s="45">
        <v>177</v>
      </c>
      <c r="I25" s="38">
        <f t="shared" si="0"/>
        <v>-99.99953113294335</v>
      </c>
      <c r="J25" s="23">
        <f t="shared" si="1"/>
        <v>-98.77639400915822</v>
      </c>
      <c r="K25" s="2"/>
    </row>
    <row r="26" spans="1:11" ht="12.75">
      <c r="A26" s="9"/>
      <c r="B26" s="24" t="s">
        <v>32</v>
      </c>
      <c r="C26" s="46">
        <v>1263232525</v>
      </c>
      <c r="D26" s="46">
        <v>1263232525</v>
      </c>
      <c r="E26" s="46">
        <v>1136442466</v>
      </c>
      <c r="F26" s="46">
        <v>1184390453</v>
      </c>
      <c r="G26" s="47">
        <v>1191331211</v>
      </c>
      <c r="H26" s="48">
        <v>1262191177</v>
      </c>
      <c r="I26" s="25">
        <f t="shared" si="0"/>
        <v>4.219130174602248</v>
      </c>
      <c r="J26" s="26">
        <f t="shared" si="1"/>
        <v>3.5601240683392987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1176015665</v>
      </c>
      <c r="D28" s="43">
        <v>1176015665</v>
      </c>
      <c r="E28" s="43">
        <v>1089620401</v>
      </c>
      <c r="F28" s="43">
        <v>1123598318</v>
      </c>
      <c r="G28" s="44">
        <v>1076300319</v>
      </c>
      <c r="H28" s="45">
        <v>1163317126</v>
      </c>
      <c r="I28" s="38">
        <f t="shared" si="0"/>
        <v>3.118326067391619</v>
      </c>
      <c r="J28" s="23">
        <f t="shared" si="1"/>
        <v>2.2055073887805365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3800000</v>
      </c>
      <c r="D30" s="43">
        <v>3800000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4663500</v>
      </c>
      <c r="D31" s="43">
        <v>-500</v>
      </c>
      <c r="E31" s="43">
        <v>8664238</v>
      </c>
      <c r="F31" s="43">
        <v>4439000</v>
      </c>
      <c r="G31" s="44">
        <v>3113000</v>
      </c>
      <c r="H31" s="45">
        <v>3293000</v>
      </c>
      <c r="I31" s="38">
        <f t="shared" si="0"/>
        <v>-48.76641200299437</v>
      </c>
      <c r="J31" s="23">
        <f t="shared" si="1"/>
        <v>-27.564112471071354</v>
      </c>
      <c r="K31" s="2"/>
    </row>
    <row r="32" spans="1:11" ht="12.75">
      <c r="A32" s="9"/>
      <c r="B32" s="21" t="s">
        <v>31</v>
      </c>
      <c r="C32" s="43">
        <v>78753360</v>
      </c>
      <c r="D32" s="43">
        <v>83417360</v>
      </c>
      <c r="E32" s="43">
        <v>38157827</v>
      </c>
      <c r="F32" s="43">
        <v>56353135</v>
      </c>
      <c r="G32" s="44">
        <v>111917892</v>
      </c>
      <c r="H32" s="45">
        <v>95581051</v>
      </c>
      <c r="I32" s="38">
        <f t="shared" si="0"/>
        <v>47.68434009620097</v>
      </c>
      <c r="J32" s="23">
        <f t="shared" si="1"/>
        <v>35.8092619297006</v>
      </c>
      <c r="K32" s="2"/>
    </row>
    <row r="33" spans="1:11" ht="13.5" thickBot="1">
      <c r="A33" s="9"/>
      <c r="B33" s="39" t="s">
        <v>38</v>
      </c>
      <c r="C33" s="59">
        <v>1263232525</v>
      </c>
      <c r="D33" s="59">
        <v>1263232525</v>
      </c>
      <c r="E33" s="59">
        <v>1136442466</v>
      </c>
      <c r="F33" s="59">
        <v>1184390453</v>
      </c>
      <c r="G33" s="60">
        <v>1191331211</v>
      </c>
      <c r="H33" s="61">
        <v>1262191177</v>
      </c>
      <c r="I33" s="40">
        <f t="shared" si="0"/>
        <v>4.219130174602248</v>
      </c>
      <c r="J33" s="41">
        <f t="shared" si="1"/>
        <v>3.5601240683392987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52204073</v>
      </c>
      <c r="D8" s="43">
        <v>52204072</v>
      </c>
      <c r="E8" s="43">
        <v>25707285</v>
      </c>
      <c r="F8" s="43">
        <v>35612498</v>
      </c>
      <c r="G8" s="44">
        <v>37393116</v>
      </c>
      <c r="H8" s="45">
        <v>39262779</v>
      </c>
      <c r="I8" s="22">
        <f>IF($E8=0,0,(($F8/$E8)-1)*100)</f>
        <v>38.53076277794407</v>
      </c>
      <c r="J8" s="23">
        <f>IF($E8=0,0,((($H8/$E8)^(1/3))-1)*100)</f>
        <v>15.161754929737302</v>
      </c>
      <c r="K8" s="2"/>
    </row>
    <row r="9" spans="1:11" ht="12.75">
      <c r="A9" s="5"/>
      <c r="B9" s="21" t="s">
        <v>17</v>
      </c>
      <c r="C9" s="43">
        <v>55899385</v>
      </c>
      <c r="D9" s="43">
        <v>56452752</v>
      </c>
      <c r="E9" s="43">
        <v>50969452</v>
      </c>
      <c r="F9" s="43">
        <v>61816320</v>
      </c>
      <c r="G9" s="44">
        <v>64907136</v>
      </c>
      <c r="H9" s="45">
        <v>68152492</v>
      </c>
      <c r="I9" s="22">
        <f>IF($E9=0,0,(($F9/$E9)-1)*100)</f>
        <v>21.281115598417657</v>
      </c>
      <c r="J9" s="23">
        <f>IF($E9=0,0,((($H9/$E9)^(1/3))-1)*100)</f>
        <v>10.168454946662052</v>
      </c>
      <c r="K9" s="2"/>
    </row>
    <row r="10" spans="1:11" ht="12.75">
      <c r="A10" s="5"/>
      <c r="B10" s="21" t="s">
        <v>18</v>
      </c>
      <c r="C10" s="43">
        <v>213003030</v>
      </c>
      <c r="D10" s="43">
        <v>214706698</v>
      </c>
      <c r="E10" s="43">
        <v>218577684</v>
      </c>
      <c r="F10" s="43">
        <v>240185550</v>
      </c>
      <c r="G10" s="44">
        <v>260095933</v>
      </c>
      <c r="H10" s="45">
        <v>279759162</v>
      </c>
      <c r="I10" s="22">
        <f aca="true" t="shared" si="0" ref="I10:I33">IF($E10=0,0,(($F10/$E10)-1)*100)</f>
        <v>9.885668840740403</v>
      </c>
      <c r="J10" s="23">
        <f aca="true" t="shared" si="1" ref="J10:J33">IF($E10=0,0,((($H10/$E10)^(1/3))-1)*100)</f>
        <v>8.574082020283624</v>
      </c>
      <c r="K10" s="2"/>
    </row>
    <row r="11" spans="1:11" ht="12.75">
      <c r="A11" s="9"/>
      <c r="B11" s="24" t="s">
        <v>19</v>
      </c>
      <c r="C11" s="46">
        <v>321106488</v>
      </c>
      <c r="D11" s="46">
        <v>323363522</v>
      </c>
      <c r="E11" s="46">
        <v>295254421</v>
      </c>
      <c r="F11" s="46">
        <v>337614368</v>
      </c>
      <c r="G11" s="47">
        <v>362396185</v>
      </c>
      <c r="H11" s="48">
        <v>387174433</v>
      </c>
      <c r="I11" s="25">
        <f t="shared" si="0"/>
        <v>14.346930642572842</v>
      </c>
      <c r="J11" s="26">
        <f t="shared" si="1"/>
        <v>9.455289484700291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103526040</v>
      </c>
      <c r="D13" s="43">
        <v>97646036</v>
      </c>
      <c r="E13" s="43">
        <v>99859074</v>
      </c>
      <c r="F13" s="43">
        <v>114330288</v>
      </c>
      <c r="G13" s="44">
        <v>120046884</v>
      </c>
      <c r="H13" s="45">
        <v>126048944</v>
      </c>
      <c r="I13" s="22">
        <f t="shared" si="0"/>
        <v>14.49163648363092</v>
      </c>
      <c r="J13" s="23">
        <f t="shared" si="1"/>
        <v>8.073004601841461</v>
      </c>
      <c r="K13" s="2"/>
    </row>
    <row r="14" spans="1:11" ht="12.75">
      <c r="A14" s="5"/>
      <c r="B14" s="21" t="s">
        <v>22</v>
      </c>
      <c r="C14" s="43">
        <v>5000004</v>
      </c>
      <c r="D14" s="43">
        <v>5000004</v>
      </c>
      <c r="E14" s="43">
        <v>0</v>
      </c>
      <c r="F14" s="43">
        <v>5000000</v>
      </c>
      <c r="G14" s="44">
        <v>5250000</v>
      </c>
      <c r="H14" s="45">
        <v>5512500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43010004</v>
      </c>
      <c r="D16" s="43">
        <v>43010004</v>
      </c>
      <c r="E16" s="43">
        <v>32057072</v>
      </c>
      <c r="F16" s="43">
        <v>42000000</v>
      </c>
      <c r="G16" s="44">
        <v>44100000</v>
      </c>
      <c r="H16" s="45">
        <v>46305000</v>
      </c>
      <c r="I16" s="22">
        <f t="shared" si="0"/>
        <v>31.016332371215928</v>
      </c>
      <c r="J16" s="23">
        <f t="shared" si="1"/>
        <v>13.04065846766429</v>
      </c>
      <c r="K16" s="2"/>
    </row>
    <row r="17" spans="1:11" ht="12.75">
      <c r="A17" s="5"/>
      <c r="B17" s="21" t="s">
        <v>24</v>
      </c>
      <c r="C17" s="43">
        <v>169539631</v>
      </c>
      <c r="D17" s="43">
        <v>177046035</v>
      </c>
      <c r="E17" s="43">
        <v>113425635</v>
      </c>
      <c r="F17" s="43">
        <v>176281753</v>
      </c>
      <c r="G17" s="44">
        <v>185096112</v>
      </c>
      <c r="H17" s="45">
        <v>194350645</v>
      </c>
      <c r="I17" s="29">
        <f t="shared" si="0"/>
        <v>55.41614821023484</v>
      </c>
      <c r="J17" s="30">
        <f t="shared" si="1"/>
        <v>19.66255062710056</v>
      </c>
      <c r="K17" s="2"/>
    </row>
    <row r="18" spans="1:11" ht="12.75">
      <c r="A18" s="5"/>
      <c r="B18" s="24" t="s">
        <v>25</v>
      </c>
      <c r="C18" s="46">
        <v>321075679</v>
      </c>
      <c r="D18" s="46">
        <v>322702079</v>
      </c>
      <c r="E18" s="46">
        <v>245341781</v>
      </c>
      <c r="F18" s="46">
        <v>337612041</v>
      </c>
      <c r="G18" s="47">
        <v>354492996</v>
      </c>
      <c r="H18" s="48">
        <v>372217089</v>
      </c>
      <c r="I18" s="25">
        <f t="shared" si="0"/>
        <v>37.60886532408436</v>
      </c>
      <c r="J18" s="26">
        <f t="shared" si="1"/>
        <v>14.905706732551117</v>
      </c>
      <c r="K18" s="2"/>
    </row>
    <row r="19" spans="1:11" ht="23.25" customHeight="1">
      <c r="A19" s="31"/>
      <c r="B19" s="32" t="s">
        <v>26</v>
      </c>
      <c r="C19" s="52">
        <v>30809</v>
      </c>
      <c r="D19" s="52">
        <v>661443</v>
      </c>
      <c r="E19" s="52">
        <v>49912640</v>
      </c>
      <c r="F19" s="53">
        <v>2327</v>
      </c>
      <c r="G19" s="54">
        <v>7903189</v>
      </c>
      <c r="H19" s="55">
        <v>14957344</v>
      </c>
      <c r="I19" s="33">
        <f t="shared" si="0"/>
        <v>-99.99533785429902</v>
      </c>
      <c r="J19" s="34">
        <f t="shared" si="1"/>
        <v>-33.0812253164743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33464672</v>
      </c>
      <c r="D23" s="43">
        <v>38601999</v>
      </c>
      <c r="E23" s="43">
        <v>47137366</v>
      </c>
      <c r="F23" s="43">
        <v>43646600</v>
      </c>
      <c r="G23" s="44">
        <v>44999992</v>
      </c>
      <c r="H23" s="45">
        <v>45000112</v>
      </c>
      <c r="I23" s="38">
        <f t="shared" si="0"/>
        <v>-7.405517737244804</v>
      </c>
      <c r="J23" s="23">
        <f t="shared" si="1"/>
        <v>-1.5348013783431647</v>
      </c>
      <c r="K23" s="2"/>
    </row>
    <row r="24" spans="1:11" ht="12.75">
      <c r="A24" s="9"/>
      <c r="B24" s="21" t="s">
        <v>30</v>
      </c>
      <c r="C24" s="43">
        <v>137143600</v>
      </c>
      <c r="D24" s="43">
        <v>137623628</v>
      </c>
      <c r="E24" s="43">
        <v>116555419</v>
      </c>
      <c r="F24" s="43">
        <v>98435500</v>
      </c>
      <c r="G24" s="44">
        <v>112447540</v>
      </c>
      <c r="H24" s="45">
        <v>121888951</v>
      </c>
      <c r="I24" s="38">
        <f t="shared" si="0"/>
        <v>-15.54618322808311</v>
      </c>
      <c r="J24" s="23">
        <f t="shared" si="1"/>
        <v>1.50262873388054</v>
      </c>
      <c r="K24" s="2"/>
    </row>
    <row r="25" spans="1:11" ht="12.75">
      <c r="A25" s="9"/>
      <c r="B25" s="21" t="s">
        <v>31</v>
      </c>
      <c r="C25" s="43">
        <v>100000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170708272</v>
      </c>
      <c r="D26" s="46">
        <v>176225627</v>
      </c>
      <c r="E26" s="46">
        <v>163692785</v>
      </c>
      <c r="F26" s="46">
        <v>142082100</v>
      </c>
      <c r="G26" s="47">
        <v>157447532</v>
      </c>
      <c r="H26" s="48">
        <v>166889063</v>
      </c>
      <c r="I26" s="25">
        <f t="shared" si="0"/>
        <v>-13.201977716977565</v>
      </c>
      <c r="J26" s="26">
        <f t="shared" si="1"/>
        <v>0.6466783059033476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89380000</v>
      </c>
      <c r="D29" s="43">
        <v>89380000</v>
      </c>
      <c r="E29" s="43">
        <v>94093747</v>
      </c>
      <c r="F29" s="43">
        <v>47110000</v>
      </c>
      <c r="G29" s="44">
        <v>57600012</v>
      </c>
      <c r="H29" s="45">
        <v>57599999</v>
      </c>
      <c r="I29" s="38">
        <f t="shared" si="0"/>
        <v>-49.93291105730968</v>
      </c>
      <c r="J29" s="23">
        <f t="shared" si="1"/>
        <v>-15.090965181420513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38601148</v>
      </c>
      <c r="D31" s="43">
        <v>44318063</v>
      </c>
      <c r="E31" s="43">
        <v>42226306</v>
      </c>
      <c r="F31" s="43">
        <v>71854708</v>
      </c>
      <c r="G31" s="44">
        <v>75873212</v>
      </c>
      <c r="H31" s="45">
        <v>85529656</v>
      </c>
      <c r="I31" s="38">
        <f t="shared" si="0"/>
        <v>70.16574454796023</v>
      </c>
      <c r="J31" s="23">
        <f t="shared" si="1"/>
        <v>26.525446402420627</v>
      </c>
      <c r="K31" s="2"/>
    </row>
    <row r="32" spans="1:11" ht="12.75">
      <c r="A32" s="9"/>
      <c r="B32" s="21" t="s">
        <v>31</v>
      </c>
      <c r="C32" s="43">
        <v>42727124</v>
      </c>
      <c r="D32" s="43">
        <v>42527564</v>
      </c>
      <c r="E32" s="43">
        <v>27372732</v>
      </c>
      <c r="F32" s="43">
        <v>23117392</v>
      </c>
      <c r="G32" s="44">
        <v>23974308</v>
      </c>
      <c r="H32" s="45">
        <v>23759408</v>
      </c>
      <c r="I32" s="38">
        <f t="shared" si="0"/>
        <v>-15.545908972476695</v>
      </c>
      <c r="J32" s="23">
        <f t="shared" si="1"/>
        <v>-4.609346656941982</v>
      </c>
      <c r="K32" s="2"/>
    </row>
    <row r="33" spans="1:11" ht="13.5" thickBot="1">
      <c r="A33" s="9"/>
      <c r="B33" s="39" t="s">
        <v>38</v>
      </c>
      <c r="C33" s="59">
        <v>170708272</v>
      </c>
      <c r="D33" s="59">
        <v>176225627</v>
      </c>
      <c r="E33" s="59">
        <v>163692785</v>
      </c>
      <c r="F33" s="59">
        <v>142082100</v>
      </c>
      <c r="G33" s="60">
        <v>157447532</v>
      </c>
      <c r="H33" s="61">
        <v>166889063</v>
      </c>
      <c r="I33" s="40">
        <f t="shared" si="0"/>
        <v>-13.201977716977565</v>
      </c>
      <c r="J33" s="41">
        <f t="shared" si="1"/>
        <v>0.6466783059033476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14699978</v>
      </c>
      <c r="D8" s="43">
        <v>14699978</v>
      </c>
      <c r="E8" s="43">
        <v>15097701</v>
      </c>
      <c r="F8" s="43">
        <v>15508500</v>
      </c>
      <c r="G8" s="44">
        <v>16345959</v>
      </c>
      <c r="H8" s="45">
        <v>17244987</v>
      </c>
      <c r="I8" s="22">
        <f>IF($E8=0,0,(($F8/$E8)-1)*100)</f>
        <v>2.7209374460389624</v>
      </c>
      <c r="J8" s="23">
        <f>IF($E8=0,0,((($H8/$E8)^(1/3))-1)*100)</f>
        <v>4.532342728342598</v>
      </c>
      <c r="K8" s="2"/>
    </row>
    <row r="9" spans="1:11" ht="12.75">
      <c r="A9" s="5"/>
      <c r="B9" s="21" t="s">
        <v>17</v>
      </c>
      <c r="C9" s="43">
        <v>3537348</v>
      </c>
      <c r="D9" s="43">
        <v>3537348</v>
      </c>
      <c r="E9" s="43">
        <v>1161108</v>
      </c>
      <c r="F9" s="43">
        <v>1500000</v>
      </c>
      <c r="G9" s="44">
        <v>1581000</v>
      </c>
      <c r="H9" s="45">
        <v>1667955</v>
      </c>
      <c r="I9" s="22">
        <f>IF($E9=0,0,(($F9/$E9)-1)*100)</f>
        <v>29.186949017662435</v>
      </c>
      <c r="J9" s="23">
        <f>IF($E9=0,0,((($H9/$E9)^(1/3))-1)*100)</f>
        <v>12.833286335318794</v>
      </c>
      <c r="K9" s="2"/>
    </row>
    <row r="10" spans="1:11" ht="12.75">
      <c r="A10" s="5"/>
      <c r="B10" s="21" t="s">
        <v>18</v>
      </c>
      <c r="C10" s="43">
        <v>289851168</v>
      </c>
      <c r="D10" s="43">
        <v>289851168</v>
      </c>
      <c r="E10" s="43">
        <v>194739155</v>
      </c>
      <c r="F10" s="43">
        <v>317678447</v>
      </c>
      <c r="G10" s="44">
        <v>325858766</v>
      </c>
      <c r="H10" s="45">
        <v>271972700</v>
      </c>
      <c r="I10" s="22">
        <f aca="true" t="shared" si="0" ref="I10:I33">IF($E10=0,0,(($F10/$E10)-1)*100)</f>
        <v>63.13023798424102</v>
      </c>
      <c r="J10" s="23">
        <f aca="true" t="shared" si="1" ref="J10:J33">IF($E10=0,0,((($H10/$E10)^(1/3))-1)*100)</f>
        <v>11.778259734164088</v>
      </c>
      <c r="K10" s="2"/>
    </row>
    <row r="11" spans="1:11" ht="12.75">
      <c r="A11" s="9"/>
      <c r="B11" s="24" t="s">
        <v>19</v>
      </c>
      <c r="C11" s="46">
        <v>308088494</v>
      </c>
      <c r="D11" s="46">
        <v>308088494</v>
      </c>
      <c r="E11" s="46">
        <v>210997964</v>
      </c>
      <c r="F11" s="46">
        <v>334686947</v>
      </c>
      <c r="G11" s="47">
        <v>343785725</v>
      </c>
      <c r="H11" s="48">
        <v>290885642</v>
      </c>
      <c r="I11" s="25">
        <f t="shared" si="0"/>
        <v>58.620936740413285</v>
      </c>
      <c r="J11" s="26">
        <f t="shared" si="1"/>
        <v>11.296457232510381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68362359</v>
      </c>
      <c r="D13" s="43">
        <v>68362359</v>
      </c>
      <c r="E13" s="43">
        <v>62296567</v>
      </c>
      <c r="F13" s="43">
        <v>77304090</v>
      </c>
      <c r="G13" s="44">
        <v>81478691</v>
      </c>
      <c r="H13" s="45">
        <v>85905896</v>
      </c>
      <c r="I13" s="22">
        <f t="shared" si="0"/>
        <v>24.090449478540286</v>
      </c>
      <c r="J13" s="23">
        <f t="shared" si="1"/>
        <v>11.306267396512926</v>
      </c>
      <c r="K13" s="2"/>
    </row>
    <row r="14" spans="1:11" ht="12.75">
      <c r="A14" s="5"/>
      <c r="B14" s="21" t="s">
        <v>22</v>
      </c>
      <c r="C14" s="43">
        <v>5000000</v>
      </c>
      <c r="D14" s="43">
        <v>5000000</v>
      </c>
      <c r="E14" s="43">
        <v>0</v>
      </c>
      <c r="F14" s="43">
        <v>5000000</v>
      </c>
      <c r="G14" s="44">
        <v>5270000</v>
      </c>
      <c r="H14" s="45">
        <v>5559850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-3226808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175879641</v>
      </c>
      <c r="D17" s="43">
        <v>175879641</v>
      </c>
      <c r="E17" s="43">
        <v>105050871</v>
      </c>
      <c r="F17" s="43">
        <v>191349167</v>
      </c>
      <c r="G17" s="44">
        <v>201901781</v>
      </c>
      <c r="H17" s="45">
        <v>204996740</v>
      </c>
      <c r="I17" s="29">
        <f t="shared" si="0"/>
        <v>82.14905329057196</v>
      </c>
      <c r="J17" s="30">
        <f t="shared" si="1"/>
        <v>24.96328472992575</v>
      </c>
      <c r="K17" s="2"/>
    </row>
    <row r="18" spans="1:11" ht="12.75">
      <c r="A18" s="5"/>
      <c r="B18" s="24" t="s">
        <v>25</v>
      </c>
      <c r="C18" s="46">
        <v>249242000</v>
      </c>
      <c r="D18" s="46">
        <v>249242000</v>
      </c>
      <c r="E18" s="46">
        <v>164120630</v>
      </c>
      <c r="F18" s="46">
        <v>273653257</v>
      </c>
      <c r="G18" s="47">
        <v>288650472</v>
      </c>
      <c r="H18" s="48">
        <v>296462486</v>
      </c>
      <c r="I18" s="25">
        <f t="shared" si="0"/>
        <v>66.73909733346746</v>
      </c>
      <c r="J18" s="26">
        <f t="shared" si="1"/>
        <v>21.7873526841484</v>
      </c>
      <c r="K18" s="2"/>
    </row>
    <row r="19" spans="1:11" ht="23.25" customHeight="1">
      <c r="A19" s="31"/>
      <c r="B19" s="32" t="s">
        <v>26</v>
      </c>
      <c r="C19" s="52">
        <v>58846494</v>
      </c>
      <c r="D19" s="52">
        <v>58846494</v>
      </c>
      <c r="E19" s="52">
        <v>46877334</v>
      </c>
      <c r="F19" s="53">
        <v>61033690</v>
      </c>
      <c r="G19" s="54">
        <v>55135253</v>
      </c>
      <c r="H19" s="55">
        <v>-5576844</v>
      </c>
      <c r="I19" s="33">
        <f t="shared" si="0"/>
        <v>30.198722478543672</v>
      </c>
      <c r="J19" s="34">
        <f t="shared" si="1"/>
        <v>-149.1822655704781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80190000</v>
      </c>
      <c r="D24" s="43">
        <v>80190000</v>
      </c>
      <c r="E24" s="43">
        <v>96769014</v>
      </c>
      <c r="F24" s="43">
        <v>133824680</v>
      </c>
      <c r="G24" s="44">
        <v>146313883</v>
      </c>
      <c r="H24" s="45">
        <v>85296269</v>
      </c>
      <c r="I24" s="38">
        <f t="shared" si="0"/>
        <v>38.292904379494864</v>
      </c>
      <c r="J24" s="23">
        <f t="shared" si="1"/>
        <v>-4.119290378886086</v>
      </c>
      <c r="K24" s="2"/>
    </row>
    <row r="25" spans="1:11" ht="12.75">
      <c r="A25" s="9"/>
      <c r="B25" s="21" t="s">
        <v>31</v>
      </c>
      <c r="C25" s="43">
        <v>58829720</v>
      </c>
      <c r="D25" s="43">
        <v>58829720</v>
      </c>
      <c r="E25" s="43">
        <v>14475202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139019720</v>
      </c>
      <c r="D26" s="46">
        <v>139019720</v>
      </c>
      <c r="E26" s="46">
        <v>111244216</v>
      </c>
      <c r="F26" s="46">
        <v>133824680</v>
      </c>
      <c r="G26" s="47">
        <v>146313883</v>
      </c>
      <c r="H26" s="48">
        <v>85296269</v>
      </c>
      <c r="I26" s="25">
        <f t="shared" si="0"/>
        <v>20.298101610963748</v>
      </c>
      <c r="J26" s="26">
        <f t="shared" si="1"/>
        <v>-8.472654914553024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1941500</v>
      </c>
      <c r="G28" s="44">
        <v>2054107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33000000</v>
      </c>
      <c r="D29" s="43">
        <v>33000000</v>
      </c>
      <c r="E29" s="43">
        <v>20712809</v>
      </c>
      <c r="F29" s="43">
        <v>33000000</v>
      </c>
      <c r="G29" s="44">
        <v>36666663</v>
      </c>
      <c r="H29" s="45">
        <v>0</v>
      </c>
      <c r="I29" s="38">
        <f t="shared" si="0"/>
        <v>59.3217028168415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94302360</v>
      </c>
      <c r="D31" s="43">
        <v>94302360</v>
      </c>
      <c r="E31" s="43">
        <v>80968257</v>
      </c>
      <c r="F31" s="43">
        <v>82664916</v>
      </c>
      <c r="G31" s="44">
        <v>86253266</v>
      </c>
      <c r="H31" s="45">
        <v>72457820</v>
      </c>
      <c r="I31" s="38">
        <f t="shared" si="0"/>
        <v>2.0954619289877963</v>
      </c>
      <c r="J31" s="23">
        <f t="shared" si="1"/>
        <v>-3.6340757592993045</v>
      </c>
      <c r="K31" s="2"/>
    </row>
    <row r="32" spans="1:11" ht="12.75">
      <c r="A32" s="9"/>
      <c r="B32" s="21" t="s">
        <v>31</v>
      </c>
      <c r="C32" s="43">
        <v>11717360</v>
      </c>
      <c r="D32" s="43">
        <v>11717360</v>
      </c>
      <c r="E32" s="43">
        <v>9563150</v>
      </c>
      <c r="F32" s="43">
        <v>16218264</v>
      </c>
      <c r="G32" s="44">
        <v>21339847</v>
      </c>
      <c r="H32" s="45">
        <v>12838449</v>
      </c>
      <c r="I32" s="38">
        <f t="shared" si="0"/>
        <v>69.59123301422649</v>
      </c>
      <c r="J32" s="23">
        <f t="shared" si="1"/>
        <v>10.315667575359932</v>
      </c>
      <c r="K32" s="2"/>
    </row>
    <row r="33" spans="1:11" ht="13.5" thickBot="1">
      <c r="A33" s="9"/>
      <c r="B33" s="39" t="s">
        <v>38</v>
      </c>
      <c r="C33" s="59">
        <v>139019720</v>
      </c>
      <c r="D33" s="59">
        <v>139019720</v>
      </c>
      <c r="E33" s="59">
        <v>111244216</v>
      </c>
      <c r="F33" s="59">
        <v>133824680</v>
      </c>
      <c r="G33" s="60">
        <v>146313883</v>
      </c>
      <c r="H33" s="61">
        <v>85296269</v>
      </c>
      <c r="I33" s="40">
        <f t="shared" si="0"/>
        <v>20.298101610963748</v>
      </c>
      <c r="J33" s="41">
        <f t="shared" si="1"/>
        <v>-8.472654914553024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22341795</v>
      </c>
      <c r="D8" s="43">
        <v>22341902</v>
      </c>
      <c r="E8" s="43">
        <v>19942067</v>
      </c>
      <c r="F8" s="43">
        <v>23570591</v>
      </c>
      <c r="G8" s="44">
        <v>24843402</v>
      </c>
      <c r="H8" s="45">
        <v>26209790</v>
      </c>
      <c r="I8" s="22">
        <f>IF($E8=0,0,(($F8/$E8)-1)*100)</f>
        <v>18.195325489579382</v>
      </c>
      <c r="J8" s="23">
        <f>IF($E8=0,0,((($H8/$E8)^(1/3))-1)*100)</f>
        <v>9.53791163423816</v>
      </c>
      <c r="K8" s="2"/>
    </row>
    <row r="9" spans="1:11" ht="12.75">
      <c r="A9" s="5"/>
      <c r="B9" s="21" t="s">
        <v>17</v>
      </c>
      <c r="C9" s="43">
        <v>31696202</v>
      </c>
      <c r="D9" s="43">
        <v>31317401</v>
      </c>
      <c r="E9" s="43">
        <v>30204080</v>
      </c>
      <c r="F9" s="43">
        <v>37441434</v>
      </c>
      <c r="G9" s="44">
        <v>39969898</v>
      </c>
      <c r="H9" s="45">
        <v>42669584</v>
      </c>
      <c r="I9" s="22">
        <f>IF($E9=0,0,(($F9/$E9)-1)*100)</f>
        <v>23.961511160081695</v>
      </c>
      <c r="J9" s="23">
        <f>IF($E9=0,0,((($H9/$E9)^(1/3))-1)*100)</f>
        <v>12.206392291597368</v>
      </c>
      <c r="K9" s="2"/>
    </row>
    <row r="10" spans="1:11" ht="12.75">
      <c r="A10" s="5"/>
      <c r="B10" s="21" t="s">
        <v>18</v>
      </c>
      <c r="C10" s="43">
        <v>218774396</v>
      </c>
      <c r="D10" s="43">
        <v>221404906</v>
      </c>
      <c r="E10" s="43">
        <v>221730236</v>
      </c>
      <c r="F10" s="43">
        <v>255488873</v>
      </c>
      <c r="G10" s="44">
        <v>278029911</v>
      </c>
      <c r="H10" s="45">
        <v>299829323</v>
      </c>
      <c r="I10" s="22">
        <f aca="true" t="shared" si="0" ref="I10:I33">IF($E10=0,0,(($F10/$E10)-1)*100)</f>
        <v>15.225094064302525</v>
      </c>
      <c r="J10" s="23">
        <f aca="true" t="shared" si="1" ref="J10:J33">IF($E10=0,0,((($H10/$E10)^(1/3))-1)*100)</f>
        <v>10.581648938408161</v>
      </c>
      <c r="K10" s="2"/>
    </row>
    <row r="11" spans="1:11" ht="12.75">
      <c r="A11" s="9"/>
      <c r="B11" s="24" t="s">
        <v>19</v>
      </c>
      <c r="C11" s="46">
        <v>272812393</v>
      </c>
      <c r="D11" s="46">
        <v>275064209</v>
      </c>
      <c r="E11" s="46">
        <v>271876383</v>
      </c>
      <c r="F11" s="46">
        <v>316500898</v>
      </c>
      <c r="G11" s="47">
        <v>342843211</v>
      </c>
      <c r="H11" s="48">
        <v>368708697</v>
      </c>
      <c r="I11" s="25">
        <f t="shared" si="0"/>
        <v>16.41353121870832</v>
      </c>
      <c r="J11" s="26">
        <f t="shared" si="1"/>
        <v>10.688873118449171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107441676</v>
      </c>
      <c r="D13" s="43">
        <v>97253230</v>
      </c>
      <c r="E13" s="43">
        <v>84071286</v>
      </c>
      <c r="F13" s="43">
        <v>107802195</v>
      </c>
      <c r="G13" s="44">
        <v>113489688</v>
      </c>
      <c r="H13" s="45">
        <v>119541721</v>
      </c>
      <c r="I13" s="22">
        <f t="shared" si="0"/>
        <v>28.227127392817565</v>
      </c>
      <c r="J13" s="23">
        <f t="shared" si="1"/>
        <v>12.449433294235245</v>
      </c>
      <c r="K13" s="2"/>
    </row>
    <row r="14" spans="1:11" ht="12.75">
      <c r="A14" s="5"/>
      <c r="B14" s="21" t="s">
        <v>22</v>
      </c>
      <c r="C14" s="43">
        <v>1995000</v>
      </c>
      <c r="D14" s="43">
        <v>1995000</v>
      </c>
      <c r="E14" s="43">
        <v>0</v>
      </c>
      <c r="F14" s="43">
        <v>2100735</v>
      </c>
      <c r="G14" s="44">
        <v>2214175</v>
      </c>
      <c r="H14" s="45">
        <v>2335954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31303017</v>
      </c>
      <c r="D16" s="43">
        <v>31303020</v>
      </c>
      <c r="E16" s="43">
        <v>25476208</v>
      </c>
      <c r="F16" s="43">
        <v>33594401</v>
      </c>
      <c r="G16" s="44">
        <v>36053511</v>
      </c>
      <c r="H16" s="45">
        <v>38692628</v>
      </c>
      <c r="I16" s="22">
        <f t="shared" si="0"/>
        <v>31.865782380172124</v>
      </c>
      <c r="J16" s="23">
        <f t="shared" si="1"/>
        <v>14.947045755826348</v>
      </c>
      <c r="K16" s="2"/>
    </row>
    <row r="17" spans="1:11" ht="12.75">
      <c r="A17" s="5"/>
      <c r="B17" s="21" t="s">
        <v>24</v>
      </c>
      <c r="C17" s="43">
        <v>160769280</v>
      </c>
      <c r="D17" s="43">
        <v>214529754</v>
      </c>
      <c r="E17" s="43">
        <v>202218041</v>
      </c>
      <c r="F17" s="43">
        <v>200472902</v>
      </c>
      <c r="G17" s="44">
        <v>207913780</v>
      </c>
      <c r="H17" s="45">
        <v>219516309</v>
      </c>
      <c r="I17" s="29">
        <f t="shared" si="0"/>
        <v>-0.8629986678587165</v>
      </c>
      <c r="J17" s="30">
        <f t="shared" si="1"/>
        <v>2.7737723223984156</v>
      </c>
      <c r="K17" s="2"/>
    </row>
    <row r="18" spans="1:11" ht="12.75">
      <c r="A18" s="5"/>
      <c r="B18" s="24" t="s">
        <v>25</v>
      </c>
      <c r="C18" s="46">
        <v>301508973</v>
      </c>
      <c r="D18" s="46">
        <v>345081004</v>
      </c>
      <c r="E18" s="46">
        <v>311765535</v>
      </c>
      <c r="F18" s="46">
        <v>343970233</v>
      </c>
      <c r="G18" s="47">
        <v>359671154</v>
      </c>
      <c r="H18" s="48">
        <v>380086612</v>
      </c>
      <c r="I18" s="25">
        <f t="shared" si="0"/>
        <v>10.329781321081555</v>
      </c>
      <c r="J18" s="26">
        <f t="shared" si="1"/>
        <v>6.8279324407849895</v>
      </c>
      <c r="K18" s="2"/>
    </row>
    <row r="19" spans="1:11" ht="23.25" customHeight="1">
      <c r="A19" s="31"/>
      <c r="B19" s="32" t="s">
        <v>26</v>
      </c>
      <c r="C19" s="52">
        <v>-28696580</v>
      </c>
      <c r="D19" s="52">
        <v>-70016795</v>
      </c>
      <c r="E19" s="52">
        <v>-39889152</v>
      </c>
      <c r="F19" s="53">
        <v>-27469335</v>
      </c>
      <c r="G19" s="54">
        <v>-16827943</v>
      </c>
      <c r="H19" s="55">
        <v>-11377915</v>
      </c>
      <c r="I19" s="33">
        <f t="shared" si="0"/>
        <v>-31.135826101291897</v>
      </c>
      <c r="J19" s="34">
        <f t="shared" si="1"/>
        <v>-34.17321764704789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98400100</v>
      </c>
      <c r="D24" s="43">
        <v>97000100</v>
      </c>
      <c r="E24" s="43">
        <v>126651040</v>
      </c>
      <c r="F24" s="43">
        <v>70068999</v>
      </c>
      <c r="G24" s="44">
        <v>67643900</v>
      </c>
      <c r="H24" s="45">
        <v>67630050</v>
      </c>
      <c r="I24" s="38">
        <f t="shared" si="0"/>
        <v>-44.675543919734096</v>
      </c>
      <c r="J24" s="23">
        <f t="shared" si="1"/>
        <v>-18.870839376750958</v>
      </c>
      <c r="K24" s="2"/>
    </row>
    <row r="25" spans="1:11" ht="12.75">
      <c r="A25" s="9"/>
      <c r="B25" s="21" t="s">
        <v>31</v>
      </c>
      <c r="C25" s="43">
        <v>16802331</v>
      </c>
      <c r="D25" s="43">
        <v>40936861</v>
      </c>
      <c r="E25" s="43">
        <v>64318049</v>
      </c>
      <c r="F25" s="43">
        <v>23621599</v>
      </c>
      <c r="G25" s="44">
        <v>35720039</v>
      </c>
      <c r="H25" s="45">
        <v>34892939</v>
      </c>
      <c r="I25" s="38">
        <f t="shared" si="0"/>
        <v>-63.27376317027278</v>
      </c>
      <c r="J25" s="23">
        <f t="shared" si="1"/>
        <v>-18.441687813229034</v>
      </c>
      <c r="K25" s="2"/>
    </row>
    <row r="26" spans="1:11" ht="12.75">
      <c r="A26" s="9"/>
      <c r="B26" s="24" t="s">
        <v>32</v>
      </c>
      <c r="C26" s="46">
        <v>115202431</v>
      </c>
      <c r="D26" s="46">
        <v>137936961</v>
      </c>
      <c r="E26" s="46">
        <v>190969089</v>
      </c>
      <c r="F26" s="46">
        <v>93690598</v>
      </c>
      <c r="G26" s="47">
        <v>103363939</v>
      </c>
      <c r="H26" s="48">
        <v>102522989</v>
      </c>
      <c r="I26" s="25">
        <f t="shared" si="0"/>
        <v>-50.93939103411652</v>
      </c>
      <c r="J26" s="26">
        <f t="shared" si="1"/>
        <v>-18.725795448109615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40281000</v>
      </c>
      <c r="D29" s="43">
        <v>41778901</v>
      </c>
      <c r="E29" s="43">
        <v>126356933</v>
      </c>
      <c r="F29" s="43">
        <v>30630000</v>
      </c>
      <c r="G29" s="44">
        <v>21075795</v>
      </c>
      <c r="H29" s="45">
        <v>19200000</v>
      </c>
      <c r="I29" s="38">
        <f t="shared" si="0"/>
        <v>-75.75914572095542</v>
      </c>
      <c r="J29" s="23">
        <f t="shared" si="1"/>
        <v>-46.63776010548148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7354874</v>
      </c>
      <c r="D31" s="43">
        <v>43388673</v>
      </c>
      <c r="E31" s="43">
        <v>27336799</v>
      </c>
      <c r="F31" s="43">
        <v>24831408</v>
      </c>
      <c r="G31" s="44">
        <v>23393879</v>
      </c>
      <c r="H31" s="45">
        <v>24633754</v>
      </c>
      <c r="I31" s="38">
        <f t="shared" si="0"/>
        <v>-9.164902591558</v>
      </c>
      <c r="J31" s="23">
        <f t="shared" si="1"/>
        <v>-3.411005096768771</v>
      </c>
      <c r="K31" s="2"/>
    </row>
    <row r="32" spans="1:11" ht="12.75">
      <c r="A32" s="9"/>
      <c r="B32" s="21" t="s">
        <v>31</v>
      </c>
      <c r="C32" s="43">
        <v>67566557</v>
      </c>
      <c r="D32" s="43">
        <v>52769387</v>
      </c>
      <c r="E32" s="43">
        <v>37275356</v>
      </c>
      <c r="F32" s="43">
        <v>38229190</v>
      </c>
      <c r="G32" s="44">
        <v>58894265</v>
      </c>
      <c r="H32" s="45">
        <v>58689235</v>
      </c>
      <c r="I32" s="38">
        <f t="shared" si="0"/>
        <v>2.558886359126933</v>
      </c>
      <c r="J32" s="23">
        <f t="shared" si="1"/>
        <v>16.335488079898997</v>
      </c>
      <c r="K32" s="2"/>
    </row>
    <row r="33" spans="1:11" ht="13.5" thickBot="1">
      <c r="A33" s="9"/>
      <c r="B33" s="39" t="s">
        <v>38</v>
      </c>
      <c r="C33" s="59">
        <v>115202431</v>
      </c>
      <c r="D33" s="59">
        <v>137936961</v>
      </c>
      <c r="E33" s="59">
        <v>190969088</v>
      </c>
      <c r="F33" s="59">
        <v>93690598</v>
      </c>
      <c r="G33" s="60">
        <v>103363939</v>
      </c>
      <c r="H33" s="61">
        <v>102522989</v>
      </c>
      <c r="I33" s="40">
        <f t="shared" si="0"/>
        <v>-50.93939077721312</v>
      </c>
      <c r="J33" s="41">
        <f t="shared" si="1"/>
        <v>-18.72579530624685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10360447</v>
      </c>
      <c r="D8" s="43">
        <v>10360447</v>
      </c>
      <c r="E8" s="43">
        <v>6747742</v>
      </c>
      <c r="F8" s="43">
        <v>9118974</v>
      </c>
      <c r="G8" s="44">
        <v>9620517</v>
      </c>
      <c r="H8" s="45">
        <v>10149646</v>
      </c>
      <c r="I8" s="22">
        <f>IF($E8=0,0,(($F8/$E8)-1)*100)</f>
        <v>35.14111831780171</v>
      </c>
      <c r="J8" s="23">
        <f>IF($E8=0,0,((($H8/$E8)^(1/3))-1)*100)</f>
        <v>14.577007539970177</v>
      </c>
      <c r="K8" s="2"/>
    </row>
    <row r="9" spans="1:11" ht="12.75">
      <c r="A9" s="5"/>
      <c r="B9" s="21" t="s">
        <v>17</v>
      </c>
      <c r="C9" s="43">
        <v>549999</v>
      </c>
      <c r="D9" s="43">
        <v>549999</v>
      </c>
      <c r="E9" s="43">
        <v>609446</v>
      </c>
      <c r="F9" s="43">
        <v>315600</v>
      </c>
      <c r="G9" s="44">
        <v>332958</v>
      </c>
      <c r="H9" s="45">
        <v>351271</v>
      </c>
      <c r="I9" s="22">
        <f>IF($E9=0,0,(($F9/$E9)-1)*100)</f>
        <v>-48.21526435484029</v>
      </c>
      <c r="J9" s="23">
        <f>IF($E9=0,0,((($H9/$E9)^(1/3))-1)*100)</f>
        <v>-16.77847137736539</v>
      </c>
      <c r="K9" s="2"/>
    </row>
    <row r="10" spans="1:11" ht="12.75">
      <c r="A10" s="5"/>
      <c r="B10" s="21" t="s">
        <v>18</v>
      </c>
      <c r="C10" s="43">
        <v>121786491</v>
      </c>
      <c r="D10" s="43">
        <v>121786491</v>
      </c>
      <c r="E10" s="43">
        <v>65795140</v>
      </c>
      <c r="F10" s="43">
        <v>119851747</v>
      </c>
      <c r="G10" s="44">
        <v>129168990</v>
      </c>
      <c r="H10" s="45">
        <v>138258321</v>
      </c>
      <c r="I10" s="22">
        <f aca="true" t="shared" si="0" ref="I10:I33">IF($E10=0,0,(($F10/$E10)-1)*100)</f>
        <v>82.15896645253737</v>
      </c>
      <c r="J10" s="23">
        <f aca="true" t="shared" si="1" ref="J10:J33">IF($E10=0,0,((($H10/$E10)^(1/3))-1)*100)</f>
        <v>28.085260060480778</v>
      </c>
      <c r="K10" s="2"/>
    </row>
    <row r="11" spans="1:11" ht="12.75">
      <c r="A11" s="9"/>
      <c r="B11" s="24" t="s">
        <v>19</v>
      </c>
      <c r="C11" s="46">
        <v>132696937</v>
      </c>
      <c r="D11" s="46">
        <v>132696937</v>
      </c>
      <c r="E11" s="46">
        <v>73152328</v>
      </c>
      <c r="F11" s="46">
        <v>129286321</v>
      </c>
      <c r="G11" s="47">
        <v>139122465</v>
      </c>
      <c r="H11" s="48">
        <v>148759238</v>
      </c>
      <c r="I11" s="25">
        <f t="shared" si="0"/>
        <v>76.73575747309094</v>
      </c>
      <c r="J11" s="26">
        <f t="shared" si="1"/>
        <v>26.692799028757452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55330223</v>
      </c>
      <c r="D13" s="43">
        <v>55330223</v>
      </c>
      <c r="E13" s="43">
        <v>28952286</v>
      </c>
      <c r="F13" s="43">
        <v>60560517</v>
      </c>
      <c r="G13" s="44">
        <v>65495310</v>
      </c>
      <c r="H13" s="45">
        <v>69209135</v>
      </c>
      <c r="I13" s="22">
        <f t="shared" si="0"/>
        <v>109.17352432895973</v>
      </c>
      <c r="J13" s="23">
        <f t="shared" si="1"/>
        <v>33.708860306912136</v>
      </c>
      <c r="K13" s="2"/>
    </row>
    <row r="14" spans="1:11" ht="12.75">
      <c r="A14" s="5"/>
      <c r="B14" s="21" t="s">
        <v>22</v>
      </c>
      <c r="C14" s="43">
        <v>1000000</v>
      </c>
      <c r="D14" s="43">
        <v>1000000</v>
      </c>
      <c r="E14" s="43">
        <v>0</v>
      </c>
      <c r="F14" s="43">
        <v>1578000</v>
      </c>
      <c r="G14" s="44">
        <v>7094800</v>
      </c>
      <c r="H14" s="45">
        <v>9295548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-797364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66470516</v>
      </c>
      <c r="D17" s="43">
        <v>66470516</v>
      </c>
      <c r="E17" s="43">
        <v>56900438</v>
      </c>
      <c r="F17" s="43">
        <v>63568361</v>
      </c>
      <c r="G17" s="44">
        <v>62855835</v>
      </c>
      <c r="H17" s="45">
        <v>65839089</v>
      </c>
      <c r="I17" s="29">
        <f t="shared" si="0"/>
        <v>11.718579389494321</v>
      </c>
      <c r="J17" s="30">
        <f t="shared" si="1"/>
        <v>4.983907826326228</v>
      </c>
      <c r="K17" s="2"/>
    </row>
    <row r="18" spans="1:11" ht="12.75">
      <c r="A18" s="5"/>
      <c r="B18" s="24" t="s">
        <v>25</v>
      </c>
      <c r="C18" s="46">
        <v>122800739</v>
      </c>
      <c r="D18" s="46">
        <v>122800739</v>
      </c>
      <c r="E18" s="46">
        <v>85055360</v>
      </c>
      <c r="F18" s="46">
        <v>125706878</v>
      </c>
      <c r="G18" s="47">
        <v>135445945</v>
      </c>
      <c r="H18" s="48">
        <v>144343772</v>
      </c>
      <c r="I18" s="25">
        <f t="shared" si="0"/>
        <v>47.79418722112281</v>
      </c>
      <c r="J18" s="26">
        <f t="shared" si="1"/>
        <v>19.279402330435392</v>
      </c>
      <c r="K18" s="2"/>
    </row>
    <row r="19" spans="1:11" ht="23.25" customHeight="1">
      <c r="A19" s="31"/>
      <c r="B19" s="32" t="s">
        <v>26</v>
      </c>
      <c r="C19" s="52">
        <v>9896198</v>
      </c>
      <c r="D19" s="52">
        <v>9896198</v>
      </c>
      <c r="E19" s="52">
        <v>-11903032</v>
      </c>
      <c r="F19" s="53">
        <v>3579443</v>
      </c>
      <c r="G19" s="54">
        <v>3676520</v>
      </c>
      <c r="H19" s="55">
        <v>4415466</v>
      </c>
      <c r="I19" s="33">
        <f t="shared" si="0"/>
        <v>-130.07169097755934</v>
      </c>
      <c r="J19" s="34">
        <f t="shared" si="1"/>
        <v>-171.85213015796475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1665250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88633950</v>
      </c>
      <c r="D24" s="43">
        <v>95949392</v>
      </c>
      <c r="E24" s="43">
        <v>71918050</v>
      </c>
      <c r="F24" s="43">
        <v>78688392</v>
      </c>
      <c r="G24" s="44">
        <v>59503782</v>
      </c>
      <c r="H24" s="45">
        <v>67268249</v>
      </c>
      <c r="I24" s="38">
        <f t="shared" si="0"/>
        <v>9.4139677035181</v>
      </c>
      <c r="J24" s="23">
        <f t="shared" si="1"/>
        <v>-2.203328639028923</v>
      </c>
      <c r="K24" s="2"/>
    </row>
    <row r="25" spans="1:11" ht="12.75">
      <c r="A25" s="9"/>
      <c r="B25" s="21" t="s">
        <v>31</v>
      </c>
      <c r="C25" s="43">
        <v>1915250</v>
      </c>
      <c r="D25" s="43">
        <v>0</v>
      </c>
      <c r="E25" s="43">
        <v>2720202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90549200</v>
      </c>
      <c r="D26" s="46">
        <v>97614642</v>
      </c>
      <c r="E26" s="46">
        <v>74638252</v>
      </c>
      <c r="F26" s="46">
        <v>78688392</v>
      </c>
      <c r="G26" s="47">
        <v>59503782</v>
      </c>
      <c r="H26" s="48">
        <v>67268249</v>
      </c>
      <c r="I26" s="25">
        <f t="shared" si="0"/>
        <v>5.426359663406899</v>
      </c>
      <c r="J26" s="26">
        <f t="shared" si="1"/>
        <v>-3.4061326370540157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42100000</v>
      </c>
      <c r="D29" s="43">
        <v>0</v>
      </c>
      <c r="E29" s="43">
        <v>19499930</v>
      </c>
      <c r="F29" s="43">
        <v>51732000</v>
      </c>
      <c r="G29" s="44">
        <v>32000000</v>
      </c>
      <c r="H29" s="45">
        <v>38400000</v>
      </c>
      <c r="I29" s="38">
        <f t="shared" si="0"/>
        <v>165.29326002708729</v>
      </c>
      <c r="J29" s="23">
        <f t="shared" si="1"/>
        <v>25.34279959829413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39355950</v>
      </c>
      <c r="D31" s="43">
        <v>93249392</v>
      </c>
      <c r="E31" s="43">
        <v>30741651</v>
      </c>
      <c r="F31" s="43">
        <v>19170815</v>
      </c>
      <c r="G31" s="44">
        <v>22639299</v>
      </c>
      <c r="H31" s="45">
        <v>23736242</v>
      </c>
      <c r="I31" s="38">
        <f t="shared" si="0"/>
        <v>-37.63895439447933</v>
      </c>
      <c r="J31" s="23">
        <f t="shared" si="1"/>
        <v>-8.259396847696298</v>
      </c>
      <c r="K31" s="2"/>
    </row>
    <row r="32" spans="1:11" ht="12.75">
      <c r="A32" s="9"/>
      <c r="B32" s="21" t="s">
        <v>31</v>
      </c>
      <c r="C32" s="43">
        <v>9093250</v>
      </c>
      <c r="D32" s="43">
        <v>4365250</v>
      </c>
      <c r="E32" s="43">
        <v>24396671</v>
      </c>
      <c r="F32" s="43">
        <v>7785578</v>
      </c>
      <c r="G32" s="44">
        <v>4864466</v>
      </c>
      <c r="H32" s="45">
        <v>5132012</v>
      </c>
      <c r="I32" s="38">
        <f t="shared" si="0"/>
        <v>-68.08753948438293</v>
      </c>
      <c r="J32" s="23">
        <f t="shared" si="1"/>
        <v>-40.527111605485146</v>
      </c>
      <c r="K32" s="2"/>
    </row>
    <row r="33" spans="1:11" ht="13.5" thickBot="1">
      <c r="A33" s="9"/>
      <c r="B33" s="39" t="s">
        <v>38</v>
      </c>
      <c r="C33" s="59">
        <v>90549200</v>
      </c>
      <c r="D33" s="59">
        <v>97614642</v>
      </c>
      <c r="E33" s="59">
        <v>74638252</v>
      </c>
      <c r="F33" s="59">
        <v>78688393</v>
      </c>
      <c r="G33" s="60">
        <v>59503765</v>
      </c>
      <c r="H33" s="61">
        <v>67268254</v>
      </c>
      <c r="I33" s="40">
        <f t="shared" si="0"/>
        <v>5.4263610032024845</v>
      </c>
      <c r="J33" s="41">
        <f t="shared" si="1"/>
        <v>-3.40613024380344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43595320</v>
      </c>
      <c r="D8" s="43">
        <v>39444962</v>
      </c>
      <c r="E8" s="43">
        <v>39462848</v>
      </c>
      <c r="F8" s="43">
        <v>29579265</v>
      </c>
      <c r="G8" s="44">
        <v>31354021</v>
      </c>
      <c r="H8" s="45">
        <v>33235262</v>
      </c>
      <c r="I8" s="22">
        <f>IF($E8=0,0,(($F8/$E8)-1)*100)</f>
        <v>-25.04528563169085</v>
      </c>
      <c r="J8" s="23">
        <f>IF($E8=0,0,((($H8/$E8)^(1/3))-1)*100)</f>
        <v>-5.564149927083751</v>
      </c>
      <c r="K8" s="2"/>
    </row>
    <row r="9" spans="1:11" ht="12.75">
      <c r="A9" s="5"/>
      <c r="B9" s="21" t="s">
        <v>17</v>
      </c>
      <c r="C9" s="43">
        <v>147285815</v>
      </c>
      <c r="D9" s="43">
        <v>155081217</v>
      </c>
      <c r="E9" s="43">
        <v>152774454</v>
      </c>
      <c r="F9" s="43">
        <v>152796331</v>
      </c>
      <c r="G9" s="44">
        <v>161964112</v>
      </c>
      <c r="H9" s="45">
        <v>171681960</v>
      </c>
      <c r="I9" s="22">
        <f>IF($E9=0,0,(($F9/$E9)-1)*100)</f>
        <v>0.014319802445506014</v>
      </c>
      <c r="J9" s="23">
        <f>IF($E9=0,0,((($H9/$E9)^(1/3))-1)*100)</f>
        <v>3.965993368311027</v>
      </c>
      <c r="K9" s="2"/>
    </row>
    <row r="10" spans="1:11" ht="12.75">
      <c r="A10" s="5"/>
      <c r="B10" s="21" t="s">
        <v>18</v>
      </c>
      <c r="C10" s="43">
        <v>126039982</v>
      </c>
      <c r="D10" s="43">
        <v>131607899</v>
      </c>
      <c r="E10" s="43">
        <v>102089763</v>
      </c>
      <c r="F10" s="43">
        <v>115426309</v>
      </c>
      <c r="G10" s="44">
        <v>119375940</v>
      </c>
      <c r="H10" s="45">
        <v>126924834</v>
      </c>
      <c r="I10" s="22">
        <f aca="true" t="shared" si="0" ref="I10:I33">IF($E10=0,0,(($F10/$E10)-1)*100)</f>
        <v>13.063548790881207</v>
      </c>
      <c r="J10" s="23">
        <f aca="true" t="shared" si="1" ref="J10:J33">IF($E10=0,0,((($H10/$E10)^(1/3))-1)*100)</f>
        <v>7.5279755887876165</v>
      </c>
      <c r="K10" s="2"/>
    </row>
    <row r="11" spans="1:11" ht="12.75">
      <c r="A11" s="9"/>
      <c r="B11" s="24" t="s">
        <v>19</v>
      </c>
      <c r="C11" s="46">
        <v>316921117</v>
      </c>
      <c r="D11" s="46">
        <v>326134078</v>
      </c>
      <c r="E11" s="46">
        <v>294327065</v>
      </c>
      <c r="F11" s="46">
        <v>297801905</v>
      </c>
      <c r="G11" s="47">
        <v>312694073</v>
      </c>
      <c r="H11" s="48">
        <v>331842056</v>
      </c>
      <c r="I11" s="25">
        <f t="shared" si="0"/>
        <v>1.1806049844583555</v>
      </c>
      <c r="J11" s="26">
        <f t="shared" si="1"/>
        <v>4.079950081063655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126433974</v>
      </c>
      <c r="D13" s="43">
        <v>127372374</v>
      </c>
      <c r="E13" s="43">
        <v>131483402</v>
      </c>
      <c r="F13" s="43">
        <v>136617502</v>
      </c>
      <c r="G13" s="44">
        <v>144906445</v>
      </c>
      <c r="H13" s="45">
        <v>153600817</v>
      </c>
      <c r="I13" s="22">
        <f t="shared" si="0"/>
        <v>3.904751414935248</v>
      </c>
      <c r="J13" s="23">
        <f t="shared" si="1"/>
        <v>5.31919503075815</v>
      </c>
      <c r="K13" s="2"/>
    </row>
    <row r="14" spans="1:11" ht="12.75">
      <c r="A14" s="5"/>
      <c r="B14" s="21" t="s">
        <v>22</v>
      </c>
      <c r="C14" s="43">
        <v>8859711</v>
      </c>
      <c r="D14" s="43">
        <v>14859714</v>
      </c>
      <c r="E14" s="43">
        <v>35075</v>
      </c>
      <c r="F14" s="43">
        <v>3500000</v>
      </c>
      <c r="G14" s="44">
        <v>3710000</v>
      </c>
      <c r="H14" s="45">
        <v>3932600</v>
      </c>
      <c r="I14" s="22">
        <f t="shared" si="0"/>
        <v>9878.617248752673</v>
      </c>
      <c r="J14" s="23">
        <f t="shared" si="1"/>
        <v>382.20017655916854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61836782</v>
      </c>
      <c r="D16" s="43">
        <v>82000000</v>
      </c>
      <c r="E16" s="43">
        <v>63111265</v>
      </c>
      <c r="F16" s="43">
        <v>82368100</v>
      </c>
      <c r="G16" s="44">
        <v>87310186</v>
      </c>
      <c r="H16" s="45">
        <v>92548797</v>
      </c>
      <c r="I16" s="22">
        <f t="shared" si="0"/>
        <v>30.51251626789606</v>
      </c>
      <c r="J16" s="23">
        <f t="shared" si="1"/>
        <v>13.611239378718487</v>
      </c>
      <c r="K16" s="2"/>
    </row>
    <row r="17" spans="1:11" ht="12.75">
      <c r="A17" s="5"/>
      <c r="B17" s="21" t="s">
        <v>24</v>
      </c>
      <c r="C17" s="43">
        <v>200803127</v>
      </c>
      <c r="D17" s="43">
        <v>216071474</v>
      </c>
      <c r="E17" s="43">
        <v>106061723</v>
      </c>
      <c r="F17" s="43">
        <v>143565501</v>
      </c>
      <c r="G17" s="44">
        <v>146465421</v>
      </c>
      <c r="H17" s="45">
        <v>154587122</v>
      </c>
      <c r="I17" s="29">
        <f t="shared" si="0"/>
        <v>35.36033258671463</v>
      </c>
      <c r="J17" s="30">
        <f t="shared" si="1"/>
        <v>13.380459115304632</v>
      </c>
      <c r="K17" s="2"/>
    </row>
    <row r="18" spans="1:11" ht="12.75">
      <c r="A18" s="5"/>
      <c r="B18" s="24" t="s">
        <v>25</v>
      </c>
      <c r="C18" s="46">
        <v>397933594</v>
      </c>
      <c r="D18" s="46">
        <v>440303562</v>
      </c>
      <c r="E18" s="46">
        <v>300691465</v>
      </c>
      <c r="F18" s="46">
        <v>366051103</v>
      </c>
      <c r="G18" s="47">
        <v>382392052</v>
      </c>
      <c r="H18" s="48">
        <v>404669336</v>
      </c>
      <c r="I18" s="25">
        <f t="shared" si="0"/>
        <v>21.736446027824563</v>
      </c>
      <c r="J18" s="26">
        <f t="shared" si="1"/>
        <v>10.406099029520789</v>
      </c>
      <c r="K18" s="2"/>
    </row>
    <row r="19" spans="1:11" ht="23.25" customHeight="1">
      <c r="A19" s="31"/>
      <c r="B19" s="32" t="s">
        <v>26</v>
      </c>
      <c r="C19" s="52">
        <v>-81012477</v>
      </c>
      <c r="D19" s="52">
        <v>-114169484</v>
      </c>
      <c r="E19" s="52">
        <v>-6364400</v>
      </c>
      <c r="F19" s="53">
        <v>-68249198</v>
      </c>
      <c r="G19" s="54">
        <v>-69697979</v>
      </c>
      <c r="H19" s="55">
        <v>-72827280</v>
      </c>
      <c r="I19" s="33">
        <f t="shared" si="0"/>
        <v>972.3587140971654</v>
      </c>
      <c r="J19" s="34">
        <f t="shared" si="1"/>
        <v>125.34376230729909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64460430</v>
      </c>
      <c r="D24" s="43">
        <v>71981279</v>
      </c>
      <c r="E24" s="43">
        <v>53486687</v>
      </c>
      <c r="F24" s="43">
        <v>43562250</v>
      </c>
      <c r="G24" s="44">
        <v>31571600</v>
      </c>
      <c r="H24" s="45">
        <v>30372500</v>
      </c>
      <c r="I24" s="38">
        <f t="shared" si="0"/>
        <v>-18.554966771451</v>
      </c>
      <c r="J24" s="23">
        <f t="shared" si="1"/>
        <v>-17.190858769479878</v>
      </c>
      <c r="K24" s="2"/>
    </row>
    <row r="25" spans="1:11" ht="12.75">
      <c r="A25" s="9"/>
      <c r="B25" s="21" t="s">
        <v>31</v>
      </c>
      <c r="C25" s="43">
        <v>300000</v>
      </c>
      <c r="D25" s="43">
        <v>666120</v>
      </c>
      <c r="E25" s="43">
        <v>0</v>
      </c>
      <c r="F25" s="43">
        <v>1321350</v>
      </c>
      <c r="G25" s="44">
        <v>75000</v>
      </c>
      <c r="H25" s="45">
        <v>90500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64760430</v>
      </c>
      <c r="D26" s="46">
        <v>72647399</v>
      </c>
      <c r="E26" s="46">
        <v>53486687</v>
      </c>
      <c r="F26" s="46">
        <v>44883600</v>
      </c>
      <c r="G26" s="47">
        <v>31646600</v>
      </c>
      <c r="H26" s="48">
        <v>30463000</v>
      </c>
      <c r="I26" s="25">
        <f t="shared" si="0"/>
        <v>-16.084538943307514</v>
      </c>
      <c r="J26" s="26">
        <f t="shared" si="1"/>
        <v>-17.108692378397773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49536154</v>
      </c>
      <c r="D28" s="43">
        <v>35077105</v>
      </c>
      <c r="E28" s="43">
        <v>15957877</v>
      </c>
      <c r="F28" s="43">
        <v>23957849</v>
      </c>
      <c r="G28" s="44">
        <v>16184475</v>
      </c>
      <c r="H28" s="45">
        <v>9892587</v>
      </c>
      <c r="I28" s="38">
        <f t="shared" si="0"/>
        <v>50.13180638000907</v>
      </c>
      <c r="J28" s="23">
        <f t="shared" si="1"/>
        <v>-14.73353563704588</v>
      </c>
      <c r="K28" s="2"/>
    </row>
    <row r="29" spans="1:11" ht="12.75">
      <c r="A29" s="9"/>
      <c r="B29" s="21" t="s">
        <v>35</v>
      </c>
      <c r="C29" s="43">
        <v>7300000</v>
      </c>
      <c r="D29" s="43">
        <v>11187110</v>
      </c>
      <c r="E29" s="43">
        <v>11807519</v>
      </c>
      <c r="F29" s="43">
        <v>4970400</v>
      </c>
      <c r="G29" s="44">
        <v>6400000</v>
      </c>
      <c r="H29" s="45">
        <v>6400000</v>
      </c>
      <c r="I29" s="38">
        <f t="shared" si="0"/>
        <v>-57.90478931264054</v>
      </c>
      <c r="J29" s="23">
        <f t="shared" si="1"/>
        <v>-18.465682481604773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2320476</v>
      </c>
      <c r="D31" s="43">
        <v>12661476</v>
      </c>
      <c r="E31" s="43">
        <v>18721942</v>
      </c>
      <c r="F31" s="43">
        <v>9595698</v>
      </c>
      <c r="G31" s="44">
        <v>6501022</v>
      </c>
      <c r="H31" s="45">
        <v>14079913</v>
      </c>
      <c r="I31" s="38">
        <f t="shared" si="0"/>
        <v>-48.746246516520564</v>
      </c>
      <c r="J31" s="23">
        <f t="shared" si="1"/>
        <v>-9.061100988089276</v>
      </c>
      <c r="K31" s="2"/>
    </row>
    <row r="32" spans="1:11" ht="12.75">
      <c r="A32" s="9"/>
      <c r="B32" s="21" t="s">
        <v>31</v>
      </c>
      <c r="C32" s="43">
        <v>5603800</v>
      </c>
      <c r="D32" s="43">
        <v>13721708</v>
      </c>
      <c r="E32" s="43">
        <v>6999349</v>
      </c>
      <c r="F32" s="43">
        <v>6359653</v>
      </c>
      <c r="G32" s="44">
        <v>2561103</v>
      </c>
      <c r="H32" s="45">
        <v>90500</v>
      </c>
      <c r="I32" s="38">
        <f t="shared" si="0"/>
        <v>-9.13936424658922</v>
      </c>
      <c r="J32" s="23">
        <f t="shared" si="1"/>
        <v>-76.52906935404829</v>
      </c>
      <c r="K32" s="2"/>
    </row>
    <row r="33" spans="1:11" ht="13.5" thickBot="1">
      <c r="A33" s="9"/>
      <c r="B33" s="39" t="s">
        <v>38</v>
      </c>
      <c r="C33" s="59">
        <v>64760430</v>
      </c>
      <c r="D33" s="59">
        <v>72647399</v>
      </c>
      <c r="E33" s="59">
        <v>53486687</v>
      </c>
      <c r="F33" s="59">
        <v>44883600</v>
      </c>
      <c r="G33" s="60">
        <v>31646600</v>
      </c>
      <c r="H33" s="61">
        <v>30463000</v>
      </c>
      <c r="I33" s="40">
        <f t="shared" si="0"/>
        <v>-16.084538943307514</v>
      </c>
      <c r="J33" s="41">
        <f t="shared" si="1"/>
        <v>-17.108692378397773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23586200</v>
      </c>
      <c r="D9" s="43">
        <v>38640888</v>
      </c>
      <c r="E9" s="43">
        <v>9113455</v>
      </c>
      <c r="F9" s="43">
        <v>39171740</v>
      </c>
      <c r="G9" s="44">
        <v>41287014</v>
      </c>
      <c r="H9" s="45">
        <v>43557800</v>
      </c>
      <c r="I9" s="22">
        <f>IF($E9=0,0,(($F9/$E9)-1)*100)</f>
        <v>329.8231570792855</v>
      </c>
      <c r="J9" s="23">
        <f>IF($E9=0,0,((($H9/$E9)^(1/3))-1)*100)</f>
        <v>68.44610027067411</v>
      </c>
      <c r="K9" s="2"/>
    </row>
    <row r="10" spans="1:11" ht="12.75">
      <c r="A10" s="5"/>
      <c r="B10" s="21" t="s">
        <v>18</v>
      </c>
      <c r="C10" s="43">
        <v>534931051</v>
      </c>
      <c r="D10" s="43">
        <v>548119883</v>
      </c>
      <c r="E10" s="43">
        <v>944546459</v>
      </c>
      <c r="F10" s="43">
        <v>624913926</v>
      </c>
      <c r="G10" s="44">
        <v>663621156</v>
      </c>
      <c r="H10" s="45">
        <v>726240275</v>
      </c>
      <c r="I10" s="22">
        <f aca="true" t="shared" si="0" ref="I10:I33">IF($E10=0,0,(($F10/$E10)-1)*100)</f>
        <v>-33.83978945179656</v>
      </c>
      <c r="J10" s="23">
        <f aca="true" t="shared" si="1" ref="J10:J33">IF($E10=0,0,((($H10/$E10)^(1/3))-1)*100)</f>
        <v>-8.388006161986961</v>
      </c>
      <c r="K10" s="2"/>
    </row>
    <row r="11" spans="1:11" ht="12.75">
      <c r="A11" s="9"/>
      <c r="B11" s="24" t="s">
        <v>19</v>
      </c>
      <c r="C11" s="46">
        <v>558517251</v>
      </c>
      <c r="D11" s="46">
        <v>586760771</v>
      </c>
      <c r="E11" s="46">
        <v>953659914</v>
      </c>
      <c r="F11" s="46">
        <v>664085666</v>
      </c>
      <c r="G11" s="47">
        <v>704908170</v>
      </c>
      <c r="H11" s="48">
        <v>769798075</v>
      </c>
      <c r="I11" s="25">
        <f t="shared" si="0"/>
        <v>-30.364519232586716</v>
      </c>
      <c r="J11" s="26">
        <f t="shared" si="1"/>
        <v>-6.890406429103857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251939834</v>
      </c>
      <c r="D13" s="43">
        <v>230191273</v>
      </c>
      <c r="E13" s="43">
        <v>242325943</v>
      </c>
      <c r="F13" s="43">
        <v>271303322</v>
      </c>
      <c r="G13" s="44">
        <v>284924204</v>
      </c>
      <c r="H13" s="45">
        <v>299690541</v>
      </c>
      <c r="I13" s="22">
        <f t="shared" si="0"/>
        <v>11.958017635775796</v>
      </c>
      <c r="J13" s="23">
        <f t="shared" si="1"/>
        <v>7.339040318212109</v>
      </c>
      <c r="K13" s="2"/>
    </row>
    <row r="14" spans="1:11" ht="12.75">
      <c r="A14" s="5"/>
      <c r="B14" s="21" t="s">
        <v>22</v>
      </c>
      <c r="C14" s="43">
        <v>22500000</v>
      </c>
      <c r="D14" s="43">
        <v>22500000</v>
      </c>
      <c r="E14" s="43">
        <v>0</v>
      </c>
      <c r="F14" s="43">
        <v>25500000</v>
      </c>
      <c r="G14" s="44">
        <v>26877000</v>
      </c>
      <c r="H14" s="45">
        <v>28355235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3000000</v>
      </c>
      <c r="D16" s="43">
        <v>6643636</v>
      </c>
      <c r="E16" s="43">
        <v>7194415</v>
      </c>
      <c r="F16" s="43">
        <v>6000000</v>
      </c>
      <c r="G16" s="44">
        <v>6324000</v>
      </c>
      <c r="H16" s="45">
        <v>6671820</v>
      </c>
      <c r="I16" s="22">
        <f t="shared" si="0"/>
        <v>-16.60197528221544</v>
      </c>
      <c r="J16" s="23">
        <f t="shared" si="1"/>
        <v>-2.482413325224486</v>
      </c>
      <c r="K16" s="2"/>
    </row>
    <row r="17" spans="1:11" ht="12.75">
      <c r="A17" s="5"/>
      <c r="B17" s="21" t="s">
        <v>24</v>
      </c>
      <c r="C17" s="43">
        <v>255601347</v>
      </c>
      <c r="D17" s="43">
        <v>308360901</v>
      </c>
      <c r="E17" s="43">
        <v>228173681</v>
      </c>
      <c r="F17" s="43">
        <v>332679058</v>
      </c>
      <c r="G17" s="44">
        <v>338198551</v>
      </c>
      <c r="H17" s="45">
        <v>357394472</v>
      </c>
      <c r="I17" s="29">
        <f t="shared" si="0"/>
        <v>45.80080250359813</v>
      </c>
      <c r="J17" s="30">
        <f t="shared" si="1"/>
        <v>16.134367955883544</v>
      </c>
      <c r="K17" s="2"/>
    </row>
    <row r="18" spans="1:11" ht="12.75">
      <c r="A18" s="5"/>
      <c r="B18" s="24" t="s">
        <v>25</v>
      </c>
      <c r="C18" s="46">
        <v>533041181</v>
      </c>
      <c r="D18" s="46">
        <v>567695810</v>
      </c>
      <c r="E18" s="46">
        <v>477694039</v>
      </c>
      <c r="F18" s="46">
        <v>635482380</v>
      </c>
      <c r="G18" s="47">
        <v>656323755</v>
      </c>
      <c r="H18" s="48">
        <v>692112068</v>
      </c>
      <c r="I18" s="25">
        <f t="shared" si="0"/>
        <v>33.03125601699208</v>
      </c>
      <c r="J18" s="26">
        <f t="shared" si="1"/>
        <v>13.155464916132043</v>
      </c>
      <c r="K18" s="2"/>
    </row>
    <row r="19" spans="1:11" ht="23.25" customHeight="1">
      <c r="A19" s="31"/>
      <c r="B19" s="32" t="s">
        <v>26</v>
      </c>
      <c r="C19" s="52">
        <v>25476070</v>
      </c>
      <c r="D19" s="52">
        <v>19064961</v>
      </c>
      <c r="E19" s="52">
        <v>475965875</v>
      </c>
      <c r="F19" s="53">
        <v>28603286</v>
      </c>
      <c r="G19" s="54">
        <v>48584415</v>
      </c>
      <c r="H19" s="55">
        <v>77686007</v>
      </c>
      <c r="I19" s="33">
        <f t="shared" si="0"/>
        <v>-93.99047547263761</v>
      </c>
      <c r="J19" s="34">
        <f t="shared" si="1"/>
        <v>-45.35014746960238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532273748</v>
      </c>
      <c r="D24" s="43">
        <v>524929420</v>
      </c>
      <c r="E24" s="43">
        <v>535580905</v>
      </c>
      <c r="F24" s="43">
        <v>566304000</v>
      </c>
      <c r="G24" s="44">
        <v>523211256</v>
      </c>
      <c r="H24" s="45">
        <v>614782000</v>
      </c>
      <c r="I24" s="38">
        <f t="shared" si="0"/>
        <v>5.736405968394265</v>
      </c>
      <c r="J24" s="23">
        <f t="shared" si="1"/>
        <v>4.704501365474445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532273748</v>
      </c>
      <c r="D26" s="46">
        <v>524929420</v>
      </c>
      <c r="E26" s="46">
        <v>535580905</v>
      </c>
      <c r="F26" s="46">
        <v>566304000</v>
      </c>
      <c r="G26" s="47">
        <v>523211256</v>
      </c>
      <c r="H26" s="48">
        <v>614782000</v>
      </c>
      <c r="I26" s="25">
        <f t="shared" si="0"/>
        <v>5.736405968394265</v>
      </c>
      <c r="J26" s="26">
        <f t="shared" si="1"/>
        <v>4.704501365474445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520112058</v>
      </c>
      <c r="D28" s="43">
        <v>513498749</v>
      </c>
      <c r="E28" s="43">
        <v>487552903</v>
      </c>
      <c r="F28" s="43">
        <v>540448300</v>
      </c>
      <c r="G28" s="44">
        <v>496222848</v>
      </c>
      <c r="H28" s="45">
        <v>586309230</v>
      </c>
      <c r="I28" s="38">
        <f t="shared" si="0"/>
        <v>10.849160506383026</v>
      </c>
      <c r="J28" s="23">
        <f t="shared" si="1"/>
        <v>6.341225641183357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41039427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12161690</v>
      </c>
      <c r="D32" s="43">
        <v>11430671</v>
      </c>
      <c r="E32" s="43">
        <v>6988574</v>
      </c>
      <c r="F32" s="43">
        <v>25855700</v>
      </c>
      <c r="G32" s="44">
        <v>26988408</v>
      </c>
      <c r="H32" s="45">
        <v>28472770</v>
      </c>
      <c r="I32" s="38">
        <f t="shared" si="0"/>
        <v>269.9710413025604</v>
      </c>
      <c r="J32" s="23">
        <f t="shared" si="1"/>
        <v>59.715494555271235</v>
      </c>
      <c r="K32" s="2"/>
    </row>
    <row r="33" spans="1:11" ht="13.5" thickBot="1">
      <c r="A33" s="9"/>
      <c r="B33" s="39" t="s">
        <v>38</v>
      </c>
      <c r="C33" s="59">
        <v>532273748</v>
      </c>
      <c r="D33" s="59">
        <v>524929420</v>
      </c>
      <c r="E33" s="59">
        <v>535580904</v>
      </c>
      <c r="F33" s="59">
        <v>566304000</v>
      </c>
      <c r="G33" s="60">
        <v>523211256</v>
      </c>
      <c r="H33" s="61">
        <v>614782000</v>
      </c>
      <c r="I33" s="40">
        <f t="shared" si="0"/>
        <v>5.736406165818031</v>
      </c>
      <c r="J33" s="41">
        <f t="shared" si="1"/>
        <v>4.704501430640118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12254010</v>
      </c>
      <c r="D8" s="43">
        <v>12254010</v>
      </c>
      <c r="E8" s="43">
        <v>12053125</v>
      </c>
      <c r="F8" s="43">
        <v>13478010</v>
      </c>
      <c r="G8" s="44">
        <v>14825800</v>
      </c>
      <c r="H8" s="45">
        <v>16308390</v>
      </c>
      <c r="I8" s="22">
        <f>IF($E8=0,0,(($F8/$E8)-1)*100)</f>
        <v>11.821705989110697</v>
      </c>
      <c r="J8" s="23">
        <f>IF($E8=0,0,((($H8/$E8)^(1/3))-1)*100)</f>
        <v>10.603908953236306</v>
      </c>
      <c r="K8" s="2"/>
    </row>
    <row r="9" spans="1:11" ht="12.75">
      <c r="A9" s="5"/>
      <c r="B9" s="21" t="s">
        <v>17</v>
      </c>
      <c r="C9" s="43">
        <v>120708670</v>
      </c>
      <c r="D9" s="43">
        <v>119924470</v>
      </c>
      <c r="E9" s="43">
        <v>115361998</v>
      </c>
      <c r="F9" s="43">
        <v>127938840</v>
      </c>
      <c r="G9" s="44">
        <v>135385780</v>
      </c>
      <c r="H9" s="45">
        <v>142155080</v>
      </c>
      <c r="I9" s="22">
        <f>IF($E9=0,0,(($F9/$E9)-1)*100)</f>
        <v>10.902066727381055</v>
      </c>
      <c r="J9" s="23">
        <f>IF($E9=0,0,((($H9/$E9)^(1/3))-1)*100)</f>
        <v>7.209483807764383</v>
      </c>
      <c r="K9" s="2"/>
    </row>
    <row r="10" spans="1:11" ht="12.75">
      <c r="A10" s="5"/>
      <c r="B10" s="21" t="s">
        <v>18</v>
      </c>
      <c r="C10" s="43">
        <v>65605030</v>
      </c>
      <c r="D10" s="43">
        <v>62100460</v>
      </c>
      <c r="E10" s="43">
        <v>81172612</v>
      </c>
      <c r="F10" s="43">
        <v>64763430</v>
      </c>
      <c r="G10" s="44">
        <v>67851300</v>
      </c>
      <c r="H10" s="45">
        <v>72650792</v>
      </c>
      <c r="I10" s="22">
        <f aca="true" t="shared" si="0" ref="I10:I33">IF($E10=0,0,(($F10/$E10)-1)*100)</f>
        <v>-20.215170604587662</v>
      </c>
      <c r="J10" s="23">
        <f aca="true" t="shared" si="1" ref="J10:J33">IF($E10=0,0,((($H10/$E10)^(1/3))-1)*100)</f>
        <v>-3.6296112978069117</v>
      </c>
      <c r="K10" s="2"/>
    </row>
    <row r="11" spans="1:11" ht="12.75">
      <c r="A11" s="9"/>
      <c r="B11" s="24" t="s">
        <v>19</v>
      </c>
      <c r="C11" s="46">
        <v>198567710</v>
      </c>
      <c r="D11" s="46">
        <v>194278940</v>
      </c>
      <c r="E11" s="46">
        <v>208587735</v>
      </c>
      <c r="F11" s="46">
        <v>206180280</v>
      </c>
      <c r="G11" s="47">
        <v>218062880</v>
      </c>
      <c r="H11" s="48">
        <v>231114262</v>
      </c>
      <c r="I11" s="25">
        <f t="shared" si="0"/>
        <v>-1.154169011902828</v>
      </c>
      <c r="J11" s="26">
        <f t="shared" si="1"/>
        <v>3.4775155037569894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78417300</v>
      </c>
      <c r="D13" s="43">
        <v>75049460</v>
      </c>
      <c r="E13" s="43">
        <v>74124125</v>
      </c>
      <c r="F13" s="43">
        <v>81899350</v>
      </c>
      <c r="G13" s="44">
        <v>89186236</v>
      </c>
      <c r="H13" s="45">
        <v>94552266</v>
      </c>
      <c r="I13" s="22">
        <f t="shared" si="0"/>
        <v>10.489466148841565</v>
      </c>
      <c r="J13" s="23">
        <f t="shared" si="1"/>
        <v>8.451972154237053</v>
      </c>
      <c r="K13" s="2"/>
    </row>
    <row r="14" spans="1:11" ht="12.75">
      <c r="A14" s="5"/>
      <c r="B14" s="21" t="s">
        <v>22</v>
      </c>
      <c r="C14" s="43">
        <v>7965000</v>
      </c>
      <c r="D14" s="43">
        <v>7965000</v>
      </c>
      <c r="E14" s="43">
        <v>8323159</v>
      </c>
      <c r="F14" s="43">
        <v>9505000</v>
      </c>
      <c r="G14" s="44">
        <v>9980250</v>
      </c>
      <c r="H14" s="45">
        <v>10479270</v>
      </c>
      <c r="I14" s="22">
        <f t="shared" si="0"/>
        <v>14.199428366080724</v>
      </c>
      <c r="J14" s="23">
        <f t="shared" si="1"/>
        <v>7.9810666065849745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76634050</v>
      </c>
      <c r="D16" s="43">
        <v>77134050</v>
      </c>
      <c r="E16" s="43">
        <v>71826347</v>
      </c>
      <c r="F16" s="43">
        <v>82677780</v>
      </c>
      <c r="G16" s="44">
        <v>86811670</v>
      </c>
      <c r="H16" s="45">
        <v>91152250</v>
      </c>
      <c r="I16" s="22">
        <f t="shared" si="0"/>
        <v>15.107872602792959</v>
      </c>
      <c r="J16" s="23">
        <f t="shared" si="1"/>
        <v>8.26660985940071</v>
      </c>
      <c r="K16" s="2"/>
    </row>
    <row r="17" spans="1:11" ht="12.75">
      <c r="A17" s="5"/>
      <c r="B17" s="21" t="s">
        <v>24</v>
      </c>
      <c r="C17" s="43">
        <v>76399380</v>
      </c>
      <c r="D17" s="43">
        <v>81812570</v>
      </c>
      <c r="E17" s="43">
        <v>72315343</v>
      </c>
      <c r="F17" s="43">
        <v>81969744</v>
      </c>
      <c r="G17" s="44">
        <v>83930154</v>
      </c>
      <c r="H17" s="45">
        <v>86514004</v>
      </c>
      <c r="I17" s="29">
        <f t="shared" si="0"/>
        <v>13.350418596507252</v>
      </c>
      <c r="J17" s="30">
        <f t="shared" si="1"/>
        <v>6.1578189662014005</v>
      </c>
      <c r="K17" s="2"/>
    </row>
    <row r="18" spans="1:11" ht="12.75">
      <c r="A18" s="5"/>
      <c r="B18" s="24" t="s">
        <v>25</v>
      </c>
      <c r="C18" s="46">
        <v>239415730</v>
      </c>
      <c r="D18" s="46">
        <v>241961080</v>
      </c>
      <c r="E18" s="46">
        <v>226588974</v>
      </c>
      <c r="F18" s="46">
        <v>256051874</v>
      </c>
      <c r="G18" s="47">
        <v>269908310</v>
      </c>
      <c r="H18" s="48">
        <v>282697790</v>
      </c>
      <c r="I18" s="25">
        <f t="shared" si="0"/>
        <v>13.002795096287434</v>
      </c>
      <c r="J18" s="26">
        <f t="shared" si="1"/>
        <v>7.653432107037461</v>
      </c>
      <c r="K18" s="2"/>
    </row>
    <row r="19" spans="1:11" ht="23.25" customHeight="1">
      <c r="A19" s="31"/>
      <c r="B19" s="32" t="s">
        <v>26</v>
      </c>
      <c r="C19" s="52">
        <v>-40848020</v>
      </c>
      <c r="D19" s="52">
        <v>-47682140</v>
      </c>
      <c r="E19" s="52">
        <v>-18001239</v>
      </c>
      <c r="F19" s="53">
        <v>-49871594</v>
      </c>
      <c r="G19" s="54">
        <v>-51845430</v>
      </c>
      <c r="H19" s="55">
        <v>-51583528</v>
      </c>
      <c r="I19" s="33">
        <f t="shared" si="0"/>
        <v>177.0453411567948</v>
      </c>
      <c r="J19" s="34">
        <f t="shared" si="1"/>
        <v>42.03745474162941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31309900</v>
      </c>
      <c r="D24" s="43">
        <v>29790370</v>
      </c>
      <c r="E24" s="43">
        <v>26530604</v>
      </c>
      <c r="F24" s="43">
        <v>69411150</v>
      </c>
      <c r="G24" s="44">
        <v>18724000</v>
      </c>
      <c r="H24" s="45">
        <v>17338850</v>
      </c>
      <c r="I24" s="38">
        <f t="shared" si="0"/>
        <v>161.62672361322797</v>
      </c>
      <c r="J24" s="23">
        <f t="shared" si="1"/>
        <v>-13.219053202150732</v>
      </c>
      <c r="K24" s="2"/>
    </row>
    <row r="25" spans="1:11" ht="12.75">
      <c r="A25" s="9"/>
      <c r="B25" s="21" t="s">
        <v>31</v>
      </c>
      <c r="C25" s="43">
        <v>1840300</v>
      </c>
      <c r="D25" s="43">
        <v>2880990</v>
      </c>
      <c r="E25" s="43">
        <v>2302224</v>
      </c>
      <c r="F25" s="43">
        <v>430000</v>
      </c>
      <c r="G25" s="44">
        <v>430000</v>
      </c>
      <c r="H25" s="45">
        <v>480000</v>
      </c>
      <c r="I25" s="38">
        <f t="shared" si="0"/>
        <v>-81.32240824524459</v>
      </c>
      <c r="J25" s="23">
        <f t="shared" si="1"/>
        <v>-40.70320502664557</v>
      </c>
      <c r="K25" s="2"/>
    </row>
    <row r="26" spans="1:11" ht="12.75">
      <c r="A26" s="9"/>
      <c r="B26" s="24" t="s">
        <v>32</v>
      </c>
      <c r="C26" s="46">
        <v>33150200</v>
      </c>
      <c r="D26" s="46">
        <v>32671360</v>
      </c>
      <c r="E26" s="46">
        <v>28832828</v>
      </c>
      <c r="F26" s="46">
        <v>69841150</v>
      </c>
      <c r="G26" s="47">
        <v>19154000</v>
      </c>
      <c r="H26" s="48">
        <v>17818850</v>
      </c>
      <c r="I26" s="25">
        <f t="shared" si="0"/>
        <v>142.22788690724335</v>
      </c>
      <c r="J26" s="26">
        <f t="shared" si="1"/>
        <v>-14.821338703814002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17000000</v>
      </c>
      <c r="D28" s="43">
        <v>15392680</v>
      </c>
      <c r="E28" s="43">
        <v>15400870</v>
      </c>
      <c r="F28" s="43">
        <v>55911150</v>
      </c>
      <c r="G28" s="44">
        <v>0</v>
      </c>
      <c r="H28" s="45">
        <v>0</v>
      </c>
      <c r="I28" s="38">
        <f t="shared" si="0"/>
        <v>263.0389062436083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60000</v>
      </c>
      <c r="D29" s="43">
        <v>2918380</v>
      </c>
      <c r="E29" s="43">
        <v>1844960</v>
      </c>
      <c r="F29" s="43">
        <v>6200000</v>
      </c>
      <c r="G29" s="44">
        <v>5340000</v>
      </c>
      <c r="H29" s="45">
        <v>3440000</v>
      </c>
      <c r="I29" s="38">
        <f t="shared" si="0"/>
        <v>236.05064608446799</v>
      </c>
      <c r="J29" s="23">
        <f t="shared" si="1"/>
        <v>23.080852575954424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6771200</v>
      </c>
      <c r="D31" s="43">
        <v>8230900</v>
      </c>
      <c r="E31" s="43">
        <v>8706700</v>
      </c>
      <c r="F31" s="43">
        <v>0</v>
      </c>
      <c r="G31" s="44">
        <v>13604000</v>
      </c>
      <c r="H31" s="45">
        <v>14138850</v>
      </c>
      <c r="I31" s="38">
        <f t="shared" si="0"/>
        <v>-100</v>
      </c>
      <c r="J31" s="23">
        <f t="shared" si="1"/>
        <v>17.540311003161534</v>
      </c>
      <c r="K31" s="2"/>
    </row>
    <row r="32" spans="1:11" ht="12.75">
      <c r="A32" s="9"/>
      <c r="B32" s="21" t="s">
        <v>31</v>
      </c>
      <c r="C32" s="43">
        <v>9319000</v>
      </c>
      <c r="D32" s="43">
        <v>6129400</v>
      </c>
      <c r="E32" s="43">
        <v>2880298</v>
      </c>
      <c r="F32" s="43">
        <v>7730000</v>
      </c>
      <c r="G32" s="44">
        <v>210000</v>
      </c>
      <c r="H32" s="45">
        <v>240000</v>
      </c>
      <c r="I32" s="38">
        <f t="shared" si="0"/>
        <v>168.37500841926771</v>
      </c>
      <c r="J32" s="23">
        <f t="shared" si="1"/>
        <v>-56.32248318113757</v>
      </c>
      <c r="K32" s="2"/>
    </row>
    <row r="33" spans="1:11" ht="13.5" thickBot="1">
      <c r="A33" s="9"/>
      <c r="B33" s="39" t="s">
        <v>38</v>
      </c>
      <c r="C33" s="59">
        <v>33150200</v>
      </c>
      <c r="D33" s="59">
        <v>32671360</v>
      </c>
      <c r="E33" s="59">
        <v>28832828</v>
      </c>
      <c r="F33" s="59">
        <v>69841150</v>
      </c>
      <c r="G33" s="60">
        <v>19154000</v>
      </c>
      <c r="H33" s="61">
        <v>17818850</v>
      </c>
      <c r="I33" s="40">
        <f t="shared" si="0"/>
        <v>142.22788690724335</v>
      </c>
      <c r="J33" s="41">
        <f t="shared" si="1"/>
        <v>-14.821338703814002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64080000</v>
      </c>
      <c r="D8" s="43">
        <v>64080000</v>
      </c>
      <c r="E8" s="43">
        <v>64312040</v>
      </c>
      <c r="F8" s="43">
        <v>67345000</v>
      </c>
      <c r="G8" s="44">
        <v>70982000</v>
      </c>
      <c r="H8" s="45">
        <v>74814795</v>
      </c>
      <c r="I8" s="22">
        <f>IF($E8=0,0,(($F8/$E8)-1)*100)</f>
        <v>4.716006520707472</v>
      </c>
      <c r="J8" s="23">
        <f>IF($E8=0,0,((($H8/$E8)^(1/3))-1)*100)</f>
        <v>5.171580749038562</v>
      </c>
      <c r="K8" s="2"/>
    </row>
    <row r="9" spans="1:11" ht="12.75">
      <c r="A9" s="5"/>
      <c r="B9" s="21" t="s">
        <v>17</v>
      </c>
      <c r="C9" s="43">
        <v>193063000</v>
      </c>
      <c r="D9" s="43">
        <v>193062914</v>
      </c>
      <c r="E9" s="43">
        <v>214461524</v>
      </c>
      <c r="F9" s="43">
        <v>223821591</v>
      </c>
      <c r="G9" s="44">
        <v>235780537</v>
      </c>
      <c r="H9" s="45">
        <v>248404825</v>
      </c>
      <c r="I9" s="22">
        <f>IF($E9=0,0,(($F9/$E9)-1)*100)</f>
        <v>4.364450473643</v>
      </c>
      <c r="J9" s="23">
        <f>IF($E9=0,0,((($H9/$E9)^(1/3))-1)*100)</f>
        <v>5.019564536677179</v>
      </c>
      <c r="K9" s="2"/>
    </row>
    <row r="10" spans="1:11" ht="12.75">
      <c r="A10" s="5"/>
      <c r="B10" s="21" t="s">
        <v>18</v>
      </c>
      <c r="C10" s="43">
        <v>143074000</v>
      </c>
      <c r="D10" s="43">
        <v>175075949</v>
      </c>
      <c r="E10" s="43">
        <v>41136012</v>
      </c>
      <c r="F10" s="43">
        <v>144824000</v>
      </c>
      <c r="G10" s="44">
        <v>152643313</v>
      </c>
      <c r="H10" s="45">
        <v>160998980</v>
      </c>
      <c r="I10" s="22">
        <f aca="true" t="shared" si="0" ref="I10:I33">IF($E10=0,0,(($F10/$E10)-1)*100)</f>
        <v>252.06135198521432</v>
      </c>
      <c r="J10" s="23">
        <f aca="true" t="shared" si="1" ref="J10:J33">IF($E10=0,0,((($H10/$E10)^(1/3))-1)*100)</f>
        <v>57.59181094980856</v>
      </c>
      <c r="K10" s="2"/>
    </row>
    <row r="11" spans="1:11" ht="12.75">
      <c r="A11" s="9"/>
      <c r="B11" s="24" t="s">
        <v>19</v>
      </c>
      <c r="C11" s="46">
        <v>400217000</v>
      </c>
      <c r="D11" s="46">
        <v>432218863</v>
      </c>
      <c r="E11" s="46">
        <v>319909576</v>
      </c>
      <c r="F11" s="46">
        <v>435990591</v>
      </c>
      <c r="G11" s="47">
        <v>459405850</v>
      </c>
      <c r="H11" s="48">
        <v>484218600</v>
      </c>
      <c r="I11" s="25">
        <f t="shared" si="0"/>
        <v>36.28557058260738</v>
      </c>
      <c r="J11" s="26">
        <f t="shared" si="1"/>
        <v>14.816615941967415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167600951</v>
      </c>
      <c r="D13" s="43">
        <v>167802558</v>
      </c>
      <c r="E13" s="43">
        <v>159529014</v>
      </c>
      <c r="F13" s="43">
        <v>182284239</v>
      </c>
      <c r="G13" s="44">
        <v>192127310</v>
      </c>
      <c r="H13" s="45">
        <v>202502000</v>
      </c>
      <c r="I13" s="22">
        <f t="shared" si="0"/>
        <v>14.264004038788825</v>
      </c>
      <c r="J13" s="23">
        <f t="shared" si="1"/>
        <v>8.275420398899191</v>
      </c>
      <c r="K13" s="2"/>
    </row>
    <row r="14" spans="1:11" ht="12.75">
      <c r="A14" s="5"/>
      <c r="B14" s="21" t="s">
        <v>22</v>
      </c>
      <c r="C14" s="43">
        <v>7500000</v>
      </c>
      <c r="D14" s="43">
        <v>7500000</v>
      </c>
      <c r="E14" s="43">
        <v>5077353</v>
      </c>
      <c r="F14" s="43">
        <v>20000000</v>
      </c>
      <c r="G14" s="44">
        <v>21080000</v>
      </c>
      <c r="H14" s="45">
        <v>22239000</v>
      </c>
      <c r="I14" s="22">
        <f t="shared" si="0"/>
        <v>293.90603725996596</v>
      </c>
      <c r="J14" s="23">
        <f t="shared" si="1"/>
        <v>63.616073235434186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101304000</v>
      </c>
      <c r="D16" s="43">
        <v>101050500</v>
      </c>
      <c r="E16" s="43">
        <v>114120646</v>
      </c>
      <c r="F16" s="43">
        <v>83065000</v>
      </c>
      <c r="G16" s="44">
        <v>87551000</v>
      </c>
      <c r="H16" s="45">
        <v>92278000</v>
      </c>
      <c r="I16" s="22">
        <f t="shared" si="0"/>
        <v>-27.21299527168818</v>
      </c>
      <c r="J16" s="23">
        <f t="shared" si="1"/>
        <v>-6.836745684853119</v>
      </c>
      <c r="K16" s="2"/>
    </row>
    <row r="17" spans="1:11" ht="12.75">
      <c r="A17" s="5"/>
      <c r="B17" s="21" t="s">
        <v>24</v>
      </c>
      <c r="C17" s="43">
        <v>195692931</v>
      </c>
      <c r="D17" s="43">
        <v>155862940</v>
      </c>
      <c r="E17" s="43">
        <v>69289464</v>
      </c>
      <c r="F17" s="43">
        <v>147588981</v>
      </c>
      <c r="G17" s="44">
        <v>151869655</v>
      </c>
      <c r="H17" s="45">
        <v>160147250</v>
      </c>
      <c r="I17" s="29">
        <f t="shared" si="0"/>
        <v>113.0034964623193</v>
      </c>
      <c r="J17" s="30">
        <f t="shared" si="1"/>
        <v>32.2160245017971</v>
      </c>
      <c r="K17" s="2"/>
    </row>
    <row r="18" spans="1:11" ht="12.75">
      <c r="A18" s="5"/>
      <c r="B18" s="24" t="s">
        <v>25</v>
      </c>
      <c r="C18" s="46">
        <v>472097882</v>
      </c>
      <c r="D18" s="46">
        <v>432215998</v>
      </c>
      <c r="E18" s="46">
        <v>348016477</v>
      </c>
      <c r="F18" s="46">
        <v>432938220</v>
      </c>
      <c r="G18" s="47">
        <v>452627965</v>
      </c>
      <c r="H18" s="48">
        <v>477166250</v>
      </c>
      <c r="I18" s="25">
        <f t="shared" si="0"/>
        <v>24.401644350879394</v>
      </c>
      <c r="J18" s="26">
        <f t="shared" si="1"/>
        <v>11.093837984671474</v>
      </c>
      <c r="K18" s="2"/>
    </row>
    <row r="19" spans="1:11" ht="23.25" customHeight="1">
      <c r="A19" s="31"/>
      <c r="B19" s="32" t="s">
        <v>26</v>
      </c>
      <c r="C19" s="52">
        <v>-71880882</v>
      </c>
      <c r="D19" s="52">
        <v>2865</v>
      </c>
      <c r="E19" s="52">
        <v>-28106901</v>
      </c>
      <c r="F19" s="53">
        <v>3052371</v>
      </c>
      <c r="G19" s="54">
        <v>6777885</v>
      </c>
      <c r="H19" s="55">
        <v>7052350</v>
      </c>
      <c r="I19" s="33">
        <f t="shared" si="0"/>
        <v>-110.85986320583689</v>
      </c>
      <c r="J19" s="34">
        <f t="shared" si="1"/>
        <v>-163.07253666702363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8600000</v>
      </c>
      <c r="D23" s="43">
        <v>0</v>
      </c>
      <c r="E23" s="43">
        <v>0</v>
      </c>
      <c r="F23" s="43">
        <v>0</v>
      </c>
      <c r="G23" s="44">
        <v>1000000</v>
      </c>
      <c r="H23" s="45">
        <v>1000000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140802625</v>
      </c>
      <c r="D24" s="43">
        <v>40752702</v>
      </c>
      <c r="E24" s="43">
        <v>39168593</v>
      </c>
      <c r="F24" s="43">
        <v>66748200</v>
      </c>
      <c r="G24" s="44">
        <v>30929999</v>
      </c>
      <c r="H24" s="45">
        <v>29103828</v>
      </c>
      <c r="I24" s="38">
        <f t="shared" si="0"/>
        <v>70.41255477315715</v>
      </c>
      <c r="J24" s="23">
        <f t="shared" si="1"/>
        <v>-9.425895696178388</v>
      </c>
      <c r="K24" s="2"/>
    </row>
    <row r="25" spans="1:11" ht="12.75">
      <c r="A25" s="9"/>
      <c r="B25" s="21" t="s">
        <v>31</v>
      </c>
      <c r="C25" s="43">
        <v>0</v>
      </c>
      <c r="D25" s="43">
        <v>3600000</v>
      </c>
      <c r="E25" s="43">
        <v>1488482</v>
      </c>
      <c r="F25" s="43">
        <v>1750000</v>
      </c>
      <c r="G25" s="44">
        <v>0</v>
      </c>
      <c r="H25" s="45">
        <v>0</v>
      </c>
      <c r="I25" s="38">
        <f t="shared" si="0"/>
        <v>17.569443231426373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149402625</v>
      </c>
      <c r="D26" s="46">
        <v>44352702</v>
      </c>
      <c r="E26" s="46">
        <v>40657075</v>
      </c>
      <c r="F26" s="46">
        <v>68498200</v>
      </c>
      <c r="G26" s="47">
        <v>31929999</v>
      </c>
      <c r="H26" s="48">
        <v>30103828</v>
      </c>
      <c r="I26" s="25">
        <f t="shared" si="0"/>
        <v>68.47793403731085</v>
      </c>
      <c r="J26" s="26">
        <f t="shared" si="1"/>
        <v>-9.531956603393443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129816800</v>
      </c>
      <c r="D28" s="43">
        <v>2432000</v>
      </c>
      <c r="E28" s="43">
        <v>1472565</v>
      </c>
      <c r="F28" s="43">
        <v>57776200</v>
      </c>
      <c r="G28" s="44">
        <v>24398999</v>
      </c>
      <c r="H28" s="45">
        <v>25570000</v>
      </c>
      <c r="I28" s="38">
        <f t="shared" si="0"/>
        <v>3823.5076210557772</v>
      </c>
      <c r="J28" s="23">
        <f t="shared" si="1"/>
        <v>158.951690989911</v>
      </c>
      <c r="K28" s="2"/>
    </row>
    <row r="29" spans="1:11" ht="12.75">
      <c r="A29" s="9"/>
      <c r="B29" s="21" t="s">
        <v>35</v>
      </c>
      <c r="C29" s="43">
        <v>8085000</v>
      </c>
      <c r="D29" s="43">
        <v>5078000</v>
      </c>
      <c r="E29" s="43">
        <v>0</v>
      </c>
      <c r="F29" s="43">
        <v>8000000</v>
      </c>
      <c r="G29" s="44">
        <v>6400000</v>
      </c>
      <c r="H29" s="45">
        <v>3200000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5708825</v>
      </c>
      <c r="D31" s="43">
        <v>12860000</v>
      </c>
      <c r="E31" s="43">
        <v>5652455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5792000</v>
      </c>
      <c r="D32" s="43">
        <v>23982702</v>
      </c>
      <c r="E32" s="43">
        <v>33532055</v>
      </c>
      <c r="F32" s="43">
        <v>2722000</v>
      </c>
      <c r="G32" s="44">
        <v>1131000</v>
      </c>
      <c r="H32" s="45">
        <v>1333828</v>
      </c>
      <c r="I32" s="38">
        <f t="shared" si="0"/>
        <v>-91.88239432387904</v>
      </c>
      <c r="J32" s="23">
        <f t="shared" si="1"/>
        <v>-65.86395360963438</v>
      </c>
      <c r="K32" s="2"/>
    </row>
    <row r="33" spans="1:11" ht="13.5" thickBot="1">
      <c r="A33" s="9"/>
      <c r="B33" s="39" t="s">
        <v>38</v>
      </c>
      <c r="C33" s="59">
        <v>149402625</v>
      </c>
      <c r="D33" s="59">
        <v>44352702</v>
      </c>
      <c r="E33" s="59">
        <v>40657075</v>
      </c>
      <c r="F33" s="59">
        <v>68498200</v>
      </c>
      <c r="G33" s="60">
        <v>31929999</v>
      </c>
      <c r="H33" s="61">
        <v>30103828</v>
      </c>
      <c r="I33" s="40">
        <f t="shared" si="0"/>
        <v>68.47793403731085</v>
      </c>
      <c r="J33" s="41">
        <f t="shared" si="1"/>
        <v>-9.531956603393443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99663588</v>
      </c>
      <c r="D8" s="43">
        <v>100784844</v>
      </c>
      <c r="E8" s="43">
        <v>93788992</v>
      </c>
      <c r="F8" s="43">
        <v>103976211</v>
      </c>
      <c r="G8" s="44">
        <v>109694903</v>
      </c>
      <c r="H8" s="45">
        <v>115728122</v>
      </c>
      <c r="I8" s="22">
        <f>IF($E8=0,0,(($F8/$E8)-1)*100)</f>
        <v>10.861849330889495</v>
      </c>
      <c r="J8" s="23">
        <f>IF($E8=0,0,((($H8/$E8)^(1/3))-1)*100)</f>
        <v>7.257831530543313</v>
      </c>
      <c r="K8" s="2"/>
    </row>
    <row r="9" spans="1:11" ht="12.75">
      <c r="A9" s="5"/>
      <c r="B9" s="21" t="s">
        <v>17</v>
      </c>
      <c r="C9" s="43">
        <v>98118505</v>
      </c>
      <c r="D9" s="43">
        <v>94134826</v>
      </c>
      <c r="E9" s="43">
        <v>118438108</v>
      </c>
      <c r="F9" s="43">
        <v>108980508</v>
      </c>
      <c r="G9" s="44">
        <v>112283703</v>
      </c>
      <c r="H9" s="45">
        <v>115310462</v>
      </c>
      <c r="I9" s="22">
        <f>IF($E9=0,0,(($F9/$E9)-1)*100)</f>
        <v>-7.985267714678457</v>
      </c>
      <c r="J9" s="23">
        <f>IF($E9=0,0,((($H9/$E9)^(1/3))-1)*100)</f>
        <v>-0.8881117283302098</v>
      </c>
      <c r="K9" s="2"/>
    </row>
    <row r="10" spans="1:11" ht="12.75">
      <c r="A10" s="5"/>
      <c r="B10" s="21" t="s">
        <v>18</v>
      </c>
      <c r="C10" s="43">
        <v>117052098</v>
      </c>
      <c r="D10" s="43">
        <v>121335643</v>
      </c>
      <c r="E10" s="43">
        <v>120027802</v>
      </c>
      <c r="F10" s="43">
        <v>131074675</v>
      </c>
      <c r="G10" s="44">
        <v>140986041</v>
      </c>
      <c r="H10" s="45">
        <v>152161799</v>
      </c>
      <c r="I10" s="22">
        <f aca="true" t="shared" si="0" ref="I10:I33">IF($E10=0,0,(($F10/$E10)-1)*100)</f>
        <v>9.203595180389957</v>
      </c>
      <c r="J10" s="23">
        <f aca="true" t="shared" si="1" ref="J10:J33">IF($E10=0,0,((($H10/$E10)^(1/3))-1)*100)</f>
        <v>8.228405551883577</v>
      </c>
      <c r="K10" s="2"/>
    </row>
    <row r="11" spans="1:11" ht="12.75">
      <c r="A11" s="9"/>
      <c r="B11" s="24" t="s">
        <v>19</v>
      </c>
      <c r="C11" s="46">
        <v>314834191</v>
      </c>
      <c r="D11" s="46">
        <v>316255313</v>
      </c>
      <c r="E11" s="46">
        <v>332254902</v>
      </c>
      <c r="F11" s="46">
        <v>344031394</v>
      </c>
      <c r="G11" s="47">
        <v>362964647</v>
      </c>
      <c r="H11" s="48">
        <v>383200383</v>
      </c>
      <c r="I11" s="25">
        <f t="shared" si="0"/>
        <v>3.544414824013642</v>
      </c>
      <c r="J11" s="26">
        <f t="shared" si="1"/>
        <v>4.870059026612195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125877071</v>
      </c>
      <c r="D13" s="43">
        <v>128102000</v>
      </c>
      <c r="E13" s="43">
        <v>118612992</v>
      </c>
      <c r="F13" s="43">
        <v>144401687</v>
      </c>
      <c r="G13" s="44">
        <v>152781295</v>
      </c>
      <c r="H13" s="45">
        <v>163065787</v>
      </c>
      <c r="I13" s="22">
        <f t="shared" si="0"/>
        <v>21.74188051845114</v>
      </c>
      <c r="J13" s="23">
        <f t="shared" si="1"/>
        <v>11.19285036162223</v>
      </c>
      <c r="K13" s="2"/>
    </row>
    <row r="14" spans="1:11" ht="12.75">
      <c r="A14" s="5"/>
      <c r="B14" s="21" t="s">
        <v>22</v>
      </c>
      <c r="C14" s="43">
        <v>14538001</v>
      </c>
      <c r="D14" s="43">
        <v>15088000</v>
      </c>
      <c r="E14" s="43">
        <v>12628417</v>
      </c>
      <c r="F14" s="43">
        <v>22779024</v>
      </c>
      <c r="G14" s="44">
        <v>24031871</v>
      </c>
      <c r="H14" s="45">
        <v>25353622</v>
      </c>
      <c r="I14" s="22">
        <f t="shared" si="0"/>
        <v>80.37909264478675</v>
      </c>
      <c r="J14" s="23">
        <f t="shared" si="1"/>
        <v>26.15284009786889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48636312</v>
      </c>
      <c r="D16" s="43">
        <v>48636286</v>
      </c>
      <c r="E16" s="43">
        <v>57681724</v>
      </c>
      <c r="F16" s="43">
        <v>48500000</v>
      </c>
      <c r="G16" s="44">
        <v>51167500</v>
      </c>
      <c r="H16" s="45">
        <v>53981713</v>
      </c>
      <c r="I16" s="22">
        <f t="shared" si="0"/>
        <v>-15.91790841757781</v>
      </c>
      <c r="J16" s="23">
        <f t="shared" si="1"/>
        <v>-2.185596705111126</v>
      </c>
      <c r="K16" s="2"/>
    </row>
    <row r="17" spans="1:11" ht="12.75">
      <c r="A17" s="5"/>
      <c r="B17" s="21" t="s">
        <v>24</v>
      </c>
      <c r="C17" s="43">
        <v>117290439</v>
      </c>
      <c r="D17" s="43">
        <v>116121079</v>
      </c>
      <c r="E17" s="43">
        <v>92045078</v>
      </c>
      <c r="F17" s="43">
        <v>127890650</v>
      </c>
      <c r="G17" s="44">
        <v>135030656</v>
      </c>
      <c r="H17" s="45">
        <v>142946133</v>
      </c>
      <c r="I17" s="29">
        <f t="shared" si="0"/>
        <v>38.94349679403823</v>
      </c>
      <c r="J17" s="30">
        <f t="shared" si="1"/>
        <v>15.804103029721528</v>
      </c>
      <c r="K17" s="2"/>
    </row>
    <row r="18" spans="1:11" ht="12.75">
      <c r="A18" s="5"/>
      <c r="B18" s="24" t="s">
        <v>25</v>
      </c>
      <c r="C18" s="46">
        <v>306341823</v>
      </c>
      <c r="D18" s="46">
        <v>307947365</v>
      </c>
      <c r="E18" s="46">
        <v>280968211</v>
      </c>
      <c r="F18" s="46">
        <v>343571361</v>
      </c>
      <c r="G18" s="47">
        <v>363011322</v>
      </c>
      <c r="H18" s="48">
        <v>385347255</v>
      </c>
      <c r="I18" s="25">
        <f t="shared" si="0"/>
        <v>22.281221700201527</v>
      </c>
      <c r="J18" s="26">
        <f t="shared" si="1"/>
        <v>11.10451156675758</v>
      </c>
      <c r="K18" s="2"/>
    </row>
    <row r="19" spans="1:11" ht="23.25" customHeight="1">
      <c r="A19" s="31"/>
      <c r="B19" s="32" t="s">
        <v>26</v>
      </c>
      <c r="C19" s="52">
        <v>8492368</v>
      </c>
      <c r="D19" s="52">
        <v>8307948</v>
      </c>
      <c r="E19" s="52">
        <v>51286691</v>
      </c>
      <c r="F19" s="53">
        <v>460033</v>
      </c>
      <c r="G19" s="54">
        <v>-46675</v>
      </c>
      <c r="H19" s="55">
        <v>-2146872</v>
      </c>
      <c r="I19" s="33">
        <f t="shared" si="0"/>
        <v>-99.10301680410616</v>
      </c>
      <c r="J19" s="34">
        <f t="shared" si="1"/>
        <v>-134.72166085721602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23065000</v>
      </c>
      <c r="G22" s="44">
        <v>10433950</v>
      </c>
      <c r="H22" s="45">
        <v>11007816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35413610</v>
      </c>
      <c r="D24" s="43">
        <v>40142031</v>
      </c>
      <c r="E24" s="43">
        <v>34519337</v>
      </c>
      <c r="F24" s="43">
        <v>25468550</v>
      </c>
      <c r="G24" s="44">
        <v>33269320</v>
      </c>
      <c r="H24" s="45">
        <v>33347133</v>
      </c>
      <c r="I24" s="38">
        <f t="shared" si="0"/>
        <v>-26.219469394791684</v>
      </c>
      <c r="J24" s="23">
        <f t="shared" si="1"/>
        <v>-1.144989792892348</v>
      </c>
      <c r="K24" s="2"/>
    </row>
    <row r="25" spans="1:11" ht="12.75">
      <c r="A25" s="9"/>
      <c r="B25" s="21" t="s">
        <v>31</v>
      </c>
      <c r="C25" s="43">
        <v>10600100</v>
      </c>
      <c r="D25" s="43">
        <v>7333627</v>
      </c>
      <c r="E25" s="43">
        <v>2286683</v>
      </c>
      <c r="F25" s="43">
        <v>5077186</v>
      </c>
      <c r="G25" s="44">
        <v>4828932</v>
      </c>
      <c r="H25" s="45">
        <v>5094521</v>
      </c>
      <c r="I25" s="38">
        <f t="shared" si="0"/>
        <v>122.03278722936237</v>
      </c>
      <c r="J25" s="23">
        <f t="shared" si="1"/>
        <v>30.6068026980993</v>
      </c>
      <c r="K25" s="2"/>
    </row>
    <row r="26" spans="1:11" ht="12.75">
      <c r="A26" s="9"/>
      <c r="B26" s="24" t="s">
        <v>32</v>
      </c>
      <c r="C26" s="46">
        <v>46013710</v>
      </c>
      <c r="D26" s="46">
        <v>47475658</v>
      </c>
      <c r="E26" s="46">
        <v>36806020</v>
      </c>
      <c r="F26" s="46">
        <v>53610736</v>
      </c>
      <c r="G26" s="47">
        <v>48532202</v>
      </c>
      <c r="H26" s="48">
        <v>49449470</v>
      </c>
      <c r="I26" s="25">
        <f t="shared" si="0"/>
        <v>45.6575201556702</v>
      </c>
      <c r="J26" s="26">
        <f t="shared" si="1"/>
        <v>10.34371321655636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19200006</v>
      </c>
      <c r="D28" s="43">
        <v>19900000</v>
      </c>
      <c r="E28" s="43">
        <v>13608485</v>
      </c>
      <c r="F28" s="43">
        <v>25468550</v>
      </c>
      <c r="G28" s="44">
        <v>26869320</v>
      </c>
      <c r="H28" s="45">
        <v>28347133</v>
      </c>
      <c r="I28" s="38">
        <f t="shared" si="0"/>
        <v>87.15198642611577</v>
      </c>
      <c r="J28" s="23">
        <f t="shared" si="1"/>
        <v>27.71241601908814</v>
      </c>
      <c r="K28" s="2"/>
    </row>
    <row r="29" spans="1:11" ht="12.75">
      <c r="A29" s="9"/>
      <c r="B29" s="21" t="s">
        <v>35</v>
      </c>
      <c r="C29" s="43">
        <v>8000000</v>
      </c>
      <c r="D29" s="43">
        <v>1100000</v>
      </c>
      <c r="E29" s="43">
        <v>1468789</v>
      </c>
      <c r="F29" s="43">
        <v>0</v>
      </c>
      <c r="G29" s="44">
        <v>6400000</v>
      </c>
      <c r="H29" s="45">
        <v>5000000</v>
      </c>
      <c r="I29" s="38">
        <f t="shared" si="0"/>
        <v>-100</v>
      </c>
      <c r="J29" s="23">
        <f t="shared" si="1"/>
        <v>50.43083436330602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111973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5029244</v>
      </c>
      <c r="D31" s="43">
        <v>17356000</v>
      </c>
      <c r="E31" s="43">
        <v>14823087</v>
      </c>
      <c r="F31" s="43">
        <v>1250000</v>
      </c>
      <c r="G31" s="44">
        <v>1319204</v>
      </c>
      <c r="H31" s="45">
        <v>1391281</v>
      </c>
      <c r="I31" s="38">
        <f t="shared" si="0"/>
        <v>-91.56720863879434</v>
      </c>
      <c r="J31" s="23">
        <f t="shared" si="1"/>
        <v>-54.554376566669724</v>
      </c>
      <c r="K31" s="2"/>
    </row>
    <row r="32" spans="1:11" ht="12.75">
      <c r="A32" s="9"/>
      <c r="B32" s="21" t="s">
        <v>31</v>
      </c>
      <c r="C32" s="43">
        <v>13784460</v>
      </c>
      <c r="D32" s="43">
        <v>9119658</v>
      </c>
      <c r="E32" s="43">
        <v>6793686</v>
      </c>
      <c r="F32" s="43">
        <v>26892186</v>
      </c>
      <c r="G32" s="44">
        <v>13943678</v>
      </c>
      <c r="H32" s="45">
        <v>14711056</v>
      </c>
      <c r="I32" s="38">
        <f t="shared" si="0"/>
        <v>295.8408734227634</v>
      </c>
      <c r="J32" s="23">
        <f t="shared" si="1"/>
        <v>29.37373792808966</v>
      </c>
      <c r="K32" s="2"/>
    </row>
    <row r="33" spans="1:11" ht="13.5" thickBot="1">
      <c r="A33" s="9"/>
      <c r="B33" s="39" t="s">
        <v>38</v>
      </c>
      <c r="C33" s="59">
        <v>46013710</v>
      </c>
      <c r="D33" s="59">
        <v>47475658</v>
      </c>
      <c r="E33" s="59">
        <v>36806020</v>
      </c>
      <c r="F33" s="59">
        <v>53610736</v>
      </c>
      <c r="G33" s="60">
        <v>48532202</v>
      </c>
      <c r="H33" s="61">
        <v>49449470</v>
      </c>
      <c r="I33" s="40">
        <f t="shared" si="0"/>
        <v>45.6575201556702</v>
      </c>
      <c r="J33" s="41">
        <f t="shared" si="1"/>
        <v>10.34371321655636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35770728</v>
      </c>
      <c r="D8" s="43">
        <v>46486263</v>
      </c>
      <c r="E8" s="43">
        <v>26733484</v>
      </c>
      <c r="F8" s="43">
        <v>48950035</v>
      </c>
      <c r="G8" s="44">
        <v>51593338</v>
      </c>
      <c r="H8" s="45">
        <v>54430970</v>
      </c>
      <c r="I8" s="22">
        <f>IF($E8=0,0,(($F8/$E8)-1)*100)</f>
        <v>83.10383712051896</v>
      </c>
      <c r="J8" s="23">
        <f>IF($E8=0,0,((($H8/$E8)^(1/3))-1)*100)</f>
        <v>26.744805967203476</v>
      </c>
      <c r="K8" s="2"/>
    </row>
    <row r="9" spans="1:11" ht="12.75">
      <c r="A9" s="5"/>
      <c r="B9" s="21" t="s">
        <v>17</v>
      </c>
      <c r="C9" s="43">
        <v>33901007</v>
      </c>
      <c r="D9" s="43">
        <v>48664412</v>
      </c>
      <c r="E9" s="43">
        <v>26514752</v>
      </c>
      <c r="F9" s="43">
        <v>45196365</v>
      </c>
      <c r="G9" s="44">
        <v>47871548</v>
      </c>
      <c r="H9" s="45">
        <v>50847681</v>
      </c>
      <c r="I9" s="22">
        <f>IF($E9=0,0,(($F9/$E9)-1)*100)</f>
        <v>70.45743064087493</v>
      </c>
      <c r="J9" s="23">
        <f>IF($E9=0,0,((($H9/$E9)^(1/3))-1)*100)</f>
        <v>24.239928803410816</v>
      </c>
      <c r="K9" s="2"/>
    </row>
    <row r="10" spans="1:11" ht="12.75">
      <c r="A10" s="5"/>
      <c r="B10" s="21" t="s">
        <v>18</v>
      </c>
      <c r="C10" s="43">
        <v>93744134</v>
      </c>
      <c r="D10" s="43">
        <v>88898547</v>
      </c>
      <c r="E10" s="43">
        <v>72987902</v>
      </c>
      <c r="F10" s="43">
        <v>114320583</v>
      </c>
      <c r="G10" s="44">
        <v>118348451</v>
      </c>
      <c r="H10" s="45">
        <v>130990000</v>
      </c>
      <c r="I10" s="22">
        <f aca="true" t="shared" si="0" ref="I10:I33">IF($E10=0,0,(($F10/$E10)-1)*100)</f>
        <v>56.629495940299805</v>
      </c>
      <c r="J10" s="23">
        <f aca="true" t="shared" si="1" ref="J10:J33">IF($E10=0,0,((($H10/$E10)^(1/3))-1)*100)</f>
        <v>21.52410202237638</v>
      </c>
      <c r="K10" s="2"/>
    </row>
    <row r="11" spans="1:11" ht="12.75">
      <c r="A11" s="9"/>
      <c r="B11" s="24" t="s">
        <v>19</v>
      </c>
      <c r="C11" s="46">
        <v>163415869</v>
      </c>
      <c r="D11" s="46">
        <v>184049222</v>
      </c>
      <c r="E11" s="46">
        <v>126236138</v>
      </c>
      <c r="F11" s="46">
        <v>208466983</v>
      </c>
      <c r="G11" s="47">
        <v>217813337</v>
      </c>
      <c r="H11" s="48">
        <v>236268651</v>
      </c>
      <c r="I11" s="25">
        <f t="shared" si="0"/>
        <v>65.14049487160325</v>
      </c>
      <c r="J11" s="26">
        <f t="shared" si="1"/>
        <v>23.236910081693217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54366637</v>
      </c>
      <c r="D13" s="43">
        <v>58968442</v>
      </c>
      <c r="E13" s="43">
        <v>33480077</v>
      </c>
      <c r="F13" s="43">
        <v>72661395</v>
      </c>
      <c r="G13" s="44">
        <v>77674469</v>
      </c>
      <c r="H13" s="45">
        <v>82917496</v>
      </c>
      <c r="I13" s="22">
        <f t="shared" si="0"/>
        <v>117.02875713218938</v>
      </c>
      <c r="J13" s="23">
        <f t="shared" si="1"/>
        <v>35.29650462672564</v>
      </c>
      <c r="K13" s="2"/>
    </row>
    <row r="14" spans="1:11" ht="12.75">
      <c r="A14" s="5"/>
      <c r="B14" s="21" t="s">
        <v>22</v>
      </c>
      <c r="C14" s="43">
        <v>13516565</v>
      </c>
      <c r="D14" s="43">
        <v>13516565</v>
      </c>
      <c r="E14" s="43">
        <v>501218</v>
      </c>
      <c r="F14" s="43">
        <v>25097929</v>
      </c>
      <c r="G14" s="44">
        <v>25901062</v>
      </c>
      <c r="H14" s="45">
        <v>26729896</v>
      </c>
      <c r="I14" s="22">
        <f t="shared" si="0"/>
        <v>4907.387803311134</v>
      </c>
      <c r="J14" s="23">
        <f t="shared" si="1"/>
        <v>276.40628806704456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20999220</v>
      </c>
      <c r="D16" s="43">
        <v>26999220</v>
      </c>
      <c r="E16" s="43">
        <v>12825379</v>
      </c>
      <c r="F16" s="43">
        <v>26255900</v>
      </c>
      <c r="G16" s="44">
        <v>28486204</v>
      </c>
      <c r="H16" s="45">
        <v>30910603</v>
      </c>
      <c r="I16" s="22">
        <f t="shared" si="0"/>
        <v>104.71831670627432</v>
      </c>
      <c r="J16" s="23">
        <f t="shared" si="1"/>
        <v>34.07436740362948</v>
      </c>
      <c r="K16" s="2"/>
    </row>
    <row r="17" spans="1:11" ht="12.75">
      <c r="A17" s="5"/>
      <c r="B17" s="21" t="s">
        <v>24</v>
      </c>
      <c r="C17" s="43">
        <v>99098698</v>
      </c>
      <c r="D17" s="43">
        <v>97402896</v>
      </c>
      <c r="E17" s="43">
        <v>26658720</v>
      </c>
      <c r="F17" s="43">
        <v>114986827</v>
      </c>
      <c r="G17" s="44">
        <v>117530402</v>
      </c>
      <c r="H17" s="45">
        <v>121830639</v>
      </c>
      <c r="I17" s="29">
        <f t="shared" si="0"/>
        <v>331.32913733292526</v>
      </c>
      <c r="J17" s="30">
        <f t="shared" si="1"/>
        <v>65.94814785552236</v>
      </c>
      <c r="K17" s="2"/>
    </row>
    <row r="18" spans="1:11" ht="12.75">
      <c r="A18" s="5"/>
      <c r="B18" s="24" t="s">
        <v>25</v>
      </c>
      <c r="C18" s="46">
        <v>187981120</v>
      </c>
      <c r="D18" s="46">
        <v>196887123</v>
      </c>
      <c r="E18" s="46">
        <v>73465394</v>
      </c>
      <c r="F18" s="46">
        <v>239002051</v>
      </c>
      <c r="G18" s="47">
        <v>249592137</v>
      </c>
      <c r="H18" s="48">
        <v>262388634</v>
      </c>
      <c r="I18" s="25">
        <f t="shared" si="0"/>
        <v>225.32603173679297</v>
      </c>
      <c r="J18" s="26">
        <f t="shared" si="1"/>
        <v>52.857728705366846</v>
      </c>
      <c r="K18" s="2"/>
    </row>
    <row r="19" spans="1:11" ht="23.25" customHeight="1">
      <c r="A19" s="31"/>
      <c r="B19" s="32" t="s">
        <v>26</v>
      </c>
      <c r="C19" s="52">
        <v>-24565251</v>
      </c>
      <c r="D19" s="52">
        <v>-12837901</v>
      </c>
      <c r="E19" s="52">
        <v>52770744</v>
      </c>
      <c r="F19" s="53">
        <v>-30535068</v>
      </c>
      <c r="G19" s="54">
        <v>-31778800</v>
      </c>
      <c r="H19" s="55">
        <v>-26119983</v>
      </c>
      <c r="I19" s="33">
        <f t="shared" si="0"/>
        <v>-157.86362989310896</v>
      </c>
      <c r="J19" s="34">
        <f t="shared" si="1"/>
        <v>-179.10304912570686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70939498</v>
      </c>
      <c r="D24" s="43">
        <v>68126048</v>
      </c>
      <c r="E24" s="43">
        <v>53811875</v>
      </c>
      <c r="F24" s="43">
        <v>77954900</v>
      </c>
      <c r="G24" s="44">
        <v>54939400</v>
      </c>
      <c r="H24" s="45">
        <v>48778200</v>
      </c>
      <c r="I24" s="38">
        <f t="shared" si="0"/>
        <v>44.86560819521714</v>
      </c>
      <c r="J24" s="23">
        <f t="shared" si="1"/>
        <v>-3.2206839777146</v>
      </c>
      <c r="K24" s="2"/>
    </row>
    <row r="25" spans="1:11" ht="12.75">
      <c r="A25" s="9"/>
      <c r="B25" s="21" t="s">
        <v>31</v>
      </c>
      <c r="C25" s="43">
        <v>7215550</v>
      </c>
      <c r="D25" s="43">
        <v>8790792</v>
      </c>
      <c r="E25" s="43">
        <v>2317929</v>
      </c>
      <c r="F25" s="43">
        <v>29132367</v>
      </c>
      <c r="G25" s="44">
        <v>0</v>
      </c>
      <c r="H25" s="45">
        <v>0</v>
      </c>
      <c r="I25" s="38">
        <f t="shared" si="0"/>
        <v>1156.8274092951078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78155048</v>
      </c>
      <c r="D26" s="46">
        <v>76916840</v>
      </c>
      <c r="E26" s="46">
        <v>56129804</v>
      </c>
      <c r="F26" s="46">
        <v>107087267</v>
      </c>
      <c r="G26" s="47">
        <v>54939400</v>
      </c>
      <c r="H26" s="48">
        <v>48778200</v>
      </c>
      <c r="I26" s="25">
        <f t="shared" si="0"/>
        <v>90.78503641309703</v>
      </c>
      <c r="J26" s="26">
        <f t="shared" si="1"/>
        <v>-4.5716499907771935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17614308</v>
      </c>
      <c r="D28" s="43">
        <v>14646925</v>
      </c>
      <c r="E28" s="43">
        <v>12356147</v>
      </c>
      <c r="F28" s="43">
        <v>17303900</v>
      </c>
      <c r="G28" s="44">
        <v>18691740</v>
      </c>
      <c r="H28" s="45">
        <v>25513200</v>
      </c>
      <c r="I28" s="38">
        <f t="shared" si="0"/>
        <v>40.04284668999163</v>
      </c>
      <c r="J28" s="23">
        <f t="shared" si="1"/>
        <v>27.338761728438143</v>
      </c>
      <c r="K28" s="2"/>
    </row>
    <row r="29" spans="1:11" ht="12.75">
      <c r="A29" s="9"/>
      <c r="B29" s="21" t="s">
        <v>35</v>
      </c>
      <c r="C29" s="43">
        <v>13000000</v>
      </c>
      <c r="D29" s="43">
        <v>13150000</v>
      </c>
      <c r="E29" s="43">
        <v>15113882</v>
      </c>
      <c r="F29" s="43">
        <v>16731000</v>
      </c>
      <c r="G29" s="44">
        <v>12800000</v>
      </c>
      <c r="H29" s="45">
        <v>16000000</v>
      </c>
      <c r="I29" s="38">
        <f t="shared" si="0"/>
        <v>10.699554224387885</v>
      </c>
      <c r="J29" s="23">
        <f t="shared" si="1"/>
        <v>1.917317687593867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37629490</v>
      </c>
      <c r="D31" s="43">
        <v>40143196</v>
      </c>
      <c r="E31" s="43">
        <v>26264976</v>
      </c>
      <c r="F31" s="43">
        <v>47320000</v>
      </c>
      <c r="G31" s="44">
        <v>23447660</v>
      </c>
      <c r="H31" s="45">
        <v>7265000</v>
      </c>
      <c r="I31" s="38">
        <f t="shared" si="0"/>
        <v>80.1638805990152</v>
      </c>
      <c r="J31" s="23">
        <f t="shared" si="1"/>
        <v>-34.84423171911579</v>
      </c>
      <c r="K31" s="2"/>
    </row>
    <row r="32" spans="1:11" ht="12.75">
      <c r="A32" s="9"/>
      <c r="B32" s="21" t="s">
        <v>31</v>
      </c>
      <c r="C32" s="43">
        <v>9911250</v>
      </c>
      <c r="D32" s="43">
        <v>8976719</v>
      </c>
      <c r="E32" s="43">
        <v>2394799</v>
      </c>
      <c r="F32" s="43">
        <v>25732367</v>
      </c>
      <c r="G32" s="44">
        <v>0</v>
      </c>
      <c r="H32" s="45">
        <v>0</v>
      </c>
      <c r="I32" s="38">
        <f t="shared" si="0"/>
        <v>974.5105121557174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78155048</v>
      </c>
      <c r="D33" s="59">
        <v>76916840</v>
      </c>
      <c r="E33" s="59">
        <v>56129804</v>
      </c>
      <c r="F33" s="59">
        <v>107087267</v>
      </c>
      <c r="G33" s="60">
        <v>54939400</v>
      </c>
      <c r="H33" s="61">
        <v>48778200</v>
      </c>
      <c r="I33" s="40">
        <f t="shared" si="0"/>
        <v>90.78503641309703</v>
      </c>
      <c r="J33" s="41">
        <f t="shared" si="1"/>
        <v>-4.5716499907771935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160564962</v>
      </c>
      <c r="D8" s="43">
        <v>160564962</v>
      </c>
      <c r="E8" s="43">
        <v>161721587</v>
      </c>
      <c r="F8" s="43">
        <v>176766234</v>
      </c>
      <c r="G8" s="44">
        <v>190023702</v>
      </c>
      <c r="H8" s="45">
        <v>204275479</v>
      </c>
      <c r="I8" s="22">
        <f>IF($E8=0,0,(($F8/$E8)-1)*100)</f>
        <v>9.302806928304497</v>
      </c>
      <c r="J8" s="23">
        <f>IF($E8=0,0,((($H8/$E8)^(1/3))-1)*100)</f>
        <v>8.097607275973683</v>
      </c>
      <c r="K8" s="2"/>
    </row>
    <row r="9" spans="1:11" ht="12.75">
      <c r="A9" s="5"/>
      <c r="B9" s="21" t="s">
        <v>17</v>
      </c>
      <c r="C9" s="43">
        <v>370093652</v>
      </c>
      <c r="D9" s="43">
        <v>370093656</v>
      </c>
      <c r="E9" s="43">
        <v>372770097</v>
      </c>
      <c r="F9" s="43">
        <v>400096431</v>
      </c>
      <c r="G9" s="44">
        <v>426514961</v>
      </c>
      <c r="H9" s="45">
        <v>454936338</v>
      </c>
      <c r="I9" s="22">
        <f>IF($E9=0,0,(($F9/$E9)-1)*100)</f>
        <v>7.330613217078952</v>
      </c>
      <c r="J9" s="23">
        <f>IF($E9=0,0,((($H9/$E9)^(1/3))-1)*100)</f>
        <v>6.865253486743161</v>
      </c>
      <c r="K9" s="2"/>
    </row>
    <row r="10" spans="1:11" ht="12.75">
      <c r="A10" s="5"/>
      <c r="B10" s="21" t="s">
        <v>18</v>
      </c>
      <c r="C10" s="43">
        <v>153680506</v>
      </c>
      <c r="D10" s="43">
        <v>158367728</v>
      </c>
      <c r="E10" s="43">
        <v>142829749</v>
      </c>
      <c r="F10" s="43">
        <v>176854204</v>
      </c>
      <c r="G10" s="44">
        <v>189493197</v>
      </c>
      <c r="H10" s="45">
        <v>206168061</v>
      </c>
      <c r="I10" s="22">
        <f aca="true" t="shared" si="0" ref="I10:I33">IF($E10=0,0,(($F10/$E10)-1)*100)</f>
        <v>23.821686475133408</v>
      </c>
      <c r="J10" s="23">
        <f aca="true" t="shared" si="1" ref="J10:J33">IF($E10=0,0,((($H10/$E10)^(1/3))-1)*100)</f>
        <v>13.014518176895763</v>
      </c>
      <c r="K10" s="2"/>
    </row>
    <row r="11" spans="1:11" ht="12.75">
      <c r="A11" s="9"/>
      <c r="B11" s="24" t="s">
        <v>19</v>
      </c>
      <c r="C11" s="46">
        <v>684339120</v>
      </c>
      <c r="D11" s="46">
        <v>689026346</v>
      </c>
      <c r="E11" s="46">
        <v>677321433</v>
      </c>
      <c r="F11" s="46">
        <v>753716869</v>
      </c>
      <c r="G11" s="47">
        <v>806031860</v>
      </c>
      <c r="H11" s="48">
        <v>865379878</v>
      </c>
      <c r="I11" s="25">
        <f t="shared" si="0"/>
        <v>11.279051906216587</v>
      </c>
      <c r="J11" s="26">
        <f t="shared" si="1"/>
        <v>8.510223510094072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256021500</v>
      </c>
      <c r="D13" s="43">
        <v>249044490</v>
      </c>
      <c r="E13" s="43">
        <v>243005469</v>
      </c>
      <c r="F13" s="43">
        <v>272802493</v>
      </c>
      <c r="G13" s="44">
        <v>287533827</v>
      </c>
      <c r="H13" s="45">
        <v>303348187</v>
      </c>
      <c r="I13" s="22">
        <f t="shared" si="0"/>
        <v>12.261873826387015</v>
      </c>
      <c r="J13" s="23">
        <f t="shared" si="1"/>
        <v>7.673406194220367</v>
      </c>
      <c r="K13" s="2"/>
    </row>
    <row r="14" spans="1:11" ht="12.75">
      <c r="A14" s="5"/>
      <c r="B14" s="21" t="s">
        <v>22</v>
      </c>
      <c r="C14" s="43">
        <v>31680234</v>
      </c>
      <c r="D14" s="43">
        <v>49996841</v>
      </c>
      <c r="E14" s="43">
        <v>0</v>
      </c>
      <c r="F14" s="43">
        <v>41429399</v>
      </c>
      <c r="G14" s="44">
        <v>44263364</v>
      </c>
      <c r="H14" s="45">
        <v>47311297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225623251</v>
      </c>
      <c r="D16" s="43">
        <v>225623251</v>
      </c>
      <c r="E16" s="43">
        <v>223623030</v>
      </c>
      <c r="F16" s="43">
        <v>241475645</v>
      </c>
      <c r="G16" s="44">
        <v>254515330</v>
      </c>
      <c r="H16" s="45">
        <v>268513673</v>
      </c>
      <c r="I16" s="22">
        <f t="shared" si="0"/>
        <v>7.983352609076078</v>
      </c>
      <c r="J16" s="23">
        <f t="shared" si="1"/>
        <v>6.287769323351489</v>
      </c>
      <c r="K16" s="2"/>
    </row>
    <row r="17" spans="1:11" ht="12.75">
      <c r="A17" s="5"/>
      <c r="B17" s="21" t="s">
        <v>24</v>
      </c>
      <c r="C17" s="43">
        <v>231517272</v>
      </c>
      <c r="D17" s="43">
        <v>230756727</v>
      </c>
      <c r="E17" s="43">
        <v>233950913</v>
      </c>
      <c r="F17" s="43">
        <v>241077226</v>
      </c>
      <c r="G17" s="44">
        <v>253112691</v>
      </c>
      <c r="H17" s="45">
        <v>265949713</v>
      </c>
      <c r="I17" s="29">
        <f t="shared" si="0"/>
        <v>3.0460718911577755</v>
      </c>
      <c r="J17" s="30">
        <f t="shared" si="1"/>
        <v>4.365812991220253</v>
      </c>
      <c r="K17" s="2"/>
    </row>
    <row r="18" spans="1:11" ht="12.75">
      <c r="A18" s="5"/>
      <c r="B18" s="24" t="s">
        <v>25</v>
      </c>
      <c r="C18" s="46">
        <v>744842257</v>
      </c>
      <c r="D18" s="46">
        <v>755421309</v>
      </c>
      <c r="E18" s="46">
        <v>700579412</v>
      </c>
      <c r="F18" s="46">
        <v>796784763</v>
      </c>
      <c r="G18" s="47">
        <v>839425212</v>
      </c>
      <c r="H18" s="48">
        <v>885122870</v>
      </c>
      <c r="I18" s="25">
        <f t="shared" si="0"/>
        <v>13.732254952419298</v>
      </c>
      <c r="J18" s="26">
        <f t="shared" si="1"/>
        <v>8.105734189268187</v>
      </c>
      <c r="K18" s="2"/>
    </row>
    <row r="19" spans="1:11" ht="23.25" customHeight="1">
      <c r="A19" s="31"/>
      <c r="B19" s="32" t="s">
        <v>26</v>
      </c>
      <c r="C19" s="52">
        <v>-60503137</v>
      </c>
      <c r="D19" s="52">
        <v>-66394963</v>
      </c>
      <c r="E19" s="52">
        <v>-23257979</v>
      </c>
      <c r="F19" s="53">
        <v>-43067894</v>
      </c>
      <c r="G19" s="54">
        <v>-33393352</v>
      </c>
      <c r="H19" s="55">
        <v>-19742992</v>
      </c>
      <c r="I19" s="33">
        <f t="shared" si="0"/>
        <v>85.17470499048949</v>
      </c>
      <c r="J19" s="34">
        <f t="shared" si="1"/>
        <v>-5.315185683432566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35460001</v>
      </c>
      <c r="D24" s="43">
        <v>35506784</v>
      </c>
      <c r="E24" s="43">
        <v>25660290</v>
      </c>
      <c r="F24" s="43">
        <v>34681913</v>
      </c>
      <c r="G24" s="44">
        <v>31863525</v>
      </c>
      <c r="H24" s="45">
        <v>33200554</v>
      </c>
      <c r="I24" s="38">
        <f t="shared" si="0"/>
        <v>35.157915206726045</v>
      </c>
      <c r="J24" s="23">
        <f t="shared" si="1"/>
        <v>8.966898567881065</v>
      </c>
      <c r="K24" s="2"/>
    </row>
    <row r="25" spans="1:11" ht="12.75">
      <c r="A25" s="9"/>
      <c r="B25" s="21" t="s">
        <v>31</v>
      </c>
      <c r="C25" s="43">
        <v>24219720</v>
      </c>
      <c r="D25" s="43">
        <v>33927310</v>
      </c>
      <c r="E25" s="43">
        <v>27455191</v>
      </c>
      <c r="F25" s="43">
        <v>33062910</v>
      </c>
      <c r="G25" s="44">
        <v>22046572</v>
      </c>
      <c r="H25" s="45">
        <v>22938366</v>
      </c>
      <c r="I25" s="38">
        <f t="shared" si="0"/>
        <v>20.424986298583757</v>
      </c>
      <c r="J25" s="23">
        <f t="shared" si="1"/>
        <v>-5.815521765022291</v>
      </c>
      <c r="K25" s="2"/>
    </row>
    <row r="26" spans="1:11" ht="12.75">
      <c r="A26" s="9"/>
      <c r="B26" s="24" t="s">
        <v>32</v>
      </c>
      <c r="C26" s="46">
        <v>59679721</v>
      </c>
      <c r="D26" s="46">
        <v>69434094</v>
      </c>
      <c r="E26" s="46">
        <v>53115481</v>
      </c>
      <c r="F26" s="46">
        <v>67744823</v>
      </c>
      <c r="G26" s="47">
        <v>53910097</v>
      </c>
      <c r="H26" s="48">
        <v>56138920</v>
      </c>
      <c r="I26" s="25">
        <f t="shared" si="0"/>
        <v>27.54252004232063</v>
      </c>
      <c r="J26" s="26">
        <f t="shared" si="1"/>
        <v>1.8624954888654788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27809853</v>
      </c>
      <c r="D28" s="43">
        <v>31570715</v>
      </c>
      <c r="E28" s="43">
        <v>23982788</v>
      </c>
      <c r="F28" s="43">
        <v>27977045</v>
      </c>
      <c r="G28" s="44">
        <v>25762816</v>
      </c>
      <c r="H28" s="45">
        <v>27019291</v>
      </c>
      <c r="I28" s="38">
        <f t="shared" si="0"/>
        <v>16.654681682546666</v>
      </c>
      <c r="J28" s="23">
        <f t="shared" si="1"/>
        <v>4.053835541555251</v>
      </c>
      <c r="K28" s="2"/>
    </row>
    <row r="29" spans="1:11" ht="12.75">
      <c r="A29" s="9"/>
      <c r="B29" s="21" t="s">
        <v>35</v>
      </c>
      <c r="C29" s="43">
        <v>6350000</v>
      </c>
      <c r="D29" s="43">
        <v>4100000</v>
      </c>
      <c r="E29" s="43">
        <v>3475390</v>
      </c>
      <c r="F29" s="43">
        <v>12869565</v>
      </c>
      <c r="G29" s="44">
        <v>5565217</v>
      </c>
      <c r="H29" s="45">
        <v>5565217</v>
      </c>
      <c r="I29" s="38">
        <f t="shared" si="0"/>
        <v>270.30563476329274</v>
      </c>
      <c r="J29" s="23">
        <f t="shared" si="1"/>
        <v>16.99290331947003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1980000</v>
      </c>
      <c r="D31" s="43">
        <v>450000</v>
      </c>
      <c r="E31" s="43">
        <v>40262</v>
      </c>
      <c r="F31" s="43">
        <v>2500000</v>
      </c>
      <c r="G31" s="44">
        <v>2000000</v>
      </c>
      <c r="H31" s="45">
        <v>2000000</v>
      </c>
      <c r="I31" s="38">
        <f t="shared" si="0"/>
        <v>6109.32889573295</v>
      </c>
      <c r="J31" s="23">
        <f t="shared" si="1"/>
        <v>267.6022975053569</v>
      </c>
      <c r="K31" s="2"/>
    </row>
    <row r="32" spans="1:11" ht="12.75">
      <c r="A32" s="9"/>
      <c r="B32" s="21" t="s">
        <v>31</v>
      </c>
      <c r="C32" s="43">
        <v>23539868</v>
      </c>
      <c r="D32" s="43">
        <v>33313379</v>
      </c>
      <c r="E32" s="43">
        <v>25617041</v>
      </c>
      <c r="F32" s="43">
        <v>24398213</v>
      </c>
      <c r="G32" s="44">
        <v>20582064</v>
      </c>
      <c r="H32" s="45">
        <v>21554413</v>
      </c>
      <c r="I32" s="38">
        <f t="shared" si="0"/>
        <v>-4.757879725453074</v>
      </c>
      <c r="J32" s="23">
        <f t="shared" si="1"/>
        <v>-5.593388005491229</v>
      </c>
      <c r="K32" s="2"/>
    </row>
    <row r="33" spans="1:11" ht="13.5" thickBot="1">
      <c r="A33" s="9"/>
      <c r="B33" s="39" t="s">
        <v>38</v>
      </c>
      <c r="C33" s="59">
        <v>59679721</v>
      </c>
      <c r="D33" s="59">
        <v>69434094</v>
      </c>
      <c r="E33" s="59">
        <v>53115481</v>
      </c>
      <c r="F33" s="59">
        <v>67744823</v>
      </c>
      <c r="G33" s="60">
        <v>53910097</v>
      </c>
      <c r="H33" s="61">
        <v>56138921</v>
      </c>
      <c r="I33" s="40">
        <f t="shared" si="0"/>
        <v>27.54252004232063</v>
      </c>
      <c r="J33" s="41">
        <f t="shared" si="1"/>
        <v>1.8624960936894475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2018-10-24T09:01:13Z</dcterms:created>
  <dcterms:modified xsi:type="dcterms:W3CDTF">2018-10-24T09:02:44Z</dcterms:modified>
  <cp:category/>
  <cp:version/>
  <cp:contentType/>
  <cp:contentStatus/>
</cp:coreProperties>
</file>