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'DC16'!$A$1:$K$34</definedName>
    <definedName name="_xlnm.Print_Area" localSheetId="11">'DC18'!$A$1:$K$34</definedName>
    <definedName name="_xlnm.Print_Area" localSheetId="18">'DC19'!$A$1:$K$34</definedName>
    <definedName name="_xlnm.Print_Area" localSheetId="23">'DC20'!$A$1:$K$34</definedName>
    <definedName name="_xlnm.Print_Area" localSheetId="2">'FS161'!$A$1:$K$34</definedName>
    <definedName name="_xlnm.Print_Area" localSheetId="3">'FS162'!$A$1:$K$34</definedName>
    <definedName name="_xlnm.Print_Area" localSheetId="4">'FS163'!$A$1:$K$34</definedName>
    <definedName name="_xlnm.Print_Area" localSheetId="6">'FS181'!$A$1:$K$34</definedName>
    <definedName name="_xlnm.Print_Area" localSheetId="7">'FS182'!$A$1:$K$34</definedName>
    <definedName name="_xlnm.Print_Area" localSheetId="8">'FS183'!$A$1:$K$34</definedName>
    <definedName name="_xlnm.Print_Area" localSheetId="9">'FS184'!$A$1:$K$34</definedName>
    <definedName name="_xlnm.Print_Area" localSheetId="10">'FS185'!$A$1:$K$34</definedName>
    <definedName name="_xlnm.Print_Area" localSheetId="12">'FS191'!$A$1:$K$34</definedName>
    <definedName name="_xlnm.Print_Area" localSheetId="13">'FS192'!$A$1:$K$34</definedName>
    <definedName name="_xlnm.Print_Area" localSheetId="14">'FS193'!$A$1:$K$34</definedName>
    <definedName name="_xlnm.Print_Area" localSheetId="15">'FS194'!$A$1:$K$34</definedName>
    <definedName name="_xlnm.Print_Area" localSheetId="16">'FS195'!$A$1:$K$34</definedName>
    <definedName name="_xlnm.Print_Area" localSheetId="17">'FS196'!$A$1:$K$34</definedName>
    <definedName name="_xlnm.Print_Area" localSheetId="19">'FS201'!$A$1:$K$34</definedName>
    <definedName name="_xlnm.Print_Area" localSheetId="20">'FS203'!$A$1:$K$34</definedName>
    <definedName name="_xlnm.Print_Area" localSheetId="21">'FS204'!$A$1:$K$34</definedName>
    <definedName name="_xlnm.Print_Area" localSheetId="22">'FS205'!$A$1:$K$34</definedName>
    <definedName name="_xlnm.Print_Area" localSheetId="1">'MAN'!$A$1:$K$34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<sst xmlns="http://schemas.openxmlformats.org/spreadsheetml/2006/main" count="984" uniqueCount="63">
  <si>
    <t>Free State: Mangaung(MAN)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</si>
  <si>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</si>
  <si>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</si>
  <si>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</si>
  <si>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</si>
  <si>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</si>
  <si>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</si>
  <si>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</si>
  <si>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</si>
  <si>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</si>
  <si>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</si>
  <si>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</si>
  <si>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</si>
  <si>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</si>
  <si>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</si>
  <si>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</si>
  <si>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</si>
  <si>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</si>
  <si>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</si>
  <si>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</si>
  <si>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</si>
  <si>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</si>
  <si>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</si>
  <si>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</si>
  <si>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</si>
  <si>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</si>
  <si>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</si>
  <si>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</si>
  <si>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</si>
  <si>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</si>
  <si>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</si>
  <si>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</si>
  <si>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</si>
  <si>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</si>
  <si>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</si>
  <si>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</si>
  <si>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</si>
  <si>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</si>
  <si>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</si>
  <si>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</si>
  <si>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Free State: Letsemeng(FS161)</t>
  </si>
  <si>
    <t>Free State: Kopanong(FS162)</t>
  </si>
  <si>
    <t>Free State: Mohokare(FS163)</t>
  </si>
  <si>
    <t>Free State: Xhariep(DC16)</t>
  </si>
  <si>
    <t>Free State: Masilonyana(FS181)</t>
  </si>
  <si>
    <t>Free State: Tokologo(FS182)</t>
  </si>
  <si>
    <t>Free State: Tswelopele(FS183)</t>
  </si>
  <si>
    <t>Free State: Matjhabeng(FS184)</t>
  </si>
  <si>
    <t>Free State: Nala(FS185)</t>
  </si>
  <si>
    <t>Free State: Lejweleputswa(DC18)</t>
  </si>
  <si>
    <t>Free State: Setsoto(FS191)</t>
  </si>
  <si>
    <t>Free State: Dihlabeng(FS192)</t>
  </si>
  <si>
    <t>Free State: Nketoana(FS193)</t>
  </si>
  <si>
    <t>Free State: Maluti-a-Phofung(FS194)</t>
  </si>
  <si>
    <t>Free State: Phumelela(FS195)</t>
  </si>
  <si>
    <t>Free State: Mantsopa(FS196)</t>
  </si>
  <si>
    <t>Free State: Thabo Mofutsanyana(DC19)</t>
  </si>
  <si>
    <t>Free State: Moqhaka(FS201)</t>
  </si>
  <si>
    <t>Free State: Ngwathe(FS203)</t>
  </si>
  <si>
    <t>Free State: Metsimaholo(FS204)</t>
  </si>
  <si>
    <t>Free State: Mafube(FS205)</t>
  </si>
  <si>
    <t>Free State: Fezile Dabi(DC20)</t>
  </si>
  <si>
    <t>Free State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</si>
</sst>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2277079463</v>
      </c>
      <c r="D8" s="43">
        <v>2289732552</v>
      </c>
      <c r="E8" s="43">
        <v>2139779517</v>
      </c>
      <c r="F8" s="43">
        <v>2352098280</v>
      </c>
      <c r="G8" s="44">
        <v>2581306349</v>
      </c>
      <c r="H8" s="45">
        <v>2812827377</v>
      </c>
      <c r="I8" s="22">
        <f>IF($E8=0,0,(($F8/$E8)-1)*100)</f>
        <v>9.922459828836661</v>
      </c>
      <c r="J8" s="23">
        <f>IF($E8=0,0,((($H8/$E8)^(1/3))-1)*100)</f>
        <v>9.544695243485357</v>
      </c>
      <c r="K8" s="2"/>
    </row>
    <row r="9" spans="1:11" ht="12.75">
      <c r="A9" s="5"/>
      <c r="B9" s="21" t="s">
        <v>17</v>
      </c>
      <c r="C9" s="43">
        <v>8595108388</v>
      </c>
      <c r="D9" s="43">
        <v>8362482782</v>
      </c>
      <c r="E9" s="43">
        <v>7221989168</v>
      </c>
      <c r="F9" s="43">
        <v>8600985492</v>
      </c>
      <c r="G9" s="44">
        <v>9126490244</v>
      </c>
      <c r="H9" s="45">
        <v>9688368499</v>
      </c>
      <c r="I9" s="22">
        <f>IF($E9=0,0,(($F9/$E9)-1)*100)</f>
        <v>19.094411413827817</v>
      </c>
      <c r="J9" s="23">
        <f>IF($E9=0,0,((($H9/$E9)^(1/3))-1)*100)</f>
        <v>10.288764618783986</v>
      </c>
      <c r="K9" s="2"/>
    </row>
    <row r="10" spans="1:11" ht="12.75">
      <c r="A10" s="5"/>
      <c r="B10" s="21" t="s">
        <v>18</v>
      </c>
      <c r="C10" s="43">
        <v>5928448158</v>
      </c>
      <c r="D10" s="43">
        <v>5831891635</v>
      </c>
      <c r="E10" s="43">
        <v>4940550099</v>
      </c>
      <c r="F10" s="43">
        <v>6209086913</v>
      </c>
      <c r="G10" s="44">
        <v>6504649756</v>
      </c>
      <c r="H10" s="45">
        <v>6926831706</v>
      </c>
      <c r="I10" s="22">
        <f aca="true" t="shared" si="0" ref="I10:I33">IF($E10=0,0,(($F10/$E10)-1)*100)</f>
        <v>25.676023693328396</v>
      </c>
      <c r="J10" s="23">
        <f aca="true" t="shared" si="1" ref="J10:J33">IF($E10=0,0,((($H10/$E10)^(1/3))-1)*100)</f>
        <v>11.923111762437987</v>
      </c>
      <c r="K10" s="2"/>
    </row>
    <row r="11" spans="1:11" ht="12.75">
      <c r="A11" s="9"/>
      <c r="B11" s="24" t="s">
        <v>19</v>
      </c>
      <c r="C11" s="46">
        <v>16800636009</v>
      </c>
      <c r="D11" s="46">
        <v>16484106969</v>
      </c>
      <c r="E11" s="46">
        <v>14302318784</v>
      </c>
      <c r="F11" s="46">
        <v>17162170685</v>
      </c>
      <c r="G11" s="47">
        <v>18212446349</v>
      </c>
      <c r="H11" s="48">
        <v>19428027582</v>
      </c>
      <c r="I11" s="25">
        <f t="shared" si="0"/>
        <v>19.995721981804216</v>
      </c>
      <c r="J11" s="26">
        <f t="shared" si="1"/>
        <v>10.749239464890481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5075432701</v>
      </c>
      <c r="D13" s="43">
        <v>5282080273</v>
      </c>
      <c r="E13" s="43">
        <v>5089577173</v>
      </c>
      <c r="F13" s="43">
        <v>5644762392</v>
      </c>
      <c r="G13" s="44">
        <v>6027968047</v>
      </c>
      <c r="H13" s="45">
        <v>6425550577</v>
      </c>
      <c r="I13" s="22">
        <f t="shared" si="0"/>
        <v>10.908277841727898</v>
      </c>
      <c r="J13" s="23">
        <f t="shared" si="1"/>
        <v>8.07938899170113</v>
      </c>
      <c r="K13" s="2"/>
    </row>
    <row r="14" spans="1:11" ht="12.75">
      <c r="A14" s="5"/>
      <c r="B14" s="21" t="s">
        <v>22</v>
      </c>
      <c r="C14" s="43">
        <v>1246946215</v>
      </c>
      <c r="D14" s="43">
        <v>1217010833</v>
      </c>
      <c r="E14" s="43">
        <v>741210797</v>
      </c>
      <c r="F14" s="43">
        <v>1385344646</v>
      </c>
      <c r="G14" s="44">
        <v>1475721187</v>
      </c>
      <c r="H14" s="45">
        <v>1539659154</v>
      </c>
      <c r="I14" s="22">
        <f t="shared" si="0"/>
        <v>86.9029231100097</v>
      </c>
      <c r="J14" s="23">
        <f t="shared" si="1"/>
        <v>27.593225740498827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4822428072</v>
      </c>
      <c r="D16" s="43">
        <v>4746770726</v>
      </c>
      <c r="E16" s="43">
        <v>3821051920</v>
      </c>
      <c r="F16" s="43">
        <v>5161339864</v>
      </c>
      <c r="G16" s="44">
        <v>5452559615</v>
      </c>
      <c r="H16" s="45">
        <v>5775327190</v>
      </c>
      <c r="I16" s="22">
        <f t="shared" si="0"/>
        <v>35.07641278007026</v>
      </c>
      <c r="J16" s="23">
        <f t="shared" si="1"/>
        <v>14.761940962484177</v>
      </c>
      <c r="K16" s="2"/>
    </row>
    <row r="17" spans="1:11" ht="12.75">
      <c r="A17" s="5"/>
      <c r="B17" s="21" t="s">
        <v>24</v>
      </c>
      <c r="C17" s="43">
        <v>6404790244</v>
      </c>
      <c r="D17" s="43">
        <v>6238606210</v>
      </c>
      <c r="E17" s="43">
        <v>4716324845</v>
      </c>
      <c r="F17" s="43">
        <v>6042172150</v>
      </c>
      <c r="G17" s="44">
        <v>6258875183</v>
      </c>
      <c r="H17" s="45">
        <v>6604761485</v>
      </c>
      <c r="I17" s="29">
        <f t="shared" si="0"/>
        <v>28.111874151450643</v>
      </c>
      <c r="J17" s="30">
        <f t="shared" si="1"/>
        <v>11.879661273955143</v>
      </c>
      <c r="K17" s="2"/>
    </row>
    <row r="18" spans="1:11" ht="12.75">
      <c r="A18" s="5"/>
      <c r="B18" s="24" t="s">
        <v>25</v>
      </c>
      <c r="C18" s="46">
        <v>17549597232</v>
      </c>
      <c r="D18" s="46">
        <v>17484468042</v>
      </c>
      <c r="E18" s="46">
        <v>14368164735</v>
      </c>
      <c r="F18" s="46">
        <v>18233619052</v>
      </c>
      <c r="G18" s="47">
        <v>19215124032</v>
      </c>
      <c r="H18" s="48">
        <v>20345298406</v>
      </c>
      <c r="I18" s="25">
        <f t="shared" si="0"/>
        <v>26.902909232269458</v>
      </c>
      <c r="J18" s="26">
        <f t="shared" si="1"/>
        <v>12.29340610466143</v>
      </c>
      <c r="K18" s="2"/>
    </row>
    <row r="19" spans="1:11" ht="23.25" customHeight="1">
      <c r="A19" s="31"/>
      <c r="B19" s="32" t="s">
        <v>26</v>
      </c>
      <c r="C19" s="52">
        <v>-748961223</v>
      </c>
      <c r="D19" s="52">
        <v>-1000361073</v>
      </c>
      <c r="E19" s="52">
        <v>-65845951</v>
      </c>
      <c r="F19" s="53">
        <v>-1071448367</v>
      </c>
      <c r="G19" s="54">
        <v>-1002677683</v>
      </c>
      <c r="H19" s="55">
        <v>-917270824</v>
      </c>
      <c r="I19" s="33">
        <f t="shared" si="0"/>
        <v>1527.2046355591403</v>
      </c>
      <c r="J19" s="34">
        <f t="shared" si="1"/>
        <v>140.61507605897577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34130000</v>
      </c>
      <c r="D22" s="43">
        <v>29599094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198568549</v>
      </c>
      <c r="D23" s="43">
        <v>196032374</v>
      </c>
      <c r="E23" s="43">
        <v>168720484</v>
      </c>
      <c r="F23" s="43">
        <v>125125082</v>
      </c>
      <c r="G23" s="44">
        <v>154916820</v>
      </c>
      <c r="H23" s="45">
        <v>184017751</v>
      </c>
      <c r="I23" s="38">
        <f t="shared" si="0"/>
        <v>-25.838831756788938</v>
      </c>
      <c r="J23" s="23">
        <f t="shared" si="1"/>
        <v>2.935213272544135</v>
      </c>
      <c r="K23" s="2"/>
    </row>
    <row r="24" spans="1:11" ht="12.75">
      <c r="A24" s="9"/>
      <c r="B24" s="21" t="s">
        <v>30</v>
      </c>
      <c r="C24" s="43">
        <v>2448486775</v>
      </c>
      <c r="D24" s="43">
        <v>2688788654</v>
      </c>
      <c r="E24" s="43">
        <v>1550420196</v>
      </c>
      <c r="F24" s="43">
        <v>2440334905</v>
      </c>
      <c r="G24" s="44">
        <v>2365862788</v>
      </c>
      <c r="H24" s="45">
        <v>2445258447</v>
      </c>
      <c r="I24" s="38">
        <f t="shared" si="0"/>
        <v>57.398291849908276</v>
      </c>
      <c r="J24" s="23">
        <f t="shared" si="1"/>
        <v>16.401466079724656</v>
      </c>
      <c r="K24" s="2"/>
    </row>
    <row r="25" spans="1:11" ht="12.75">
      <c r="A25" s="9"/>
      <c r="B25" s="21" t="s">
        <v>31</v>
      </c>
      <c r="C25" s="43">
        <v>140210050</v>
      </c>
      <c r="D25" s="43">
        <v>128904793</v>
      </c>
      <c r="E25" s="43">
        <v>28122989</v>
      </c>
      <c r="F25" s="43">
        <v>773926131</v>
      </c>
      <c r="G25" s="44">
        <v>1120725330</v>
      </c>
      <c r="H25" s="45">
        <v>841493152</v>
      </c>
      <c r="I25" s="38">
        <f t="shared" si="0"/>
        <v>2651.934124071947</v>
      </c>
      <c r="J25" s="23">
        <f t="shared" si="1"/>
        <v>210.45336369577842</v>
      </c>
      <c r="K25" s="2"/>
    </row>
    <row r="26" spans="1:11" ht="12.75">
      <c r="A26" s="9"/>
      <c r="B26" s="24" t="s">
        <v>32</v>
      </c>
      <c r="C26" s="46">
        <v>2821395374</v>
      </c>
      <c r="D26" s="46">
        <v>3043324915</v>
      </c>
      <c r="E26" s="46">
        <v>1747263669</v>
      </c>
      <c r="F26" s="46">
        <v>3339386118</v>
      </c>
      <c r="G26" s="47">
        <v>3641504938</v>
      </c>
      <c r="H26" s="48">
        <v>3470769350</v>
      </c>
      <c r="I26" s="25">
        <f t="shared" si="0"/>
        <v>91.12090391664867</v>
      </c>
      <c r="J26" s="26">
        <f t="shared" si="1"/>
        <v>25.705931033031916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1426430594</v>
      </c>
      <c r="D28" s="43">
        <v>1530504469</v>
      </c>
      <c r="E28" s="43">
        <v>871035235</v>
      </c>
      <c r="F28" s="43">
        <v>1481722973</v>
      </c>
      <c r="G28" s="44">
        <v>1506003320</v>
      </c>
      <c r="H28" s="45">
        <v>1478343310</v>
      </c>
      <c r="I28" s="38">
        <f t="shared" si="0"/>
        <v>70.11056653752934</v>
      </c>
      <c r="J28" s="23">
        <f t="shared" si="1"/>
        <v>19.283358642171255</v>
      </c>
      <c r="K28" s="2"/>
    </row>
    <row r="29" spans="1:11" ht="12.75">
      <c r="A29" s="9"/>
      <c r="B29" s="21" t="s">
        <v>35</v>
      </c>
      <c r="C29" s="43">
        <v>244850708</v>
      </c>
      <c r="D29" s="43">
        <v>215234254</v>
      </c>
      <c r="E29" s="43">
        <v>163524522</v>
      </c>
      <c r="F29" s="43">
        <v>184056603</v>
      </c>
      <c r="G29" s="44">
        <v>204491612</v>
      </c>
      <c r="H29" s="45">
        <v>289623382</v>
      </c>
      <c r="I29" s="38">
        <f t="shared" si="0"/>
        <v>12.555964542125375</v>
      </c>
      <c r="J29" s="23">
        <f t="shared" si="1"/>
        <v>20.990213780008162</v>
      </c>
      <c r="K29" s="2"/>
    </row>
    <row r="30" spans="1:11" ht="12.75">
      <c r="A30" s="9"/>
      <c r="B30" s="21" t="s">
        <v>36</v>
      </c>
      <c r="C30" s="43">
        <v>12600000</v>
      </c>
      <c r="D30" s="43">
        <v>0</v>
      </c>
      <c r="E30" s="43">
        <v>17179403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509731665</v>
      </c>
      <c r="D31" s="43">
        <v>468822088</v>
      </c>
      <c r="E31" s="43">
        <v>369492700</v>
      </c>
      <c r="F31" s="43">
        <v>369526981</v>
      </c>
      <c r="G31" s="44">
        <v>339604405</v>
      </c>
      <c r="H31" s="45">
        <v>406809083</v>
      </c>
      <c r="I31" s="38">
        <f t="shared" si="0"/>
        <v>0.009277855827738435</v>
      </c>
      <c r="J31" s="23">
        <f t="shared" si="1"/>
        <v>3.259081943332176</v>
      </c>
      <c r="K31" s="2"/>
    </row>
    <row r="32" spans="1:11" ht="12.75">
      <c r="A32" s="9"/>
      <c r="B32" s="21" t="s">
        <v>31</v>
      </c>
      <c r="C32" s="43">
        <v>627782407</v>
      </c>
      <c r="D32" s="43">
        <v>828764104</v>
      </c>
      <c r="E32" s="43">
        <v>326031807</v>
      </c>
      <c r="F32" s="43">
        <v>1304079560</v>
      </c>
      <c r="G32" s="44">
        <v>1591405601</v>
      </c>
      <c r="H32" s="45">
        <v>1295993575</v>
      </c>
      <c r="I32" s="38">
        <f t="shared" si="0"/>
        <v>299.9853793406114</v>
      </c>
      <c r="J32" s="23">
        <f t="shared" si="1"/>
        <v>58.4094036987937</v>
      </c>
      <c r="K32" s="2"/>
    </row>
    <row r="33" spans="1:11" ht="13.5" thickBot="1">
      <c r="A33" s="9"/>
      <c r="B33" s="39" t="s">
        <v>38</v>
      </c>
      <c r="C33" s="59">
        <v>2821395374</v>
      </c>
      <c r="D33" s="59">
        <v>3043324915</v>
      </c>
      <c r="E33" s="59">
        <v>1747263667</v>
      </c>
      <c r="F33" s="59">
        <v>3339386117</v>
      </c>
      <c r="G33" s="60">
        <v>3641504938</v>
      </c>
      <c r="H33" s="61">
        <v>3470769350</v>
      </c>
      <c r="I33" s="40">
        <f t="shared" si="0"/>
        <v>91.12090407818228</v>
      </c>
      <c r="J33" s="41">
        <f t="shared" si="1"/>
        <v>25.70593108099488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279252170</v>
      </c>
      <c r="D8" s="43">
        <v>279252170</v>
      </c>
      <c r="E8" s="43">
        <v>296762231</v>
      </c>
      <c r="F8" s="43">
        <v>294052535</v>
      </c>
      <c r="G8" s="44">
        <v>309931372</v>
      </c>
      <c r="H8" s="45">
        <v>326977597</v>
      </c>
      <c r="I8" s="22">
        <f>IF($E8=0,0,(($F8/$E8)-1)*100)</f>
        <v>-0.9130865443588099</v>
      </c>
      <c r="J8" s="23">
        <f>IF($E8=0,0,((($H8/$E8)^(1/3))-1)*100)</f>
        <v>3.284810448372255</v>
      </c>
      <c r="K8" s="2"/>
    </row>
    <row r="9" spans="1:11" ht="12.75">
      <c r="A9" s="5"/>
      <c r="B9" s="21" t="s">
        <v>17</v>
      </c>
      <c r="C9" s="43">
        <v>1202343486</v>
      </c>
      <c r="D9" s="43">
        <v>1202343486</v>
      </c>
      <c r="E9" s="43">
        <v>1201486338</v>
      </c>
      <c r="F9" s="43">
        <v>1278744423</v>
      </c>
      <c r="G9" s="44">
        <v>1347759818</v>
      </c>
      <c r="H9" s="45">
        <v>1421886607</v>
      </c>
      <c r="I9" s="22">
        <f>IF($E9=0,0,(($F9/$E9)-1)*100)</f>
        <v>6.430209196436154</v>
      </c>
      <c r="J9" s="23">
        <f>IF($E9=0,0,((($H9/$E9)^(1/3))-1)*100)</f>
        <v>5.774758448655115</v>
      </c>
      <c r="K9" s="2"/>
    </row>
    <row r="10" spans="1:11" ht="12.75">
      <c r="A10" s="5"/>
      <c r="B10" s="21" t="s">
        <v>18</v>
      </c>
      <c r="C10" s="43">
        <v>842577703</v>
      </c>
      <c r="D10" s="43">
        <v>844498020</v>
      </c>
      <c r="E10" s="43">
        <v>673084770</v>
      </c>
      <c r="F10" s="43">
        <v>917501192</v>
      </c>
      <c r="G10" s="44">
        <v>942785648</v>
      </c>
      <c r="H10" s="45">
        <v>1009727439</v>
      </c>
      <c r="I10" s="22">
        <f aca="true" t="shared" si="0" ref="I10:I33">IF($E10=0,0,(($F10/$E10)-1)*100)</f>
        <v>36.312873637001175</v>
      </c>
      <c r="J10" s="23">
        <f aca="true" t="shared" si="1" ref="J10:J33">IF($E10=0,0,((($H10/$E10)^(1/3))-1)*100)</f>
        <v>14.475214193097653</v>
      </c>
      <c r="K10" s="2"/>
    </row>
    <row r="11" spans="1:11" ht="12.75">
      <c r="A11" s="9"/>
      <c r="B11" s="24" t="s">
        <v>19</v>
      </c>
      <c r="C11" s="46">
        <v>2324173359</v>
      </c>
      <c r="D11" s="46">
        <v>2326093676</v>
      </c>
      <c r="E11" s="46">
        <v>2171333339</v>
      </c>
      <c r="F11" s="46">
        <v>2490298150</v>
      </c>
      <c r="G11" s="47">
        <v>2600476838</v>
      </c>
      <c r="H11" s="48">
        <v>2758591643</v>
      </c>
      <c r="I11" s="25">
        <f t="shared" si="0"/>
        <v>14.689813179348054</v>
      </c>
      <c r="J11" s="26">
        <f t="shared" si="1"/>
        <v>8.30627979031673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678371939</v>
      </c>
      <c r="D13" s="43">
        <v>678371940</v>
      </c>
      <c r="E13" s="43">
        <v>653689656</v>
      </c>
      <c r="F13" s="43">
        <v>732641693</v>
      </c>
      <c r="G13" s="44">
        <v>791253027</v>
      </c>
      <c r="H13" s="45">
        <v>854553270</v>
      </c>
      <c r="I13" s="22">
        <f t="shared" si="0"/>
        <v>12.077908266610237</v>
      </c>
      <c r="J13" s="23">
        <f t="shared" si="1"/>
        <v>9.342544444487611</v>
      </c>
      <c r="K13" s="2"/>
    </row>
    <row r="14" spans="1:11" ht="12.75">
      <c r="A14" s="5"/>
      <c r="B14" s="21" t="s">
        <v>22</v>
      </c>
      <c r="C14" s="43">
        <v>135000000</v>
      </c>
      <c r="D14" s="43">
        <v>135000000</v>
      </c>
      <c r="E14" s="43">
        <v>266607718</v>
      </c>
      <c r="F14" s="43">
        <v>142020000</v>
      </c>
      <c r="G14" s="44">
        <v>142020000</v>
      </c>
      <c r="H14" s="45">
        <v>142020000</v>
      </c>
      <c r="I14" s="22">
        <f t="shared" si="0"/>
        <v>-46.73072442711504</v>
      </c>
      <c r="J14" s="23">
        <f t="shared" si="1"/>
        <v>-18.936454086366762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851493093</v>
      </c>
      <c r="D16" s="43">
        <v>851493093</v>
      </c>
      <c r="E16" s="43">
        <v>400030803</v>
      </c>
      <c r="F16" s="43">
        <v>921204731</v>
      </c>
      <c r="G16" s="44">
        <v>970949787</v>
      </c>
      <c r="H16" s="45">
        <v>1024352025</v>
      </c>
      <c r="I16" s="22">
        <f t="shared" si="0"/>
        <v>130.28344919728596</v>
      </c>
      <c r="J16" s="23">
        <f t="shared" si="1"/>
        <v>36.81023811626927</v>
      </c>
      <c r="K16" s="2"/>
    </row>
    <row r="17" spans="1:11" ht="12.75">
      <c r="A17" s="5"/>
      <c r="B17" s="21" t="s">
        <v>24</v>
      </c>
      <c r="C17" s="43">
        <v>657956626</v>
      </c>
      <c r="D17" s="43">
        <v>657957624</v>
      </c>
      <c r="E17" s="43">
        <v>545133752</v>
      </c>
      <c r="F17" s="43">
        <v>619569888</v>
      </c>
      <c r="G17" s="44">
        <v>641701660</v>
      </c>
      <c r="H17" s="45">
        <v>655796251</v>
      </c>
      <c r="I17" s="29">
        <f t="shared" si="0"/>
        <v>13.65465552754841</v>
      </c>
      <c r="J17" s="30">
        <f t="shared" si="1"/>
        <v>6.354356882562873</v>
      </c>
      <c r="K17" s="2"/>
    </row>
    <row r="18" spans="1:11" ht="12.75">
      <c r="A18" s="5"/>
      <c r="B18" s="24" t="s">
        <v>25</v>
      </c>
      <c r="C18" s="46">
        <v>2322821658</v>
      </c>
      <c r="D18" s="46">
        <v>2322822657</v>
      </c>
      <c r="E18" s="46">
        <v>1865461929</v>
      </c>
      <c r="F18" s="46">
        <v>2415436312</v>
      </c>
      <c r="G18" s="47">
        <v>2545924474</v>
      </c>
      <c r="H18" s="48">
        <v>2676721546</v>
      </c>
      <c r="I18" s="25">
        <f t="shared" si="0"/>
        <v>29.48194087749727</v>
      </c>
      <c r="J18" s="26">
        <f t="shared" si="1"/>
        <v>12.79043410759404</v>
      </c>
      <c r="K18" s="2"/>
    </row>
    <row r="19" spans="1:11" ht="23.25" customHeight="1">
      <c r="A19" s="31"/>
      <c r="B19" s="32" t="s">
        <v>26</v>
      </c>
      <c r="C19" s="52">
        <v>1351701</v>
      </c>
      <c r="D19" s="52">
        <v>3271019</v>
      </c>
      <c r="E19" s="52">
        <v>305871410</v>
      </c>
      <c r="F19" s="53">
        <v>74861838</v>
      </c>
      <c r="G19" s="54">
        <v>54552364</v>
      </c>
      <c r="H19" s="55">
        <v>81870097</v>
      </c>
      <c r="I19" s="33">
        <f t="shared" si="0"/>
        <v>-75.52506198601563</v>
      </c>
      <c r="J19" s="34">
        <f t="shared" si="1"/>
        <v>-35.5540732589091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25000000</v>
      </c>
      <c r="D23" s="43">
        <v>50000000</v>
      </c>
      <c r="E23" s="43">
        <v>4616200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156215135</v>
      </c>
      <c r="D24" s="43">
        <v>131216000</v>
      </c>
      <c r="E24" s="43">
        <v>152492675</v>
      </c>
      <c r="F24" s="43">
        <v>163406000</v>
      </c>
      <c r="G24" s="44">
        <v>126749999</v>
      </c>
      <c r="H24" s="45">
        <v>132355000</v>
      </c>
      <c r="I24" s="38">
        <f t="shared" si="0"/>
        <v>7.156622441045113</v>
      </c>
      <c r="J24" s="23">
        <f t="shared" si="1"/>
        <v>-4.61125758285722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181215135</v>
      </c>
      <c r="D26" s="46">
        <v>181216000</v>
      </c>
      <c r="E26" s="46">
        <v>157108875</v>
      </c>
      <c r="F26" s="46">
        <v>163406000</v>
      </c>
      <c r="G26" s="47">
        <v>126749999</v>
      </c>
      <c r="H26" s="48">
        <v>132355000</v>
      </c>
      <c r="I26" s="25">
        <f t="shared" si="0"/>
        <v>4.008128121342613</v>
      </c>
      <c r="J26" s="26">
        <f t="shared" si="1"/>
        <v>-5.554802775211765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111596471</v>
      </c>
      <c r="D28" s="43">
        <v>84434000</v>
      </c>
      <c r="E28" s="43">
        <v>82060940</v>
      </c>
      <c r="F28" s="43">
        <v>85343760</v>
      </c>
      <c r="G28" s="44">
        <v>76844562</v>
      </c>
      <c r="H28" s="45">
        <v>81071013</v>
      </c>
      <c r="I28" s="38">
        <f t="shared" si="0"/>
        <v>4.000465995149449</v>
      </c>
      <c r="J28" s="23">
        <f t="shared" si="1"/>
        <v>-0.4037383658017091</v>
      </c>
      <c r="K28" s="2"/>
    </row>
    <row r="29" spans="1:11" ht="12.75">
      <c r="A29" s="9"/>
      <c r="B29" s="21" t="s">
        <v>35</v>
      </c>
      <c r="C29" s="43">
        <v>11506115</v>
      </c>
      <c r="D29" s="43">
        <v>5445000</v>
      </c>
      <c r="E29" s="43">
        <v>2369719</v>
      </c>
      <c r="F29" s="43">
        <v>12912200</v>
      </c>
      <c r="G29" s="44">
        <v>7680000</v>
      </c>
      <c r="H29" s="45">
        <v>6400000</v>
      </c>
      <c r="I29" s="38">
        <f t="shared" si="0"/>
        <v>444.8831696922715</v>
      </c>
      <c r="J29" s="23">
        <f t="shared" si="1"/>
        <v>39.26042228662665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29185511</v>
      </c>
      <c r="D31" s="43">
        <v>29186000</v>
      </c>
      <c r="E31" s="43">
        <v>33060211</v>
      </c>
      <c r="F31" s="43">
        <v>13158936</v>
      </c>
      <c r="G31" s="44">
        <v>789091</v>
      </c>
      <c r="H31" s="45">
        <v>832491</v>
      </c>
      <c r="I31" s="38">
        <f t="shared" si="0"/>
        <v>-60.197059843326464</v>
      </c>
      <c r="J31" s="23">
        <f t="shared" si="1"/>
        <v>-70.68940450178741</v>
      </c>
      <c r="K31" s="2"/>
    </row>
    <row r="32" spans="1:11" ht="12.75">
      <c r="A32" s="9"/>
      <c r="B32" s="21" t="s">
        <v>31</v>
      </c>
      <c r="C32" s="43">
        <v>28927038</v>
      </c>
      <c r="D32" s="43">
        <v>62151000</v>
      </c>
      <c r="E32" s="43">
        <v>39618005</v>
      </c>
      <c r="F32" s="43">
        <v>51991104</v>
      </c>
      <c r="G32" s="44">
        <v>41436346</v>
      </c>
      <c r="H32" s="45">
        <v>44051496</v>
      </c>
      <c r="I32" s="38">
        <f t="shared" si="0"/>
        <v>31.230999642712966</v>
      </c>
      <c r="J32" s="23">
        <f t="shared" si="1"/>
        <v>3.5991088730786824</v>
      </c>
      <c r="K32" s="2"/>
    </row>
    <row r="33" spans="1:11" ht="13.5" thickBot="1">
      <c r="A33" s="9"/>
      <c r="B33" s="39" t="s">
        <v>38</v>
      </c>
      <c r="C33" s="59">
        <v>181215135</v>
      </c>
      <c r="D33" s="59">
        <v>181216000</v>
      </c>
      <c r="E33" s="59">
        <v>157108875</v>
      </c>
      <c r="F33" s="59">
        <v>163406000</v>
      </c>
      <c r="G33" s="60">
        <v>126749999</v>
      </c>
      <c r="H33" s="61">
        <v>132355000</v>
      </c>
      <c r="I33" s="40">
        <f t="shared" si="0"/>
        <v>4.008128121342613</v>
      </c>
      <c r="J33" s="41">
        <f t="shared" si="1"/>
        <v>-5.554802775211765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21241000</v>
      </c>
      <c r="D8" s="43">
        <v>21241000</v>
      </c>
      <c r="E8" s="43">
        <v>21326033</v>
      </c>
      <c r="F8" s="43">
        <v>22686000</v>
      </c>
      <c r="G8" s="44">
        <v>24131000</v>
      </c>
      <c r="H8" s="45">
        <v>25579000</v>
      </c>
      <c r="I8" s="22">
        <f>IF($E8=0,0,(($F8/$E8)-1)*100)</f>
        <v>6.377027551256242</v>
      </c>
      <c r="J8" s="23">
        <f>IF($E8=0,0,((($H8/$E8)^(1/3))-1)*100)</f>
        <v>6.248912851810862</v>
      </c>
      <c r="K8" s="2"/>
    </row>
    <row r="9" spans="1:11" ht="12.75">
      <c r="A9" s="5"/>
      <c r="B9" s="21" t="s">
        <v>17</v>
      </c>
      <c r="C9" s="43">
        <v>169210958</v>
      </c>
      <c r="D9" s="43">
        <v>169211000</v>
      </c>
      <c r="E9" s="43">
        <v>230462442</v>
      </c>
      <c r="F9" s="43">
        <v>169343000</v>
      </c>
      <c r="G9" s="44">
        <v>176285000</v>
      </c>
      <c r="H9" s="45">
        <v>186862000</v>
      </c>
      <c r="I9" s="22">
        <f>IF($E9=0,0,(($F9/$E9)-1)*100)</f>
        <v>-26.52034816154556</v>
      </c>
      <c r="J9" s="23">
        <f>IF($E9=0,0,((($H9/$E9)^(1/3))-1)*100)</f>
        <v>-6.751838524623355</v>
      </c>
      <c r="K9" s="2"/>
    </row>
    <row r="10" spans="1:11" ht="12.75">
      <c r="A10" s="5"/>
      <c r="B10" s="21" t="s">
        <v>18</v>
      </c>
      <c r="C10" s="43">
        <v>140844993</v>
      </c>
      <c r="D10" s="43">
        <v>140845000</v>
      </c>
      <c r="E10" s="43">
        <v>182245869</v>
      </c>
      <c r="F10" s="43">
        <v>152992000</v>
      </c>
      <c r="G10" s="44">
        <v>163972000</v>
      </c>
      <c r="H10" s="45">
        <v>174283000</v>
      </c>
      <c r="I10" s="22">
        <f aca="true" t="shared" si="0" ref="I10:I33">IF($E10=0,0,(($F10/$E10)-1)*100)</f>
        <v>-16.051869466517232</v>
      </c>
      <c r="J10" s="23">
        <f aca="true" t="shared" si="1" ref="J10:J33">IF($E10=0,0,((($H10/$E10)^(1/3))-1)*100)</f>
        <v>-1.478175753219213</v>
      </c>
      <c r="K10" s="2"/>
    </row>
    <row r="11" spans="1:11" ht="12.75">
      <c r="A11" s="9"/>
      <c r="B11" s="24" t="s">
        <v>19</v>
      </c>
      <c r="C11" s="46">
        <v>331296951</v>
      </c>
      <c r="D11" s="46">
        <v>331297000</v>
      </c>
      <c r="E11" s="46">
        <v>434034344</v>
      </c>
      <c r="F11" s="46">
        <v>345021000</v>
      </c>
      <c r="G11" s="47">
        <v>364388000</v>
      </c>
      <c r="H11" s="48">
        <v>386724000</v>
      </c>
      <c r="I11" s="25">
        <f t="shared" si="0"/>
        <v>-20.508364195253638</v>
      </c>
      <c r="J11" s="26">
        <f t="shared" si="1"/>
        <v>-3.774019906581527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140195469</v>
      </c>
      <c r="D13" s="43">
        <v>140196000</v>
      </c>
      <c r="E13" s="43">
        <v>130558543</v>
      </c>
      <c r="F13" s="43">
        <v>148438338</v>
      </c>
      <c r="G13" s="44">
        <v>152417141</v>
      </c>
      <c r="H13" s="45">
        <v>161564147</v>
      </c>
      <c r="I13" s="22">
        <f t="shared" si="0"/>
        <v>13.694848754554489</v>
      </c>
      <c r="J13" s="23">
        <f t="shared" si="1"/>
        <v>7.36100437928533</v>
      </c>
      <c r="K13" s="2"/>
    </row>
    <row r="14" spans="1:11" ht="12.75">
      <c r="A14" s="5"/>
      <c r="B14" s="21" t="s">
        <v>22</v>
      </c>
      <c r="C14" s="43">
        <v>21535360</v>
      </c>
      <c r="D14" s="43">
        <v>21535000</v>
      </c>
      <c r="E14" s="43">
        <v>0</v>
      </c>
      <c r="F14" s="43">
        <v>37500000</v>
      </c>
      <c r="G14" s="44">
        <v>39750000</v>
      </c>
      <c r="H14" s="45">
        <v>42135000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108881999</v>
      </c>
      <c r="D16" s="43">
        <v>108882000</v>
      </c>
      <c r="E16" s="43">
        <v>112694590</v>
      </c>
      <c r="F16" s="43">
        <v>118080000</v>
      </c>
      <c r="G16" s="44">
        <v>125165000</v>
      </c>
      <c r="H16" s="45">
        <v>132675000</v>
      </c>
      <c r="I16" s="22">
        <f t="shared" si="0"/>
        <v>4.778765333810608</v>
      </c>
      <c r="J16" s="23">
        <f t="shared" si="1"/>
        <v>5.591431137092018</v>
      </c>
      <c r="K16" s="2"/>
    </row>
    <row r="17" spans="1:11" ht="12.75">
      <c r="A17" s="5"/>
      <c r="B17" s="21" t="s">
        <v>24</v>
      </c>
      <c r="C17" s="43">
        <v>159314877</v>
      </c>
      <c r="D17" s="43">
        <v>159314000</v>
      </c>
      <c r="E17" s="43">
        <v>50746624</v>
      </c>
      <c r="F17" s="43">
        <v>142559000</v>
      </c>
      <c r="G17" s="44">
        <v>152723660</v>
      </c>
      <c r="H17" s="45">
        <v>160800502</v>
      </c>
      <c r="I17" s="29">
        <f t="shared" si="0"/>
        <v>180.92312111245076</v>
      </c>
      <c r="J17" s="30">
        <f t="shared" si="1"/>
        <v>46.87912667549039</v>
      </c>
      <c r="K17" s="2"/>
    </row>
    <row r="18" spans="1:11" ht="12.75">
      <c r="A18" s="5"/>
      <c r="B18" s="24" t="s">
        <v>25</v>
      </c>
      <c r="C18" s="46">
        <v>429927705</v>
      </c>
      <c r="D18" s="46">
        <v>429927000</v>
      </c>
      <c r="E18" s="46">
        <v>293999757</v>
      </c>
      <c r="F18" s="46">
        <v>446577338</v>
      </c>
      <c r="G18" s="47">
        <v>470055801</v>
      </c>
      <c r="H18" s="48">
        <v>497174649</v>
      </c>
      <c r="I18" s="25">
        <f t="shared" si="0"/>
        <v>51.897179289165194</v>
      </c>
      <c r="J18" s="26">
        <f t="shared" si="1"/>
        <v>19.139013976079376</v>
      </c>
      <c r="K18" s="2"/>
    </row>
    <row r="19" spans="1:11" ht="23.25" customHeight="1">
      <c r="A19" s="31"/>
      <c r="B19" s="32" t="s">
        <v>26</v>
      </c>
      <c r="C19" s="52">
        <v>-98630754</v>
      </c>
      <c r="D19" s="52">
        <v>-98630000</v>
      </c>
      <c r="E19" s="52">
        <v>140034587</v>
      </c>
      <c r="F19" s="53">
        <v>-101556338</v>
      </c>
      <c r="G19" s="54">
        <v>-105667801</v>
      </c>
      <c r="H19" s="55">
        <v>-110450649</v>
      </c>
      <c r="I19" s="33">
        <f t="shared" si="0"/>
        <v>-172.5223247882325</v>
      </c>
      <c r="J19" s="34">
        <f t="shared" si="1"/>
        <v>-192.3941169479224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39482000</v>
      </c>
      <c r="D24" s="43">
        <v>42889000</v>
      </c>
      <c r="E24" s="43">
        <v>45394078</v>
      </c>
      <c r="F24" s="43">
        <v>32406000</v>
      </c>
      <c r="G24" s="44">
        <v>34764000</v>
      </c>
      <c r="H24" s="45">
        <v>35614000</v>
      </c>
      <c r="I24" s="38">
        <f t="shared" si="0"/>
        <v>-28.611833464268177</v>
      </c>
      <c r="J24" s="23">
        <f t="shared" si="1"/>
        <v>-7.769651087410267</v>
      </c>
      <c r="K24" s="2"/>
    </row>
    <row r="25" spans="1:11" ht="12.75">
      <c r="A25" s="9"/>
      <c r="B25" s="21" t="s">
        <v>31</v>
      </c>
      <c r="C25" s="43">
        <v>1064000</v>
      </c>
      <c r="D25" s="43">
        <v>1064000</v>
      </c>
      <c r="E25" s="43">
        <v>70429</v>
      </c>
      <c r="F25" s="43">
        <v>1000000</v>
      </c>
      <c r="G25" s="44">
        <v>0</v>
      </c>
      <c r="H25" s="45">
        <v>0</v>
      </c>
      <c r="I25" s="38">
        <f t="shared" si="0"/>
        <v>1319.8696559655823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40546000</v>
      </c>
      <c r="D26" s="46">
        <v>43953000</v>
      </c>
      <c r="E26" s="46">
        <v>45464507</v>
      </c>
      <c r="F26" s="46">
        <v>33406000</v>
      </c>
      <c r="G26" s="47">
        <v>34764000</v>
      </c>
      <c r="H26" s="48">
        <v>35614000</v>
      </c>
      <c r="I26" s="25">
        <f t="shared" si="0"/>
        <v>-26.52290279975982</v>
      </c>
      <c r="J26" s="26">
        <f t="shared" si="1"/>
        <v>-7.81730033233573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17300000</v>
      </c>
      <c r="E28" s="43">
        <v>18931379</v>
      </c>
      <c r="F28" s="43">
        <v>895000</v>
      </c>
      <c r="G28" s="44">
        <v>15571000</v>
      </c>
      <c r="H28" s="45">
        <v>14488000</v>
      </c>
      <c r="I28" s="38">
        <f t="shared" si="0"/>
        <v>-95.27239933234658</v>
      </c>
      <c r="J28" s="23">
        <f t="shared" si="1"/>
        <v>-8.530691521553358</v>
      </c>
      <c r="K28" s="2"/>
    </row>
    <row r="29" spans="1:11" ht="12.75">
      <c r="A29" s="9"/>
      <c r="B29" s="21" t="s">
        <v>35</v>
      </c>
      <c r="C29" s="43">
        <v>5000000</v>
      </c>
      <c r="D29" s="43">
        <v>5154000</v>
      </c>
      <c r="E29" s="43">
        <v>1655983</v>
      </c>
      <c r="F29" s="43">
        <v>3300000</v>
      </c>
      <c r="G29" s="44">
        <v>5120000</v>
      </c>
      <c r="H29" s="45">
        <v>4480000</v>
      </c>
      <c r="I29" s="38">
        <f t="shared" si="0"/>
        <v>99.27740804102459</v>
      </c>
      <c r="J29" s="23">
        <f t="shared" si="1"/>
        <v>39.33943545934437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34482000</v>
      </c>
      <c r="D31" s="43">
        <v>13292000</v>
      </c>
      <c r="E31" s="43">
        <v>15498465</v>
      </c>
      <c r="F31" s="43">
        <v>21925000</v>
      </c>
      <c r="G31" s="44">
        <v>11164000</v>
      </c>
      <c r="H31" s="45">
        <v>13679000</v>
      </c>
      <c r="I31" s="38">
        <f t="shared" si="0"/>
        <v>41.465622563266756</v>
      </c>
      <c r="J31" s="23">
        <f t="shared" si="1"/>
        <v>-4.0771911286961</v>
      </c>
      <c r="K31" s="2"/>
    </row>
    <row r="32" spans="1:11" ht="12.75">
      <c r="A32" s="9"/>
      <c r="B32" s="21" t="s">
        <v>31</v>
      </c>
      <c r="C32" s="43">
        <v>1064000</v>
      </c>
      <c r="D32" s="43">
        <v>8207000</v>
      </c>
      <c r="E32" s="43">
        <v>9378680</v>
      </c>
      <c r="F32" s="43">
        <v>7286000</v>
      </c>
      <c r="G32" s="44">
        <v>2909000</v>
      </c>
      <c r="H32" s="45">
        <v>2967000</v>
      </c>
      <c r="I32" s="38">
        <f t="shared" si="0"/>
        <v>-22.313161340401845</v>
      </c>
      <c r="J32" s="23">
        <f t="shared" si="1"/>
        <v>-31.8615982184542</v>
      </c>
      <c r="K32" s="2"/>
    </row>
    <row r="33" spans="1:11" ht="13.5" thickBot="1">
      <c r="A33" s="9"/>
      <c r="B33" s="39" t="s">
        <v>38</v>
      </c>
      <c r="C33" s="59">
        <v>40546000</v>
      </c>
      <c r="D33" s="59">
        <v>43953000</v>
      </c>
      <c r="E33" s="59">
        <v>45464507</v>
      </c>
      <c r="F33" s="59">
        <v>33406000</v>
      </c>
      <c r="G33" s="60">
        <v>34764000</v>
      </c>
      <c r="H33" s="61">
        <v>35614000</v>
      </c>
      <c r="I33" s="40">
        <f t="shared" si="0"/>
        <v>-26.52290279975982</v>
      </c>
      <c r="J33" s="41">
        <f t="shared" si="1"/>
        <v>-7.81730033233573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122598000</v>
      </c>
      <c r="D10" s="43">
        <v>123932000</v>
      </c>
      <c r="E10" s="43">
        <v>94364385</v>
      </c>
      <c r="F10" s="43">
        <v>128709000</v>
      </c>
      <c r="G10" s="44">
        <v>134031000</v>
      </c>
      <c r="H10" s="45">
        <v>139536000</v>
      </c>
      <c r="I10" s="22">
        <f aca="true" t="shared" si="0" ref="I10:I33">IF($E10=0,0,(($F10/$E10)-1)*100)</f>
        <v>36.395738710107636</v>
      </c>
      <c r="J10" s="23">
        <f aca="true" t="shared" si="1" ref="J10:J33">IF($E10=0,0,((($H10/$E10)^(1/3))-1)*100)</f>
        <v>13.926840077423863</v>
      </c>
      <c r="K10" s="2"/>
    </row>
    <row r="11" spans="1:11" ht="12.75">
      <c r="A11" s="9"/>
      <c r="B11" s="24" t="s">
        <v>19</v>
      </c>
      <c r="C11" s="46">
        <v>122598000</v>
      </c>
      <c r="D11" s="46">
        <v>123932000</v>
      </c>
      <c r="E11" s="46">
        <v>94364385</v>
      </c>
      <c r="F11" s="46">
        <v>128709000</v>
      </c>
      <c r="G11" s="47">
        <v>134031000</v>
      </c>
      <c r="H11" s="48">
        <v>139536000</v>
      </c>
      <c r="I11" s="25">
        <f t="shared" si="0"/>
        <v>36.395738710107636</v>
      </c>
      <c r="J11" s="26">
        <f t="shared" si="1"/>
        <v>13.926840077423863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70063000</v>
      </c>
      <c r="D13" s="43">
        <v>73688000</v>
      </c>
      <c r="E13" s="43">
        <v>64669649</v>
      </c>
      <c r="F13" s="43">
        <v>83176000</v>
      </c>
      <c r="G13" s="44">
        <v>85672000</v>
      </c>
      <c r="H13" s="45">
        <v>86504000</v>
      </c>
      <c r="I13" s="22">
        <f t="shared" si="0"/>
        <v>28.616748793549206</v>
      </c>
      <c r="J13" s="23">
        <f t="shared" si="1"/>
        <v>10.182315625436168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52535000</v>
      </c>
      <c r="D17" s="43">
        <v>51388000</v>
      </c>
      <c r="E17" s="43">
        <v>40634423</v>
      </c>
      <c r="F17" s="43">
        <v>53436841</v>
      </c>
      <c r="G17" s="44">
        <v>49480159</v>
      </c>
      <c r="H17" s="45">
        <v>48296311</v>
      </c>
      <c r="I17" s="29">
        <f t="shared" si="0"/>
        <v>31.506336388731306</v>
      </c>
      <c r="J17" s="30">
        <f t="shared" si="1"/>
        <v>5.92698734231516</v>
      </c>
      <c r="K17" s="2"/>
    </row>
    <row r="18" spans="1:11" ht="12.75">
      <c r="A18" s="5"/>
      <c r="B18" s="24" t="s">
        <v>25</v>
      </c>
      <c r="C18" s="46">
        <v>122598000</v>
      </c>
      <c r="D18" s="46">
        <v>125076000</v>
      </c>
      <c r="E18" s="46">
        <v>105304072</v>
      </c>
      <c r="F18" s="46">
        <v>136612841</v>
      </c>
      <c r="G18" s="47">
        <v>135152159</v>
      </c>
      <c r="H18" s="48">
        <v>134800311</v>
      </c>
      <c r="I18" s="25">
        <f t="shared" si="0"/>
        <v>29.731774285043787</v>
      </c>
      <c r="J18" s="26">
        <f t="shared" si="1"/>
        <v>8.579684730174986</v>
      </c>
      <c r="K18" s="2"/>
    </row>
    <row r="19" spans="1:11" ht="23.25" customHeight="1">
      <c r="A19" s="31"/>
      <c r="B19" s="32" t="s">
        <v>26</v>
      </c>
      <c r="C19" s="52">
        <v>0</v>
      </c>
      <c r="D19" s="52">
        <v>-1144000</v>
      </c>
      <c r="E19" s="52">
        <v>-10939687</v>
      </c>
      <c r="F19" s="53">
        <v>-7903841</v>
      </c>
      <c r="G19" s="54">
        <v>-1121159</v>
      </c>
      <c r="H19" s="55">
        <v>4735689</v>
      </c>
      <c r="I19" s="33">
        <f t="shared" si="0"/>
        <v>-27.750757402839767</v>
      </c>
      <c r="J19" s="34">
        <f t="shared" si="1"/>
        <v>-175.64718283323546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3250000</v>
      </c>
      <c r="D25" s="43">
        <v>4745000</v>
      </c>
      <c r="E25" s="43">
        <v>3509590</v>
      </c>
      <c r="F25" s="43">
        <v>4745000</v>
      </c>
      <c r="G25" s="44">
        <v>1000000</v>
      </c>
      <c r="H25" s="45">
        <v>1000000</v>
      </c>
      <c r="I25" s="38">
        <f t="shared" si="0"/>
        <v>35.200977892004474</v>
      </c>
      <c r="J25" s="23">
        <f t="shared" si="1"/>
        <v>-34.19666996565913</v>
      </c>
      <c r="K25" s="2"/>
    </row>
    <row r="26" spans="1:11" ht="12.75">
      <c r="A26" s="9"/>
      <c r="B26" s="24" t="s">
        <v>32</v>
      </c>
      <c r="C26" s="46">
        <v>3250000</v>
      </c>
      <c r="D26" s="46">
        <v>4745000</v>
      </c>
      <c r="E26" s="46">
        <v>3509590</v>
      </c>
      <c r="F26" s="46">
        <v>4745000</v>
      </c>
      <c r="G26" s="47">
        <v>1000000</v>
      </c>
      <c r="H26" s="48">
        <v>1000000</v>
      </c>
      <c r="I26" s="25">
        <f t="shared" si="0"/>
        <v>35.200977892004474</v>
      </c>
      <c r="J26" s="26">
        <f t="shared" si="1"/>
        <v>-34.19666996565913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3250000</v>
      </c>
      <c r="D32" s="43">
        <v>4745000</v>
      </c>
      <c r="E32" s="43">
        <v>3509590</v>
      </c>
      <c r="F32" s="43">
        <v>4745000</v>
      </c>
      <c r="G32" s="44">
        <v>1000000</v>
      </c>
      <c r="H32" s="45">
        <v>1000000</v>
      </c>
      <c r="I32" s="38">
        <f t="shared" si="0"/>
        <v>35.200977892004474</v>
      </c>
      <c r="J32" s="23">
        <f t="shared" si="1"/>
        <v>-34.19666996565913</v>
      </c>
      <c r="K32" s="2"/>
    </row>
    <row r="33" spans="1:11" ht="13.5" thickBot="1">
      <c r="A33" s="9"/>
      <c r="B33" s="39" t="s">
        <v>38</v>
      </c>
      <c r="C33" s="59">
        <v>3250000</v>
      </c>
      <c r="D33" s="59">
        <v>4745000</v>
      </c>
      <c r="E33" s="59">
        <v>3509590</v>
      </c>
      <c r="F33" s="59">
        <v>4745000</v>
      </c>
      <c r="G33" s="60">
        <v>1000000</v>
      </c>
      <c r="H33" s="61">
        <v>1000000</v>
      </c>
      <c r="I33" s="40">
        <f t="shared" si="0"/>
        <v>35.200977892004474</v>
      </c>
      <c r="J33" s="41">
        <f t="shared" si="1"/>
        <v>-34.19666996565913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43262792</v>
      </c>
      <c r="D8" s="43">
        <v>53262792</v>
      </c>
      <c r="E8" s="43">
        <v>63092599</v>
      </c>
      <c r="F8" s="43">
        <v>50000000</v>
      </c>
      <c r="G8" s="44">
        <v>52700000</v>
      </c>
      <c r="H8" s="45">
        <v>55598500</v>
      </c>
      <c r="I8" s="22">
        <f>IF($E8=0,0,(($F8/$E8)-1)*100)</f>
        <v>-20.751402236576112</v>
      </c>
      <c r="J8" s="23">
        <f>IF($E8=0,0,((($H8/$E8)^(1/3))-1)*100)</f>
        <v>-4.127316033187456</v>
      </c>
      <c r="K8" s="2"/>
    </row>
    <row r="9" spans="1:11" ht="12.75">
      <c r="A9" s="5"/>
      <c r="B9" s="21" t="s">
        <v>17</v>
      </c>
      <c r="C9" s="43">
        <v>167715561</v>
      </c>
      <c r="D9" s="43">
        <v>173715561</v>
      </c>
      <c r="E9" s="43">
        <v>187476932</v>
      </c>
      <c r="F9" s="43">
        <v>185728631</v>
      </c>
      <c r="G9" s="44">
        <v>195757974</v>
      </c>
      <c r="H9" s="45">
        <v>206524661</v>
      </c>
      <c r="I9" s="22">
        <f>IF($E9=0,0,(($F9/$E9)-1)*100)</f>
        <v>-0.9325419300119542</v>
      </c>
      <c r="J9" s="23">
        <f>IF($E9=0,0,((($H9/$E9)^(1/3))-1)*100)</f>
        <v>3.2780493635583774</v>
      </c>
      <c r="K9" s="2"/>
    </row>
    <row r="10" spans="1:11" ht="12.75">
      <c r="A10" s="5"/>
      <c r="B10" s="21" t="s">
        <v>18</v>
      </c>
      <c r="C10" s="43">
        <v>197988449</v>
      </c>
      <c r="D10" s="43">
        <v>190085009</v>
      </c>
      <c r="E10" s="43">
        <v>194932264</v>
      </c>
      <c r="F10" s="43">
        <v>214354972</v>
      </c>
      <c r="G10" s="44">
        <v>225930145</v>
      </c>
      <c r="H10" s="45">
        <v>238355805</v>
      </c>
      <c r="I10" s="22">
        <f aca="true" t="shared" si="0" ref="I10:I33">IF($E10=0,0,(($F10/$E10)-1)*100)</f>
        <v>9.963824151757649</v>
      </c>
      <c r="J10" s="23">
        <f aca="true" t="shared" si="1" ref="J10:J33">IF($E10=0,0,((($H10/$E10)^(1/3))-1)*100)</f>
        <v>6.933554263877051</v>
      </c>
      <c r="K10" s="2"/>
    </row>
    <row r="11" spans="1:11" ht="12.75">
      <c r="A11" s="9"/>
      <c r="B11" s="24" t="s">
        <v>19</v>
      </c>
      <c r="C11" s="46">
        <v>408966802</v>
      </c>
      <c r="D11" s="46">
        <v>417063362</v>
      </c>
      <c r="E11" s="46">
        <v>445501795</v>
      </c>
      <c r="F11" s="46">
        <v>450083603</v>
      </c>
      <c r="G11" s="47">
        <v>474388119</v>
      </c>
      <c r="H11" s="48">
        <v>500478966</v>
      </c>
      <c r="I11" s="25">
        <f t="shared" si="0"/>
        <v>1.0284600536794697</v>
      </c>
      <c r="J11" s="26">
        <f t="shared" si="1"/>
        <v>3.9550178176428252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182907643</v>
      </c>
      <c r="D13" s="43">
        <v>182907879</v>
      </c>
      <c r="E13" s="43">
        <v>170521793</v>
      </c>
      <c r="F13" s="43">
        <v>207481226</v>
      </c>
      <c r="G13" s="44">
        <v>230279210</v>
      </c>
      <c r="H13" s="45">
        <v>242944567</v>
      </c>
      <c r="I13" s="22">
        <f t="shared" si="0"/>
        <v>21.674316431800598</v>
      </c>
      <c r="J13" s="23">
        <f t="shared" si="1"/>
        <v>12.523293071176234</v>
      </c>
      <c r="K13" s="2"/>
    </row>
    <row r="14" spans="1:11" ht="12.75">
      <c r="A14" s="5"/>
      <c r="B14" s="21" t="s">
        <v>22</v>
      </c>
      <c r="C14" s="43">
        <v>58014497</v>
      </c>
      <c r="D14" s="43">
        <v>58014496</v>
      </c>
      <c r="E14" s="43">
        <v>85526716</v>
      </c>
      <c r="F14" s="43">
        <v>55999682</v>
      </c>
      <c r="G14" s="44">
        <v>59024000</v>
      </c>
      <c r="H14" s="45">
        <v>62270320</v>
      </c>
      <c r="I14" s="22">
        <f t="shared" si="0"/>
        <v>-34.52375512699447</v>
      </c>
      <c r="J14" s="23">
        <f t="shared" si="1"/>
        <v>-10.037862240060392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64448460</v>
      </c>
      <c r="D16" s="43">
        <v>66265040</v>
      </c>
      <c r="E16" s="43">
        <v>54313069</v>
      </c>
      <c r="F16" s="43">
        <v>67000000</v>
      </c>
      <c r="G16" s="44">
        <v>70618000</v>
      </c>
      <c r="H16" s="45">
        <v>74501990</v>
      </c>
      <c r="I16" s="22">
        <f t="shared" si="0"/>
        <v>23.35889176139172</v>
      </c>
      <c r="J16" s="23">
        <f t="shared" si="1"/>
        <v>11.110348524257208</v>
      </c>
      <c r="K16" s="2"/>
    </row>
    <row r="17" spans="1:11" ht="12.75">
      <c r="A17" s="5"/>
      <c r="B17" s="21" t="s">
        <v>24</v>
      </c>
      <c r="C17" s="43">
        <v>104065051</v>
      </c>
      <c r="D17" s="43">
        <v>332035106</v>
      </c>
      <c r="E17" s="43">
        <v>341680985</v>
      </c>
      <c r="F17" s="43">
        <v>327625920</v>
      </c>
      <c r="G17" s="44">
        <v>333723723</v>
      </c>
      <c r="H17" s="45">
        <v>352078529</v>
      </c>
      <c r="I17" s="29">
        <f t="shared" si="0"/>
        <v>-4.113505175009957</v>
      </c>
      <c r="J17" s="30">
        <f t="shared" si="1"/>
        <v>1.0042334216906923</v>
      </c>
      <c r="K17" s="2"/>
    </row>
    <row r="18" spans="1:11" ht="12.75">
      <c r="A18" s="5"/>
      <c r="B18" s="24" t="s">
        <v>25</v>
      </c>
      <c r="C18" s="46">
        <v>409435651</v>
      </c>
      <c r="D18" s="46">
        <v>639222521</v>
      </c>
      <c r="E18" s="46">
        <v>652042563</v>
      </c>
      <c r="F18" s="46">
        <v>658106828</v>
      </c>
      <c r="G18" s="47">
        <v>693644933</v>
      </c>
      <c r="H18" s="48">
        <v>731795406</v>
      </c>
      <c r="I18" s="25">
        <f t="shared" si="0"/>
        <v>0.9300412801426239</v>
      </c>
      <c r="J18" s="26">
        <f t="shared" si="1"/>
        <v>3.921301616555173</v>
      </c>
      <c r="K18" s="2"/>
    </row>
    <row r="19" spans="1:11" ht="23.25" customHeight="1">
      <c r="A19" s="31"/>
      <c r="B19" s="32" t="s">
        <v>26</v>
      </c>
      <c r="C19" s="52">
        <v>-468849</v>
      </c>
      <c r="D19" s="52">
        <v>-222159159</v>
      </c>
      <c r="E19" s="52">
        <v>-206540768</v>
      </c>
      <c r="F19" s="53">
        <v>-208023225</v>
      </c>
      <c r="G19" s="54">
        <v>-219256814</v>
      </c>
      <c r="H19" s="55">
        <v>-231316440</v>
      </c>
      <c r="I19" s="33">
        <f t="shared" si="0"/>
        <v>0.7177551504020663</v>
      </c>
      <c r="J19" s="34">
        <f t="shared" si="1"/>
        <v>3.848502271875587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31000000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135241150</v>
      </c>
      <c r="D24" s="43">
        <v>133754716</v>
      </c>
      <c r="E24" s="43">
        <v>70574157</v>
      </c>
      <c r="F24" s="43">
        <v>101466000</v>
      </c>
      <c r="G24" s="44">
        <v>125324000</v>
      </c>
      <c r="H24" s="45">
        <v>144247161</v>
      </c>
      <c r="I24" s="38">
        <f t="shared" si="0"/>
        <v>43.77217428186921</v>
      </c>
      <c r="J24" s="23">
        <f t="shared" si="1"/>
        <v>26.907471608036616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236062</v>
      </c>
      <c r="F25" s="43">
        <v>28254370</v>
      </c>
      <c r="G25" s="44">
        <v>11401269</v>
      </c>
      <c r="H25" s="45">
        <v>0</v>
      </c>
      <c r="I25" s="38">
        <f t="shared" si="0"/>
        <v>11869.046267505995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166241150</v>
      </c>
      <c r="D26" s="46">
        <v>133754716</v>
      </c>
      <c r="E26" s="46">
        <v>70810219</v>
      </c>
      <c r="F26" s="46">
        <v>129720370</v>
      </c>
      <c r="G26" s="47">
        <v>136725269</v>
      </c>
      <c r="H26" s="48">
        <v>144247161</v>
      </c>
      <c r="I26" s="25">
        <f t="shared" si="0"/>
        <v>83.19442000313542</v>
      </c>
      <c r="J26" s="26">
        <f t="shared" si="1"/>
        <v>26.76628961283034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95960000</v>
      </c>
      <c r="D28" s="43">
        <v>61820004</v>
      </c>
      <c r="E28" s="43">
        <v>29570138</v>
      </c>
      <c r="F28" s="43">
        <v>108562000</v>
      </c>
      <c r="G28" s="44">
        <v>114424348</v>
      </c>
      <c r="H28" s="45">
        <v>120717687</v>
      </c>
      <c r="I28" s="38">
        <f t="shared" si="0"/>
        <v>267.1338970416709</v>
      </c>
      <c r="J28" s="23">
        <f t="shared" si="1"/>
        <v>59.82296552042834</v>
      </c>
      <c r="K28" s="2"/>
    </row>
    <row r="29" spans="1:11" ht="12.75">
      <c r="A29" s="9"/>
      <c r="B29" s="21" t="s">
        <v>35</v>
      </c>
      <c r="C29" s="43">
        <v>6000000</v>
      </c>
      <c r="D29" s="43">
        <v>12780012</v>
      </c>
      <c r="E29" s="43">
        <v>6782511</v>
      </c>
      <c r="F29" s="43">
        <v>6630000</v>
      </c>
      <c r="G29" s="44">
        <v>6988020</v>
      </c>
      <c r="H29" s="45">
        <v>7372361</v>
      </c>
      <c r="I29" s="38">
        <f t="shared" si="0"/>
        <v>-2.248592003757899</v>
      </c>
      <c r="J29" s="23">
        <f t="shared" si="1"/>
        <v>2.8186811154976787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31581150</v>
      </c>
      <c r="D31" s="43">
        <v>38141004</v>
      </c>
      <c r="E31" s="43">
        <v>28282062</v>
      </c>
      <c r="F31" s="43">
        <v>405000</v>
      </c>
      <c r="G31" s="44">
        <v>426870</v>
      </c>
      <c r="H31" s="45">
        <v>450348</v>
      </c>
      <c r="I31" s="38">
        <f t="shared" si="0"/>
        <v>-98.56799691620787</v>
      </c>
      <c r="J31" s="23">
        <f t="shared" si="1"/>
        <v>-74.84182949634861</v>
      </c>
      <c r="K31" s="2"/>
    </row>
    <row r="32" spans="1:11" ht="12.75">
      <c r="A32" s="9"/>
      <c r="B32" s="21" t="s">
        <v>31</v>
      </c>
      <c r="C32" s="43">
        <v>32700000</v>
      </c>
      <c r="D32" s="43">
        <v>21013696</v>
      </c>
      <c r="E32" s="43">
        <v>6175508</v>
      </c>
      <c r="F32" s="43">
        <v>14123370</v>
      </c>
      <c r="G32" s="44">
        <v>14886031</v>
      </c>
      <c r="H32" s="45">
        <v>15706765</v>
      </c>
      <c r="I32" s="38">
        <f t="shared" si="0"/>
        <v>128.69972802237487</v>
      </c>
      <c r="J32" s="23">
        <f t="shared" si="1"/>
        <v>36.50168710580428</v>
      </c>
      <c r="K32" s="2"/>
    </row>
    <row r="33" spans="1:11" ht="13.5" thickBot="1">
      <c r="A33" s="9"/>
      <c r="B33" s="39" t="s">
        <v>38</v>
      </c>
      <c r="C33" s="59">
        <v>166241150</v>
      </c>
      <c r="D33" s="59">
        <v>133754716</v>
      </c>
      <c r="E33" s="59">
        <v>70810219</v>
      </c>
      <c r="F33" s="59">
        <v>129720370</v>
      </c>
      <c r="G33" s="60">
        <v>136725269</v>
      </c>
      <c r="H33" s="61">
        <v>144247161</v>
      </c>
      <c r="I33" s="40">
        <f t="shared" si="0"/>
        <v>83.19442000313542</v>
      </c>
      <c r="J33" s="41">
        <f t="shared" si="1"/>
        <v>26.76628961283034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152202518</v>
      </c>
      <c r="D8" s="43">
        <v>147202518</v>
      </c>
      <c r="E8" s="43">
        <v>140553141</v>
      </c>
      <c r="F8" s="43">
        <v>156034669</v>
      </c>
      <c r="G8" s="44">
        <v>165396749</v>
      </c>
      <c r="H8" s="45">
        <v>175320554</v>
      </c>
      <c r="I8" s="22">
        <f>IF($E8=0,0,(($F8/$E8)-1)*100)</f>
        <v>11.014715067804847</v>
      </c>
      <c r="J8" s="23">
        <f>IF($E8=0,0,((($H8/$E8)^(1/3))-1)*100)</f>
        <v>7.645883434816225</v>
      </c>
      <c r="K8" s="2"/>
    </row>
    <row r="9" spans="1:11" ht="12.75">
      <c r="A9" s="5"/>
      <c r="B9" s="21" t="s">
        <v>17</v>
      </c>
      <c r="C9" s="43">
        <v>392843238</v>
      </c>
      <c r="D9" s="43">
        <v>382843238</v>
      </c>
      <c r="E9" s="43">
        <v>338624036</v>
      </c>
      <c r="F9" s="43">
        <v>402298721</v>
      </c>
      <c r="G9" s="44">
        <v>423460642</v>
      </c>
      <c r="H9" s="45">
        <v>445743480</v>
      </c>
      <c r="I9" s="22">
        <f>IF($E9=0,0,(($F9/$E9)-1)*100)</f>
        <v>18.803947218915074</v>
      </c>
      <c r="J9" s="23">
        <f>IF($E9=0,0,((($H9/$E9)^(1/3))-1)*100)</f>
        <v>9.594578968500645</v>
      </c>
      <c r="K9" s="2"/>
    </row>
    <row r="10" spans="1:11" ht="12.75">
      <c r="A10" s="5"/>
      <c r="B10" s="21" t="s">
        <v>18</v>
      </c>
      <c r="C10" s="43">
        <v>187111713</v>
      </c>
      <c r="D10" s="43">
        <v>189396713</v>
      </c>
      <c r="E10" s="43">
        <v>200039545</v>
      </c>
      <c r="F10" s="43">
        <v>330472252</v>
      </c>
      <c r="G10" s="44">
        <v>226016172</v>
      </c>
      <c r="H10" s="45">
        <v>245435422</v>
      </c>
      <c r="I10" s="22">
        <f aca="true" t="shared" si="0" ref="I10:I33">IF($E10=0,0,(($F10/$E10)-1)*100)</f>
        <v>65.20346114564497</v>
      </c>
      <c r="J10" s="23">
        <f aca="true" t="shared" si="1" ref="J10:J33">IF($E10=0,0,((($H10/$E10)^(1/3))-1)*100)</f>
        <v>7.055042410786472</v>
      </c>
      <c r="K10" s="2"/>
    </row>
    <row r="11" spans="1:11" ht="12.75">
      <c r="A11" s="9"/>
      <c r="B11" s="24" t="s">
        <v>19</v>
      </c>
      <c r="C11" s="46">
        <v>732157469</v>
      </c>
      <c r="D11" s="46">
        <v>719442469</v>
      </c>
      <c r="E11" s="46">
        <v>679216722</v>
      </c>
      <c r="F11" s="46">
        <v>888805642</v>
      </c>
      <c r="G11" s="47">
        <v>814873563</v>
      </c>
      <c r="H11" s="48">
        <v>866499456</v>
      </c>
      <c r="I11" s="25">
        <f t="shared" si="0"/>
        <v>30.857444054506054</v>
      </c>
      <c r="J11" s="26">
        <f t="shared" si="1"/>
        <v>8.4559313885878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205200730</v>
      </c>
      <c r="D13" s="43">
        <v>232333730</v>
      </c>
      <c r="E13" s="43">
        <v>234758524</v>
      </c>
      <c r="F13" s="43">
        <v>246273754</v>
      </c>
      <c r="G13" s="44">
        <v>261050179</v>
      </c>
      <c r="H13" s="45">
        <v>276713190</v>
      </c>
      <c r="I13" s="22">
        <f t="shared" si="0"/>
        <v>4.905138183608626</v>
      </c>
      <c r="J13" s="23">
        <f t="shared" si="1"/>
        <v>5.6337822791939995</v>
      </c>
      <c r="K13" s="2"/>
    </row>
    <row r="14" spans="1:11" ht="12.75">
      <c r="A14" s="5"/>
      <c r="B14" s="21" t="s">
        <v>22</v>
      </c>
      <c r="C14" s="43">
        <v>113468514</v>
      </c>
      <c r="D14" s="43">
        <v>108436514</v>
      </c>
      <c r="E14" s="43">
        <v>59090660</v>
      </c>
      <c r="F14" s="43">
        <v>117111545</v>
      </c>
      <c r="G14" s="44">
        <v>126480469</v>
      </c>
      <c r="H14" s="45">
        <v>136598906</v>
      </c>
      <c r="I14" s="22">
        <f t="shared" si="0"/>
        <v>98.1896039069457</v>
      </c>
      <c r="J14" s="23">
        <f t="shared" si="1"/>
        <v>32.2237469858696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165948310</v>
      </c>
      <c r="D16" s="43">
        <v>150948310</v>
      </c>
      <c r="E16" s="43">
        <v>86106288</v>
      </c>
      <c r="F16" s="43">
        <v>161997710</v>
      </c>
      <c r="G16" s="44">
        <v>165000000</v>
      </c>
      <c r="H16" s="45">
        <v>180000000</v>
      </c>
      <c r="I16" s="22">
        <f t="shared" si="0"/>
        <v>88.13691051227292</v>
      </c>
      <c r="J16" s="23">
        <f t="shared" si="1"/>
        <v>27.8632912743809</v>
      </c>
      <c r="K16" s="2"/>
    </row>
    <row r="17" spans="1:11" ht="12.75">
      <c r="A17" s="5"/>
      <c r="B17" s="21" t="s">
        <v>24</v>
      </c>
      <c r="C17" s="43">
        <v>247539915</v>
      </c>
      <c r="D17" s="43">
        <v>227723917</v>
      </c>
      <c r="E17" s="43">
        <v>145118921</v>
      </c>
      <c r="F17" s="43">
        <v>353942425</v>
      </c>
      <c r="G17" s="44">
        <v>262025796</v>
      </c>
      <c r="H17" s="45">
        <v>272803857</v>
      </c>
      <c r="I17" s="29">
        <f t="shared" si="0"/>
        <v>143.89819229706097</v>
      </c>
      <c r="J17" s="30">
        <f t="shared" si="1"/>
        <v>23.417142967228656</v>
      </c>
      <c r="K17" s="2"/>
    </row>
    <row r="18" spans="1:11" ht="12.75">
      <c r="A18" s="5"/>
      <c r="B18" s="24" t="s">
        <v>25</v>
      </c>
      <c r="C18" s="46">
        <v>732157469</v>
      </c>
      <c r="D18" s="46">
        <v>719442471</v>
      </c>
      <c r="E18" s="46">
        <v>525074393</v>
      </c>
      <c r="F18" s="46">
        <v>879325434</v>
      </c>
      <c r="G18" s="47">
        <v>814556444</v>
      </c>
      <c r="H18" s="48">
        <v>866115953</v>
      </c>
      <c r="I18" s="25">
        <f t="shared" si="0"/>
        <v>67.46682864803122</v>
      </c>
      <c r="J18" s="26">
        <f t="shared" si="1"/>
        <v>18.154898918723838</v>
      </c>
      <c r="K18" s="2"/>
    </row>
    <row r="19" spans="1:11" ht="23.25" customHeight="1">
      <c r="A19" s="31"/>
      <c r="B19" s="32" t="s">
        <v>26</v>
      </c>
      <c r="C19" s="52">
        <v>0</v>
      </c>
      <c r="D19" s="52">
        <v>-2</v>
      </c>
      <c r="E19" s="52">
        <v>154142329</v>
      </c>
      <c r="F19" s="53">
        <v>9480208</v>
      </c>
      <c r="G19" s="54">
        <v>317119</v>
      </c>
      <c r="H19" s="55">
        <v>383503</v>
      </c>
      <c r="I19" s="33">
        <f t="shared" si="0"/>
        <v>-93.8497049697491</v>
      </c>
      <c r="J19" s="34">
        <f t="shared" si="1"/>
        <v>-86.44969877748152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3265000</v>
      </c>
      <c r="G23" s="44">
        <v>2788000</v>
      </c>
      <c r="H23" s="45">
        <v>300000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69280515</v>
      </c>
      <c r="D24" s="43">
        <v>69280050</v>
      </c>
      <c r="E24" s="43">
        <v>50271297</v>
      </c>
      <c r="F24" s="43">
        <v>72914000</v>
      </c>
      <c r="G24" s="44">
        <v>77371000</v>
      </c>
      <c r="H24" s="45">
        <v>85211000</v>
      </c>
      <c r="I24" s="38">
        <f t="shared" si="0"/>
        <v>45.04101614883738</v>
      </c>
      <c r="J24" s="23">
        <f t="shared" si="1"/>
        <v>19.23173325691927</v>
      </c>
      <c r="K24" s="2"/>
    </row>
    <row r="25" spans="1:11" ht="12.75">
      <c r="A25" s="9"/>
      <c r="B25" s="21" t="s">
        <v>31</v>
      </c>
      <c r="C25" s="43">
        <v>0</v>
      </c>
      <c r="D25" s="43">
        <v>3280000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69280515</v>
      </c>
      <c r="D26" s="46">
        <v>72560050</v>
      </c>
      <c r="E26" s="46">
        <v>50271297</v>
      </c>
      <c r="F26" s="46">
        <v>76179000</v>
      </c>
      <c r="G26" s="47">
        <v>80159000</v>
      </c>
      <c r="H26" s="48">
        <v>85511000</v>
      </c>
      <c r="I26" s="25">
        <f t="shared" si="0"/>
        <v>51.535775971723986</v>
      </c>
      <c r="J26" s="26">
        <f t="shared" si="1"/>
        <v>19.37149465042094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39736466</v>
      </c>
      <c r="D28" s="43">
        <v>39736001</v>
      </c>
      <c r="E28" s="43">
        <v>16358578</v>
      </c>
      <c r="F28" s="43">
        <v>45000000</v>
      </c>
      <c r="G28" s="44">
        <v>56323000</v>
      </c>
      <c r="H28" s="45">
        <v>60110000</v>
      </c>
      <c r="I28" s="38">
        <f t="shared" si="0"/>
        <v>175.08503489728753</v>
      </c>
      <c r="J28" s="23">
        <f t="shared" si="1"/>
        <v>54.312246187916855</v>
      </c>
      <c r="K28" s="2"/>
    </row>
    <row r="29" spans="1:11" ht="12.75">
      <c r="A29" s="9"/>
      <c r="B29" s="21" t="s">
        <v>35</v>
      </c>
      <c r="C29" s="43">
        <v>6100000</v>
      </c>
      <c r="D29" s="43">
        <v>6100110</v>
      </c>
      <c r="E29" s="43">
        <v>7884980</v>
      </c>
      <c r="F29" s="43">
        <v>10000000</v>
      </c>
      <c r="G29" s="44">
        <v>4400000</v>
      </c>
      <c r="H29" s="45">
        <v>6422000</v>
      </c>
      <c r="I29" s="38">
        <f t="shared" si="0"/>
        <v>26.823403483585253</v>
      </c>
      <c r="J29" s="23">
        <f t="shared" si="1"/>
        <v>-6.612252218487247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13010382</v>
      </c>
      <c r="D31" s="43">
        <v>13010272</v>
      </c>
      <c r="E31" s="43">
        <v>17810671</v>
      </c>
      <c r="F31" s="43">
        <v>10000000</v>
      </c>
      <c r="G31" s="44">
        <v>11500000</v>
      </c>
      <c r="H31" s="45">
        <v>13000000</v>
      </c>
      <c r="I31" s="38">
        <f t="shared" si="0"/>
        <v>-43.85388400021538</v>
      </c>
      <c r="J31" s="23">
        <f t="shared" si="1"/>
        <v>-9.962998424483082</v>
      </c>
      <c r="K31" s="2"/>
    </row>
    <row r="32" spans="1:11" ht="12.75">
      <c r="A32" s="9"/>
      <c r="B32" s="21" t="s">
        <v>31</v>
      </c>
      <c r="C32" s="43">
        <v>10433667</v>
      </c>
      <c r="D32" s="43">
        <v>13713667</v>
      </c>
      <c r="E32" s="43">
        <v>8217064</v>
      </c>
      <c r="F32" s="43">
        <v>11179000</v>
      </c>
      <c r="G32" s="44">
        <v>7936000</v>
      </c>
      <c r="H32" s="45">
        <v>5979000</v>
      </c>
      <c r="I32" s="38">
        <f t="shared" si="0"/>
        <v>36.046159552852465</v>
      </c>
      <c r="J32" s="23">
        <f t="shared" si="1"/>
        <v>-10.056325090869422</v>
      </c>
      <c r="K32" s="2"/>
    </row>
    <row r="33" spans="1:11" ht="13.5" thickBot="1">
      <c r="A33" s="9"/>
      <c r="B33" s="39" t="s">
        <v>38</v>
      </c>
      <c r="C33" s="59">
        <v>69280515</v>
      </c>
      <c r="D33" s="59">
        <v>72560050</v>
      </c>
      <c r="E33" s="59">
        <v>50271293</v>
      </c>
      <c r="F33" s="59">
        <v>76179000</v>
      </c>
      <c r="G33" s="60">
        <v>80159000</v>
      </c>
      <c r="H33" s="61">
        <v>85511000</v>
      </c>
      <c r="I33" s="40">
        <f t="shared" si="0"/>
        <v>51.535788029164074</v>
      </c>
      <c r="J33" s="41">
        <f t="shared" si="1"/>
        <v>19.37149781648211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20340678</v>
      </c>
      <c r="D8" s="43">
        <v>19875808</v>
      </c>
      <c r="E8" s="43">
        <v>13375061</v>
      </c>
      <c r="F8" s="43">
        <v>21272655</v>
      </c>
      <c r="G8" s="44">
        <v>22549014</v>
      </c>
      <c r="H8" s="45">
        <v>23901955</v>
      </c>
      <c r="I8" s="22">
        <f>IF($E8=0,0,(($F8/$E8)-1)*100)</f>
        <v>59.04716247649262</v>
      </c>
      <c r="J8" s="23">
        <f>IF($E8=0,0,((($H8/$E8)^(1/3))-1)*100)</f>
        <v>21.351705492487127</v>
      </c>
      <c r="K8" s="2"/>
    </row>
    <row r="9" spans="1:11" ht="12.75">
      <c r="A9" s="5"/>
      <c r="B9" s="21" t="s">
        <v>17</v>
      </c>
      <c r="C9" s="43">
        <v>142569046</v>
      </c>
      <c r="D9" s="43">
        <v>144465472</v>
      </c>
      <c r="E9" s="43">
        <v>162786563</v>
      </c>
      <c r="F9" s="43">
        <v>155103974</v>
      </c>
      <c r="G9" s="44">
        <v>164410213</v>
      </c>
      <c r="H9" s="45">
        <v>174274825</v>
      </c>
      <c r="I9" s="22">
        <f>IF($E9=0,0,(($F9/$E9)-1)*100)</f>
        <v>-4.719424538744022</v>
      </c>
      <c r="J9" s="23">
        <f>IF($E9=0,0,((($H9/$E9)^(1/3))-1)*100)</f>
        <v>2.2991520386898667</v>
      </c>
      <c r="K9" s="2"/>
    </row>
    <row r="10" spans="1:11" ht="12.75">
      <c r="A10" s="5"/>
      <c r="B10" s="21" t="s">
        <v>18</v>
      </c>
      <c r="C10" s="43">
        <v>140801948</v>
      </c>
      <c r="D10" s="43">
        <v>144334156</v>
      </c>
      <c r="E10" s="43">
        <v>158617167</v>
      </c>
      <c r="F10" s="43">
        <v>155719251</v>
      </c>
      <c r="G10" s="44">
        <v>165062407</v>
      </c>
      <c r="H10" s="45">
        <v>174966153</v>
      </c>
      <c r="I10" s="22">
        <f aca="true" t="shared" si="0" ref="I10:I33">IF($E10=0,0,(($F10/$E10)-1)*100)</f>
        <v>-1.8269876172987032</v>
      </c>
      <c r="J10" s="23">
        <f aca="true" t="shared" si="1" ref="J10:J33">IF($E10=0,0,((($H10/$E10)^(1/3))-1)*100)</f>
        <v>3.3240176029277313</v>
      </c>
      <c r="K10" s="2"/>
    </row>
    <row r="11" spans="1:11" ht="12.75">
      <c r="A11" s="9"/>
      <c r="B11" s="24" t="s">
        <v>19</v>
      </c>
      <c r="C11" s="46">
        <v>303711672</v>
      </c>
      <c r="D11" s="46">
        <v>308675436</v>
      </c>
      <c r="E11" s="46">
        <v>334778791</v>
      </c>
      <c r="F11" s="46">
        <v>332095880</v>
      </c>
      <c r="G11" s="47">
        <v>352021634</v>
      </c>
      <c r="H11" s="48">
        <v>373142933</v>
      </c>
      <c r="I11" s="25">
        <f t="shared" si="0"/>
        <v>-0.8013981387488767</v>
      </c>
      <c r="J11" s="26">
        <f t="shared" si="1"/>
        <v>3.6825718642286898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93590546</v>
      </c>
      <c r="D13" s="43">
        <v>97962609</v>
      </c>
      <c r="E13" s="43">
        <v>98069765</v>
      </c>
      <c r="F13" s="43">
        <v>105019841</v>
      </c>
      <c r="G13" s="44">
        <v>110270833</v>
      </c>
      <c r="H13" s="45">
        <v>114681667</v>
      </c>
      <c r="I13" s="22">
        <f t="shared" si="0"/>
        <v>7.086869230287229</v>
      </c>
      <c r="J13" s="23">
        <f t="shared" si="1"/>
        <v>5.3544669722703775</v>
      </c>
      <c r="K13" s="2"/>
    </row>
    <row r="14" spans="1:11" ht="12.75">
      <c r="A14" s="5"/>
      <c r="B14" s="21" t="s">
        <v>22</v>
      </c>
      <c r="C14" s="43">
        <v>49930820</v>
      </c>
      <c r="D14" s="43">
        <v>54965937</v>
      </c>
      <c r="E14" s="43">
        <v>36863812</v>
      </c>
      <c r="F14" s="43">
        <v>55027045</v>
      </c>
      <c r="G14" s="44">
        <v>57778397</v>
      </c>
      <c r="H14" s="45">
        <v>60089533</v>
      </c>
      <c r="I14" s="22">
        <f t="shared" si="0"/>
        <v>49.27117412599651</v>
      </c>
      <c r="J14" s="23">
        <f t="shared" si="1"/>
        <v>17.688184163282195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50455517</v>
      </c>
      <c r="D16" s="43">
        <v>50455517</v>
      </c>
      <c r="E16" s="43">
        <v>30931912</v>
      </c>
      <c r="F16" s="43">
        <v>53861421</v>
      </c>
      <c r="G16" s="44">
        <v>56554492</v>
      </c>
      <c r="H16" s="45">
        <v>58816672</v>
      </c>
      <c r="I16" s="22">
        <f t="shared" si="0"/>
        <v>74.12897398647713</v>
      </c>
      <c r="J16" s="23">
        <f t="shared" si="1"/>
        <v>23.88856630858274</v>
      </c>
      <c r="K16" s="2"/>
    </row>
    <row r="17" spans="1:11" ht="12.75">
      <c r="A17" s="5"/>
      <c r="B17" s="21" t="s">
        <v>24</v>
      </c>
      <c r="C17" s="43">
        <v>142941604</v>
      </c>
      <c r="D17" s="43">
        <v>142823506</v>
      </c>
      <c r="E17" s="43">
        <v>184535308</v>
      </c>
      <c r="F17" s="43">
        <v>143081942</v>
      </c>
      <c r="G17" s="44">
        <v>150236039</v>
      </c>
      <c r="H17" s="45">
        <v>156245481</v>
      </c>
      <c r="I17" s="29">
        <f t="shared" si="0"/>
        <v>-22.463650154148272</v>
      </c>
      <c r="J17" s="30">
        <f t="shared" si="1"/>
        <v>-5.3960368094206235</v>
      </c>
      <c r="K17" s="2"/>
    </row>
    <row r="18" spans="1:11" ht="12.75">
      <c r="A18" s="5"/>
      <c r="B18" s="24" t="s">
        <v>25</v>
      </c>
      <c r="C18" s="46">
        <v>336918487</v>
      </c>
      <c r="D18" s="46">
        <v>346207569</v>
      </c>
      <c r="E18" s="46">
        <v>350400797</v>
      </c>
      <c r="F18" s="46">
        <v>356990249</v>
      </c>
      <c r="G18" s="47">
        <v>374839761</v>
      </c>
      <c r="H18" s="48">
        <v>389833353</v>
      </c>
      <c r="I18" s="25">
        <f t="shared" si="0"/>
        <v>1.8805470924770695</v>
      </c>
      <c r="J18" s="26">
        <f t="shared" si="1"/>
        <v>3.6186594424110208</v>
      </c>
      <c r="K18" s="2"/>
    </row>
    <row r="19" spans="1:11" ht="23.25" customHeight="1">
      <c r="A19" s="31"/>
      <c r="B19" s="32" t="s">
        <v>26</v>
      </c>
      <c r="C19" s="52">
        <v>-33206815</v>
      </c>
      <c r="D19" s="52">
        <v>-37532133</v>
      </c>
      <c r="E19" s="52">
        <v>-15622006</v>
      </c>
      <c r="F19" s="53">
        <v>-24894369</v>
      </c>
      <c r="G19" s="54">
        <v>-22818127</v>
      </c>
      <c r="H19" s="55">
        <v>-16690420</v>
      </c>
      <c r="I19" s="33">
        <f t="shared" si="0"/>
        <v>59.354496471195816</v>
      </c>
      <c r="J19" s="34">
        <f t="shared" si="1"/>
        <v>2.229637715315791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249851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98761001</v>
      </c>
      <c r="D24" s="43">
        <v>98761001</v>
      </c>
      <c r="E24" s="43">
        <v>28860681</v>
      </c>
      <c r="F24" s="43">
        <v>64927000</v>
      </c>
      <c r="G24" s="44">
        <v>68822537</v>
      </c>
      <c r="H24" s="45">
        <v>72952269</v>
      </c>
      <c r="I24" s="38">
        <f t="shared" si="0"/>
        <v>124.96697150008345</v>
      </c>
      <c r="J24" s="23">
        <f t="shared" si="1"/>
        <v>36.22100388899776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98761001</v>
      </c>
      <c r="D26" s="46">
        <v>98761001</v>
      </c>
      <c r="E26" s="46">
        <v>29110532</v>
      </c>
      <c r="F26" s="46">
        <v>64927000</v>
      </c>
      <c r="G26" s="47">
        <v>68822537</v>
      </c>
      <c r="H26" s="48">
        <v>72952269</v>
      </c>
      <c r="I26" s="25">
        <f t="shared" si="0"/>
        <v>123.03611627571769</v>
      </c>
      <c r="J26" s="26">
        <f t="shared" si="1"/>
        <v>35.83016260420406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68128589</v>
      </c>
      <c r="D28" s="43">
        <v>70351714</v>
      </c>
      <c r="E28" s="43">
        <v>3232265</v>
      </c>
      <c r="F28" s="43">
        <v>53181905</v>
      </c>
      <c r="G28" s="44">
        <v>56372736</v>
      </c>
      <c r="H28" s="45">
        <v>59755480</v>
      </c>
      <c r="I28" s="38">
        <f t="shared" si="0"/>
        <v>1545.3448278529145</v>
      </c>
      <c r="J28" s="23">
        <f t="shared" si="1"/>
        <v>164.4175396656433</v>
      </c>
      <c r="K28" s="2"/>
    </row>
    <row r="29" spans="1:11" ht="12.75">
      <c r="A29" s="9"/>
      <c r="B29" s="21" t="s">
        <v>35</v>
      </c>
      <c r="C29" s="43">
        <v>5000000</v>
      </c>
      <c r="D29" s="43">
        <v>5000000</v>
      </c>
      <c r="E29" s="43">
        <v>0</v>
      </c>
      <c r="F29" s="43">
        <v>1547057</v>
      </c>
      <c r="G29" s="44">
        <v>1639880</v>
      </c>
      <c r="H29" s="45">
        <v>1738273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13833066</v>
      </c>
      <c r="D31" s="43">
        <v>17158141</v>
      </c>
      <c r="E31" s="43">
        <v>17501634</v>
      </c>
      <c r="F31" s="43">
        <v>8568073</v>
      </c>
      <c r="G31" s="44">
        <v>9082158</v>
      </c>
      <c r="H31" s="45">
        <v>9627087</v>
      </c>
      <c r="I31" s="38">
        <f t="shared" si="0"/>
        <v>-51.044153934426916</v>
      </c>
      <c r="J31" s="23">
        <f t="shared" si="1"/>
        <v>-18.064501620415353</v>
      </c>
      <c r="K31" s="2"/>
    </row>
    <row r="32" spans="1:11" ht="12.75">
      <c r="A32" s="9"/>
      <c r="B32" s="21" t="s">
        <v>31</v>
      </c>
      <c r="C32" s="43">
        <v>11799346</v>
      </c>
      <c r="D32" s="43">
        <v>6251146</v>
      </c>
      <c r="E32" s="43">
        <v>8376633</v>
      </c>
      <c r="F32" s="43">
        <v>1629965</v>
      </c>
      <c r="G32" s="44">
        <v>1727763</v>
      </c>
      <c r="H32" s="45">
        <v>1831429</v>
      </c>
      <c r="I32" s="38">
        <f t="shared" si="0"/>
        <v>-80.54152545539479</v>
      </c>
      <c r="J32" s="23">
        <f t="shared" si="1"/>
        <v>-39.756961816229804</v>
      </c>
      <c r="K32" s="2"/>
    </row>
    <row r="33" spans="1:11" ht="13.5" thickBot="1">
      <c r="A33" s="9"/>
      <c r="B33" s="39" t="s">
        <v>38</v>
      </c>
      <c r="C33" s="59">
        <v>98761001</v>
      </c>
      <c r="D33" s="59">
        <v>98761001</v>
      </c>
      <c r="E33" s="59">
        <v>29110532</v>
      </c>
      <c r="F33" s="59">
        <v>64927000</v>
      </c>
      <c r="G33" s="60">
        <v>68822537</v>
      </c>
      <c r="H33" s="61">
        <v>72952269</v>
      </c>
      <c r="I33" s="40">
        <f t="shared" si="0"/>
        <v>123.03611627571769</v>
      </c>
      <c r="J33" s="41">
        <f t="shared" si="1"/>
        <v>35.83016260420406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207596000</v>
      </c>
      <c r="D8" s="43">
        <v>207596000</v>
      </c>
      <c r="E8" s="43">
        <v>160625846</v>
      </c>
      <c r="F8" s="43">
        <v>207596000</v>
      </c>
      <c r="G8" s="44">
        <v>220051760</v>
      </c>
      <c r="H8" s="45">
        <v>233254866</v>
      </c>
      <c r="I8" s="22">
        <f>IF($E8=0,0,(($F8/$E8)-1)*100)</f>
        <v>29.241965206521</v>
      </c>
      <c r="J8" s="23">
        <f>IF($E8=0,0,((($H8/$E8)^(1/3))-1)*100)</f>
        <v>13.24136477359672</v>
      </c>
      <c r="K8" s="2"/>
    </row>
    <row r="9" spans="1:11" ht="12.75">
      <c r="A9" s="5"/>
      <c r="B9" s="21" t="s">
        <v>17</v>
      </c>
      <c r="C9" s="43">
        <v>712889476</v>
      </c>
      <c r="D9" s="43">
        <v>712889557</v>
      </c>
      <c r="E9" s="43">
        <v>408445498</v>
      </c>
      <c r="F9" s="43">
        <v>540260026</v>
      </c>
      <c r="G9" s="44">
        <v>572675629</v>
      </c>
      <c r="H9" s="45">
        <v>607036165</v>
      </c>
      <c r="I9" s="22">
        <f>IF($E9=0,0,(($F9/$E9)-1)*100)</f>
        <v>32.272244068166955</v>
      </c>
      <c r="J9" s="23">
        <f>IF($E9=0,0,((($H9/$E9)^(1/3))-1)*100)</f>
        <v>14.119576331960836</v>
      </c>
      <c r="K9" s="2"/>
    </row>
    <row r="10" spans="1:11" ht="12.75">
      <c r="A10" s="5"/>
      <c r="B10" s="21" t="s">
        <v>18</v>
      </c>
      <c r="C10" s="43">
        <v>790392460</v>
      </c>
      <c r="D10" s="43">
        <v>790404134</v>
      </c>
      <c r="E10" s="43">
        <v>662833390</v>
      </c>
      <c r="F10" s="43">
        <v>841094727</v>
      </c>
      <c r="G10" s="44">
        <v>919954686</v>
      </c>
      <c r="H10" s="45">
        <v>986769949</v>
      </c>
      <c r="I10" s="22">
        <f aca="true" t="shared" si="0" ref="I10:I33">IF($E10=0,0,(($F10/$E10)-1)*100)</f>
        <v>26.893837831555235</v>
      </c>
      <c r="J10" s="23">
        <f aca="true" t="shared" si="1" ref="J10:J33">IF($E10=0,0,((($H10/$E10)^(1/3))-1)*100)</f>
        <v>14.18363007195136</v>
      </c>
      <c r="K10" s="2"/>
    </row>
    <row r="11" spans="1:11" ht="12.75">
      <c r="A11" s="9"/>
      <c r="B11" s="24" t="s">
        <v>19</v>
      </c>
      <c r="C11" s="46">
        <v>1710877936</v>
      </c>
      <c r="D11" s="46">
        <v>1710889691</v>
      </c>
      <c r="E11" s="46">
        <v>1231904734</v>
      </c>
      <c r="F11" s="46">
        <v>1588950753</v>
      </c>
      <c r="G11" s="47">
        <v>1712682075</v>
      </c>
      <c r="H11" s="48">
        <v>1827060980</v>
      </c>
      <c r="I11" s="25">
        <f t="shared" si="0"/>
        <v>28.983249203099493</v>
      </c>
      <c r="J11" s="26">
        <f t="shared" si="1"/>
        <v>14.040375723185194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455733798</v>
      </c>
      <c r="D13" s="43">
        <v>455733801</v>
      </c>
      <c r="E13" s="43">
        <v>486060872</v>
      </c>
      <c r="F13" s="43">
        <v>489671490</v>
      </c>
      <c r="G13" s="44">
        <v>514206103</v>
      </c>
      <c r="H13" s="45">
        <v>546608176</v>
      </c>
      <c r="I13" s="22">
        <f t="shared" si="0"/>
        <v>0.7428324738717018</v>
      </c>
      <c r="J13" s="23">
        <f t="shared" si="1"/>
        <v>3.9908561935983133</v>
      </c>
      <c r="K13" s="2"/>
    </row>
    <row r="14" spans="1:11" ht="12.75">
      <c r="A14" s="5"/>
      <c r="B14" s="21" t="s">
        <v>22</v>
      </c>
      <c r="C14" s="43">
        <v>270000000</v>
      </c>
      <c r="D14" s="43">
        <v>270000000</v>
      </c>
      <c r="E14" s="43">
        <v>0</v>
      </c>
      <c r="F14" s="43">
        <v>250000000</v>
      </c>
      <c r="G14" s="44">
        <v>265000000</v>
      </c>
      <c r="H14" s="45">
        <v>280900000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608749500</v>
      </c>
      <c r="D16" s="43">
        <v>608749500</v>
      </c>
      <c r="E16" s="43">
        <v>577495441</v>
      </c>
      <c r="F16" s="43">
        <v>631596347</v>
      </c>
      <c r="G16" s="44">
        <v>669740506</v>
      </c>
      <c r="H16" s="45">
        <v>708720923</v>
      </c>
      <c r="I16" s="22">
        <f t="shared" si="0"/>
        <v>9.368196207110845</v>
      </c>
      <c r="J16" s="23">
        <f t="shared" si="1"/>
        <v>7.063695900856315</v>
      </c>
      <c r="K16" s="2"/>
    </row>
    <row r="17" spans="1:11" ht="12.75">
      <c r="A17" s="5"/>
      <c r="B17" s="21" t="s">
        <v>24</v>
      </c>
      <c r="C17" s="43">
        <v>911394640</v>
      </c>
      <c r="D17" s="43">
        <v>911394640</v>
      </c>
      <c r="E17" s="43">
        <v>364190038</v>
      </c>
      <c r="F17" s="43">
        <v>750682921</v>
      </c>
      <c r="G17" s="44">
        <v>807584604</v>
      </c>
      <c r="H17" s="45">
        <v>853464249</v>
      </c>
      <c r="I17" s="29">
        <f t="shared" si="0"/>
        <v>106.12395800897771</v>
      </c>
      <c r="J17" s="30">
        <f t="shared" si="1"/>
        <v>32.826814444917574</v>
      </c>
      <c r="K17" s="2"/>
    </row>
    <row r="18" spans="1:11" ht="12.75">
      <c r="A18" s="5"/>
      <c r="B18" s="24" t="s">
        <v>25</v>
      </c>
      <c r="C18" s="46">
        <v>2245877938</v>
      </c>
      <c r="D18" s="46">
        <v>2245877941</v>
      </c>
      <c r="E18" s="46">
        <v>1427746351</v>
      </c>
      <c r="F18" s="46">
        <v>2121950758</v>
      </c>
      <c r="G18" s="47">
        <v>2256531213</v>
      </c>
      <c r="H18" s="48">
        <v>2389693348</v>
      </c>
      <c r="I18" s="25">
        <f t="shared" si="0"/>
        <v>48.62239056074464</v>
      </c>
      <c r="J18" s="26">
        <f t="shared" si="1"/>
        <v>18.73088507911089</v>
      </c>
      <c r="K18" s="2"/>
    </row>
    <row r="19" spans="1:11" ht="23.25" customHeight="1">
      <c r="A19" s="31"/>
      <c r="B19" s="32" t="s">
        <v>26</v>
      </c>
      <c r="C19" s="52">
        <v>-535000002</v>
      </c>
      <c r="D19" s="52">
        <v>-534988250</v>
      </c>
      <c r="E19" s="52">
        <v>-195841617</v>
      </c>
      <c r="F19" s="53">
        <v>-533000005</v>
      </c>
      <c r="G19" s="54">
        <v>-543849138</v>
      </c>
      <c r="H19" s="55">
        <v>-562632368</v>
      </c>
      <c r="I19" s="33">
        <f t="shared" si="0"/>
        <v>172.15870312181912</v>
      </c>
      <c r="J19" s="34">
        <f t="shared" si="1"/>
        <v>42.15863421283657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215731999</v>
      </c>
      <c r="D24" s="43">
        <v>215731999</v>
      </c>
      <c r="E24" s="43">
        <v>122120749</v>
      </c>
      <c r="F24" s="43">
        <v>223321000</v>
      </c>
      <c r="G24" s="44">
        <v>231963000</v>
      </c>
      <c r="H24" s="45">
        <v>263435000</v>
      </c>
      <c r="I24" s="38">
        <f t="shared" si="0"/>
        <v>82.86900615062555</v>
      </c>
      <c r="J24" s="23">
        <f t="shared" si="1"/>
        <v>29.20956722633159</v>
      </c>
      <c r="K24" s="2"/>
    </row>
    <row r="25" spans="1:11" ht="12.75">
      <c r="A25" s="9"/>
      <c r="B25" s="21" t="s">
        <v>31</v>
      </c>
      <c r="C25" s="43">
        <v>56700000</v>
      </c>
      <c r="D25" s="43">
        <v>56700000</v>
      </c>
      <c r="E25" s="43">
        <v>230094</v>
      </c>
      <c r="F25" s="43">
        <v>7000000</v>
      </c>
      <c r="G25" s="44">
        <v>0</v>
      </c>
      <c r="H25" s="45">
        <v>0</v>
      </c>
      <c r="I25" s="38">
        <f t="shared" si="0"/>
        <v>2942.234912687858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272431999</v>
      </c>
      <c r="D26" s="46">
        <v>272431999</v>
      </c>
      <c r="E26" s="46">
        <v>122350843</v>
      </c>
      <c r="F26" s="46">
        <v>230321000</v>
      </c>
      <c r="G26" s="47">
        <v>231963000</v>
      </c>
      <c r="H26" s="48">
        <v>263435000</v>
      </c>
      <c r="I26" s="25">
        <f t="shared" si="0"/>
        <v>88.24635315344742</v>
      </c>
      <c r="J26" s="26">
        <f t="shared" si="1"/>
        <v>29.128518873980248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104585734</v>
      </c>
      <c r="D28" s="43">
        <v>104585734</v>
      </c>
      <c r="E28" s="43">
        <v>34736000</v>
      </c>
      <c r="F28" s="43">
        <v>92441553</v>
      </c>
      <c r="G28" s="44">
        <v>167604727</v>
      </c>
      <c r="H28" s="45">
        <v>165681299</v>
      </c>
      <c r="I28" s="38">
        <f t="shared" si="0"/>
        <v>166.12607381391064</v>
      </c>
      <c r="J28" s="23">
        <f t="shared" si="1"/>
        <v>68.331177585094</v>
      </c>
      <c r="K28" s="2"/>
    </row>
    <row r="29" spans="1:11" ht="12.75">
      <c r="A29" s="9"/>
      <c r="B29" s="21" t="s">
        <v>35</v>
      </c>
      <c r="C29" s="43">
        <v>12600000</v>
      </c>
      <c r="D29" s="43">
        <v>12600000</v>
      </c>
      <c r="E29" s="43">
        <v>2843613</v>
      </c>
      <c r="F29" s="43">
        <v>29798089</v>
      </c>
      <c r="G29" s="44">
        <v>19200000</v>
      </c>
      <c r="H29" s="45">
        <v>49898000</v>
      </c>
      <c r="I29" s="38">
        <f t="shared" si="0"/>
        <v>947.8953711352425</v>
      </c>
      <c r="J29" s="23">
        <f t="shared" si="1"/>
        <v>159.85887218076718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54201721</v>
      </c>
      <c r="D31" s="43">
        <v>54201721</v>
      </c>
      <c r="E31" s="43">
        <v>25833972</v>
      </c>
      <c r="F31" s="43">
        <v>31595154</v>
      </c>
      <c r="G31" s="44">
        <v>12277811</v>
      </c>
      <c r="H31" s="45">
        <v>16344215</v>
      </c>
      <c r="I31" s="38">
        <f t="shared" si="0"/>
        <v>22.30079834413383</v>
      </c>
      <c r="J31" s="23">
        <f t="shared" si="1"/>
        <v>-14.153163855570995</v>
      </c>
      <c r="K31" s="2"/>
    </row>
    <row r="32" spans="1:11" ht="12.75">
      <c r="A32" s="9"/>
      <c r="B32" s="21" t="s">
        <v>31</v>
      </c>
      <c r="C32" s="43">
        <v>101044544</v>
      </c>
      <c r="D32" s="43">
        <v>101044544</v>
      </c>
      <c r="E32" s="43">
        <v>58937260</v>
      </c>
      <c r="F32" s="43">
        <v>76486204</v>
      </c>
      <c r="G32" s="44">
        <v>32880462</v>
      </c>
      <c r="H32" s="45">
        <v>31511486</v>
      </c>
      <c r="I32" s="38">
        <f t="shared" si="0"/>
        <v>29.77563598986448</v>
      </c>
      <c r="J32" s="23">
        <f t="shared" si="1"/>
        <v>-18.836709190020528</v>
      </c>
      <c r="K32" s="2"/>
    </row>
    <row r="33" spans="1:11" ht="13.5" thickBot="1">
      <c r="A33" s="9"/>
      <c r="B33" s="39" t="s">
        <v>38</v>
      </c>
      <c r="C33" s="59">
        <v>272431999</v>
      </c>
      <c r="D33" s="59">
        <v>272431999</v>
      </c>
      <c r="E33" s="59">
        <v>122350845</v>
      </c>
      <c r="F33" s="59">
        <v>230321000</v>
      </c>
      <c r="G33" s="60">
        <v>231963000</v>
      </c>
      <c r="H33" s="61">
        <v>263435000</v>
      </c>
      <c r="I33" s="40">
        <f t="shared" si="0"/>
        <v>88.24635007629085</v>
      </c>
      <c r="J33" s="41">
        <f t="shared" si="1"/>
        <v>29.12851817038331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12628306</v>
      </c>
      <c r="D8" s="43">
        <v>12568841</v>
      </c>
      <c r="E8" s="43">
        <v>12498254</v>
      </c>
      <c r="F8" s="43">
        <v>12556940</v>
      </c>
      <c r="G8" s="44">
        <v>13247231</v>
      </c>
      <c r="H8" s="45">
        <v>13958723</v>
      </c>
      <c r="I8" s="22">
        <f>IF($E8=0,0,(($F8/$E8)-1)*100)</f>
        <v>0.4695535872450751</v>
      </c>
      <c r="J8" s="23">
        <f>IF($E8=0,0,((($H8/$E8)^(1/3))-1)*100)</f>
        <v>3.7525503303307284</v>
      </c>
      <c r="K8" s="2"/>
    </row>
    <row r="9" spans="1:11" ht="12.75">
      <c r="A9" s="5"/>
      <c r="B9" s="21" t="s">
        <v>17</v>
      </c>
      <c r="C9" s="43">
        <v>38599562</v>
      </c>
      <c r="D9" s="43">
        <v>33510842</v>
      </c>
      <c r="E9" s="43">
        <v>26540504</v>
      </c>
      <c r="F9" s="43">
        <v>27474649</v>
      </c>
      <c r="G9" s="44">
        <v>26411889</v>
      </c>
      <c r="H9" s="45">
        <v>27302847</v>
      </c>
      <c r="I9" s="22">
        <f>IF($E9=0,0,(($F9/$E9)-1)*100)</f>
        <v>3.5196957827176245</v>
      </c>
      <c r="J9" s="23">
        <f>IF($E9=0,0,((($H9/$E9)^(1/3))-1)*100)</f>
        <v>0.9484348573668866</v>
      </c>
      <c r="K9" s="2"/>
    </row>
    <row r="10" spans="1:11" ht="12.75">
      <c r="A10" s="5"/>
      <c r="B10" s="21" t="s">
        <v>18</v>
      </c>
      <c r="C10" s="43">
        <v>77810110</v>
      </c>
      <c r="D10" s="43">
        <v>80719900</v>
      </c>
      <c r="E10" s="43">
        <v>40231938</v>
      </c>
      <c r="F10" s="43">
        <v>86359907</v>
      </c>
      <c r="G10" s="44">
        <v>94181095</v>
      </c>
      <c r="H10" s="45">
        <v>101432869</v>
      </c>
      <c r="I10" s="22">
        <f aca="true" t="shared" si="0" ref="I10:I33">IF($E10=0,0,(($F10/$E10)-1)*100)</f>
        <v>114.65510063174187</v>
      </c>
      <c r="J10" s="23">
        <f aca="true" t="shared" si="1" ref="J10:J33">IF($E10=0,0,((($H10/$E10)^(1/3))-1)*100)</f>
        <v>36.103487003355305</v>
      </c>
      <c r="K10" s="2"/>
    </row>
    <row r="11" spans="1:11" ht="12.75">
      <c r="A11" s="9"/>
      <c r="B11" s="24" t="s">
        <v>19</v>
      </c>
      <c r="C11" s="46">
        <v>129037978</v>
      </c>
      <c r="D11" s="46">
        <v>126799583</v>
      </c>
      <c r="E11" s="46">
        <v>79270696</v>
      </c>
      <c r="F11" s="46">
        <v>126391496</v>
      </c>
      <c r="G11" s="47">
        <v>133840215</v>
      </c>
      <c r="H11" s="48">
        <v>142694439</v>
      </c>
      <c r="I11" s="25">
        <f t="shared" si="0"/>
        <v>59.44289930291517</v>
      </c>
      <c r="J11" s="26">
        <f t="shared" si="1"/>
        <v>21.646082008683432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61732452</v>
      </c>
      <c r="D13" s="43">
        <v>54038009</v>
      </c>
      <c r="E13" s="43">
        <v>43567946</v>
      </c>
      <c r="F13" s="43">
        <v>64563077</v>
      </c>
      <c r="G13" s="44">
        <v>70099367</v>
      </c>
      <c r="H13" s="45">
        <v>74648654</v>
      </c>
      <c r="I13" s="22">
        <f t="shared" si="0"/>
        <v>48.18939823327912</v>
      </c>
      <c r="J13" s="23">
        <f t="shared" si="1"/>
        <v>19.660725564676863</v>
      </c>
      <c r="K13" s="2"/>
    </row>
    <row r="14" spans="1:11" ht="12.75">
      <c r="A14" s="5"/>
      <c r="B14" s="21" t="s">
        <v>22</v>
      </c>
      <c r="C14" s="43">
        <v>5112993</v>
      </c>
      <c r="D14" s="43">
        <v>4112992</v>
      </c>
      <c r="E14" s="43">
        <v>0</v>
      </c>
      <c r="F14" s="43">
        <v>4368687</v>
      </c>
      <c r="G14" s="44">
        <v>4632818</v>
      </c>
      <c r="H14" s="45">
        <v>5113412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18200000</v>
      </c>
      <c r="D16" s="43">
        <v>19350000</v>
      </c>
      <c r="E16" s="43">
        <v>13931135</v>
      </c>
      <c r="F16" s="43">
        <v>16283000</v>
      </c>
      <c r="G16" s="44">
        <v>16562650</v>
      </c>
      <c r="H16" s="45">
        <v>17579096</v>
      </c>
      <c r="I16" s="22">
        <f t="shared" si="0"/>
        <v>16.882077447386745</v>
      </c>
      <c r="J16" s="23">
        <f t="shared" si="1"/>
        <v>8.061256323152932</v>
      </c>
      <c r="K16" s="2"/>
    </row>
    <row r="17" spans="1:11" ht="12.75">
      <c r="A17" s="5"/>
      <c r="B17" s="21" t="s">
        <v>24</v>
      </c>
      <c r="C17" s="43">
        <v>43916988</v>
      </c>
      <c r="D17" s="43">
        <v>49244482</v>
      </c>
      <c r="E17" s="43">
        <v>27298743</v>
      </c>
      <c r="F17" s="43">
        <v>41122027</v>
      </c>
      <c r="G17" s="44">
        <v>42468342</v>
      </c>
      <c r="H17" s="45">
        <v>45270614</v>
      </c>
      <c r="I17" s="29">
        <f t="shared" si="0"/>
        <v>50.63707145783232</v>
      </c>
      <c r="J17" s="30">
        <f t="shared" si="1"/>
        <v>18.365347728791704</v>
      </c>
      <c r="K17" s="2"/>
    </row>
    <row r="18" spans="1:11" ht="12.75">
      <c r="A18" s="5"/>
      <c r="B18" s="24" t="s">
        <v>25</v>
      </c>
      <c r="C18" s="46">
        <v>128962433</v>
      </c>
      <c r="D18" s="46">
        <v>126745483</v>
      </c>
      <c r="E18" s="46">
        <v>84797824</v>
      </c>
      <c r="F18" s="46">
        <v>126336791</v>
      </c>
      <c r="G18" s="47">
        <v>133763177</v>
      </c>
      <c r="H18" s="48">
        <v>142611776</v>
      </c>
      <c r="I18" s="25">
        <f t="shared" si="0"/>
        <v>48.985887892594974</v>
      </c>
      <c r="J18" s="26">
        <f t="shared" si="1"/>
        <v>18.92054571320365</v>
      </c>
      <c r="K18" s="2"/>
    </row>
    <row r="19" spans="1:11" ht="23.25" customHeight="1">
      <c r="A19" s="31"/>
      <c r="B19" s="32" t="s">
        <v>26</v>
      </c>
      <c r="C19" s="52">
        <v>75545</v>
      </c>
      <c r="D19" s="52">
        <v>54100</v>
      </c>
      <c r="E19" s="52">
        <v>-5527128</v>
      </c>
      <c r="F19" s="53">
        <v>54705</v>
      </c>
      <c r="G19" s="54">
        <v>77038</v>
      </c>
      <c r="H19" s="55">
        <v>82663</v>
      </c>
      <c r="I19" s="33">
        <f t="shared" si="0"/>
        <v>-100.98975453436213</v>
      </c>
      <c r="J19" s="34">
        <f t="shared" si="1"/>
        <v>-124.6379108879385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84454002</v>
      </c>
      <c r="D24" s="43">
        <v>84454002</v>
      </c>
      <c r="E24" s="43">
        <v>78392329</v>
      </c>
      <c r="F24" s="43">
        <v>68698000</v>
      </c>
      <c r="G24" s="44">
        <v>66168000</v>
      </c>
      <c r="H24" s="45">
        <v>59517000</v>
      </c>
      <c r="I24" s="38">
        <f t="shared" si="0"/>
        <v>-12.36642554656081</v>
      </c>
      <c r="J24" s="23">
        <f t="shared" si="1"/>
        <v>-8.773190113199824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57776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84454002</v>
      </c>
      <c r="D26" s="46">
        <v>84454002</v>
      </c>
      <c r="E26" s="46">
        <v>78450105</v>
      </c>
      <c r="F26" s="46">
        <v>68698000</v>
      </c>
      <c r="G26" s="47">
        <v>66168000</v>
      </c>
      <c r="H26" s="48">
        <v>59517000</v>
      </c>
      <c r="I26" s="25">
        <f t="shared" si="0"/>
        <v>-12.43096487888703</v>
      </c>
      <c r="J26" s="26">
        <f t="shared" si="1"/>
        <v>-8.795590825106414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69928623</v>
      </c>
      <c r="D28" s="43">
        <v>60954674</v>
      </c>
      <c r="E28" s="43">
        <v>64947324</v>
      </c>
      <c r="F28" s="43">
        <v>54398033</v>
      </c>
      <c r="G28" s="44">
        <v>44200000</v>
      </c>
      <c r="H28" s="45">
        <v>38766967</v>
      </c>
      <c r="I28" s="38">
        <f t="shared" si="0"/>
        <v>-16.24284166042007</v>
      </c>
      <c r="J28" s="23">
        <f t="shared" si="1"/>
        <v>-15.802307864903387</v>
      </c>
      <c r="K28" s="2"/>
    </row>
    <row r="29" spans="1:11" ht="12.75">
      <c r="A29" s="9"/>
      <c r="B29" s="21" t="s">
        <v>35</v>
      </c>
      <c r="C29" s="43">
        <v>1200000</v>
      </c>
      <c r="D29" s="43">
        <v>3240000</v>
      </c>
      <c r="E29" s="43">
        <v>1327510</v>
      </c>
      <c r="F29" s="43">
        <v>2452900</v>
      </c>
      <c r="G29" s="44">
        <v>5120000</v>
      </c>
      <c r="H29" s="45">
        <v>6400000</v>
      </c>
      <c r="I29" s="38">
        <f t="shared" si="0"/>
        <v>84.77450264028144</v>
      </c>
      <c r="J29" s="23">
        <f t="shared" si="1"/>
        <v>68.93283002148695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1032132</v>
      </c>
      <c r="D31" s="43">
        <v>5394553</v>
      </c>
      <c r="E31" s="43">
        <v>5057361</v>
      </c>
      <c r="F31" s="43">
        <v>7196580</v>
      </c>
      <c r="G31" s="44">
        <v>12229113</v>
      </c>
      <c r="H31" s="45">
        <v>11032696</v>
      </c>
      <c r="I31" s="38">
        <f t="shared" si="0"/>
        <v>42.29911608050128</v>
      </c>
      <c r="J31" s="23">
        <f t="shared" si="1"/>
        <v>29.69380506834016</v>
      </c>
      <c r="K31" s="2"/>
    </row>
    <row r="32" spans="1:11" ht="12.75">
      <c r="A32" s="9"/>
      <c r="B32" s="21" t="s">
        <v>31</v>
      </c>
      <c r="C32" s="43">
        <v>12293247</v>
      </c>
      <c r="D32" s="43">
        <v>14864775</v>
      </c>
      <c r="E32" s="43">
        <v>7117910</v>
      </c>
      <c r="F32" s="43">
        <v>4650487</v>
      </c>
      <c r="G32" s="44">
        <v>4618887</v>
      </c>
      <c r="H32" s="45">
        <v>3317337</v>
      </c>
      <c r="I32" s="38">
        <f t="shared" si="0"/>
        <v>-34.66499295439252</v>
      </c>
      <c r="J32" s="23">
        <f t="shared" si="1"/>
        <v>-22.468348776948098</v>
      </c>
      <c r="K32" s="2"/>
    </row>
    <row r="33" spans="1:11" ht="13.5" thickBot="1">
      <c r="A33" s="9"/>
      <c r="B33" s="39" t="s">
        <v>38</v>
      </c>
      <c r="C33" s="59">
        <v>84454002</v>
      </c>
      <c r="D33" s="59">
        <v>84454002</v>
      </c>
      <c r="E33" s="59">
        <v>78450105</v>
      </c>
      <c r="F33" s="59">
        <v>68698000</v>
      </c>
      <c r="G33" s="60">
        <v>66168000</v>
      </c>
      <c r="H33" s="61">
        <v>59517000</v>
      </c>
      <c r="I33" s="40">
        <f t="shared" si="0"/>
        <v>-12.43096487888703</v>
      </c>
      <c r="J33" s="41">
        <f t="shared" si="1"/>
        <v>-8.795590825106414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14714136</v>
      </c>
      <c r="D8" s="43">
        <v>14714136</v>
      </c>
      <c r="E8" s="43">
        <v>15583449</v>
      </c>
      <c r="F8" s="43">
        <v>15649762</v>
      </c>
      <c r="G8" s="44">
        <v>16330660</v>
      </c>
      <c r="H8" s="45">
        <v>17228846</v>
      </c>
      <c r="I8" s="22">
        <f>IF($E8=0,0,(($F8/$E8)-1)*100)</f>
        <v>0.42553480939937494</v>
      </c>
      <c r="J8" s="23">
        <f>IF($E8=0,0,((($H8/$E8)^(1/3))-1)*100)</f>
        <v>3.4024593753236854</v>
      </c>
      <c r="K8" s="2"/>
    </row>
    <row r="9" spans="1:11" ht="12.75">
      <c r="A9" s="5"/>
      <c r="B9" s="21" t="s">
        <v>17</v>
      </c>
      <c r="C9" s="43">
        <v>117093818</v>
      </c>
      <c r="D9" s="43">
        <v>117094056</v>
      </c>
      <c r="E9" s="43">
        <v>106964612</v>
      </c>
      <c r="F9" s="43">
        <v>96942477</v>
      </c>
      <c r="G9" s="44">
        <v>117149199</v>
      </c>
      <c r="H9" s="45">
        <v>123592404</v>
      </c>
      <c r="I9" s="22">
        <f>IF($E9=0,0,(($F9/$E9)-1)*100)</f>
        <v>-9.369580100005415</v>
      </c>
      <c r="J9" s="23">
        <f>IF($E9=0,0,((($H9/$E9)^(1/3))-1)*100)</f>
        <v>4.934239624627823</v>
      </c>
      <c r="K9" s="2"/>
    </row>
    <row r="10" spans="1:11" ht="12.75">
      <c r="A10" s="5"/>
      <c r="B10" s="21" t="s">
        <v>18</v>
      </c>
      <c r="C10" s="43">
        <v>100841895</v>
      </c>
      <c r="D10" s="43">
        <v>101890377</v>
      </c>
      <c r="E10" s="43">
        <v>78744054</v>
      </c>
      <c r="F10" s="43">
        <v>122430926</v>
      </c>
      <c r="G10" s="44">
        <v>116744875</v>
      </c>
      <c r="H10" s="45">
        <v>125595776</v>
      </c>
      <c r="I10" s="22">
        <f aca="true" t="shared" si="0" ref="I10:I33">IF($E10=0,0,(($F10/$E10)-1)*100)</f>
        <v>55.47958198850162</v>
      </c>
      <c r="J10" s="23">
        <f aca="true" t="shared" si="1" ref="J10:J33">IF($E10=0,0,((($H10/$E10)^(1/3))-1)*100)</f>
        <v>16.83844129499579</v>
      </c>
      <c r="K10" s="2"/>
    </row>
    <row r="11" spans="1:11" ht="12.75">
      <c r="A11" s="9"/>
      <c r="B11" s="24" t="s">
        <v>19</v>
      </c>
      <c r="C11" s="46">
        <v>232649849</v>
      </c>
      <c r="D11" s="46">
        <v>233698569</v>
      </c>
      <c r="E11" s="46">
        <v>201292115</v>
      </c>
      <c r="F11" s="46">
        <v>235023165</v>
      </c>
      <c r="G11" s="47">
        <v>250224734</v>
      </c>
      <c r="H11" s="48">
        <v>266417026</v>
      </c>
      <c r="I11" s="25">
        <f t="shared" si="0"/>
        <v>16.75726344273347</v>
      </c>
      <c r="J11" s="26">
        <f t="shared" si="1"/>
        <v>9.793948623473913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81265036</v>
      </c>
      <c r="D13" s="43">
        <v>81260349</v>
      </c>
      <c r="E13" s="43">
        <v>80114645</v>
      </c>
      <c r="F13" s="43">
        <v>85949311</v>
      </c>
      <c r="G13" s="44">
        <v>90285242</v>
      </c>
      <c r="H13" s="45">
        <v>95250930</v>
      </c>
      <c r="I13" s="22">
        <f t="shared" si="0"/>
        <v>7.282895655344923</v>
      </c>
      <c r="J13" s="23">
        <f t="shared" si="1"/>
        <v>5.938162876277464</v>
      </c>
      <c r="K13" s="2"/>
    </row>
    <row r="14" spans="1:11" ht="12.75">
      <c r="A14" s="5"/>
      <c r="B14" s="21" t="s">
        <v>22</v>
      </c>
      <c r="C14" s="43">
        <v>44527551</v>
      </c>
      <c r="D14" s="43">
        <v>44527551</v>
      </c>
      <c r="E14" s="43">
        <v>0</v>
      </c>
      <c r="F14" s="43">
        <v>21669317</v>
      </c>
      <c r="G14" s="44">
        <v>49419935</v>
      </c>
      <c r="H14" s="45">
        <v>52138031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40532700</v>
      </c>
      <c r="D16" s="43">
        <v>40722700</v>
      </c>
      <c r="E16" s="43">
        <v>34995135</v>
      </c>
      <c r="F16" s="43">
        <v>40611035</v>
      </c>
      <c r="G16" s="44">
        <v>45196577</v>
      </c>
      <c r="H16" s="45">
        <v>47682389</v>
      </c>
      <c r="I16" s="22">
        <f t="shared" si="0"/>
        <v>16.04765919605682</v>
      </c>
      <c r="J16" s="23">
        <f t="shared" si="1"/>
        <v>10.862187678464608</v>
      </c>
      <c r="K16" s="2"/>
    </row>
    <row r="17" spans="1:11" ht="12.75">
      <c r="A17" s="5"/>
      <c r="B17" s="21" t="s">
        <v>24</v>
      </c>
      <c r="C17" s="43">
        <v>56795978</v>
      </c>
      <c r="D17" s="43">
        <v>61520145</v>
      </c>
      <c r="E17" s="43">
        <v>73575920</v>
      </c>
      <c r="F17" s="43">
        <v>81557939</v>
      </c>
      <c r="G17" s="44">
        <v>68279321</v>
      </c>
      <c r="H17" s="45">
        <v>72034685</v>
      </c>
      <c r="I17" s="29">
        <f t="shared" si="0"/>
        <v>10.848683917238144</v>
      </c>
      <c r="J17" s="30">
        <f t="shared" si="1"/>
        <v>-0.7031846438588674</v>
      </c>
      <c r="K17" s="2"/>
    </row>
    <row r="18" spans="1:11" ht="12.75">
      <c r="A18" s="5"/>
      <c r="B18" s="24" t="s">
        <v>25</v>
      </c>
      <c r="C18" s="46">
        <v>223121265</v>
      </c>
      <c r="D18" s="46">
        <v>228030745</v>
      </c>
      <c r="E18" s="46">
        <v>188685700</v>
      </c>
      <c r="F18" s="46">
        <v>229787602</v>
      </c>
      <c r="G18" s="47">
        <v>253181075</v>
      </c>
      <c r="H18" s="48">
        <v>267106035</v>
      </c>
      <c r="I18" s="25">
        <f t="shared" si="0"/>
        <v>21.783262854577746</v>
      </c>
      <c r="J18" s="26">
        <f t="shared" si="1"/>
        <v>12.283231840632492</v>
      </c>
      <c r="K18" s="2"/>
    </row>
    <row r="19" spans="1:11" ht="23.25" customHeight="1">
      <c r="A19" s="31"/>
      <c r="B19" s="32" t="s">
        <v>26</v>
      </c>
      <c r="C19" s="52">
        <v>9528584</v>
      </c>
      <c r="D19" s="52">
        <v>5667824</v>
      </c>
      <c r="E19" s="52">
        <v>12606415</v>
      </c>
      <c r="F19" s="53">
        <v>5235563</v>
      </c>
      <c r="G19" s="54">
        <v>-2956341</v>
      </c>
      <c r="H19" s="55">
        <v>-689009</v>
      </c>
      <c r="I19" s="33">
        <f t="shared" si="0"/>
        <v>-58.469057222057174</v>
      </c>
      <c r="J19" s="34">
        <f t="shared" si="1"/>
        <v>-137.94994041113978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45064400</v>
      </c>
      <c r="D24" s="43">
        <v>45064400</v>
      </c>
      <c r="E24" s="43">
        <v>32667076</v>
      </c>
      <c r="F24" s="43">
        <v>58621050</v>
      </c>
      <c r="G24" s="44">
        <v>52172450</v>
      </c>
      <c r="H24" s="45">
        <v>23030300</v>
      </c>
      <c r="I24" s="38">
        <f t="shared" si="0"/>
        <v>79.4499452598696</v>
      </c>
      <c r="J24" s="23">
        <f t="shared" si="1"/>
        <v>-10.99868075904692</v>
      </c>
      <c r="K24" s="2"/>
    </row>
    <row r="25" spans="1:11" ht="12.75">
      <c r="A25" s="9"/>
      <c r="B25" s="21" t="s">
        <v>31</v>
      </c>
      <c r="C25" s="43">
        <v>1900000</v>
      </c>
      <c r="D25" s="43">
        <v>2280789</v>
      </c>
      <c r="E25" s="43">
        <v>3653391</v>
      </c>
      <c r="F25" s="43">
        <v>5227224</v>
      </c>
      <c r="G25" s="44">
        <v>2531360</v>
      </c>
      <c r="H25" s="45">
        <v>1670582</v>
      </c>
      <c r="I25" s="38">
        <f t="shared" si="0"/>
        <v>43.0786904549773</v>
      </c>
      <c r="J25" s="23">
        <f t="shared" si="1"/>
        <v>-22.958650586215345</v>
      </c>
      <c r="K25" s="2"/>
    </row>
    <row r="26" spans="1:11" ht="12.75">
      <c r="A26" s="9"/>
      <c r="B26" s="24" t="s">
        <v>32</v>
      </c>
      <c r="C26" s="46">
        <v>46964400</v>
      </c>
      <c r="D26" s="46">
        <v>47345189</v>
      </c>
      <c r="E26" s="46">
        <v>36320467</v>
      </c>
      <c r="F26" s="46">
        <v>63848274</v>
      </c>
      <c r="G26" s="47">
        <v>54703810</v>
      </c>
      <c r="H26" s="48">
        <v>24700882</v>
      </c>
      <c r="I26" s="25">
        <f t="shared" si="0"/>
        <v>75.7914456331192</v>
      </c>
      <c r="J26" s="26">
        <f t="shared" si="1"/>
        <v>-12.059888415068777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16000000</v>
      </c>
      <c r="D28" s="43">
        <v>20793520</v>
      </c>
      <c r="E28" s="43">
        <v>11709521</v>
      </c>
      <c r="F28" s="43">
        <v>30450000</v>
      </c>
      <c r="G28" s="44">
        <v>32531360</v>
      </c>
      <c r="H28" s="45">
        <v>21500882</v>
      </c>
      <c r="I28" s="38">
        <f t="shared" si="0"/>
        <v>160.04479602538822</v>
      </c>
      <c r="J28" s="23">
        <f t="shared" si="1"/>
        <v>22.453832490032543</v>
      </c>
      <c r="K28" s="2"/>
    </row>
    <row r="29" spans="1:11" ht="12.75">
      <c r="A29" s="9"/>
      <c r="B29" s="21" t="s">
        <v>35</v>
      </c>
      <c r="C29" s="43">
        <v>11725000</v>
      </c>
      <c r="D29" s="43">
        <v>11725000</v>
      </c>
      <c r="E29" s="43">
        <v>1739130</v>
      </c>
      <c r="F29" s="43">
        <v>1733764</v>
      </c>
      <c r="G29" s="44">
        <v>3200000</v>
      </c>
      <c r="H29" s="45">
        <v>3200000</v>
      </c>
      <c r="I29" s="38">
        <f t="shared" si="0"/>
        <v>-0.30854507713626855</v>
      </c>
      <c r="J29" s="23">
        <f t="shared" si="1"/>
        <v>22.538523716112824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18646573</v>
      </c>
      <c r="D31" s="43">
        <v>11218584</v>
      </c>
      <c r="E31" s="43">
        <v>13482949</v>
      </c>
      <c r="F31" s="43">
        <v>16067070</v>
      </c>
      <c r="G31" s="44">
        <v>18972450</v>
      </c>
      <c r="H31" s="45">
        <v>0</v>
      </c>
      <c r="I31" s="38">
        <f t="shared" si="0"/>
        <v>19.165844208117978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592827</v>
      </c>
      <c r="D32" s="43">
        <v>3608085</v>
      </c>
      <c r="E32" s="43">
        <v>9388867</v>
      </c>
      <c r="F32" s="43">
        <v>15597440</v>
      </c>
      <c r="G32" s="44">
        <v>0</v>
      </c>
      <c r="H32" s="45">
        <v>0</v>
      </c>
      <c r="I32" s="38">
        <f t="shared" si="0"/>
        <v>66.12696718358029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46964400</v>
      </c>
      <c r="D33" s="59">
        <v>47345189</v>
      </c>
      <c r="E33" s="59">
        <v>36320467</v>
      </c>
      <c r="F33" s="59">
        <v>63848274</v>
      </c>
      <c r="G33" s="60">
        <v>54703810</v>
      </c>
      <c r="H33" s="61">
        <v>24700882</v>
      </c>
      <c r="I33" s="40">
        <f t="shared" si="0"/>
        <v>75.7914456331192</v>
      </c>
      <c r="J33" s="41">
        <f t="shared" si="1"/>
        <v>-12.059888415068777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219773586</v>
      </c>
      <c r="D10" s="43">
        <v>122645797</v>
      </c>
      <c r="E10" s="43">
        <v>119080375</v>
      </c>
      <c r="F10" s="43">
        <v>126301878</v>
      </c>
      <c r="G10" s="44">
        <v>132999960</v>
      </c>
      <c r="H10" s="45">
        <v>139865055</v>
      </c>
      <c r="I10" s="22">
        <f aca="true" t="shared" si="0" ref="I10:I33">IF($E10=0,0,(($F10/$E10)-1)*100)</f>
        <v>6.064393902017851</v>
      </c>
      <c r="J10" s="23">
        <f aca="true" t="shared" si="1" ref="J10:J33">IF($E10=0,0,((($H10/$E10)^(1/3))-1)*100)</f>
        <v>5.509040993192249</v>
      </c>
      <c r="K10" s="2"/>
    </row>
    <row r="11" spans="1:11" ht="12.75">
      <c r="A11" s="9"/>
      <c r="B11" s="24" t="s">
        <v>19</v>
      </c>
      <c r="C11" s="46">
        <v>219773586</v>
      </c>
      <c r="D11" s="46">
        <v>122645797</v>
      </c>
      <c r="E11" s="46">
        <v>119080375</v>
      </c>
      <c r="F11" s="46">
        <v>126301878</v>
      </c>
      <c r="G11" s="47">
        <v>132999960</v>
      </c>
      <c r="H11" s="48">
        <v>139865055</v>
      </c>
      <c r="I11" s="25">
        <f t="shared" si="0"/>
        <v>6.064393902017851</v>
      </c>
      <c r="J11" s="26">
        <f t="shared" si="1"/>
        <v>5.509040993192249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56148393</v>
      </c>
      <c r="D13" s="43">
        <v>57914933</v>
      </c>
      <c r="E13" s="43">
        <v>59734277</v>
      </c>
      <c r="F13" s="43">
        <v>63869472</v>
      </c>
      <c r="G13" s="44">
        <v>71899908</v>
      </c>
      <c r="H13" s="45">
        <v>75931946</v>
      </c>
      <c r="I13" s="22">
        <f t="shared" si="0"/>
        <v>6.922650122642304</v>
      </c>
      <c r="J13" s="23">
        <f t="shared" si="1"/>
        <v>8.326232641260178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163383692</v>
      </c>
      <c r="D17" s="43">
        <v>64518906</v>
      </c>
      <c r="E17" s="43">
        <v>61240814</v>
      </c>
      <c r="F17" s="43">
        <v>56069237</v>
      </c>
      <c r="G17" s="44">
        <v>57521949</v>
      </c>
      <c r="H17" s="45">
        <v>58587141</v>
      </c>
      <c r="I17" s="29">
        <f t="shared" si="0"/>
        <v>-8.44465751222706</v>
      </c>
      <c r="J17" s="30">
        <f t="shared" si="1"/>
        <v>-1.4657723175035775</v>
      </c>
      <c r="K17" s="2"/>
    </row>
    <row r="18" spans="1:11" ht="12.75">
      <c r="A18" s="5"/>
      <c r="B18" s="24" t="s">
        <v>25</v>
      </c>
      <c r="C18" s="46">
        <v>219532085</v>
      </c>
      <c r="D18" s="46">
        <v>122433839</v>
      </c>
      <c r="E18" s="46">
        <v>120975091</v>
      </c>
      <c r="F18" s="46">
        <v>119938709</v>
      </c>
      <c r="G18" s="47">
        <v>129421857</v>
      </c>
      <c r="H18" s="48">
        <v>134519087</v>
      </c>
      <c r="I18" s="25">
        <f t="shared" si="0"/>
        <v>-0.8566904074492454</v>
      </c>
      <c r="J18" s="26">
        <f t="shared" si="1"/>
        <v>3.6006907843687985</v>
      </c>
      <c r="K18" s="2"/>
    </row>
    <row r="19" spans="1:11" ht="23.25" customHeight="1">
      <c r="A19" s="31"/>
      <c r="B19" s="32" t="s">
        <v>26</v>
      </c>
      <c r="C19" s="52">
        <v>241501</v>
      </c>
      <c r="D19" s="52">
        <v>211958</v>
      </c>
      <c r="E19" s="52">
        <v>-1894716</v>
      </c>
      <c r="F19" s="53">
        <v>6363169</v>
      </c>
      <c r="G19" s="54">
        <v>3578103</v>
      </c>
      <c r="H19" s="55">
        <v>5345968</v>
      </c>
      <c r="I19" s="33">
        <f t="shared" si="0"/>
        <v>-435.83761365819475</v>
      </c>
      <c r="J19" s="34">
        <f t="shared" si="1"/>
        <v>-241.3060459597011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241500</v>
      </c>
      <c r="D24" s="43">
        <v>467433</v>
      </c>
      <c r="E24" s="43">
        <v>7500</v>
      </c>
      <c r="F24" s="43">
        <v>800000</v>
      </c>
      <c r="G24" s="44">
        <v>829257</v>
      </c>
      <c r="H24" s="45">
        <v>641867</v>
      </c>
      <c r="I24" s="38">
        <f t="shared" si="0"/>
        <v>10566.666666666668</v>
      </c>
      <c r="J24" s="23">
        <f t="shared" si="1"/>
        <v>340.6846549458879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241500</v>
      </c>
      <c r="D26" s="46">
        <v>467433</v>
      </c>
      <c r="E26" s="46">
        <v>7500</v>
      </c>
      <c r="F26" s="46">
        <v>800000</v>
      </c>
      <c r="G26" s="47">
        <v>829257</v>
      </c>
      <c r="H26" s="48">
        <v>641867</v>
      </c>
      <c r="I26" s="25">
        <f t="shared" si="0"/>
        <v>10566.666666666668</v>
      </c>
      <c r="J26" s="26">
        <f t="shared" si="1"/>
        <v>340.6846549458879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241500</v>
      </c>
      <c r="D32" s="43">
        <v>467433</v>
      </c>
      <c r="E32" s="43">
        <v>7500</v>
      </c>
      <c r="F32" s="43">
        <v>800000</v>
      </c>
      <c r="G32" s="44">
        <v>829257</v>
      </c>
      <c r="H32" s="45">
        <v>641867</v>
      </c>
      <c r="I32" s="38">
        <f t="shared" si="0"/>
        <v>10566.666666666668</v>
      </c>
      <c r="J32" s="23">
        <f t="shared" si="1"/>
        <v>340.6846549458879</v>
      </c>
      <c r="K32" s="2"/>
    </row>
    <row r="33" spans="1:11" ht="13.5" thickBot="1">
      <c r="A33" s="9"/>
      <c r="B33" s="39" t="s">
        <v>38</v>
      </c>
      <c r="C33" s="59">
        <v>241500</v>
      </c>
      <c r="D33" s="59">
        <v>467433</v>
      </c>
      <c r="E33" s="59">
        <v>7500</v>
      </c>
      <c r="F33" s="59">
        <v>800000</v>
      </c>
      <c r="G33" s="60">
        <v>829257</v>
      </c>
      <c r="H33" s="61">
        <v>641867</v>
      </c>
      <c r="I33" s="40">
        <f t="shared" si="0"/>
        <v>10566.666666666668</v>
      </c>
      <c r="J33" s="41">
        <f t="shared" si="1"/>
        <v>340.6846549458879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1103200160</v>
      </c>
      <c r="D8" s="43">
        <v>1103200160</v>
      </c>
      <c r="E8" s="43">
        <v>1004064939</v>
      </c>
      <c r="F8" s="43">
        <v>1127398719</v>
      </c>
      <c r="G8" s="44">
        <v>1284809110</v>
      </c>
      <c r="H8" s="45">
        <v>1439674448</v>
      </c>
      <c r="I8" s="22">
        <f>IF($E8=0,0,(($F8/$E8)-1)*100)</f>
        <v>12.283446539108756</v>
      </c>
      <c r="J8" s="23">
        <f>IF($E8=0,0,((($H8/$E8)^(1/3))-1)*100)</f>
        <v>12.763227614029304</v>
      </c>
      <c r="K8" s="2"/>
    </row>
    <row r="9" spans="1:11" ht="12.75">
      <c r="A9" s="5"/>
      <c r="B9" s="21" t="s">
        <v>17</v>
      </c>
      <c r="C9" s="43">
        <v>3575638026</v>
      </c>
      <c r="D9" s="43">
        <v>3528633088</v>
      </c>
      <c r="E9" s="43">
        <v>2955637982</v>
      </c>
      <c r="F9" s="43">
        <v>3659282645</v>
      </c>
      <c r="G9" s="44">
        <v>3904018633</v>
      </c>
      <c r="H9" s="45">
        <v>4165437713</v>
      </c>
      <c r="I9" s="22">
        <f>IF($E9=0,0,(($F9/$E9)-1)*100)</f>
        <v>23.806862250560968</v>
      </c>
      <c r="J9" s="23">
        <f>IF($E9=0,0,((($H9/$E9)^(1/3))-1)*100)</f>
        <v>12.116569764227169</v>
      </c>
      <c r="K9" s="2"/>
    </row>
    <row r="10" spans="1:11" ht="12.75">
      <c r="A10" s="5"/>
      <c r="B10" s="21" t="s">
        <v>18</v>
      </c>
      <c r="C10" s="43">
        <v>1596733266</v>
      </c>
      <c r="D10" s="43">
        <v>1592746546</v>
      </c>
      <c r="E10" s="43">
        <v>1314936206</v>
      </c>
      <c r="F10" s="43">
        <v>1517742178</v>
      </c>
      <c r="G10" s="44">
        <v>1607832310</v>
      </c>
      <c r="H10" s="45">
        <v>1688914478</v>
      </c>
      <c r="I10" s="22">
        <f aca="true" t="shared" si="0" ref="I10:I33">IF($E10=0,0,(($F10/$E10)-1)*100)</f>
        <v>15.423255597846097</v>
      </c>
      <c r="J10" s="23">
        <f aca="true" t="shared" si="1" ref="J10:J33">IF($E10=0,0,((($H10/$E10)^(1/3))-1)*100)</f>
        <v>8.701196631476904</v>
      </c>
      <c r="K10" s="2"/>
    </row>
    <row r="11" spans="1:11" ht="12.75">
      <c r="A11" s="9"/>
      <c r="B11" s="24" t="s">
        <v>19</v>
      </c>
      <c r="C11" s="46">
        <v>6275571452</v>
      </c>
      <c r="D11" s="46">
        <v>6224579794</v>
      </c>
      <c r="E11" s="46">
        <v>5274639127</v>
      </c>
      <c r="F11" s="46">
        <v>6304423542</v>
      </c>
      <c r="G11" s="47">
        <v>6796660053</v>
      </c>
      <c r="H11" s="48">
        <v>7294026639</v>
      </c>
      <c r="I11" s="25">
        <f t="shared" si="0"/>
        <v>19.52331505919913</v>
      </c>
      <c r="J11" s="26">
        <f t="shared" si="1"/>
        <v>11.410177039227554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1707027769</v>
      </c>
      <c r="D13" s="43">
        <v>1854129429</v>
      </c>
      <c r="E13" s="43">
        <v>1788071725</v>
      </c>
      <c r="F13" s="43">
        <v>1947213670</v>
      </c>
      <c r="G13" s="44">
        <v>2085931922</v>
      </c>
      <c r="H13" s="45">
        <v>2238363697</v>
      </c>
      <c r="I13" s="22">
        <f t="shared" si="0"/>
        <v>8.900199179649793</v>
      </c>
      <c r="J13" s="23">
        <f t="shared" si="1"/>
        <v>7.774307080156828</v>
      </c>
      <c r="K13" s="2"/>
    </row>
    <row r="14" spans="1:11" ht="12.75">
      <c r="A14" s="5"/>
      <c r="B14" s="21" t="s">
        <v>22</v>
      </c>
      <c r="C14" s="43">
        <v>210832763</v>
      </c>
      <c r="D14" s="43">
        <v>210832763</v>
      </c>
      <c r="E14" s="43">
        <v>171840427</v>
      </c>
      <c r="F14" s="43">
        <v>353964434</v>
      </c>
      <c r="G14" s="44">
        <v>372612226</v>
      </c>
      <c r="H14" s="45">
        <v>391168075</v>
      </c>
      <c r="I14" s="22">
        <f t="shared" si="0"/>
        <v>105.98437758770234</v>
      </c>
      <c r="J14" s="23">
        <f t="shared" si="1"/>
        <v>31.546516877300725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1891034290</v>
      </c>
      <c r="D16" s="43">
        <v>1884034290</v>
      </c>
      <c r="E16" s="43">
        <v>1649415692</v>
      </c>
      <c r="F16" s="43">
        <v>2008859854</v>
      </c>
      <c r="G16" s="44">
        <v>2118267529</v>
      </c>
      <c r="H16" s="45">
        <v>2234772243</v>
      </c>
      <c r="I16" s="22">
        <f t="shared" si="0"/>
        <v>21.7922118568034</v>
      </c>
      <c r="J16" s="23">
        <f t="shared" si="1"/>
        <v>10.654152311867637</v>
      </c>
      <c r="K16" s="2"/>
    </row>
    <row r="17" spans="1:11" ht="12.75">
      <c r="A17" s="5"/>
      <c r="B17" s="21" t="s">
        <v>24</v>
      </c>
      <c r="C17" s="43">
        <v>2338717557</v>
      </c>
      <c r="D17" s="43">
        <v>2181273768</v>
      </c>
      <c r="E17" s="43">
        <v>2077577978</v>
      </c>
      <c r="F17" s="43">
        <v>1993805599</v>
      </c>
      <c r="G17" s="44">
        <v>2157130094</v>
      </c>
      <c r="H17" s="45">
        <v>2316898376</v>
      </c>
      <c r="I17" s="29">
        <f t="shared" si="0"/>
        <v>-4.032213466213397</v>
      </c>
      <c r="J17" s="30">
        <f t="shared" si="1"/>
        <v>3.701065177387286</v>
      </c>
      <c r="K17" s="2"/>
    </row>
    <row r="18" spans="1:11" ht="12.75">
      <c r="A18" s="5"/>
      <c r="B18" s="24" t="s">
        <v>25</v>
      </c>
      <c r="C18" s="46">
        <v>6147612379</v>
      </c>
      <c r="D18" s="46">
        <v>6130270250</v>
      </c>
      <c r="E18" s="46">
        <v>5686905822</v>
      </c>
      <c r="F18" s="46">
        <v>6303843557</v>
      </c>
      <c r="G18" s="47">
        <v>6733941771</v>
      </c>
      <c r="H18" s="48">
        <v>7181202391</v>
      </c>
      <c r="I18" s="25">
        <f t="shared" si="0"/>
        <v>10.848390219745752</v>
      </c>
      <c r="J18" s="26">
        <f t="shared" si="1"/>
        <v>8.087061529870931</v>
      </c>
      <c r="K18" s="2"/>
    </row>
    <row r="19" spans="1:11" ht="23.25" customHeight="1">
      <c r="A19" s="31"/>
      <c r="B19" s="32" t="s">
        <v>26</v>
      </c>
      <c r="C19" s="52">
        <v>127959073</v>
      </c>
      <c r="D19" s="52">
        <v>94309544</v>
      </c>
      <c r="E19" s="52">
        <v>-412266695</v>
      </c>
      <c r="F19" s="53">
        <v>579985</v>
      </c>
      <c r="G19" s="54">
        <v>62718282</v>
      </c>
      <c r="H19" s="55">
        <v>112824248</v>
      </c>
      <c r="I19" s="33">
        <f t="shared" si="0"/>
        <v>-100.14068199227202</v>
      </c>
      <c r="J19" s="34">
        <f t="shared" si="1"/>
        <v>-164.92441801335997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29599094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142957889</v>
      </c>
      <c r="D23" s="43">
        <v>145450374</v>
      </c>
      <c r="E23" s="43">
        <v>162808514</v>
      </c>
      <c r="F23" s="43">
        <v>118299042</v>
      </c>
      <c r="G23" s="44">
        <v>124436425</v>
      </c>
      <c r="H23" s="45">
        <v>181767751</v>
      </c>
      <c r="I23" s="38">
        <f t="shared" si="0"/>
        <v>-27.338540784175446</v>
      </c>
      <c r="J23" s="23">
        <f t="shared" si="1"/>
        <v>3.7400788585410627</v>
      </c>
      <c r="K23" s="2"/>
    </row>
    <row r="24" spans="1:11" ht="12.75">
      <c r="A24" s="9"/>
      <c r="B24" s="21" t="s">
        <v>30</v>
      </c>
      <c r="C24" s="43">
        <v>940117617</v>
      </c>
      <c r="D24" s="43">
        <v>1162283034</v>
      </c>
      <c r="E24" s="43">
        <v>583652340</v>
      </c>
      <c r="F24" s="43">
        <v>978495000</v>
      </c>
      <c r="G24" s="44">
        <v>993752526</v>
      </c>
      <c r="H24" s="45">
        <v>983006091</v>
      </c>
      <c r="I24" s="38">
        <f t="shared" si="0"/>
        <v>67.65031731047289</v>
      </c>
      <c r="J24" s="23">
        <f t="shared" si="1"/>
        <v>18.978181278003902</v>
      </c>
      <c r="K24" s="2"/>
    </row>
    <row r="25" spans="1:11" ht="12.75">
      <c r="A25" s="9"/>
      <c r="B25" s="21" t="s">
        <v>31</v>
      </c>
      <c r="C25" s="43">
        <v>56360697</v>
      </c>
      <c r="D25" s="43">
        <v>196000</v>
      </c>
      <c r="E25" s="43">
        <v>10250764</v>
      </c>
      <c r="F25" s="43">
        <v>33660399</v>
      </c>
      <c r="G25" s="44">
        <v>37710753</v>
      </c>
      <c r="H25" s="45">
        <v>525502</v>
      </c>
      <c r="I25" s="38">
        <f t="shared" si="0"/>
        <v>228.3696610320948</v>
      </c>
      <c r="J25" s="23">
        <f t="shared" si="1"/>
        <v>-62.85166276821097</v>
      </c>
      <c r="K25" s="2"/>
    </row>
    <row r="26" spans="1:11" ht="12.75">
      <c r="A26" s="9"/>
      <c r="B26" s="24" t="s">
        <v>32</v>
      </c>
      <c r="C26" s="46">
        <v>1139436203</v>
      </c>
      <c r="D26" s="46">
        <v>1337528502</v>
      </c>
      <c r="E26" s="46">
        <v>756711618</v>
      </c>
      <c r="F26" s="46">
        <v>1130454441</v>
      </c>
      <c r="G26" s="47">
        <v>1155899704</v>
      </c>
      <c r="H26" s="48">
        <v>1165299344</v>
      </c>
      <c r="I26" s="25">
        <f t="shared" si="0"/>
        <v>49.39039048822955</v>
      </c>
      <c r="J26" s="26">
        <f t="shared" si="1"/>
        <v>15.478827773192672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540754225</v>
      </c>
      <c r="D28" s="43">
        <v>658695223</v>
      </c>
      <c r="E28" s="43">
        <v>386542630</v>
      </c>
      <c r="F28" s="43">
        <v>532496367</v>
      </c>
      <c r="G28" s="44">
        <v>533779819</v>
      </c>
      <c r="H28" s="45">
        <v>524800000</v>
      </c>
      <c r="I28" s="38">
        <f t="shared" si="0"/>
        <v>37.75876854772784</v>
      </c>
      <c r="J28" s="23">
        <f t="shared" si="1"/>
        <v>10.730044992446853</v>
      </c>
      <c r="K28" s="2"/>
    </row>
    <row r="29" spans="1:11" ht="12.75">
      <c r="A29" s="9"/>
      <c r="B29" s="21" t="s">
        <v>35</v>
      </c>
      <c r="C29" s="43">
        <v>109480464</v>
      </c>
      <c r="D29" s="43">
        <v>89021035</v>
      </c>
      <c r="E29" s="43">
        <v>110272712</v>
      </c>
      <c r="F29" s="43">
        <v>88129947</v>
      </c>
      <c r="G29" s="44">
        <v>102277296</v>
      </c>
      <c r="H29" s="45">
        <v>112893653</v>
      </c>
      <c r="I29" s="38">
        <f t="shared" si="0"/>
        <v>-20.080004017675744</v>
      </c>
      <c r="J29" s="23">
        <f t="shared" si="1"/>
        <v>0.7860651982933398</v>
      </c>
      <c r="K29" s="2"/>
    </row>
    <row r="30" spans="1:11" ht="12.75">
      <c r="A30" s="9"/>
      <c r="B30" s="21" t="s">
        <v>36</v>
      </c>
      <c r="C30" s="43">
        <v>12600000</v>
      </c>
      <c r="D30" s="43">
        <v>0</v>
      </c>
      <c r="E30" s="43">
        <v>17179403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202700000</v>
      </c>
      <c r="D31" s="43">
        <v>213281592</v>
      </c>
      <c r="E31" s="43">
        <v>132729208</v>
      </c>
      <c r="F31" s="43">
        <v>157142873</v>
      </c>
      <c r="G31" s="44">
        <v>177243365</v>
      </c>
      <c r="H31" s="45">
        <v>211573999</v>
      </c>
      <c r="I31" s="38">
        <f t="shared" si="0"/>
        <v>18.393588998135215</v>
      </c>
      <c r="J31" s="23">
        <f t="shared" si="1"/>
        <v>16.81499568910074</v>
      </c>
      <c r="K31" s="2"/>
    </row>
    <row r="32" spans="1:11" ht="12.75">
      <c r="A32" s="9"/>
      <c r="B32" s="21" t="s">
        <v>31</v>
      </c>
      <c r="C32" s="43">
        <v>273901514</v>
      </c>
      <c r="D32" s="43">
        <v>376530652</v>
      </c>
      <c r="E32" s="43">
        <v>109987664</v>
      </c>
      <c r="F32" s="43">
        <v>352685254</v>
      </c>
      <c r="G32" s="44">
        <v>342599224</v>
      </c>
      <c r="H32" s="45">
        <v>316031692</v>
      </c>
      <c r="I32" s="38">
        <f t="shared" si="0"/>
        <v>220.65891862200112</v>
      </c>
      <c r="J32" s="23">
        <f t="shared" si="1"/>
        <v>42.165937297696246</v>
      </c>
      <c r="K32" s="2"/>
    </row>
    <row r="33" spans="1:11" ht="13.5" thickBot="1">
      <c r="A33" s="9"/>
      <c r="B33" s="39" t="s">
        <v>38</v>
      </c>
      <c r="C33" s="59">
        <v>1139436203</v>
      </c>
      <c r="D33" s="59">
        <v>1337528502</v>
      </c>
      <c r="E33" s="59">
        <v>756711617</v>
      </c>
      <c r="F33" s="59">
        <v>1130454441</v>
      </c>
      <c r="G33" s="60">
        <v>1155899704</v>
      </c>
      <c r="H33" s="61">
        <v>1165299344</v>
      </c>
      <c r="I33" s="40">
        <f t="shared" si="0"/>
        <v>49.390390685650075</v>
      </c>
      <c r="J33" s="41">
        <f t="shared" si="1"/>
        <v>15.47882782406138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71161000</v>
      </c>
      <c r="D8" s="43">
        <v>66502565</v>
      </c>
      <c r="E8" s="43">
        <v>49970198</v>
      </c>
      <c r="F8" s="43">
        <v>70608063</v>
      </c>
      <c r="G8" s="44">
        <v>74420898</v>
      </c>
      <c r="H8" s="45">
        <v>78514046</v>
      </c>
      <c r="I8" s="22">
        <f>IF($E8=0,0,(($F8/$E8)-1)*100)</f>
        <v>41.30034665862241</v>
      </c>
      <c r="J8" s="23">
        <f>IF($E8=0,0,((($H8/$E8)^(1/3))-1)*100)</f>
        <v>16.255121915579828</v>
      </c>
      <c r="K8" s="2"/>
    </row>
    <row r="9" spans="1:11" ht="12.75">
      <c r="A9" s="5"/>
      <c r="B9" s="21" t="s">
        <v>17</v>
      </c>
      <c r="C9" s="43">
        <v>504672543</v>
      </c>
      <c r="D9" s="43">
        <v>486523733</v>
      </c>
      <c r="E9" s="43">
        <v>349897286</v>
      </c>
      <c r="F9" s="43">
        <v>501278974</v>
      </c>
      <c r="G9" s="44">
        <v>536867370</v>
      </c>
      <c r="H9" s="45">
        <v>567388195</v>
      </c>
      <c r="I9" s="22">
        <f>IF($E9=0,0,(($F9/$E9)-1)*100)</f>
        <v>43.264607659746176</v>
      </c>
      <c r="J9" s="23">
        <f>IF($E9=0,0,((($H9/$E9)^(1/3))-1)*100)</f>
        <v>17.48431993107433</v>
      </c>
      <c r="K9" s="2"/>
    </row>
    <row r="10" spans="1:11" ht="12.75">
      <c r="A10" s="5"/>
      <c r="B10" s="21" t="s">
        <v>18</v>
      </c>
      <c r="C10" s="43">
        <v>209598059</v>
      </c>
      <c r="D10" s="43">
        <v>216512955</v>
      </c>
      <c r="E10" s="43">
        <v>206538251</v>
      </c>
      <c r="F10" s="43">
        <v>235279150</v>
      </c>
      <c r="G10" s="44">
        <v>308620302</v>
      </c>
      <c r="H10" s="45">
        <v>332098022</v>
      </c>
      <c r="I10" s="22">
        <f aca="true" t="shared" si="0" ref="I10:I33">IF($E10=0,0,(($F10/$E10)-1)*100)</f>
        <v>13.915533253934642</v>
      </c>
      <c r="J10" s="23">
        <f aca="true" t="shared" si="1" ref="J10:J33">IF($E10=0,0,((($H10/$E10)^(1/3))-1)*100)</f>
        <v>17.153499139863236</v>
      </c>
      <c r="K10" s="2"/>
    </row>
    <row r="11" spans="1:11" ht="12.75">
      <c r="A11" s="9"/>
      <c r="B11" s="24" t="s">
        <v>19</v>
      </c>
      <c r="C11" s="46">
        <v>785431602</v>
      </c>
      <c r="D11" s="46">
        <v>769539253</v>
      </c>
      <c r="E11" s="46">
        <v>606405735</v>
      </c>
      <c r="F11" s="46">
        <v>807166187</v>
      </c>
      <c r="G11" s="47">
        <v>919908570</v>
      </c>
      <c r="H11" s="48">
        <v>978000263</v>
      </c>
      <c r="I11" s="25">
        <f t="shared" si="0"/>
        <v>33.10662159222488</v>
      </c>
      <c r="J11" s="26">
        <f t="shared" si="1"/>
        <v>17.271340785245037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238672000</v>
      </c>
      <c r="D13" s="43">
        <v>248869858</v>
      </c>
      <c r="E13" s="43">
        <v>197615786</v>
      </c>
      <c r="F13" s="43">
        <v>267548781</v>
      </c>
      <c r="G13" s="44">
        <v>283636849</v>
      </c>
      <c r="H13" s="45">
        <v>299236865</v>
      </c>
      <c r="I13" s="22">
        <f t="shared" si="0"/>
        <v>35.388364672445746</v>
      </c>
      <c r="J13" s="23">
        <f t="shared" si="1"/>
        <v>14.83241207625463</v>
      </c>
      <c r="K13" s="2"/>
    </row>
    <row r="14" spans="1:11" ht="12.75">
      <c r="A14" s="5"/>
      <c r="B14" s="21" t="s">
        <v>22</v>
      </c>
      <c r="C14" s="43">
        <v>6258000</v>
      </c>
      <c r="D14" s="43">
        <v>7303046</v>
      </c>
      <c r="E14" s="43">
        <v>26924</v>
      </c>
      <c r="F14" s="43">
        <v>10132804</v>
      </c>
      <c r="G14" s="44">
        <v>10679974</v>
      </c>
      <c r="H14" s="45">
        <v>11267375</v>
      </c>
      <c r="I14" s="22">
        <f t="shared" si="0"/>
        <v>37534.83880552667</v>
      </c>
      <c r="J14" s="23">
        <f t="shared" si="1"/>
        <v>647.987583936763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233732000</v>
      </c>
      <c r="D16" s="43">
        <v>234141555</v>
      </c>
      <c r="E16" s="43">
        <v>299019016</v>
      </c>
      <c r="F16" s="43">
        <v>251236583</v>
      </c>
      <c r="G16" s="44">
        <v>264794561</v>
      </c>
      <c r="H16" s="45">
        <v>279358259</v>
      </c>
      <c r="I16" s="22">
        <f t="shared" si="0"/>
        <v>-15.97973053325813</v>
      </c>
      <c r="J16" s="23">
        <f t="shared" si="1"/>
        <v>-2.241566031171116</v>
      </c>
      <c r="K16" s="2"/>
    </row>
    <row r="17" spans="1:11" ht="12.75">
      <c r="A17" s="5"/>
      <c r="B17" s="21" t="s">
        <v>24</v>
      </c>
      <c r="C17" s="43">
        <v>296355965</v>
      </c>
      <c r="D17" s="43">
        <v>232312262</v>
      </c>
      <c r="E17" s="43">
        <v>141761965</v>
      </c>
      <c r="F17" s="43">
        <v>261654847</v>
      </c>
      <c r="G17" s="44">
        <v>275879837</v>
      </c>
      <c r="H17" s="45">
        <v>300133842</v>
      </c>
      <c r="I17" s="29">
        <f t="shared" si="0"/>
        <v>84.57337763341528</v>
      </c>
      <c r="J17" s="30">
        <f t="shared" si="1"/>
        <v>28.405930125957536</v>
      </c>
      <c r="K17" s="2"/>
    </row>
    <row r="18" spans="1:11" ht="12.75">
      <c r="A18" s="5"/>
      <c r="B18" s="24" t="s">
        <v>25</v>
      </c>
      <c r="C18" s="46">
        <v>775017965</v>
      </c>
      <c r="D18" s="46">
        <v>722626721</v>
      </c>
      <c r="E18" s="46">
        <v>638423691</v>
      </c>
      <c r="F18" s="46">
        <v>790573015</v>
      </c>
      <c r="G18" s="47">
        <v>834991221</v>
      </c>
      <c r="H18" s="48">
        <v>889996341</v>
      </c>
      <c r="I18" s="25">
        <f t="shared" si="0"/>
        <v>23.832029754672757</v>
      </c>
      <c r="J18" s="26">
        <f t="shared" si="1"/>
        <v>11.710263311516966</v>
      </c>
      <c r="K18" s="2"/>
    </row>
    <row r="19" spans="1:11" ht="23.25" customHeight="1">
      <c r="A19" s="31"/>
      <c r="B19" s="32" t="s">
        <v>26</v>
      </c>
      <c r="C19" s="52">
        <v>10413637</v>
      </c>
      <c r="D19" s="52">
        <v>46912532</v>
      </c>
      <c r="E19" s="52">
        <v>-32017956</v>
      </c>
      <c r="F19" s="53">
        <v>16593172</v>
      </c>
      <c r="G19" s="54">
        <v>84917349</v>
      </c>
      <c r="H19" s="55">
        <v>88003922</v>
      </c>
      <c r="I19" s="33">
        <f t="shared" si="0"/>
        <v>-151.82458243118327</v>
      </c>
      <c r="J19" s="34">
        <f t="shared" si="1"/>
        <v>-240.0778523692233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885919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66839889</v>
      </c>
      <c r="D24" s="43">
        <v>63998003</v>
      </c>
      <c r="E24" s="43">
        <v>58907445</v>
      </c>
      <c r="F24" s="43">
        <v>51817323</v>
      </c>
      <c r="G24" s="44">
        <v>38169100</v>
      </c>
      <c r="H24" s="45">
        <v>40185950</v>
      </c>
      <c r="I24" s="38">
        <f t="shared" si="0"/>
        <v>-12.036037210576689</v>
      </c>
      <c r="J24" s="23">
        <f t="shared" si="1"/>
        <v>-11.969192754031678</v>
      </c>
      <c r="K24" s="2"/>
    </row>
    <row r="25" spans="1:11" ht="12.75">
      <c r="A25" s="9"/>
      <c r="B25" s="21" t="s">
        <v>31</v>
      </c>
      <c r="C25" s="43">
        <v>9312853</v>
      </c>
      <c r="D25" s="43">
        <v>15069764</v>
      </c>
      <c r="E25" s="43">
        <v>3296857</v>
      </c>
      <c r="F25" s="43">
        <v>14466078</v>
      </c>
      <c r="G25" s="44">
        <v>7086063</v>
      </c>
      <c r="H25" s="45">
        <v>6860958</v>
      </c>
      <c r="I25" s="38">
        <f t="shared" si="0"/>
        <v>338.7839084315759</v>
      </c>
      <c r="J25" s="23">
        <f t="shared" si="1"/>
        <v>27.67177122990443</v>
      </c>
      <c r="K25" s="2"/>
    </row>
    <row r="26" spans="1:11" ht="12.75">
      <c r="A26" s="9"/>
      <c r="B26" s="24" t="s">
        <v>32</v>
      </c>
      <c r="C26" s="46">
        <v>76152742</v>
      </c>
      <c r="D26" s="46">
        <v>79067767</v>
      </c>
      <c r="E26" s="46">
        <v>63090221</v>
      </c>
      <c r="F26" s="46">
        <v>66283401</v>
      </c>
      <c r="G26" s="47">
        <v>45255163</v>
      </c>
      <c r="H26" s="48">
        <v>47046908</v>
      </c>
      <c r="I26" s="25">
        <f t="shared" si="0"/>
        <v>5.061291511405552</v>
      </c>
      <c r="J26" s="26">
        <f t="shared" si="1"/>
        <v>-9.317598571758579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42548642</v>
      </c>
      <c r="D28" s="43">
        <v>41527375</v>
      </c>
      <c r="E28" s="43">
        <v>37520824</v>
      </c>
      <c r="F28" s="43">
        <v>23620391</v>
      </c>
      <c r="G28" s="44">
        <v>16923378</v>
      </c>
      <c r="H28" s="45">
        <v>33737315</v>
      </c>
      <c r="I28" s="38">
        <f t="shared" si="0"/>
        <v>-37.04724874912129</v>
      </c>
      <c r="J28" s="23">
        <f t="shared" si="1"/>
        <v>-3.481021659014294</v>
      </c>
      <c r="K28" s="2"/>
    </row>
    <row r="29" spans="1:11" ht="12.75">
      <c r="A29" s="9"/>
      <c r="B29" s="21" t="s">
        <v>35</v>
      </c>
      <c r="C29" s="43">
        <v>5661000</v>
      </c>
      <c r="D29" s="43">
        <v>5500189</v>
      </c>
      <c r="E29" s="43">
        <v>4820504</v>
      </c>
      <c r="F29" s="43">
        <v>2909188</v>
      </c>
      <c r="G29" s="44">
        <v>301464</v>
      </c>
      <c r="H29" s="45">
        <v>0</v>
      </c>
      <c r="I29" s="38">
        <f t="shared" si="0"/>
        <v>-39.64971297607055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19074247</v>
      </c>
      <c r="D31" s="43">
        <v>3678814</v>
      </c>
      <c r="E31" s="43">
        <v>5790379</v>
      </c>
      <c r="F31" s="43">
        <v>14777935</v>
      </c>
      <c r="G31" s="44">
        <v>19042281</v>
      </c>
      <c r="H31" s="45">
        <v>5071497</v>
      </c>
      <c r="I31" s="38">
        <f t="shared" si="0"/>
        <v>155.21533219155432</v>
      </c>
      <c r="J31" s="23">
        <f t="shared" si="1"/>
        <v>-4.322520161368393</v>
      </c>
      <c r="K31" s="2"/>
    </row>
    <row r="32" spans="1:11" ht="12.75">
      <c r="A32" s="9"/>
      <c r="B32" s="21" t="s">
        <v>31</v>
      </c>
      <c r="C32" s="43">
        <v>8868853</v>
      </c>
      <c r="D32" s="43">
        <v>28361389</v>
      </c>
      <c r="E32" s="43">
        <v>14958515</v>
      </c>
      <c r="F32" s="43">
        <v>24975886</v>
      </c>
      <c r="G32" s="44">
        <v>8988040</v>
      </c>
      <c r="H32" s="45">
        <v>8238096</v>
      </c>
      <c r="I32" s="38">
        <f t="shared" si="0"/>
        <v>66.9676836236752</v>
      </c>
      <c r="J32" s="23">
        <f t="shared" si="1"/>
        <v>-18.031663309730593</v>
      </c>
      <c r="K32" s="2"/>
    </row>
    <row r="33" spans="1:11" ht="13.5" thickBot="1">
      <c r="A33" s="9"/>
      <c r="B33" s="39" t="s">
        <v>38</v>
      </c>
      <c r="C33" s="59">
        <v>76152742</v>
      </c>
      <c r="D33" s="59">
        <v>79067767</v>
      </c>
      <c r="E33" s="59">
        <v>63090222</v>
      </c>
      <c r="F33" s="59">
        <v>66283400</v>
      </c>
      <c r="G33" s="60">
        <v>45255163</v>
      </c>
      <c r="H33" s="61">
        <v>47046908</v>
      </c>
      <c r="I33" s="40">
        <f t="shared" si="0"/>
        <v>5.0612882611191345</v>
      </c>
      <c r="J33" s="41">
        <f t="shared" si="1"/>
        <v>-9.317599050873504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84461230</v>
      </c>
      <c r="D8" s="43">
        <v>83017669</v>
      </c>
      <c r="E8" s="43">
        <v>76529912</v>
      </c>
      <c r="F8" s="43">
        <v>87334587</v>
      </c>
      <c r="G8" s="44">
        <v>92137990</v>
      </c>
      <c r="H8" s="45">
        <v>97205579</v>
      </c>
      <c r="I8" s="22">
        <f>IF($E8=0,0,(($F8/$E8)-1)*100)</f>
        <v>14.11823784666053</v>
      </c>
      <c r="J8" s="23">
        <f>IF($E8=0,0,((($H8/$E8)^(1/3))-1)*100)</f>
        <v>8.2978893234835</v>
      </c>
      <c r="K8" s="2"/>
    </row>
    <row r="9" spans="1:11" ht="12.75">
      <c r="A9" s="5"/>
      <c r="B9" s="21" t="s">
        <v>17</v>
      </c>
      <c r="C9" s="43">
        <v>353988294</v>
      </c>
      <c r="D9" s="43">
        <v>313210973</v>
      </c>
      <c r="E9" s="43">
        <v>263591552</v>
      </c>
      <c r="F9" s="43">
        <v>358425549</v>
      </c>
      <c r="G9" s="44">
        <v>378138956</v>
      </c>
      <c r="H9" s="45">
        <v>398936598</v>
      </c>
      <c r="I9" s="22">
        <f>IF($E9=0,0,(($F9/$E9)-1)*100)</f>
        <v>35.977631407549815</v>
      </c>
      <c r="J9" s="23">
        <f>IF($E9=0,0,((($H9/$E9)^(1/3))-1)*100)</f>
        <v>14.812929303485166</v>
      </c>
      <c r="K9" s="2"/>
    </row>
    <row r="10" spans="1:11" ht="12.75">
      <c r="A10" s="5"/>
      <c r="B10" s="21" t="s">
        <v>18</v>
      </c>
      <c r="C10" s="43">
        <v>245720309</v>
      </c>
      <c r="D10" s="43">
        <v>228561224</v>
      </c>
      <c r="E10" s="43">
        <v>208202627</v>
      </c>
      <c r="F10" s="43">
        <v>257313008</v>
      </c>
      <c r="G10" s="44">
        <v>259693700</v>
      </c>
      <c r="H10" s="45">
        <v>280180231</v>
      </c>
      <c r="I10" s="22">
        <f aca="true" t="shared" si="0" ref="I10:I33">IF($E10=0,0,(($F10/$E10)-1)*100)</f>
        <v>23.587781627750548</v>
      </c>
      <c r="J10" s="23">
        <f aca="true" t="shared" si="1" ref="J10:J33">IF($E10=0,0,((($H10/$E10)^(1/3))-1)*100)</f>
        <v>10.40373382412383</v>
      </c>
      <c r="K10" s="2"/>
    </row>
    <row r="11" spans="1:11" ht="12.75">
      <c r="A11" s="9"/>
      <c r="B11" s="24" t="s">
        <v>19</v>
      </c>
      <c r="C11" s="46">
        <v>684169833</v>
      </c>
      <c r="D11" s="46">
        <v>624789866</v>
      </c>
      <c r="E11" s="46">
        <v>548324091</v>
      </c>
      <c r="F11" s="46">
        <v>703073144</v>
      </c>
      <c r="G11" s="47">
        <v>729970646</v>
      </c>
      <c r="H11" s="48">
        <v>776322408</v>
      </c>
      <c r="I11" s="25">
        <f t="shared" si="0"/>
        <v>28.222187487290242</v>
      </c>
      <c r="J11" s="26">
        <f t="shared" si="1"/>
        <v>12.288409807639123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204626381</v>
      </c>
      <c r="D13" s="43">
        <v>204626381</v>
      </c>
      <c r="E13" s="43">
        <v>234018366</v>
      </c>
      <c r="F13" s="43">
        <v>218950227</v>
      </c>
      <c r="G13" s="44">
        <v>234276743</v>
      </c>
      <c r="H13" s="45">
        <v>250676118</v>
      </c>
      <c r="I13" s="22">
        <f t="shared" si="0"/>
        <v>-6.43887027225889</v>
      </c>
      <c r="J13" s="23">
        <f t="shared" si="1"/>
        <v>2.3185411336628547</v>
      </c>
      <c r="K13" s="2"/>
    </row>
    <row r="14" spans="1:11" ht="12.75">
      <c r="A14" s="5"/>
      <c r="B14" s="21" t="s">
        <v>22</v>
      </c>
      <c r="C14" s="43">
        <v>92179219</v>
      </c>
      <c r="D14" s="43">
        <v>68191000</v>
      </c>
      <c r="E14" s="43">
        <v>0</v>
      </c>
      <c r="F14" s="43">
        <v>71737314</v>
      </c>
      <c r="G14" s="44">
        <v>75682866</v>
      </c>
      <c r="H14" s="45">
        <v>79845424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156900000</v>
      </c>
      <c r="D16" s="43">
        <v>162900000</v>
      </c>
      <c r="E16" s="43">
        <v>80226952</v>
      </c>
      <c r="F16" s="43">
        <v>247596757</v>
      </c>
      <c r="G16" s="44">
        <v>261214578</v>
      </c>
      <c r="H16" s="45">
        <v>275581380</v>
      </c>
      <c r="I16" s="22">
        <f t="shared" si="0"/>
        <v>208.62042097772832</v>
      </c>
      <c r="J16" s="23">
        <f t="shared" si="1"/>
        <v>50.88400130088038</v>
      </c>
      <c r="K16" s="2"/>
    </row>
    <row r="17" spans="1:11" ht="12.75">
      <c r="A17" s="5"/>
      <c r="B17" s="21" t="s">
        <v>24</v>
      </c>
      <c r="C17" s="43">
        <v>331364984</v>
      </c>
      <c r="D17" s="43">
        <v>262758855</v>
      </c>
      <c r="E17" s="43">
        <v>92058773</v>
      </c>
      <c r="F17" s="43">
        <v>297421689</v>
      </c>
      <c r="G17" s="44">
        <v>295133058</v>
      </c>
      <c r="H17" s="45">
        <v>311649975</v>
      </c>
      <c r="I17" s="29">
        <f t="shared" si="0"/>
        <v>223.07805036680207</v>
      </c>
      <c r="J17" s="30">
        <f t="shared" si="1"/>
        <v>50.15298539590347</v>
      </c>
      <c r="K17" s="2"/>
    </row>
    <row r="18" spans="1:11" ht="12.75">
      <c r="A18" s="5"/>
      <c r="B18" s="24" t="s">
        <v>25</v>
      </c>
      <c r="C18" s="46">
        <v>785070584</v>
      </c>
      <c r="D18" s="46">
        <v>698476236</v>
      </c>
      <c r="E18" s="46">
        <v>406304091</v>
      </c>
      <c r="F18" s="46">
        <v>835705987</v>
      </c>
      <c r="G18" s="47">
        <v>866307245</v>
      </c>
      <c r="H18" s="48">
        <v>917752897</v>
      </c>
      <c r="I18" s="25">
        <f t="shared" si="0"/>
        <v>105.68485661642035</v>
      </c>
      <c r="J18" s="26">
        <f t="shared" si="1"/>
        <v>31.20735770907821</v>
      </c>
      <c r="K18" s="2"/>
    </row>
    <row r="19" spans="1:11" ht="23.25" customHeight="1">
      <c r="A19" s="31"/>
      <c r="B19" s="32" t="s">
        <v>26</v>
      </c>
      <c r="C19" s="52">
        <v>-100900751</v>
      </c>
      <c r="D19" s="52">
        <v>-73686370</v>
      </c>
      <c r="E19" s="52">
        <v>142020000</v>
      </c>
      <c r="F19" s="53">
        <v>-132632843</v>
      </c>
      <c r="G19" s="54">
        <v>-136336599</v>
      </c>
      <c r="H19" s="55">
        <v>-141430489</v>
      </c>
      <c r="I19" s="33">
        <f t="shared" si="0"/>
        <v>-193.3902570060555</v>
      </c>
      <c r="J19" s="34">
        <f t="shared" si="1"/>
        <v>-199.86144473700475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90078001</v>
      </c>
      <c r="D24" s="43">
        <v>104178001</v>
      </c>
      <c r="E24" s="43">
        <v>75115837</v>
      </c>
      <c r="F24" s="43">
        <v>102164001</v>
      </c>
      <c r="G24" s="44">
        <v>110811000</v>
      </c>
      <c r="H24" s="45">
        <v>123102000</v>
      </c>
      <c r="I24" s="38">
        <f t="shared" si="0"/>
        <v>36.008603618435345</v>
      </c>
      <c r="J24" s="23">
        <f t="shared" si="1"/>
        <v>17.899292601333006</v>
      </c>
      <c r="K24" s="2"/>
    </row>
    <row r="25" spans="1:11" ht="12.75">
      <c r="A25" s="9"/>
      <c r="B25" s="21" t="s">
        <v>31</v>
      </c>
      <c r="C25" s="43">
        <v>0</v>
      </c>
      <c r="D25" s="43">
        <v>14870000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90078001</v>
      </c>
      <c r="D26" s="46">
        <v>119048001</v>
      </c>
      <c r="E26" s="46">
        <v>75115837</v>
      </c>
      <c r="F26" s="46">
        <v>102164001</v>
      </c>
      <c r="G26" s="47">
        <v>110811000</v>
      </c>
      <c r="H26" s="48">
        <v>123102000</v>
      </c>
      <c r="I26" s="25">
        <f t="shared" si="0"/>
        <v>36.008603618435345</v>
      </c>
      <c r="J26" s="26">
        <f t="shared" si="1"/>
        <v>17.899292601333006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48525272</v>
      </c>
      <c r="D28" s="43">
        <v>62625272</v>
      </c>
      <c r="E28" s="43">
        <v>43387582</v>
      </c>
      <c r="F28" s="43">
        <v>74145104</v>
      </c>
      <c r="G28" s="44">
        <v>85000000</v>
      </c>
      <c r="H28" s="45">
        <v>93600000</v>
      </c>
      <c r="I28" s="38">
        <f t="shared" si="0"/>
        <v>70.89015008948874</v>
      </c>
      <c r="J28" s="23">
        <f t="shared" si="1"/>
        <v>29.212183973859428</v>
      </c>
      <c r="K28" s="2"/>
    </row>
    <row r="29" spans="1:11" ht="12.75">
      <c r="A29" s="9"/>
      <c r="B29" s="21" t="s">
        <v>35</v>
      </c>
      <c r="C29" s="43">
        <v>5000000</v>
      </c>
      <c r="D29" s="43">
        <v>5000000</v>
      </c>
      <c r="E29" s="43">
        <v>5939681</v>
      </c>
      <c r="F29" s="43">
        <v>3000000</v>
      </c>
      <c r="G29" s="44">
        <v>3840000</v>
      </c>
      <c r="H29" s="45">
        <v>6400000</v>
      </c>
      <c r="I29" s="38">
        <f t="shared" si="0"/>
        <v>-49.49223704101281</v>
      </c>
      <c r="J29" s="23">
        <f t="shared" si="1"/>
        <v>2.519296565313156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15122064</v>
      </c>
      <c r="D31" s="43">
        <v>15122064</v>
      </c>
      <c r="E31" s="43">
        <v>12532868</v>
      </c>
      <c r="F31" s="43">
        <v>22590762</v>
      </c>
      <c r="G31" s="44">
        <v>19621000</v>
      </c>
      <c r="H31" s="45">
        <v>20622750</v>
      </c>
      <c r="I31" s="38">
        <f t="shared" si="0"/>
        <v>80.25213382922409</v>
      </c>
      <c r="J31" s="23">
        <f t="shared" si="1"/>
        <v>18.058892228876445</v>
      </c>
      <c r="K31" s="2"/>
    </row>
    <row r="32" spans="1:11" ht="12.75">
      <c r="A32" s="9"/>
      <c r="B32" s="21" t="s">
        <v>31</v>
      </c>
      <c r="C32" s="43">
        <v>21430665</v>
      </c>
      <c r="D32" s="43">
        <v>36300665</v>
      </c>
      <c r="E32" s="43">
        <v>13255706</v>
      </c>
      <c r="F32" s="43">
        <v>2428135</v>
      </c>
      <c r="G32" s="44">
        <v>2350000</v>
      </c>
      <c r="H32" s="45">
        <v>2479250</v>
      </c>
      <c r="I32" s="38">
        <f t="shared" si="0"/>
        <v>-81.68234117443461</v>
      </c>
      <c r="J32" s="23">
        <f t="shared" si="1"/>
        <v>-42.81188003269117</v>
      </c>
      <c r="K32" s="2"/>
    </row>
    <row r="33" spans="1:11" ht="13.5" thickBot="1">
      <c r="A33" s="9"/>
      <c r="B33" s="39" t="s">
        <v>38</v>
      </c>
      <c r="C33" s="59">
        <v>90078001</v>
      </c>
      <c r="D33" s="59">
        <v>119048001</v>
      </c>
      <c r="E33" s="59">
        <v>75115837</v>
      </c>
      <c r="F33" s="59">
        <v>102164001</v>
      </c>
      <c r="G33" s="60">
        <v>110811000</v>
      </c>
      <c r="H33" s="61">
        <v>123102000</v>
      </c>
      <c r="I33" s="40">
        <f t="shared" si="0"/>
        <v>36.008603618435345</v>
      </c>
      <c r="J33" s="41">
        <f t="shared" si="1"/>
        <v>17.899292601333006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129932000</v>
      </c>
      <c r="D8" s="43">
        <v>143267110</v>
      </c>
      <c r="E8" s="43">
        <v>134498754</v>
      </c>
      <c r="F8" s="43">
        <v>140000600</v>
      </c>
      <c r="G8" s="44">
        <v>148063470</v>
      </c>
      <c r="H8" s="45">
        <v>156569880</v>
      </c>
      <c r="I8" s="22">
        <f>IF($E8=0,0,(($F8/$E8)-1)*100)</f>
        <v>4.09062971691172</v>
      </c>
      <c r="J8" s="23">
        <f>IF($E8=0,0,((($H8/$E8)^(1/3))-1)*100)</f>
        <v>5.195376557665443</v>
      </c>
      <c r="K8" s="2"/>
    </row>
    <row r="9" spans="1:11" ht="12.75">
      <c r="A9" s="5"/>
      <c r="B9" s="21" t="s">
        <v>17</v>
      </c>
      <c r="C9" s="43">
        <v>738293100</v>
      </c>
      <c r="D9" s="43">
        <v>648594910</v>
      </c>
      <c r="E9" s="43">
        <v>605379671</v>
      </c>
      <c r="F9" s="43">
        <v>727626490</v>
      </c>
      <c r="G9" s="44">
        <v>756694430</v>
      </c>
      <c r="H9" s="45">
        <v>799265350</v>
      </c>
      <c r="I9" s="22">
        <f>IF($E9=0,0,(($F9/$E9)-1)*100)</f>
        <v>20.193413300130448</v>
      </c>
      <c r="J9" s="23">
        <f>IF($E9=0,0,((($H9/$E9)^(1/3))-1)*100)</f>
        <v>9.703643300221287</v>
      </c>
      <c r="K9" s="2"/>
    </row>
    <row r="10" spans="1:11" ht="12.75">
      <c r="A10" s="5"/>
      <c r="B10" s="21" t="s">
        <v>18</v>
      </c>
      <c r="C10" s="43">
        <v>220712380</v>
      </c>
      <c r="D10" s="43">
        <v>227500930</v>
      </c>
      <c r="E10" s="43">
        <v>203366820</v>
      </c>
      <c r="F10" s="43">
        <v>237778900</v>
      </c>
      <c r="G10" s="44">
        <v>258871850</v>
      </c>
      <c r="H10" s="45">
        <v>277021250</v>
      </c>
      <c r="I10" s="22">
        <f aca="true" t="shared" si="0" ref="I10:I33">IF($E10=0,0,(($F10/$E10)-1)*100)</f>
        <v>16.92118704516301</v>
      </c>
      <c r="J10" s="23">
        <f aca="true" t="shared" si="1" ref="J10:J33">IF($E10=0,0,((($H10/$E10)^(1/3))-1)*100)</f>
        <v>10.852203141976723</v>
      </c>
      <c r="K10" s="2"/>
    </row>
    <row r="11" spans="1:11" ht="12.75">
      <c r="A11" s="9"/>
      <c r="B11" s="24" t="s">
        <v>19</v>
      </c>
      <c r="C11" s="46">
        <v>1088937480</v>
      </c>
      <c r="D11" s="46">
        <v>1019362950</v>
      </c>
      <c r="E11" s="46">
        <v>943245245</v>
      </c>
      <c r="F11" s="46">
        <v>1105405990</v>
      </c>
      <c r="G11" s="47">
        <v>1163629750</v>
      </c>
      <c r="H11" s="48">
        <v>1232856480</v>
      </c>
      <c r="I11" s="25">
        <f t="shared" si="0"/>
        <v>17.191790349285043</v>
      </c>
      <c r="J11" s="26">
        <f t="shared" si="1"/>
        <v>9.33586182085393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271131070</v>
      </c>
      <c r="D13" s="43">
        <v>283764480</v>
      </c>
      <c r="E13" s="43">
        <v>256298792</v>
      </c>
      <c r="F13" s="43">
        <v>307178430</v>
      </c>
      <c r="G13" s="44">
        <v>326770470</v>
      </c>
      <c r="H13" s="45">
        <v>342298760</v>
      </c>
      <c r="I13" s="22">
        <f t="shared" si="0"/>
        <v>19.85168857136088</v>
      </c>
      <c r="J13" s="23">
        <f t="shared" si="1"/>
        <v>10.125084724307643</v>
      </c>
      <c r="K13" s="2"/>
    </row>
    <row r="14" spans="1:11" ht="12.75">
      <c r="A14" s="5"/>
      <c r="B14" s="21" t="s">
        <v>22</v>
      </c>
      <c r="C14" s="43">
        <v>121254540</v>
      </c>
      <c r="D14" s="43">
        <v>121254540</v>
      </c>
      <c r="E14" s="43">
        <v>121254540</v>
      </c>
      <c r="F14" s="43">
        <v>117921150</v>
      </c>
      <c r="G14" s="44">
        <v>117138880</v>
      </c>
      <c r="H14" s="45">
        <v>113586520</v>
      </c>
      <c r="I14" s="22">
        <f t="shared" si="0"/>
        <v>-2.749084694065884</v>
      </c>
      <c r="J14" s="23">
        <f t="shared" si="1"/>
        <v>-2.1540332515786464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395171650</v>
      </c>
      <c r="D16" s="43">
        <v>355171650</v>
      </c>
      <c r="E16" s="43">
        <v>330231808</v>
      </c>
      <c r="F16" s="43">
        <v>386319190</v>
      </c>
      <c r="G16" s="44">
        <v>409016130</v>
      </c>
      <c r="H16" s="45">
        <v>444901920</v>
      </c>
      <c r="I16" s="22">
        <f t="shared" si="0"/>
        <v>16.98424580590372</v>
      </c>
      <c r="J16" s="23">
        <f t="shared" si="1"/>
        <v>10.4456102667561</v>
      </c>
      <c r="K16" s="2"/>
    </row>
    <row r="17" spans="1:11" ht="12.75">
      <c r="A17" s="5"/>
      <c r="B17" s="21" t="s">
        <v>24</v>
      </c>
      <c r="C17" s="43">
        <v>285788050</v>
      </c>
      <c r="D17" s="43">
        <v>253962150</v>
      </c>
      <c r="E17" s="43">
        <v>179511339</v>
      </c>
      <c r="F17" s="43">
        <v>281411110</v>
      </c>
      <c r="G17" s="44">
        <v>298358610</v>
      </c>
      <c r="H17" s="45">
        <v>306303830</v>
      </c>
      <c r="I17" s="29">
        <f t="shared" si="0"/>
        <v>56.76508880589432</v>
      </c>
      <c r="J17" s="30">
        <f t="shared" si="1"/>
        <v>19.496040068297617</v>
      </c>
      <c r="K17" s="2"/>
    </row>
    <row r="18" spans="1:11" ht="12.75">
      <c r="A18" s="5"/>
      <c r="B18" s="24" t="s">
        <v>25</v>
      </c>
      <c r="C18" s="46">
        <v>1073345310</v>
      </c>
      <c r="D18" s="46">
        <v>1014152820</v>
      </c>
      <c r="E18" s="46">
        <v>887296479</v>
      </c>
      <c r="F18" s="46">
        <v>1092829880</v>
      </c>
      <c r="G18" s="47">
        <v>1151284090</v>
      </c>
      <c r="H18" s="48">
        <v>1207091030</v>
      </c>
      <c r="I18" s="25">
        <f t="shared" si="0"/>
        <v>23.164005027005174</v>
      </c>
      <c r="J18" s="26">
        <f t="shared" si="1"/>
        <v>10.804420862524399</v>
      </c>
      <c r="K18" s="2"/>
    </row>
    <row r="19" spans="1:11" ht="23.25" customHeight="1">
      <c r="A19" s="31"/>
      <c r="B19" s="32" t="s">
        <v>26</v>
      </c>
      <c r="C19" s="52">
        <v>15592170</v>
      </c>
      <c r="D19" s="52">
        <v>5210130</v>
      </c>
      <c r="E19" s="52">
        <v>55948766</v>
      </c>
      <c r="F19" s="53">
        <v>12576110</v>
      </c>
      <c r="G19" s="54">
        <v>12345660</v>
      </c>
      <c r="H19" s="55">
        <v>25765450</v>
      </c>
      <c r="I19" s="33">
        <f t="shared" si="0"/>
        <v>-77.52209584032649</v>
      </c>
      <c r="J19" s="34">
        <f t="shared" si="1"/>
        <v>-22.776572552085373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3130000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29898660</v>
      </c>
      <c r="D23" s="43">
        <v>0</v>
      </c>
      <c r="E23" s="43">
        <v>0</v>
      </c>
      <c r="F23" s="43">
        <v>3561040</v>
      </c>
      <c r="G23" s="44">
        <v>27692395</v>
      </c>
      <c r="H23" s="45">
        <v>1950000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133128000</v>
      </c>
      <c r="D24" s="43">
        <v>148459050</v>
      </c>
      <c r="E24" s="43">
        <v>79988760</v>
      </c>
      <c r="F24" s="43">
        <v>110746700</v>
      </c>
      <c r="G24" s="44">
        <v>101319400</v>
      </c>
      <c r="H24" s="45">
        <v>121192750</v>
      </c>
      <c r="I24" s="38">
        <f t="shared" si="0"/>
        <v>38.45282762228093</v>
      </c>
      <c r="J24" s="23">
        <f t="shared" si="1"/>
        <v>14.854819939125385</v>
      </c>
      <c r="K24" s="2"/>
    </row>
    <row r="25" spans="1:11" ht="12.75">
      <c r="A25" s="9"/>
      <c r="B25" s="21" t="s">
        <v>31</v>
      </c>
      <c r="C25" s="43">
        <v>0</v>
      </c>
      <c r="D25" s="43">
        <v>22286740</v>
      </c>
      <c r="E25" s="43">
        <v>5876083</v>
      </c>
      <c r="F25" s="43">
        <v>663560060</v>
      </c>
      <c r="G25" s="44">
        <v>1044025485</v>
      </c>
      <c r="H25" s="45">
        <v>815429800</v>
      </c>
      <c r="I25" s="38">
        <f t="shared" si="0"/>
        <v>11192.557644267448</v>
      </c>
      <c r="J25" s="23">
        <f t="shared" si="1"/>
        <v>417.72549544956377</v>
      </c>
      <c r="K25" s="2"/>
    </row>
    <row r="26" spans="1:11" ht="12.75">
      <c r="A26" s="9"/>
      <c r="B26" s="24" t="s">
        <v>32</v>
      </c>
      <c r="C26" s="46">
        <v>166156660</v>
      </c>
      <c r="D26" s="46">
        <v>170745790</v>
      </c>
      <c r="E26" s="46">
        <v>85864843</v>
      </c>
      <c r="F26" s="46">
        <v>777867800</v>
      </c>
      <c r="G26" s="47">
        <v>1173037280</v>
      </c>
      <c r="H26" s="48">
        <v>938572550</v>
      </c>
      <c r="I26" s="25">
        <f t="shared" si="0"/>
        <v>805.9211812685664</v>
      </c>
      <c r="J26" s="26">
        <f t="shared" si="1"/>
        <v>121.93075439501762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56283000</v>
      </c>
      <c r="D28" s="43">
        <v>78166380</v>
      </c>
      <c r="E28" s="43">
        <v>42782725</v>
      </c>
      <c r="F28" s="43">
        <v>81991460</v>
      </c>
      <c r="G28" s="44">
        <v>76125480</v>
      </c>
      <c r="H28" s="45">
        <v>49804000</v>
      </c>
      <c r="I28" s="38">
        <f t="shared" si="0"/>
        <v>91.64618429517988</v>
      </c>
      <c r="J28" s="23">
        <f t="shared" si="1"/>
        <v>5.1958467694435795</v>
      </c>
      <c r="K28" s="2"/>
    </row>
    <row r="29" spans="1:11" ht="12.75">
      <c r="A29" s="9"/>
      <c r="B29" s="21" t="s">
        <v>35</v>
      </c>
      <c r="C29" s="43">
        <v>19159000</v>
      </c>
      <c r="D29" s="43">
        <v>14330000</v>
      </c>
      <c r="E29" s="43">
        <v>8026376</v>
      </c>
      <c r="F29" s="43">
        <v>14950000</v>
      </c>
      <c r="G29" s="44">
        <v>23510000</v>
      </c>
      <c r="H29" s="45">
        <v>45600000</v>
      </c>
      <c r="I29" s="38">
        <f t="shared" si="0"/>
        <v>86.26089781988784</v>
      </c>
      <c r="J29" s="23">
        <f t="shared" si="1"/>
        <v>78.43571304311814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33375000</v>
      </c>
      <c r="D31" s="43">
        <v>16419200</v>
      </c>
      <c r="E31" s="43">
        <v>18948427</v>
      </c>
      <c r="F31" s="43">
        <v>14643130</v>
      </c>
      <c r="G31" s="44">
        <v>6854455</v>
      </c>
      <c r="H31" s="45">
        <v>43952440</v>
      </c>
      <c r="I31" s="38">
        <f t="shared" si="0"/>
        <v>-22.721131416343955</v>
      </c>
      <c r="J31" s="23">
        <f t="shared" si="1"/>
        <v>32.37417778859313</v>
      </c>
      <c r="K31" s="2"/>
    </row>
    <row r="32" spans="1:11" ht="12.75">
      <c r="A32" s="9"/>
      <c r="B32" s="21" t="s">
        <v>31</v>
      </c>
      <c r="C32" s="43">
        <v>57339660</v>
      </c>
      <c r="D32" s="43">
        <v>61830210</v>
      </c>
      <c r="E32" s="43">
        <v>16107315</v>
      </c>
      <c r="F32" s="43">
        <v>666283210</v>
      </c>
      <c r="G32" s="44">
        <v>1066547345</v>
      </c>
      <c r="H32" s="45">
        <v>799216110</v>
      </c>
      <c r="I32" s="38">
        <f t="shared" si="0"/>
        <v>4036.525609637609</v>
      </c>
      <c r="J32" s="23">
        <f t="shared" si="1"/>
        <v>267.46306445115124</v>
      </c>
      <c r="K32" s="2"/>
    </row>
    <row r="33" spans="1:11" ht="13.5" thickBot="1">
      <c r="A33" s="9"/>
      <c r="B33" s="39" t="s">
        <v>38</v>
      </c>
      <c r="C33" s="59">
        <v>166156660</v>
      </c>
      <c r="D33" s="59">
        <v>170745790</v>
      </c>
      <c r="E33" s="59">
        <v>85864843</v>
      </c>
      <c r="F33" s="59">
        <v>777867800</v>
      </c>
      <c r="G33" s="60">
        <v>1173037280</v>
      </c>
      <c r="H33" s="61">
        <v>938572550</v>
      </c>
      <c r="I33" s="40">
        <f t="shared" si="0"/>
        <v>805.9211812685664</v>
      </c>
      <c r="J33" s="41">
        <f t="shared" si="1"/>
        <v>121.93075439501762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28804973</v>
      </c>
      <c r="D8" s="43">
        <v>28804972</v>
      </c>
      <c r="E8" s="43">
        <v>26497130</v>
      </c>
      <c r="F8" s="43">
        <v>30533270</v>
      </c>
      <c r="G8" s="44">
        <v>32365267</v>
      </c>
      <c r="H8" s="45">
        <v>34307183</v>
      </c>
      <c r="I8" s="22">
        <f>IF($E8=0,0,(($F8/$E8)-1)*100)</f>
        <v>15.232366675183307</v>
      </c>
      <c r="J8" s="23">
        <f>IF($E8=0,0,((($H8/$E8)^(1/3))-1)*100)</f>
        <v>8.992197157992354</v>
      </c>
      <c r="K8" s="2"/>
    </row>
    <row r="9" spans="1:11" ht="12.75">
      <c r="A9" s="5"/>
      <c r="B9" s="21" t="s">
        <v>17</v>
      </c>
      <c r="C9" s="43">
        <v>57062427</v>
      </c>
      <c r="D9" s="43">
        <v>57062142</v>
      </c>
      <c r="E9" s="43">
        <v>57516314</v>
      </c>
      <c r="F9" s="43">
        <v>67199128</v>
      </c>
      <c r="G9" s="44">
        <v>69244821</v>
      </c>
      <c r="H9" s="45">
        <v>73399511</v>
      </c>
      <c r="I9" s="22">
        <f>IF($E9=0,0,(($F9/$E9)-1)*100)</f>
        <v>16.834900094606198</v>
      </c>
      <c r="J9" s="23">
        <f>IF($E9=0,0,((($H9/$E9)^(1/3))-1)*100)</f>
        <v>8.467768830473554</v>
      </c>
      <c r="K9" s="2"/>
    </row>
    <row r="10" spans="1:11" ht="12.75">
      <c r="A10" s="5"/>
      <c r="B10" s="21" t="s">
        <v>18</v>
      </c>
      <c r="C10" s="43">
        <v>117261905</v>
      </c>
      <c r="D10" s="43">
        <v>114787230</v>
      </c>
      <c r="E10" s="43">
        <v>109549020</v>
      </c>
      <c r="F10" s="43">
        <v>119016184</v>
      </c>
      <c r="G10" s="44">
        <v>129797514</v>
      </c>
      <c r="H10" s="45">
        <v>140171004</v>
      </c>
      <c r="I10" s="22">
        <f aca="true" t="shared" si="0" ref="I10:I33">IF($E10=0,0,(($F10/$E10)-1)*100)</f>
        <v>8.641943122813878</v>
      </c>
      <c r="J10" s="23">
        <f aca="true" t="shared" si="1" ref="J10:J33">IF($E10=0,0,((($H10/$E10)^(1/3))-1)*100)</f>
        <v>8.563348239255575</v>
      </c>
      <c r="K10" s="2"/>
    </row>
    <row r="11" spans="1:11" ht="12.75">
      <c r="A11" s="9"/>
      <c r="B11" s="24" t="s">
        <v>19</v>
      </c>
      <c r="C11" s="46">
        <v>203129305</v>
      </c>
      <c r="D11" s="46">
        <v>200654344</v>
      </c>
      <c r="E11" s="46">
        <v>193562464</v>
      </c>
      <c r="F11" s="46">
        <v>216748582</v>
      </c>
      <c r="G11" s="47">
        <v>231407602</v>
      </c>
      <c r="H11" s="48">
        <v>247877698</v>
      </c>
      <c r="I11" s="25">
        <f t="shared" si="0"/>
        <v>11.978623086757146</v>
      </c>
      <c r="J11" s="26">
        <f t="shared" si="1"/>
        <v>8.593901738838516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85790601</v>
      </c>
      <c r="D13" s="43">
        <v>85790605</v>
      </c>
      <c r="E13" s="43">
        <v>86427664</v>
      </c>
      <c r="F13" s="43">
        <v>98785870</v>
      </c>
      <c r="G13" s="44">
        <v>104083021</v>
      </c>
      <c r="H13" s="45">
        <v>110291117</v>
      </c>
      <c r="I13" s="22">
        <f t="shared" si="0"/>
        <v>14.298900870443521</v>
      </c>
      <c r="J13" s="23">
        <f t="shared" si="1"/>
        <v>8.466573312284154</v>
      </c>
      <c r="K13" s="2"/>
    </row>
    <row r="14" spans="1:11" ht="12.75">
      <c r="A14" s="5"/>
      <c r="B14" s="21" t="s">
        <v>22</v>
      </c>
      <c r="C14" s="43">
        <v>6569356</v>
      </c>
      <c r="D14" s="43">
        <v>6569356</v>
      </c>
      <c r="E14" s="43">
        <v>0</v>
      </c>
      <c r="F14" s="43">
        <v>2500000</v>
      </c>
      <c r="G14" s="44">
        <v>2650000</v>
      </c>
      <c r="H14" s="45">
        <v>2809000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6000000</v>
      </c>
      <c r="D16" s="43">
        <v>4000000</v>
      </c>
      <c r="E16" s="43">
        <v>12576912</v>
      </c>
      <c r="F16" s="43">
        <v>4000000</v>
      </c>
      <c r="G16" s="44">
        <v>4240000</v>
      </c>
      <c r="H16" s="45">
        <v>4494400</v>
      </c>
      <c r="I16" s="22">
        <f t="shared" si="0"/>
        <v>-68.1956906432994</v>
      </c>
      <c r="J16" s="23">
        <f t="shared" si="1"/>
        <v>-29.03690207454882</v>
      </c>
      <c r="K16" s="2"/>
    </row>
    <row r="17" spans="1:11" ht="12.75">
      <c r="A17" s="5"/>
      <c r="B17" s="21" t="s">
        <v>24</v>
      </c>
      <c r="C17" s="43">
        <v>115171051</v>
      </c>
      <c r="D17" s="43">
        <v>113017608</v>
      </c>
      <c r="E17" s="43">
        <v>67245914</v>
      </c>
      <c r="F17" s="43">
        <v>65562077</v>
      </c>
      <c r="G17" s="44">
        <v>70254638</v>
      </c>
      <c r="H17" s="45">
        <v>71862594</v>
      </c>
      <c r="I17" s="29">
        <f t="shared" si="0"/>
        <v>-2.503998979030908</v>
      </c>
      <c r="J17" s="30">
        <f t="shared" si="1"/>
        <v>2.237996347614657</v>
      </c>
      <c r="K17" s="2"/>
    </row>
    <row r="18" spans="1:11" ht="12.75">
      <c r="A18" s="5"/>
      <c r="B18" s="24" t="s">
        <v>25</v>
      </c>
      <c r="C18" s="46">
        <v>213531008</v>
      </c>
      <c r="D18" s="46">
        <v>209377569</v>
      </c>
      <c r="E18" s="46">
        <v>166250490</v>
      </c>
      <c r="F18" s="46">
        <v>170847947</v>
      </c>
      <c r="G18" s="47">
        <v>181227659</v>
      </c>
      <c r="H18" s="48">
        <v>189457111</v>
      </c>
      <c r="I18" s="25">
        <f t="shared" si="0"/>
        <v>2.7653795185806684</v>
      </c>
      <c r="J18" s="26">
        <f t="shared" si="1"/>
        <v>4.451815314519347</v>
      </c>
      <c r="K18" s="2"/>
    </row>
    <row r="19" spans="1:11" ht="23.25" customHeight="1">
      <c r="A19" s="31"/>
      <c r="B19" s="32" t="s">
        <v>26</v>
      </c>
      <c r="C19" s="52">
        <v>-10401703</v>
      </c>
      <c r="D19" s="52">
        <v>-8723225</v>
      </c>
      <c r="E19" s="52">
        <v>27311974</v>
      </c>
      <c r="F19" s="53">
        <v>45900635</v>
      </c>
      <c r="G19" s="54">
        <v>50179943</v>
      </c>
      <c r="H19" s="55">
        <v>58420587</v>
      </c>
      <c r="I19" s="33">
        <f t="shared" si="0"/>
        <v>68.06048145769323</v>
      </c>
      <c r="J19" s="34">
        <f t="shared" si="1"/>
        <v>28.846000447175356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31091914</v>
      </c>
      <c r="D24" s="43">
        <v>31091913</v>
      </c>
      <c r="E24" s="43">
        <v>56623</v>
      </c>
      <c r="F24" s="43">
        <v>36360800</v>
      </c>
      <c r="G24" s="44">
        <v>33881800</v>
      </c>
      <c r="H24" s="45">
        <v>28722150</v>
      </c>
      <c r="I24" s="38">
        <f t="shared" si="0"/>
        <v>64115.601434046235</v>
      </c>
      <c r="J24" s="23">
        <f t="shared" si="1"/>
        <v>697.5195847086534</v>
      </c>
      <c r="K24" s="2"/>
    </row>
    <row r="25" spans="1:11" ht="12.75">
      <c r="A25" s="9"/>
      <c r="B25" s="21" t="s">
        <v>31</v>
      </c>
      <c r="C25" s="43">
        <v>2000000</v>
      </c>
      <c r="D25" s="43">
        <v>2250000</v>
      </c>
      <c r="E25" s="43">
        <v>123079</v>
      </c>
      <c r="F25" s="43">
        <v>10700000</v>
      </c>
      <c r="G25" s="44">
        <v>11132000</v>
      </c>
      <c r="H25" s="45">
        <v>11802042</v>
      </c>
      <c r="I25" s="38">
        <f t="shared" si="0"/>
        <v>8593.603295444389</v>
      </c>
      <c r="J25" s="23">
        <f t="shared" si="1"/>
        <v>357.71070049369723</v>
      </c>
      <c r="K25" s="2"/>
    </row>
    <row r="26" spans="1:11" ht="12.75">
      <c r="A26" s="9"/>
      <c r="B26" s="24" t="s">
        <v>32</v>
      </c>
      <c r="C26" s="46">
        <v>33091914</v>
      </c>
      <c r="D26" s="46">
        <v>33341913</v>
      </c>
      <c r="E26" s="46">
        <v>179702</v>
      </c>
      <c r="F26" s="46">
        <v>47060800</v>
      </c>
      <c r="G26" s="47">
        <v>45013800</v>
      </c>
      <c r="H26" s="48">
        <v>40524192</v>
      </c>
      <c r="I26" s="25">
        <f t="shared" si="0"/>
        <v>26088.24498336134</v>
      </c>
      <c r="J26" s="26">
        <f t="shared" si="1"/>
        <v>508.6773641201789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18501930</v>
      </c>
      <c r="D28" s="43">
        <v>18501930</v>
      </c>
      <c r="E28" s="43">
        <v>0</v>
      </c>
      <c r="F28" s="43">
        <v>31837887</v>
      </c>
      <c r="G28" s="44">
        <v>28929255</v>
      </c>
      <c r="H28" s="45">
        <v>20922150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5000000</v>
      </c>
      <c r="D29" s="43">
        <v>5000000</v>
      </c>
      <c r="E29" s="43">
        <v>56623</v>
      </c>
      <c r="F29" s="43">
        <v>0</v>
      </c>
      <c r="G29" s="44">
        <v>2560000</v>
      </c>
      <c r="H29" s="45">
        <v>6400000</v>
      </c>
      <c r="I29" s="38">
        <f t="shared" si="0"/>
        <v>-100</v>
      </c>
      <c r="J29" s="23">
        <f t="shared" si="1"/>
        <v>383.4991328501131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2958083</v>
      </c>
      <c r="G31" s="44">
        <v>1256380</v>
      </c>
      <c r="H31" s="45">
        <v>200000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9589984</v>
      </c>
      <c r="D32" s="43">
        <v>9839983</v>
      </c>
      <c r="E32" s="43">
        <v>123079</v>
      </c>
      <c r="F32" s="43">
        <v>12264830</v>
      </c>
      <c r="G32" s="44">
        <v>12268165</v>
      </c>
      <c r="H32" s="45">
        <v>13002042</v>
      </c>
      <c r="I32" s="38">
        <f t="shared" si="0"/>
        <v>9865.006215520112</v>
      </c>
      <c r="J32" s="23">
        <f t="shared" si="1"/>
        <v>372.7256872118515</v>
      </c>
      <c r="K32" s="2"/>
    </row>
    <row r="33" spans="1:11" ht="13.5" thickBot="1">
      <c r="A33" s="9"/>
      <c r="B33" s="39" t="s">
        <v>38</v>
      </c>
      <c r="C33" s="59">
        <v>33091914</v>
      </c>
      <c r="D33" s="59">
        <v>33341913</v>
      </c>
      <c r="E33" s="59">
        <v>179702</v>
      </c>
      <c r="F33" s="59">
        <v>47060800</v>
      </c>
      <c r="G33" s="60">
        <v>45013800</v>
      </c>
      <c r="H33" s="61">
        <v>40524192</v>
      </c>
      <c r="I33" s="40">
        <f t="shared" si="0"/>
        <v>26088.24498336134</v>
      </c>
      <c r="J33" s="41">
        <f t="shared" si="1"/>
        <v>508.6773641201789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152286000</v>
      </c>
      <c r="D10" s="43">
        <v>189239300</v>
      </c>
      <c r="E10" s="43">
        <v>130179512</v>
      </c>
      <c r="F10" s="43">
        <v>162225160</v>
      </c>
      <c r="G10" s="44">
        <v>168014025</v>
      </c>
      <c r="H10" s="45">
        <v>173564070</v>
      </c>
      <c r="I10" s="22">
        <f aca="true" t="shared" si="0" ref="I10:I33">IF($E10=0,0,(($F10/$E10)-1)*100)</f>
        <v>24.616506474536482</v>
      </c>
      <c r="J10" s="23">
        <f aca="true" t="shared" si="1" ref="J10:J33">IF($E10=0,0,((($H10/$E10)^(1/3))-1)*100)</f>
        <v>10.062421139234523</v>
      </c>
      <c r="K10" s="2"/>
    </row>
    <row r="11" spans="1:11" ht="12.75">
      <c r="A11" s="9"/>
      <c r="B11" s="24" t="s">
        <v>19</v>
      </c>
      <c r="C11" s="46">
        <v>152286000</v>
      </c>
      <c r="D11" s="46">
        <v>189239300</v>
      </c>
      <c r="E11" s="46">
        <v>130179512</v>
      </c>
      <c r="F11" s="46">
        <v>162225160</v>
      </c>
      <c r="G11" s="47">
        <v>168014025</v>
      </c>
      <c r="H11" s="48">
        <v>173564070</v>
      </c>
      <c r="I11" s="25">
        <f t="shared" si="0"/>
        <v>24.616506474536482</v>
      </c>
      <c r="J11" s="26">
        <f t="shared" si="1"/>
        <v>10.062421139234523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96349000</v>
      </c>
      <c r="D13" s="43">
        <v>99904250</v>
      </c>
      <c r="E13" s="43">
        <v>80143265</v>
      </c>
      <c r="F13" s="43">
        <v>100623900</v>
      </c>
      <c r="G13" s="44">
        <v>107832821</v>
      </c>
      <c r="H13" s="45">
        <v>115983847</v>
      </c>
      <c r="I13" s="22">
        <f t="shared" si="0"/>
        <v>25.555029483762603</v>
      </c>
      <c r="J13" s="23">
        <f t="shared" si="1"/>
        <v>13.112384917957321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58333000</v>
      </c>
      <c r="D17" s="43">
        <v>61987503</v>
      </c>
      <c r="E17" s="43">
        <v>55117655</v>
      </c>
      <c r="F17" s="43">
        <v>56563260</v>
      </c>
      <c r="G17" s="44">
        <v>59489449</v>
      </c>
      <c r="H17" s="45">
        <v>62628462</v>
      </c>
      <c r="I17" s="29">
        <f t="shared" si="0"/>
        <v>2.622762162142056</v>
      </c>
      <c r="J17" s="30">
        <f t="shared" si="1"/>
        <v>4.350292683022694</v>
      </c>
      <c r="K17" s="2"/>
    </row>
    <row r="18" spans="1:11" ht="12.75">
      <c r="A18" s="5"/>
      <c r="B18" s="24" t="s">
        <v>25</v>
      </c>
      <c r="C18" s="46">
        <v>154682000</v>
      </c>
      <c r="D18" s="46">
        <v>161891753</v>
      </c>
      <c r="E18" s="46">
        <v>135260920</v>
      </c>
      <c r="F18" s="46">
        <v>157187160</v>
      </c>
      <c r="G18" s="47">
        <v>167322270</v>
      </c>
      <c r="H18" s="48">
        <v>178612309</v>
      </c>
      <c r="I18" s="25">
        <f t="shared" si="0"/>
        <v>16.210328896180815</v>
      </c>
      <c r="J18" s="26">
        <f t="shared" si="1"/>
        <v>9.710033903235482</v>
      </c>
      <c r="K18" s="2"/>
    </row>
    <row r="19" spans="1:11" ht="23.25" customHeight="1">
      <c r="A19" s="31"/>
      <c r="B19" s="32" t="s">
        <v>26</v>
      </c>
      <c r="C19" s="52">
        <v>-2396000</v>
      </c>
      <c r="D19" s="52">
        <v>27347547</v>
      </c>
      <c r="E19" s="52">
        <v>-5081408</v>
      </c>
      <c r="F19" s="53">
        <v>5038000</v>
      </c>
      <c r="G19" s="54">
        <v>691755</v>
      </c>
      <c r="H19" s="55">
        <v>-5048239</v>
      </c>
      <c r="I19" s="33">
        <f t="shared" si="0"/>
        <v>-199.14574857992116</v>
      </c>
      <c r="J19" s="34">
        <f t="shared" si="1"/>
        <v>-0.21805920273146873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712000</v>
      </c>
      <c r="D23" s="43">
        <v>582000</v>
      </c>
      <c r="E23" s="43">
        <v>160000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2183000</v>
      </c>
      <c r="D24" s="43">
        <v>33263000</v>
      </c>
      <c r="E24" s="43">
        <v>0</v>
      </c>
      <c r="F24" s="43">
        <v>2188000</v>
      </c>
      <c r="G24" s="44">
        <v>2317000</v>
      </c>
      <c r="H24" s="45">
        <v>2451000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20000</v>
      </c>
      <c r="D25" s="43">
        <v>410000</v>
      </c>
      <c r="E25" s="43">
        <v>301841</v>
      </c>
      <c r="F25" s="43">
        <v>2850000</v>
      </c>
      <c r="G25" s="44">
        <v>3003600</v>
      </c>
      <c r="H25" s="45">
        <v>3168728</v>
      </c>
      <c r="I25" s="38">
        <f t="shared" si="0"/>
        <v>844.2057242057905</v>
      </c>
      <c r="J25" s="23">
        <f t="shared" si="1"/>
        <v>118.96208010196455</v>
      </c>
      <c r="K25" s="2"/>
    </row>
    <row r="26" spans="1:11" ht="12.75">
      <c r="A26" s="9"/>
      <c r="B26" s="24" t="s">
        <v>32</v>
      </c>
      <c r="C26" s="46">
        <v>2915000</v>
      </c>
      <c r="D26" s="46">
        <v>34255000</v>
      </c>
      <c r="E26" s="46">
        <v>461841</v>
      </c>
      <c r="F26" s="46">
        <v>5038000</v>
      </c>
      <c r="G26" s="47">
        <v>5320600</v>
      </c>
      <c r="H26" s="48">
        <v>5619728</v>
      </c>
      <c r="I26" s="25">
        <f t="shared" si="0"/>
        <v>990.8516134340607</v>
      </c>
      <c r="J26" s="26">
        <f t="shared" si="1"/>
        <v>130.00693831012623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2915000</v>
      </c>
      <c r="D32" s="43">
        <v>34255000</v>
      </c>
      <c r="E32" s="43">
        <v>461841</v>
      </c>
      <c r="F32" s="43">
        <v>5038000</v>
      </c>
      <c r="G32" s="44">
        <v>5320600</v>
      </c>
      <c r="H32" s="45">
        <v>5619728</v>
      </c>
      <c r="I32" s="38">
        <f t="shared" si="0"/>
        <v>990.8516134340607</v>
      </c>
      <c r="J32" s="23">
        <f t="shared" si="1"/>
        <v>130.00693831012623</v>
      </c>
      <c r="K32" s="2"/>
    </row>
    <row r="33" spans="1:11" ht="13.5" thickBot="1">
      <c r="A33" s="9"/>
      <c r="B33" s="39" t="s">
        <v>38</v>
      </c>
      <c r="C33" s="59">
        <v>2915000</v>
      </c>
      <c r="D33" s="59">
        <v>34255000</v>
      </c>
      <c r="E33" s="59">
        <v>461841</v>
      </c>
      <c r="F33" s="59">
        <v>5038000</v>
      </c>
      <c r="G33" s="60">
        <v>5320600</v>
      </c>
      <c r="H33" s="61">
        <v>5619728</v>
      </c>
      <c r="I33" s="40">
        <f t="shared" si="0"/>
        <v>990.8516134340607</v>
      </c>
      <c r="J33" s="41">
        <f t="shared" si="1"/>
        <v>130.00693831012623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18225256</v>
      </c>
      <c r="D8" s="43">
        <v>18225256</v>
      </c>
      <c r="E8" s="43">
        <v>17140089</v>
      </c>
      <c r="F8" s="43">
        <v>19797160</v>
      </c>
      <c r="G8" s="44">
        <v>20866207</v>
      </c>
      <c r="H8" s="45">
        <v>22013848</v>
      </c>
      <c r="I8" s="22">
        <f>IF($E8=0,0,(($F8/$E8)-1)*100)</f>
        <v>15.502084032352448</v>
      </c>
      <c r="J8" s="23">
        <f>IF($E8=0,0,((($H8/$E8)^(1/3))-1)*100)</f>
        <v>8.69952098823239</v>
      </c>
      <c r="K8" s="2"/>
    </row>
    <row r="9" spans="1:11" ht="12.75">
      <c r="A9" s="5"/>
      <c r="B9" s="21" t="s">
        <v>17</v>
      </c>
      <c r="C9" s="43">
        <v>50754952</v>
      </c>
      <c r="D9" s="43">
        <v>49045835</v>
      </c>
      <c r="E9" s="43">
        <v>53584391</v>
      </c>
      <c r="F9" s="43">
        <v>50426000</v>
      </c>
      <c r="G9" s="44">
        <v>53446680</v>
      </c>
      <c r="H9" s="45">
        <v>56920468</v>
      </c>
      <c r="I9" s="22">
        <f>IF($E9=0,0,(($F9/$E9)-1)*100)</f>
        <v>-5.894236998979796</v>
      </c>
      <c r="J9" s="23">
        <f>IF($E9=0,0,((($H9/$E9)^(1/3))-1)*100)</f>
        <v>2.0336417597809575</v>
      </c>
      <c r="K9" s="2"/>
    </row>
    <row r="10" spans="1:11" ht="12.75">
      <c r="A10" s="5"/>
      <c r="B10" s="21" t="s">
        <v>18</v>
      </c>
      <c r="C10" s="43">
        <v>64350278</v>
      </c>
      <c r="D10" s="43">
        <v>62733374</v>
      </c>
      <c r="E10" s="43">
        <v>16257514</v>
      </c>
      <c r="F10" s="43">
        <v>68361667</v>
      </c>
      <c r="G10" s="44">
        <v>76445008</v>
      </c>
      <c r="H10" s="45">
        <v>83964059</v>
      </c>
      <c r="I10" s="22">
        <f aca="true" t="shared" si="0" ref="I10:I33">IF($E10=0,0,(($F10/$E10)-1)*100)</f>
        <v>320.4927456928532</v>
      </c>
      <c r="J10" s="23">
        <f aca="true" t="shared" si="1" ref="J10:J33">IF($E10=0,0,((($H10/$E10)^(1/3))-1)*100)</f>
        <v>72.8541308874075</v>
      </c>
      <c r="K10" s="2"/>
    </row>
    <row r="11" spans="1:11" ht="12.75">
      <c r="A11" s="9"/>
      <c r="B11" s="24" t="s">
        <v>19</v>
      </c>
      <c r="C11" s="46">
        <v>133330486</v>
      </c>
      <c r="D11" s="46">
        <v>130004465</v>
      </c>
      <c r="E11" s="46">
        <v>86981994</v>
      </c>
      <c r="F11" s="46">
        <v>138584827</v>
      </c>
      <c r="G11" s="47">
        <v>150757895</v>
      </c>
      <c r="H11" s="48">
        <v>162898375</v>
      </c>
      <c r="I11" s="25">
        <f t="shared" si="0"/>
        <v>59.325879560774375</v>
      </c>
      <c r="J11" s="26">
        <f t="shared" si="1"/>
        <v>23.261977507192434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49220000</v>
      </c>
      <c r="D13" s="43">
        <v>50166296</v>
      </c>
      <c r="E13" s="43">
        <v>46922933</v>
      </c>
      <c r="F13" s="43">
        <v>51715358</v>
      </c>
      <c r="G13" s="44">
        <v>54496294</v>
      </c>
      <c r="H13" s="45">
        <v>57493590</v>
      </c>
      <c r="I13" s="22">
        <f t="shared" si="0"/>
        <v>10.213396080760774</v>
      </c>
      <c r="J13" s="23">
        <f t="shared" si="1"/>
        <v>7.006812030102227</v>
      </c>
      <c r="K13" s="2"/>
    </row>
    <row r="14" spans="1:11" ht="12.75">
      <c r="A14" s="5"/>
      <c r="B14" s="21" t="s">
        <v>22</v>
      </c>
      <c r="C14" s="43">
        <v>21758000</v>
      </c>
      <c r="D14" s="43">
        <v>21758000</v>
      </c>
      <c r="E14" s="43">
        <v>0</v>
      </c>
      <c r="F14" s="43">
        <v>22998206</v>
      </c>
      <c r="G14" s="44">
        <v>24286106</v>
      </c>
      <c r="H14" s="45">
        <v>25621841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27354142</v>
      </c>
      <c r="D16" s="43">
        <v>28188096</v>
      </c>
      <c r="E16" s="43">
        <v>57590446</v>
      </c>
      <c r="F16" s="43">
        <v>32000000</v>
      </c>
      <c r="G16" s="44">
        <v>30591856</v>
      </c>
      <c r="H16" s="45">
        <v>32274408</v>
      </c>
      <c r="I16" s="22">
        <f t="shared" si="0"/>
        <v>-44.43522802375936</v>
      </c>
      <c r="J16" s="23">
        <f t="shared" si="1"/>
        <v>-17.554058659297844</v>
      </c>
      <c r="K16" s="2"/>
    </row>
    <row r="17" spans="1:11" ht="12.75">
      <c r="A17" s="5"/>
      <c r="B17" s="21" t="s">
        <v>24</v>
      </c>
      <c r="C17" s="43">
        <v>66058489</v>
      </c>
      <c r="D17" s="43">
        <v>80072070</v>
      </c>
      <c r="E17" s="43">
        <v>85563681</v>
      </c>
      <c r="F17" s="43">
        <v>73433190</v>
      </c>
      <c r="G17" s="44">
        <v>79062673</v>
      </c>
      <c r="H17" s="45">
        <v>80601584</v>
      </c>
      <c r="I17" s="29">
        <f t="shared" si="0"/>
        <v>-14.177149531470013</v>
      </c>
      <c r="J17" s="30">
        <f t="shared" si="1"/>
        <v>-1.9717223282109675</v>
      </c>
      <c r="K17" s="2"/>
    </row>
    <row r="18" spans="1:11" ht="12.75">
      <c r="A18" s="5"/>
      <c r="B18" s="24" t="s">
        <v>25</v>
      </c>
      <c r="C18" s="46">
        <v>164390631</v>
      </c>
      <c r="D18" s="46">
        <v>180184462</v>
      </c>
      <c r="E18" s="46">
        <v>190077060</v>
      </c>
      <c r="F18" s="46">
        <v>180146754</v>
      </c>
      <c r="G18" s="47">
        <v>188436929</v>
      </c>
      <c r="H18" s="48">
        <v>195991423</v>
      </c>
      <c r="I18" s="25">
        <f t="shared" si="0"/>
        <v>-5.2243579525062085</v>
      </c>
      <c r="J18" s="26">
        <f t="shared" si="1"/>
        <v>1.0266115049454516</v>
      </c>
      <c r="K18" s="2"/>
    </row>
    <row r="19" spans="1:11" ht="23.25" customHeight="1">
      <c r="A19" s="31"/>
      <c r="B19" s="32" t="s">
        <v>26</v>
      </c>
      <c r="C19" s="52">
        <v>-31060145</v>
      </c>
      <c r="D19" s="52">
        <v>-50179997</v>
      </c>
      <c r="E19" s="52">
        <v>-103095066</v>
      </c>
      <c r="F19" s="53">
        <v>-41561927</v>
      </c>
      <c r="G19" s="54">
        <v>-37679034</v>
      </c>
      <c r="H19" s="55">
        <v>-33093048</v>
      </c>
      <c r="I19" s="33">
        <f t="shared" si="0"/>
        <v>-59.68582337393333</v>
      </c>
      <c r="J19" s="34">
        <f t="shared" si="1"/>
        <v>-31.530110116794585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46877001</v>
      </c>
      <c r="D24" s="43">
        <v>43047185</v>
      </c>
      <c r="E24" s="43">
        <v>13504466</v>
      </c>
      <c r="F24" s="43">
        <v>49949000</v>
      </c>
      <c r="G24" s="44">
        <v>41149000</v>
      </c>
      <c r="H24" s="45">
        <v>42083250</v>
      </c>
      <c r="I24" s="38">
        <f t="shared" si="0"/>
        <v>269.87023403961325</v>
      </c>
      <c r="J24" s="23">
        <f t="shared" si="1"/>
        <v>46.06425640250118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46877001</v>
      </c>
      <c r="D26" s="46">
        <v>43047185</v>
      </c>
      <c r="E26" s="46">
        <v>13504466</v>
      </c>
      <c r="F26" s="46">
        <v>49949000</v>
      </c>
      <c r="G26" s="47">
        <v>41149000</v>
      </c>
      <c r="H26" s="48">
        <v>42083250</v>
      </c>
      <c r="I26" s="25">
        <f t="shared" si="0"/>
        <v>269.87023403961325</v>
      </c>
      <c r="J26" s="26">
        <f t="shared" si="1"/>
        <v>46.06425640250118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32586185</v>
      </c>
      <c r="D28" s="43">
        <v>32586185</v>
      </c>
      <c r="E28" s="43">
        <v>7545360</v>
      </c>
      <c r="F28" s="43">
        <v>20497602</v>
      </c>
      <c r="G28" s="44">
        <v>24000000</v>
      </c>
      <c r="H28" s="45">
        <v>24201000</v>
      </c>
      <c r="I28" s="38">
        <f t="shared" si="0"/>
        <v>171.65837017716848</v>
      </c>
      <c r="J28" s="23">
        <f t="shared" si="1"/>
        <v>47.474788526928215</v>
      </c>
      <c r="K28" s="2"/>
    </row>
    <row r="29" spans="1:11" ht="12.75">
      <c r="A29" s="9"/>
      <c r="B29" s="21" t="s">
        <v>35</v>
      </c>
      <c r="C29" s="43">
        <v>4630221</v>
      </c>
      <c r="D29" s="43">
        <v>800000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3681676</v>
      </c>
      <c r="D31" s="43">
        <v>3682000</v>
      </c>
      <c r="E31" s="43">
        <v>5168807</v>
      </c>
      <c r="F31" s="43">
        <v>8593611</v>
      </c>
      <c r="G31" s="44">
        <v>9000000</v>
      </c>
      <c r="H31" s="45">
        <v>9598750</v>
      </c>
      <c r="I31" s="38">
        <f t="shared" si="0"/>
        <v>66.25908067374154</v>
      </c>
      <c r="J31" s="23">
        <f t="shared" si="1"/>
        <v>22.915915858260895</v>
      </c>
      <c r="K31" s="2"/>
    </row>
    <row r="32" spans="1:11" ht="12.75">
      <c r="A32" s="9"/>
      <c r="B32" s="21" t="s">
        <v>31</v>
      </c>
      <c r="C32" s="43">
        <v>5978919</v>
      </c>
      <c r="D32" s="43">
        <v>5979000</v>
      </c>
      <c r="E32" s="43">
        <v>790299</v>
      </c>
      <c r="F32" s="43">
        <v>20857787</v>
      </c>
      <c r="G32" s="44">
        <v>8149000</v>
      </c>
      <c r="H32" s="45">
        <v>8283500</v>
      </c>
      <c r="I32" s="38">
        <f t="shared" si="0"/>
        <v>2539.2273051085726</v>
      </c>
      <c r="J32" s="23">
        <f t="shared" si="1"/>
        <v>118.84710941650525</v>
      </c>
      <c r="K32" s="2"/>
    </row>
    <row r="33" spans="1:11" ht="13.5" thickBot="1">
      <c r="A33" s="9"/>
      <c r="B33" s="39" t="s">
        <v>38</v>
      </c>
      <c r="C33" s="59">
        <v>46877001</v>
      </c>
      <c r="D33" s="59">
        <v>43047185</v>
      </c>
      <c r="E33" s="59">
        <v>13504466</v>
      </c>
      <c r="F33" s="59">
        <v>49949000</v>
      </c>
      <c r="G33" s="60">
        <v>41149000</v>
      </c>
      <c r="H33" s="61">
        <v>42083250</v>
      </c>
      <c r="I33" s="40">
        <f t="shared" si="0"/>
        <v>269.87023403961325</v>
      </c>
      <c r="J33" s="41">
        <f t="shared" si="1"/>
        <v>46.06425640250118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18439498</v>
      </c>
      <c r="D8" s="43">
        <v>19262592</v>
      </c>
      <c r="E8" s="43">
        <v>18865739</v>
      </c>
      <c r="F8" s="43">
        <v>21158287</v>
      </c>
      <c r="G8" s="44">
        <v>23972792</v>
      </c>
      <c r="H8" s="45">
        <v>27092690</v>
      </c>
      <c r="I8" s="22">
        <f>IF($E8=0,0,(($F8/$E8)-1)*100)</f>
        <v>12.151911992421827</v>
      </c>
      <c r="J8" s="23">
        <f>IF($E8=0,0,((($H8/$E8)^(1/3))-1)*100)</f>
        <v>12.821733571943671</v>
      </c>
      <c r="K8" s="2"/>
    </row>
    <row r="9" spans="1:11" ht="12.75">
      <c r="A9" s="5"/>
      <c r="B9" s="21" t="s">
        <v>17</v>
      </c>
      <c r="C9" s="43">
        <v>125003629</v>
      </c>
      <c r="D9" s="43">
        <v>107543769</v>
      </c>
      <c r="E9" s="43">
        <v>49554986</v>
      </c>
      <c r="F9" s="43">
        <v>113035106</v>
      </c>
      <c r="G9" s="44">
        <v>122039406</v>
      </c>
      <c r="H9" s="45">
        <v>131790688</v>
      </c>
      <c r="I9" s="22">
        <f>IF($E9=0,0,(($F9/$E9)-1)*100)</f>
        <v>128.1003691535701</v>
      </c>
      <c r="J9" s="23">
        <f>IF($E9=0,0,((($H9/$E9)^(1/3))-1)*100)</f>
        <v>38.54763680798048</v>
      </c>
      <c r="K9" s="2"/>
    </row>
    <row r="10" spans="1:11" ht="12.75">
      <c r="A10" s="5"/>
      <c r="B10" s="21" t="s">
        <v>18</v>
      </c>
      <c r="C10" s="43">
        <v>102473414</v>
      </c>
      <c r="D10" s="43">
        <v>84181400</v>
      </c>
      <c r="E10" s="43">
        <v>63515524</v>
      </c>
      <c r="F10" s="43">
        <v>96071968</v>
      </c>
      <c r="G10" s="44">
        <v>103182165</v>
      </c>
      <c r="H10" s="45">
        <v>111398282</v>
      </c>
      <c r="I10" s="22">
        <f aca="true" t="shared" si="0" ref="I10:I33">IF($E10=0,0,(($F10/$E10)-1)*100)</f>
        <v>51.257459514936855</v>
      </c>
      <c r="J10" s="23">
        <f aca="true" t="shared" si="1" ref="J10:J33">IF($E10=0,0,((($H10/$E10)^(1/3))-1)*100)</f>
        <v>20.595990602873893</v>
      </c>
      <c r="K10" s="2"/>
    </row>
    <row r="11" spans="1:11" ht="12.75">
      <c r="A11" s="9"/>
      <c r="B11" s="24" t="s">
        <v>19</v>
      </c>
      <c r="C11" s="46">
        <v>245916541</v>
      </c>
      <c r="D11" s="46">
        <v>210987761</v>
      </c>
      <c r="E11" s="46">
        <v>131936249</v>
      </c>
      <c r="F11" s="46">
        <v>230265361</v>
      </c>
      <c r="G11" s="47">
        <v>249194363</v>
      </c>
      <c r="H11" s="48">
        <v>270281660</v>
      </c>
      <c r="I11" s="25">
        <f t="shared" si="0"/>
        <v>74.52774559325239</v>
      </c>
      <c r="J11" s="26">
        <f t="shared" si="1"/>
        <v>27.004024068535216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106970047</v>
      </c>
      <c r="D13" s="43">
        <v>105292983</v>
      </c>
      <c r="E13" s="43">
        <v>113043702</v>
      </c>
      <c r="F13" s="43">
        <v>112522961</v>
      </c>
      <c r="G13" s="44">
        <v>120393451</v>
      </c>
      <c r="H13" s="45">
        <v>128820996</v>
      </c>
      <c r="I13" s="22">
        <f t="shared" si="0"/>
        <v>-0.4606545882582691</v>
      </c>
      <c r="J13" s="23">
        <f t="shared" si="1"/>
        <v>4.45119837756085</v>
      </c>
      <c r="K13" s="2"/>
    </row>
    <row r="14" spans="1:11" ht="12.75">
      <c r="A14" s="5"/>
      <c r="B14" s="21" t="s">
        <v>22</v>
      </c>
      <c r="C14" s="43">
        <v>28827935</v>
      </c>
      <c r="D14" s="43">
        <v>24280138</v>
      </c>
      <c r="E14" s="43">
        <v>0</v>
      </c>
      <c r="F14" s="43">
        <v>41291163</v>
      </c>
      <c r="G14" s="44">
        <v>43728017</v>
      </c>
      <c r="H14" s="45">
        <v>44672045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78260461</v>
      </c>
      <c r="D16" s="43">
        <v>74041970</v>
      </c>
      <c r="E16" s="43">
        <v>24900621</v>
      </c>
      <c r="F16" s="43">
        <v>82657350</v>
      </c>
      <c r="G16" s="44">
        <v>87475504</v>
      </c>
      <c r="H16" s="45">
        <v>92611935</v>
      </c>
      <c r="I16" s="22">
        <f t="shared" si="0"/>
        <v>231.94895018883264</v>
      </c>
      <c r="J16" s="23">
        <f t="shared" si="1"/>
        <v>54.93597163664832</v>
      </c>
      <c r="K16" s="2"/>
    </row>
    <row r="17" spans="1:11" ht="12.75">
      <c r="A17" s="5"/>
      <c r="B17" s="21" t="s">
        <v>24</v>
      </c>
      <c r="C17" s="43">
        <v>120728900</v>
      </c>
      <c r="D17" s="43">
        <v>150966552</v>
      </c>
      <c r="E17" s="43">
        <v>58660253</v>
      </c>
      <c r="F17" s="43">
        <v>149295991</v>
      </c>
      <c r="G17" s="44">
        <v>152004063</v>
      </c>
      <c r="H17" s="45">
        <v>157440911</v>
      </c>
      <c r="I17" s="29">
        <f t="shared" si="0"/>
        <v>154.50962681664535</v>
      </c>
      <c r="J17" s="30">
        <f t="shared" si="1"/>
        <v>38.971118877784996</v>
      </c>
      <c r="K17" s="2"/>
    </row>
    <row r="18" spans="1:11" ht="12.75">
      <c r="A18" s="5"/>
      <c r="B18" s="24" t="s">
        <v>25</v>
      </c>
      <c r="C18" s="46">
        <v>334787343</v>
      </c>
      <c r="D18" s="46">
        <v>354581643</v>
      </c>
      <c r="E18" s="46">
        <v>196604576</v>
      </c>
      <c r="F18" s="46">
        <v>385767465</v>
      </c>
      <c r="G18" s="47">
        <v>403601035</v>
      </c>
      <c r="H18" s="48">
        <v>423545887</v>
      </c>
      <c r="I18" s="25">
        <f t="shared" si="0"/>
        <v>96.21489634096818</v>
      </c>
      <c r="J18" s="26">
        <f t="shared" si="1"/>
        <v>29.152340919307985</v>
      </c>
      <c r="K18" s="2"/>
    </row>
    <row r="19" spans="1:11" ht="23.25" customHeight="1">
      <c r="A19" s="31"/>
      <c r="B19" s="32" t="s">
        <v>26</v>
      </c>
      <c r="C19" s="52">
        <v>-88870802</v>
      </c>
      <c r="D19" s="52">
        <v>-143593882</v>
      </c>
      <c r="E19" s="52">
        <v>-64668327</v>
      </c>
      <c r="F19" s="53">
        <v>-155502104</v>
      </c>
      <c r="G19" s="54">
        <v>-154406672</v>
      </c>
      <c r="H19" s="55">
        <v>-153264227</v>
      </c>
      <c r="I19" s="33">
        <f t="shared" si="0"/>
        <v>140.46099723594213</v>
      </c>
      <c r="J19" s="34">
        <f t="shared" si="1"/>
        <v>33.32647320160851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57533000</v>
      </c>
      <c r="D24" s="43">
        <v>57533000</v>
      </c>
      <c r="E24" s="43">
        <v>28075206</v>
      </c>
      <c r="F24" s="43">
        <v>44201000</v>
      </c>
      <c r="G24" s="44">
        <v>51740000</v>
      </c>
      <c r="H24" s="45">
        <v>72160000</v>
      </c>
      <c r="I24" s="38">
        <f t="shared" si="0"/>
        <v>57.43784747296243</v>
      </c>
      <c r="J24" s="23">
        <f t="shared" si="1"/>
        <v>36.98021945687977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57533000</v>
      </c>
      <c r="D26" s="46">
        <v>57533000</v>
      </c>
      <c r="E26" s="46">
        <v>28075206</v>
      </c>
      <c r="F26" s="46">
        <v>44201000</v>
      </c>
      <c r="G26" s="47">
        <v>51740000</v>
      </c>
      <c r="H26" s="48">
        <v>72160000</v>
      </c>
      <c r="I26" s="25">
        <f t="shared" si="0"/>
        <v>57.43784747296243</v>
      </c>
      <c r="J26" s="26">
        <f t="shared" si="1"/>
        <v>36.98021945687977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28449000</v>
      </c>
      <c r="D28" s="43">
        <v>26946000</v>
      </c>
      <c r="E28" s="43">
        <v>6880687</v>
      </c>
      <c r="F28" s="43">
        <v>25718000</v>
      </c>
      <c r="G28" s="44">
        <v>28000000</v>
      </c>
      <c r="H28" s="45">
        <v>43300000</v>
      </c>
      <c r="I28" s="38">
        <f t="shared" si="0"/>
        <v>273.77081678035927</v>
      </c>
      <c r="J28" s="23">
        <f t="shared" si="1"/>
        <v>84.62281336410173</v>
      </c>
      <c r="K28" s="2"/>
    </row>
    <row r="29" spans="1:11" ht="12.75">
      <c r="A29" s="9"/>
      <c r="B29" s="21" t="s">
        <v>35</v>
      </c>
      <c r="C29" s="43">
        <v>4500000</v>
      </c>
      <c r="D29" s="43">
        <v>4500000</v>
      </c>
      <c r="E29" s="43">
        <v>1268982</v>
      </c>
      <c r="F29" s="43">
        <v>2000000</v>
      </c>
      <c r="G29" s="44">
        <v>3200000</v>
      </c>
      <c r="H29" s="45">
        <v>7382000</v>
      </c>
      <c r="I29" s="38">
        <f t="shared" si="0"/>
        <v>57.606648478859434</v>
      </c>
      <c r="J29" s="23">
        <f t="shared" si="1"/>
        <v>79.84824035097424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9438000</v>
      </c>
      <c r="D31" s="43">
        <v>9438000</v>
      </c>
      <c r="E31" s="43">
        <v>10543769</v>
      </c>
      <c r="F31" s="43">
        <v>9332000</v>
      </c>
      <c r="G31" s="44">
        <v>0</v>
      </c>
      <c r="H31" s="45">
        <v>0</v>
      </c>
      <c r="I31" s="38">
        <f t="shared" si="0"/>
        <v>-11.492749888583486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15146000</v>
      </c>
      <c r="D32" s="43">
        <v>16649000</v>
      </c>
      <c r="E32" s="43">
        <v>9381768</v>
      </c>
      <c r="F32" s="43">
        <v>7151000</v>
      </c>
      <c r="G32" s="44">
        <v>20540000</v>
      </c>
      <c r="H32" s="45">
        <v>21478000</v>
      </c>
      <c r="I32" s="38">
        <f t="shared" si="0"/>
        <v>-23.777693074482332</v>
      </c>
      <c r="J32" s="23">
        <f t="shared" si="1"/>
        <v>31.79624884075207</v>
      </c>
      <c r="K32" s="2"/>
    </row>
    <row r="33" spans="1:11" ht="13.5" thickBot="1">
      <c r="A33" s="9"/>
      <c r="B33" s="39" t="s">
        <v>38</v>
      </c>
      <c r="C33" s="59">
        <v>57533000</v>
      </c>
      <c r="D33" s="59">
        <v>57533000</v>
      </c>
      <c r="E33" s="59">
        <v>28075206</v>
      </c>
      <c r="F33" s="59">
        <v>44201000</v>
      </c>
      <c r="G33" s="60">
        <v>51740000</v>
      </c>
      <c r="H33" s="61">
        <v>72160000</v>
      </c>
      <c r="I33" s="40">
        <f t="shared" si="0"/>
        <v>57.43784747296243</v>
      </c>
      <c r="J33" s="41">
        <f t="shared" si="1"/>
        <v>36.98021945687977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7501149</v>
      </c>
      <c r="D8" s="43">
        <v>7622366</v>
      </c>
      <c r="E8" s="43">
        <v>3675703</v>
      </c>
      <c r="F8" s="43">
        <v>7981014</v>
      </c>
      <c r="G8" s="44">
        <v>8380064</v>
      </c>
      <c r="H8" s="45">
        <v>8799068</v>
      </c>
      <c r="I8" s="22">
        <f>IF($E8=0,0,(($F8/$E8)-1)*100)</f>
        <v>117.12891384314781</v>
      </c>
      <c r="J8" s="23">
        <f>IF($E8=0,0,((($H8/$E8)^(1/3))-1)*100)</f>
        <v>33.772061676387196</v>
      </c>
      <c r="K8" s="2"/>
    </row>
    <row r="9" spans="1:11" ht="12.75">
      <c r="A9" s="5"/>
      <c r="B9" s="21" t="s">
        <v>17</v>
      </c>
      <c r="C9" s="43">
        <v>60338227</v>
      </c>
      <c r="D9" s="43">
        <v>61450048</v>
      </c>
      <c r="E9" s="43">
        <v>42516384</v>
      </c>
      <c r="F9" s="43">
        <v>65002054</v>
      </c>
      <c r="G9" s="44">
        <v>65255335</v>
      </c>
      <c r="H9" s="45">
        <v>68913374</v>
      </c>
      <c r="I9" s="22">
        <f>IF($E9=0,0,(($F9/$E9)-1)*100)</f>
        <v>52.88707054673323</v>
      </c>
      <c r="J9" s="23">
        <f>IF($E9=0,0,((($H9/$E9)^(1/3))-1)*100)</f>
        <v>17.46696036672222</v>
      </c>
      <c r="K9" s="2"/>
    </row>
    <row r="10" spans="1:11" ht="12.75">
      <c r="A10" s="5"/>
      <c r="B10" s="21" t="s">
        <v>18</v>
      </c>
      <c r="C10" s="43">
        <v>101760918</v>
      </c>
      <c r="D10" s="43">
        <v>102148959</v>
      </c>
      <c r="E10" s="43">
        <v>63312069</v>
      </c>
      <c r="F10" s="43">
        <v>113548125</v>
      </c>
      <c r="G10" s="44">
        <v>121466879</v>
      </c>
      <c r="H10" s="45">
        <v>130221524</v>
      </c>
      <c r="I10" s="22">
        <f aca="true" t="shared" si="0" ref="I10:I33">IF($E10=0,0,(($F10/$E10)-1)*100)</f>
        <v>79.34672929422035</v>
      </c>
      <c r="J10" s="23">
        <f aca="true" t="shared" si="1" ref="J10:J33">IF($E10=0,0,((($H10/$E10)^(1/3))-1)*100)</f>
        <v>27.174124291486514</v>
      </c>
      <c r="K10" s="2"/>
    </row>
    <row r="11" spans="1:11" ht="12.75">
      <c r="A11" s="9"/>
      <c r="B11" s="24" t="s">
        <v>19</v>
      </c>
      <c r="C11" s="46">
        <v>169600294</v>
      </c>
      <c r="D11" s="46">
        <v>171221373</v>
      </c>
      <c r="E11" s="46">
        <v>109504156</v>
      </c>
      <c r="F11" s="46">
        <v>186531193</v>
      </c>
      <c r="G11" s="47">
        <v>195102278</v>
      </c>
      <c r="H11" s="48">
        <v>207933966</v>
      </c>
      <c r="I11" s="25">
        <f t="shared" si="0"/>
        <v>70.34165625640729</v>
      </c>
      <c r="J11" s="26">
        <f t="shared" si="1"/>
        <v>23.831636281933942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64852341</v>
      </c>
      <c r="D13" s="43">
        <v>69137980</v>
      </c>
      <c r="E13" s="43">
        <v>67163878</v>
      </c>
      <c r="F13" s="43">
        <v>72060588</v>
      </c>
      <c r="G13" s="44">
        <v>74943011</v>
      </c>
      <c r="H13" s="45">
        <v>77940731</v>
      </c>
      <c r="I13" s="22">
        <f t="shared" si="0"/>
        <v>7.290689796083538</v>
      </c>
      <c r="J13" s="23">
        <f t="shared" si="1"/>
        <v>5.085526272460039</v>
      </c>
      <c r="K13" s="2"/>
    </row>
    <row r="14" spans="1:11" ht="12.75">
      <c r="A14" s="5"/>
      <c r="B14" s="21" t="s">
        <v>22</v>
      </c>
      <c r="C14" s="43">
        <v>20046710</v>
      </c>
      <c r="D14" s="43">
        <v>18600000</v>
      </c>
      <c r="E14" s="43">
        <v>0</v>
      </c>
      <c r="F14" s="43">
        <v>22690500</v>
      </c>
      <c r="G14" s="44">
        <v>23598120</v>
      </c>
      <c r="H14" s="45">
        <v>24542045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22608005</v>
      </c>
      <c r="D16" s="43">
        <v>22608005</v>
      </c>
      <c r="E16" s="43">
        <v>1030827</v>
      </c>
      <c r="F16" s="43">
        <v>26692685</v>
      </c>
      <c r="G16" s="44">
        <v>28160783</v>
      </c>
      <c r="H16" s="45">
        <v>29709626</v>
      </c>
      <c r="I16" s="22">
        <f t="shared" si="0"/>
        <v>2489.4437184901053</v>
      </c>
      <c r="J16" s="23">
        <f t="shared" si="1"/>
        <v>206.59881110881867</v>
      </c>
      <c r="K16" s="2"/>
    </row>
    <row r="17" spans="1:11" ht="12.75">
      <c r="A17" s="5"/>
      <c r="B17" s="21" t="s">
        <v>24</v>
      </c>
      <c r="C17" s="43">
        <v>61445271</v>
      </c>
      <c r="D17" s="43">
        <v>60890275</v>
      </c>
      <c r="E17" s="43">
        <v>25036961</v>
      </c>
      <c r="F17" s="43">
        <v>79739013</v>
      </c>
      <c r="G17" s="44">
        <v>83286617</v>
      </c>
      <c r="H17" s="45">
        <v>86948715</v>
      </c>
      <c r="I17" s="29">
        <f t="shared" si="0"/>
        <v>218.4851907545808</v>
      </c>
      <c r="J17" s="30">
        <f t="shared" si="1"/>
        <v>51.43532190347604</v>
      </c>
      <c r="K17" s="2"/>
    </row>
    <row r="18" spans="1:11" ht="12.75">
      <c r="A18" s="5"/>
      <c r="B18" s="24" t="s">
        <v>25</v>
      </c>
      <c r="C18" s="46">
        <v>168952327</v>
      </c>
      <c r="D18" s="46">
        <v>171236260</v>
      </c>
      <c r="E18" s="46">
        <v>93231666</v>
      </c>
      <c r="F18" s="46">
        <v>201182786</v>
      </c>
      <c r="G18" s="47">
        <v>209988531</v>
      </c>
      <c r="H18" s="48">
        <v>219141117</v>
      </c>
      <c r="I18" s="25">
        <f t="shared" si="0"/>
        <v>115.7880413721235</v>
      </c>
      <c r="J18" s="26">
        <f t="shared" si="1"/>
        <v>32.95973535986645</v>
      </c>
      <c r="K18" s="2"/>
    </row>
    <row r="19" spans="1:11" ht="23.25" customHeight="1">
      <c r="A19" s="31"/>
      <c r="B19" s="32" t="s">
        <v>26</v>
      </c>
      <c r="C19" s="52">
        <v>647967</v>
      </c>
      <c r="D19" s="52">
        <v>-14887</v>
      </c>
      <c r="E19" s="52">
        <v>16272490</v>
      </c>
      <c r="F19" s="53">
        <v>-14651593</v>
      </c>
      <c r="G19" s="54">
        <v>-14886253</v>
      </c>
      <c r="H19" s="55">
        <v>-11207151</v>
      </c>
      <c r="I19" s="33">
        <f t="shared" si="0"/>
        <v>-190.03903520604405</v>
      </c>
      <c r="J19" s="34">
        <f t="shared" si="1"/>
        <v>-188.31078326291188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67324201</v>
      </c>
      <c r="D24" s="43">
        <v>67324201</v>
      </c>
      <c r="E24" s="43">
        <v>38898375</v>
      </c>
      <c r="F24" s="43">
        <v>95822600</v>
      </c>
      <c r="G24" s="44">
        <v>70291450</v>
      </c>
      <c r="H24" s="45">
        <v>60776200</v>
      </c>
      <c r="I24" s="38">
        <f t="shared" si="0"/>
        <v>146.3408818491775</v>
      </c>
      <c r="J24" s="23">
        <f t="shared" si="1"/>
        <v>16.038122843835943</v>
      </c>
      <c r="K24" s="2"/>
    </row>
    <row r="25" spans="1:11" ht="12.75">
      <c r="A25" s="9"/>
      <c r="B25" s="21" t="s">
        <v>31</v>
      </c>
      <c r="C25" s="43">
        <v>1347500</v>
      </c>
      <c r="D25" s="43">
        <v>1347500</v>
      </c>
      <c r="E25" s="43">
        <v>483128</v>
      </c>
      <c r="F25" s="43">
        <v>776000</v>
      </c>
      <c r="G25" s="44">
        <v>814800</v>
      </c>
      <c r="H25" s="45">
        <v>855540</v>
      </c>
      <c r="I25" s="38">
        <f t="shared" si="0"/>
        <v>60.619959927803805</v>
      </c>
      <c r="J25" s="23">
        <f t="shared" si="1"/>
        <v>20.983470141470395</v>
      </c>
      <c r="K25" s="2"/>
    </row>
    <row r="26" spans="1:11" ht="12.75">
      <c r="A26" s="9"/>
      <c r="B26" s="24" t="s">
        <v>32</v>
      </c>
      <c r="C26" s="46">
        <v>68671701</v>
      </c>
      <c r="D26" s="46">
        <v>68671701</v>
      </c>
      <c r="E26" s="46">
        <v>39381503</v>
      </c>
      <c r="F26" s="46">
        <v>96598600</v>
      </c>
      <c r="G26" s="47">
        <v>71106250</v>
      </c>
      <c r="H26" s="48">
        <v>61631740</v>
      </c>
      <c r="I26" s="25">
        <f t="shared" si="0"/>
        <v>145.2892668926323</v>
      </c>
      <c r="J26" s="26">
        <f t="shared" si="1"/>
        <v>16.10137967740353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56131058</v>
      </c>
      <c r="D28" s="43">
        <v>56131058</v>
      </c>
      <c r="E28" s="43">
        <v>23610479</v>
      </c>
      <c r="F28" s="43">
        <v>80916759</v>
      </c>
      <c r="G28" s="44">
        <v>52455382</v>
      </c>
      <c r="H28" s="45">
        <v>40587517</v>
      </c>
      <c r="I28" s="38">
        <f t="shared" si="0"/>
        <v>242.71544850911323</v>
      </c>
      <c r="J28" s="23">
        <f t="shared" si="1"/>
        <v>19.792389678864897</v>
      </c>
      <c r="K28" s="2"/>
    </row>
    <row r="29" spans="1:11" ht="12.75">
      <c r="A29" s="9"/>
      <c r="B29" s="21" t="s">
        <v>35</v>
      </c>
      <c r="C29" s="43">
        <v>1288908</v>
      </c>
      <c r="D29" s="43">
        <v>1288908</v>
      </c>
      <c r="E29" s="43">
        <v>4928198</v>
      </c>
      <c r="F29" s="43">
        <v>593458</v>
      </c>
      <c r="G29" s="44">
        <v>3294952</v>
      </c>
      <c r="H29" s="45">
        <v>5013095</v>
      </c>
      <c r="I29" s="38">
        <f t="shared" si="0"/>
        <v>-87.95791078199375</v>
      </c>
      <c r="J29" s="23">
        <f t="shared" si="1"/>
        <v>0.5709599596299908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2764568</v>
      </c>
      <c r="D31" s="43">
        <v>2764568</v>
      </c>
      <c r="E31" s="43">
        <v>1815117</v>
      </c>
      <c r="F31" s="43">
        <v>9881309</v>
      </c>
      <c r="G31" s="44">
        <v>10039227</v>
      </c>
      <c r="H31" s="45">
        <v>10477268</v>
      </c>
      <c r="I31" s="38">
        <f t="shared" si="0"/>
        <v>444.3896454057782</v>
      </c>
      <c r="J31" s="23">
        <f t="shared" si="1"/>
        <v>79.38294217487685</v>
      </c>
      <c r="K31" s="2"/>
    </row>
    <row r="32" spans="1:11" ht="12.75">
      <c r="A32" s="9"/>
      <c r="B32" s="21" t="s">
        <v>31</v>
      </c>
      <c r="C32" s="43">
        <v>8487167</v>
      </c>
      <c r="D32" s="43">
        <v>8487167</v>
      </c>
      <c r="E32" s="43">
        <v>9027709</v>
      </c>
      <c r="F32" s="43">
        <v>5207074</v>
      </c>
      <c r="G32" s="44">
        <v>5316689</v>
      </c>
      <c r="H32" s="45">
        <v>5553860</v>
      </c>
      <c r="I32" s="38">
        <f t="shared" si="0"/>
        <v>-42.32120242245292</v>
      </c>
      <c r="J32" s="23">
        <f t="shared" si="1"/>
        <v>-14.950364082266521</v>
      </c>
      <c r="K32" s="2"/>
    </row>
    <row r="33" spans="1:11" ht="13.5" thickBot="1">
      <c r="A33" s="9"/>
      <c r="B33" s="39" t="s">
        <v>38</v>
      </c>
      <c r="C33" s="59">
        <v>68671701</v>
      </c>
      <c r="D33" s="59">
        <v>68671701</v>
      </c>
      <c r="E33" s="59">
        <v>39381503</v>
      </c>
      <c r="F33" s="59">
        <v>96598600</v>
      </c>
      <c r="G33" s="60">
        <v>71106250</v>
      </c>
      <c r="H33" s="61">
        <v>61631740</v>
      </c>
      <c r="I33" s="40">
        <f t="shared" si="0"/>
        <v>145.2892668926323</v>
      </c>
      <c r="J33" s="41">
        <f t="shared" si="1"/>
        <v>16.10137967740353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57818126</v>
      </c>
      <c r="D10" s="43">
        <v>55369040</v>
      </c>
      <c r="E10" s="43">
        <v>57247366</v>
      </c>
      <c r="F10" s="43">
        <v>65268043</v>
      </c>
      <c r="G10" s="44">
        <v>68465227</v>
      </c>
      <c r="H10" s="45">
        <v>70509258</v>
      </c>
      <c r="I10" s="22">
        <f aca="true" t="shared" si="0" ref="I10:I33">IF($E10=0,0,(($F10/$E10)-1)*100)</f>
        <v>14.010560765363422</v>
      </c>
      <c r="J10" s="23">
        <f aca="true" t="shared" si="1" ref="J10:J33">IF($E10=0,0,((($H10/$E10)^(1/3))-1)*100)</f>
        <v>7.1922890153410135</v>
      </c>
      <c r="K10" s="2"/>
    </row>
    <row r="11" spans="1:11" ht="12.75">
      <c r="A11" s="9"/>
      <c r="B11" s="24" t="s">
        <v>19</v>
      </c>
      <c r="C11" s="46">
        <v>57818126</v>
      </c>
      <c r="D11" s="46">
        <v>55369040</v>
      </c>
      <c r="E11" s="46">
        <v>57247366</v>
      </c>
      <c r="F11" s="46">
        <v>65268043</v>
      </c>
      <c r="G11" s="47">
        <v>68465227</v>
      </c>
      <c r="H11" s="48">
        <v>70509258</v>
      </c>
      <c r="I11" s="25">
        <f t="shared" si="0"/>
        <v>14.010560765363422</v>
      </c>
      <c r="J11" s="26">
        <f t="shared" si="1"/>
        <v>7.1922890153410135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38794385</v>
      </c>
      <c r="D13" s="43">
        <v>39200819</v>
      </c>
      <c r="E13" s="43">
        <v>37881248</v>
      </c>
      <c r="F13" s="43">
        <v>42370383</v>
      </c>
      <c r="G13" s="44">
        <v>45148417</v>
      </c>
      <c r="H13" s="45">
        <v>46498356</v>
      </c>
      <c r="I13" s="22">
        <f t="shared" si="0"/>
        <v>11.850546740170763</v>
      </c>
      <c r="J13" s="23">
        <f t="shared" si="1"/>
        <v>7.070814543921311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19185741</v>
      </c>
      <c r="D17" s="43">
        <v>18779309</v>
      </c>
      <c r="E17" s="43">
        <v>8364114</v>
      </c>
      <c r="F17" s="43">
        <v>22897660</v>
      </c>
      <c r="G17" s="44">
        <v>23316810</v>
      </c>
      <c r="H17" s="45">
        <v>24010902</v>
      </c>
      <c r="I17" s="29">
        <f t="shared" si="0"/>
        <v>173.76073544669524</v>
      </c>
      <c r="J17" s="30">
        <f t="shared" si="1"/>
        <v>42.12250182659689</v>
      </c>
      <c r="K17" s="2"/>
    </row>
    <row r="18" spans="1:11" ht="12.75">
      <c r="A18" s="5"/>
      <c r="B18" s="24" t="s">
        <v>25</v>
      </c>
      <c r="C18" s="46">
        <v>57980126</v>
      </c>
      <c r="D18" s="46">
        <v>57980128</v>
      </c>
      <c r="E18" s="46">
        <v>46245362</v>
      </c>
      <c r="F18" s="46">
        <v>65268043</v>
      </c>
      <c r="G18" s="47">
        <v>68465227</v>
      </c>
      <c r="H18" s="48">
        <v>70509258</v>
      </c>
      <c r="I18" s="25">
        <f t="shared" si="0"/>
        <v>41.134246067746204</v>
      </c>
      <c r="J18" s="26">
        <f t="shared" si="1"/>
        <v>15.095758768887624</v>
      </c>
      <c r="K18" s="2"/>
    </row>
    <row r="19" spans="1:11" ht="23.25" customHeight="1">
      <c r="A19" s="31"/>
      <c r="B19" s="32" t="s">
        <v>26</v>
      </c>
      <c r="C19" s="52">
        <v>-162000</v>
      </c>
      <c r="D19" s="52">
        <v>-2611088</v>
      </c>
      <c r="E19" s="52">
        <v>11002004</v>
      </c>
      <c r="F19" s="53">
        <v>0</v>
      </c>
      <c r="G19" s="54">
        <v>0</v>
      </c>
      <c r="H19" s="55">
        <v>0</v>
      </c>
      <c r="I19" s="33">
        <f t="shared" si="0"/>
        <v>-100</v>
      </c>
      <c r="J19" s="34">
        <f t="shared" si="1"/>
        <v>-100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1438000</v>
      </c>
      <c r="D24" s="43">
        <v>1443216</v>
      </c>
      <c r="E24" s="43">
        <v>0</v>
      </c>
      <c r="F24" s="43">
        <v>280500</v>
      </c>
      <c r="G24" s="44">
        <v>298969</v>
      </c>
      <c r="H24" s="45">
        <v>307659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1438000</v>
      </c>
      <c r="D26" s="46">
        <v>1443216</v>
      </c>
      <c r="E26" s="46">
        <v>0</v>
      </c>
      <c r="F26" s="46">
        <v>280500</v>
      </c>
      <c r="G26" s="47">
        <v>298969</v>
      </c>
      <c r="H26" s="48">
        <v>307659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1438000</v>
      </c>
      <c r="D32" s="43">
        <v>1443216</v>
      </c>
      <c r="E32" s="43">
        <v>0</v>
      </c>
      <c r="F32" s="43">
        <v>280500</v>
      </c>
      <c r="G32" s="44">
        <v>298969</v>
      </c>
      <c r="H32" s="45">
        <v>307659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1438000</v>
      </c>
      <c r="D33" s="59">
        <v>1443216</v>
      </c>
      <c r="E33" s="59">
        <v>0</v>
      </c>
      <c r="F33" s="59">
        <v>280500</v>
      </c>
      <c r="G33" s="60">
        <v>298969</v>
      </c>
      <c r="H33" s="61">
        <v>307659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42213000</v>
      </c>
      <c r="D8" s="43">
        <v>42213000</v>
      </c>
      <c r="E8" s="43">
        <v>66083581</v>
      </c>
      <c r="F8" s="43">
        <v>44450000</v>
      </c>
      <c r="G8" s="44">
        <v>46851000</v>
      </c>
      <c r="H8" s="45">
        <v>49427000</v>
      </c>
      <c r="I8" s="22">
        <f>IF($E8=0,0,(($F8/$E8)-1)*100)</f>
        <v>-32.73669597293767</v>
      </c>
      <c r="J8" s="23">
        <f>IF($E8=0,0,((($H8/$E8)^(1/3))-1)*100)</f>
        <v>-9.226957087309962</v>
      </c>
      <c r="K8" s="2"/>
    </row>
    <row r="9" spans="1:11" ht="12.75">
      <c r="A9" s="5"/>
      <c r="B9" s="21" t="s">
        <v>17</v>
      </c>
      <c r="C9" s="43">
        <v>107418798</v>
      </c>
      <c r="D9" s="43">
        <v>107419000</v>
      </c>
      <c r="E9" s="43">
        <v>99406844</v>
      </c>
      <c r="F9" s="43">
        <v>113112000</v>
      </c>
      <c r="G9" s="44">
        <v>119219000</v>
      </c>
      <c r="H9" s="45">
        <v>125776000</v>
      </c>
      <c r="I9" s="22">
        <f>IF($E9=0,0,(($F9/$E9)-1)*100)</f>
        <v>13.786934026393594</v>
      </c>
      <c r="J9" s="23">
        <f>IF($E9=0,0,((($H9/$E9)^(1/3))-1)*100)</f>
        <v>8.15846066776571</v>
      </c>
      <c r="K9" s="2"/>
    </row>
    <row r="10" spans="1:11" ht="12.75">
      <c r="A10" s="5"/>
      <c r="B10" s="21" t="s">
        <v>18</v>
      </c>
      <c r="C10" s="43">
        <v>108190000</v>
      </c>
      <c r="D10" s="43">
        <v>99070150</v>
      </c>
      <c r="E10" s="43">
        <v>69073685</v>
      </c>
      <c r="F10" s="43">
        <v>116849222</v>
      </c>
      <c r="G10" s="44">
        <v>126148680</v>
      </c>
      <c r="H10" s="45">
        <v>136964969</v>
      </c>
      <c r="I10" s="22">
        <f aca="true" t="shared" si="0" ref="I10:I33">IF($E10=0,0,(($F10/$E10)-1)*100)</f>
        <v>69.166046374969</v>
      </c>
      <c r="J10" s="23">
        <f aca="true" t="shared" si="1" ref="J10:J33">IF($E10=0,0,((($H10/$E10)^(1/3))-1)*100)</f>
        <v>25.6316197985077</v>
      </c>
      <c r="K10" s="2"/>
    </row>
    <row r="11" spans="1:11" ht="12.75">
      <c r="A11" s="9"/>
      <c r="B11" s="24" t="s">
        <v>19</v>
      </c>
      <c r="C11" s="46">
        <v>257821798</v>
      </c>
      <c r="D11" s="46">
        <v>248702150</v>
      </c>
      <c r="E11" s="46">
        <v>234564110</v>
      </c>
      <c r="F11" s="46">
        <v>274411222</v>
      </c>
      <c r="G11" s="47">
        <v>292218680</v>
      </c>
      <c r="H11" s="48">
        <v>312167969</v>
      </c>
      <c r="I11" s="25">
        <f t="shared" si="0"/>
        <v>16.987727576908497</v>
      </c>
      <c r="J11" s="26">
        <f t="shared" si="1"/>
        <v>9.995670668426104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89286139</v>
      </c>
      <c r="D13" s="43">
        <v>89286000</v>
      </c>
      <c r="E13" s="43">
        <v>55822945</v>
      </c>
      <c r="F13" s="43">
        <v>94017000</v>
      </c>
      <c r="G13" s="44">
        <v>99094834</v>
      </c>
      <c r="H13" s="45">
        <v>104545529</v>
      </c>
      <c r="I13" s="22">
        <f t="shared" si="0"/>
        <v>68.41999289002041</v>
      </c>
      <c r="J13" s="23">
        <f t="shared" si="1"/>
        <v>23.262481516265687</v>
      </c>
      <c r="K13" s="2"/>
    </row>
    <row r="14" spans="1:11" ht="12.75">
      <c r="A14" s="5"/>
      <c r="B14" s="21" t="s">
        <v>22</v>
      </c>
      <c r="C14" s="43">
        <v>35000457</v>
      </c>
      <c r="D14" s="43">
        <v>35000000</v>
      </c>
      <c r="E14" s="43">
        <v>0</v>
      </c>
      <c r="F14" s="43">
        <v>51323799</v>
      </c>
      <c r="G14" s="44">
        <v>54095984</v>
      </c>
      <c r="H14" s="45">
        <v>57070626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42291945</v>
      </c>
      <c r="D16" s="43">
        <v>24453000</v>
      </c>
      <c r="E16" s="43">
        <v>14057127</v>
      </c>
      <c r="F16" s="43">
        <v>42848201</v>
      </c>
      <c r="G16" s="44">
        <v>55223662</v>
      </c>
      <c r="H16" s="45">
        <v>57771324</v>
      </c>
      <c r="I16" s="22">
        <f t="shared" si="0"/>
        <v>204.81478185407303</v>
      </c>
      <c r="J16" s="23">
        <f t="shared" si="1"/>
        <v>60.17887929518171</v>
      </c>
      <c r="K16" s="2"/>
    </row>
    <row r="17" spans="1:11" ht="12.75">
      <c r="A17" s="5"/>
      <c r="B17" s="21" t="s">
        <v>24</v>
      </c>
      <c r="C17" s="43">
        <v>79691934</v>
      </c>
      <c r="D17" s="43">
        <v>72561000</v>
      </c>
      <c r="E17" s="43">
        <v>23842804</v>
      </c>
      <c r="F17" s="43">
        <v>84571329</v>
      </c>
      <c r="G17" s="44">
        <v>89380693</v>
      </c>
      <c r="H17" s="45">
        <v>93928271</v>
      </c>
      <c r="I17" s="29">
        <f t="shared" si="0"/>
        <v>254.70378819538172</v>
      </c>
      <c r="J17" s="30">
        <f t="shared" si="1"/>
        <v>57.93546610981834</v>
      </c>
      <c r="K17" s="2"/>
    </row>
    <row r="18" spans="1:11" ht="12.75">
      <c r="A18" s="5"/>
      <c r="B18" s="24" t="s">
        <v>25</v>
      </c>
      <c r="C18" s="46">
        <v>246270475</v>
      </c>
      <c r="D18" s="46">
        <v>221300000</v>
      </c>
      <c r="E18" s="46">
        <v>93722876</v>
      </c>
      <c r="F18" s="46">
        <v>272760329</v>
      </c>
      <c r="G18" s="47">
        <v>297795173</v>
      </c>
      <c r="H18" s="48">
        <v>313315750</v>
      </c>
      <c r="I18" s="25">
        <f t="shared" si="0"/>
        <v>191.0285520901002</v>
      </c>
      <c r="J18" s="26">
        <f t="shared" si="1"/>
        <v>49.5244475983764</v>
      </c>
      <c r="K18" s="2"/>
    </row>
    <row r="19" spans="1:11" ht="23.25" customHeight="1">
      <c r="A19" s="31"/>
      <c r="B19" s="32" t="s">
        <v>26</v>
      </c>
      <c r="C19" s="52">
        <v>11551323</v>
      </c>
      <c r="D19" s="52">
        <v>27402150</v>
      </c>
      <c r="E19" s="52">
        <v>140841234</v>
      </c>
      <c r="F19" s="53">
        <v>1650893</v>
      </c>
      <c r="G19" s="54">
        <v>-5576493</v>
      </c>
      <c r="H19" s="55">
        <v>-1147781</v>
      </c>
      <c r="I19" s="33">
        <f t="shared" si="0"/>
        <v>-98.82783404184033</v>
      </c>
      <c r="J19" s="34">
        <f t="shared" si="1"/>
        <v>-120.12378814410711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43768000</v>
      </c>
      <c r="D24" s="43">
        <v>30913000</v>
      </c>
      <c r="E24" s="43">
        <v>7813032</v>
      </c>
      <c r="F24" s="43">
        <v>34019981</v>
      </c>
      <c r="G24" s="44">
        <v>26619950</v>
      </c>
      <c r="H24" s="45">
        <v>29447350</v>
      </c>
      <c r="I24" s="38">
        <f t="shared" si="0"/>
        <v>335.4261060238842</v>
      </c>
      <c r="J24" s="23">
        <f t="shared" si="1"/>
        <v>55.623628980399346</v>
      </c>
      <c r="K24" s="2"/>
    </row>
    <row r="25" spans="1:11" ht="12.75">
      <c r="A25" s="9"/>
      <c r="B25" s="21" t="s">
        <v>31</v>
      </c>
      <c r="C25" s="43">
        <v>7495000</v>
      </c>
      <c r="D25" s="43">
        <v>3645000</v>
      </c>
      <c r="E25" s="43">
        <v>11400</v>
      </c>
      <c r="F25" s="43">
        <v>1160000</v>
      </c>
      <c r="G25" s="44">
        <v>0</v>
      </c>
      <c r="H25" s="45">
        <v>0</v>
      </c>
      <c r="I25" s="38">
        <f t="shared" si="0"/>
        <v>10075.438596491227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51263000</v>
      </c>
      <c r="D26" s="46">
        <v>34558000</v>
      </c>
      <c r="E26" s="46">
        <v>7824432</v>
      </c>
      <c r="F26" s="46">
        <v>35179981</v>
      </c>
      <c r="G26" s="47">
        <v>26619950</v>
      </c>
      <c r="H26" s="48">
        <v>29447350</v>
      </c>
      <c r="I26" s="25">
        <f t="shared" si="0"/>
        <v>349.6170584650745</v>
      </c>
      <c r="J26" s="26">
        <f t="shared" si="1"/>
        <v>55.54801234440021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15000000</v>
      </c>
      <c r="D28" s="43">
        <v>13634000</v>
      </c>
      <c r="E28" s="43">
        <v>1649924</v>
      </c>
      <c r="F28" s="43">
        <v>21002861</v>
      </c>
      <c r="G28" s="44">
        <v>9858689</v>
      </c>
      <c r="H28" s="45">
        <v>4710000</v>
      </c>
      <c r="I28" s="38">
        <f t="shared" si="0"/>
        <v>1172.9592999435124</v>
      </c>
      <c r="J28" s="23">
        <f t="shared" si="1"/>
        <v>41.85750671065589</v>
      </c>
      <c r="K28" s="2"/>
    </row>
    <row r="29" spans="1:11" ht="12.75">
      <c r="A29" s="9"/>
      <c r="B29" s="21" t="s">
        <v>35</v>
      </c>
      <c r="C29" s="43">
        <v>10000000</v>
      </c>
      <c r="D29" s="43">
        <v>6750000</v>
      </c>
      <c r="E29" s="43">
        <v>0</v>
      </c>
      <c r="F29" s="43">
        <v>1000000</v>
      </c>
      <c r="G29" s="44">
        <v>3200000</v>
      </c>
      <c r="H29" s="45">
        <v>7914000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13861000</v>
      </c>
      <c r="D31" s="43">
        <v>9091000</v>
      </c>
      <c r="E31" s="43">
        <v>4986109</v>
      </c>
      <c r="F31" s="43">
        <v>4132120</v>
      </c>
      <c r="G31" s="44">
        <v>8693036</v>
      </c>
      <c r="H31" s="45">
        <v>11394287</v>
      </c>
      <c r="I31" s="38">
        <f t="shared" si="0"/>
        <v>-17.127363240554907</v>
      </c>
      <c r="J31" s="23">
        <f t="shared" si="1"/>
        <v>31.71698930170772</v>
      </c>
      <c r="K31" s="2"/>
    </row>
    <row r="32" spans="1:11" ht="12.75">
      <c r="A32" s="9"/>
      <c r="B32" s="21" t="s">
        <v>31</v>
      </c>
      <c r="C32" s="43">
        <v>12402000</v>
      </c>
      <c r="D32" s="43">
        <v>5083000</v>
      </c>
      <c r="E32" s="43">
        <v>1188399</v>
      </c>
      <c r="F32" s="43">
        <v>9045000</v>
      </c>
      <c r="G32" s="44">
        <v>4868225</v>
      </c>
      <c r="H32" s="45">
        <v>5429063</v>
      </c>
      <c r="I32" s="38">
        <f t="shared" si="0"/>
        <v>661.10801170314</v>
      </c>
      <c r="J32" s="23">
        <f t="shared" si="1"/>
        <v>65.92845442482111</v>
      </c>
      <c r="K32" s="2"/>
    </row>
    <row r="33" spans="1:11" ht="13.5" thickBot="1">
      <c r="A33" s="9"/>
      <c r="B33" s="39" t="s">
        <v>38</v>
      </c>
      <c r="C33" s="59">
        <v>51263000</v>
      </c>
      <c r="D33" s="59">
        <v>34558000</v>
      </c>
      <c r="E33" s="59">
        <v>7824432</v>
      </c>
      <c r="F33" s="59">
        <v>35179981</v>
      </c>
      <c r="G33" s="60">
        <v>26619950</v>
      </c>
      <c r="H33" s="61">
        <v>29447350</v>
      </c>
      <c r="I33" s="40">
        <f t="shared" si="0"/>
        <v>349.6170584650745</v>
      </c>
      <c r="J33" s="41">
        <f t="shared" si="1"/>
        <v>55.54801234440021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4903597</v>
      </c>
      <c r="D8" s="43">
        <v>4903597</v>
      </c>
      <c r="E8" s="43">
        <v>3305376</v>
      </c>
      <c r="F8" s="43">
        <v>4903419</v>
      </c>
      <c r="G8" s="44">
        <v>5208705</v>
      </c>
      <c r="H8" s="45">
        <v>5521228</v>
      </c>
      <c r="I8" s="22">
        <f>IF($E8=0,0,(($F8/$E8)-1)*100)</f>
        <v>48.34678414800615</v>
      </c>
      <c r="J8" s="23">
        <f>IF($E8=0,0,((($H8/$E8)^(1/3))-1)*100)</f>
        <v>18.651054992331883</v>
      </c>
      <c r="K8" s="2"/>
    </row>
    <row r="9" spans="1:11" ht="12.75">
      <c r="A9" s="5"/>
      <c r="B9" s="21" t="s">
        <v>17</v>
      </c>
      <c r="C9" s="43">
        <v>25446072</v>
      </c>
      <c r="D9" s="43">
        <v>25446072</v>
      </c>
      <c r="E9" s="43">
        <v>40225938</v>
      </c>
      <c r="F9" s="43">
        <v>33087748</v>
      </c>
      <c r="G9" s="44">
        <v>34118963</v>
      </c>
      <c r="H9" s="45">
        <v>36166799</v>
      </c>
      <c r="I9" s="22">
        <f>IF($E9=0,0,(($F9/$E9)-1)*100)</f>
        <v>-17.745241888455155</v>
      </c>
      <c r="J9" s="23">
        <f>IF($E9=0,0,((($H9/$E9)^(1/3))-1)*100)</f>
        <v>-3.4835593491405636</v>
      </c>
      <c r="K9" s="2"/>
    </row>
    <row r="10" spans="1:11" ht="12.75">
      <c r="A10" s="5"/>
      <c r="B10" s="21" t="s">
        <v>18</v>
      </c>
      <c r="C10" s="43">
        <v>59632171</v>
      </c>
      <c r="D10" s="43">
        <v>59632171</v>
      </c>
      <c r="E10" s="43">
        <v>61653209</v>
      </c>
      <c r="F10" s="43">
        <v>68176203</v>
      </c>
      <c r="G10" s="44">
        <v>73050209</v>
      </c>
      <c r="H10" s="45">
        <v>78407304</v>
      </c>
      <c r="I10" s="22">
        <f aca="true" t="shared" si="0" ref="I10:I33">IF($E10=0,0,(($F10/$E10)-1)*100)</f>
        <v>10.580137037149196</v>
      </c>
      <c r="J10" s="23">
        <f aca="true" t="shared" si="1" ref="J10:J33">IF($E10=0,0,((($H10/$E10)^(1/3))-1)*100)</f>
        <v>8.342855641528457</v>
      </c>
      <c r="K10" s="2"/>
    </row>
    <row r="11" spans="1:11" ht="12.75">
      <c r="A11" s="9"/>
      <c r="B11" s="24" t="s">
        <v>19</v>
      </c>
      <c r="C11" s="46">
        <v>89981840</v>
      </c>
      <c r="D11" s="46">
        <v>89981840</v>
      </c>
      <c r="E11" s="46">
        <v>105184523</v>
      </c>
      <c r="F11" s="46">
        <v>106167370</v>
      </c>
      <c r="G11" s="47">
        <v>112377877</v>
      </c>
      <c r="H11" s="48">
        <v>120095331</v>
      </c>
      <c r="I11" s="25">
        <f t="shared" si="0"/>
        <v>0.9344026782343251</v>
      </c>
      <c r="J11" s="26">
        <f t="shared" si="1"/>
        <v>4.518080984846229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38381616</v>
      </c>
      <c r="D13" s="43">
        <v>38381616</v>
      </c>
      <c r="E13" s="43">
        <v>46312158</v>
      </c>
      <c r="F13" s="43">
        <v>41097109</v>
      </c>
      <c r="G13" s="44">
        <v>43974001</v>
      </c>
      <c r="H13" s="45">
        <v>47052000</v>
      </c>
      <c r="I13" s="22">
        <f t="shared" si="0"/>
        <v>-11.260647797928137</v>
      </c>
      <c r="J13" s="23">
        <f t="shared" si="1"/>
        <v>0.5296930956761869</v>
      </c>
      <c r="K13" s="2"/>
    </row>
    <row r="14" spans="1:11" ht="12.75">
      <c r="A14" s="5"/>
      <c r="B14" s="21" t="s">
        <v>22</v>
      </c>
      <c r="C14" s="43">
        <v>989000</v>
      </c>
      <c r="D14" s="43">
        <v>989000</v>
      </c>
      <c r="E14" s="43">
        <v>0</v>
      </c>
      <c r="F14" s="43">
        <v>989000</v>
      </c>
      <c r="G14" s="44">
        <v>1043395</v>
      </c>
      <c r="H14" s="45">
        <v>1101001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28450000</v>
      </c>
      <c r="D16" s="43">
        <v>28450000</v>
      </c>
      <c r="E16" s="43">
        <v>22804751</v>
      </c>
      <c r="F16" s="43">
        <v>34600000</v>
      </c>
      <c r="G16" s="44">
        <v>36503000</v>
      </c>
      <c r="H16" s="45">
        <v>38511000</v>
      </c>
      <c r="I16" s="22">
        <f t="shared" si="0"/>
        <v>51.722770399904825</v>
      </c>
      <c r="J16" s="23">
        <f t="shared" si="1"/>
        <v>19.083928626994485</v>
      </c>
      <c r="K16" s="2"/>
    </row>
    <row r="17" spans="1:11" ht="12.75">
      <c r="A17" s="5"/>
      <c r="B17" s="21" t="s">
        <v>24</v>
      </c>
      <c r="C17" s="43">
        <v>22159641</v>
      </c>
      <c r="D17" s="43">
        <v>22159641</v>
      </c>
      <c r="E17" s="43">
        <v>32931759</v>
      </c>
      <c r="F17" s="43">
        <v>28975836</v>
      </c>
      <c r="G17" s="44">
        <v>27520938</v>
      </c>
      <c r="H17" s="45">
        <v>29033307</v>
      </c>
      <c r="I17" s="29">
        <f t="shared" si="0"/>
        <v>-12.012486183929628</v>
      </c>
      <c r="J17" s="30">
        <f t="shared" si="1"/>
        <v>-4.112824514867919</v>
      </c>
      <c r="K17" s="2"/>
    </row>
    <row r="18" spans="1:11" ht="12.75">
      <c r="A18" s="5"/>
      <c r="B18" s="24" t="s">
        <v>25</v>
      </c>
      <c r="C18" s="46">
        <v>89980257</v>
      </c>
      <c r="D18" s="46">
        <v>89980257</v>
      </c>
      <c r="E18" s="46">
        <v>102048668</v>
      </c>
      <c r="F18" s="46">
        <v>105661945</v>
      </c>
      <c r="G18" s="47">
        <v>109041334</v>
      </c>
      <c r="H18" s="48">
        <v>115697308</v>
      </c>
      <c r="I18" s="25">
        <f t="shared" si="0"/>
        <v>3.5407390128796123</v>
      </c>
      <c r="J18" s="26">
        <f t="shared" si="1"/>
        <v>4.273024627160171</v>
      </c>
      <c r="K18" s="2"/>
    </row>
    <row r="19" spans="1:11" ht="23.25" customHeight="1">
      <c r="A19" s="31"/>
      <c r="B19" s="32" t="s">
        <v>26</v>
      </c>
      <c r="C19" s="52">
        <v>1583</v>
      </c>
      <c r="D19" s="52">
        <v>1583</v>
      </c>
      <c r="E19" s="52">
        <v>3135855</v>
      </c>
      <c r="F19" s="53">
        <v>505425</v>
      </c>
      <c r="G19" s="54">
        <v>3336543</v>
      </c>
      <c r="H19" s="55">
        <v>4398023</v>
      </c>
      <c r="I19" s="33">
        <f t="shared" si="0"/>
        <v>-83.88238614349197</v>
      </c>
      <c r="J19" s="34">
        <f t="shared" si="1"/>
        <v>11.935327541660934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71932450</v>
      </c>
      <c r="D24" s="43">
        <v>71932450</v>
      </c>
      <c r="E24" s="43">
        <v>75257842</v>
      </c>
      <c r="F24" s="43">
        <v>125085950</v>
      </c>
      <c r="G24" s="44">
        <v>92485350</v>
      </c>
      <c r="H24" s="45">
        <v>103584450</v>
      </c>
      <c r="I24" s="38">
        <f t="shared" si="0"/>
        <v>66.20985491452174</v>
      </c>
      <c r="J24" s="23">
        <f t="shared" si="1"/>
        <v>11.236573159150943</v>
      </c>
      <c r="K24" s="2"/>
    </row>
    <row r="25" spans="1:11" ht="12.75">
      <c r="A25" s="9"/>
      <c r="B25" s="21" t="s">
        <v>31</v>
      </c>
      <c r="C25" s="43">
        <v>500000</v>
      </c>
      <c r="D25" s="43">
        <v>500000</v>
      </c>
      <c r="E25" s="43">
        <v>0</v>
      </c>
      <c r="F25" s="43">
        <v>500000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72432450</v>
      </c>
      <c r="D26" s="46">
        <v>72432450</v>
      </c>
      <c r="E26" s="46">
        <v>75257842</v>
      </c>
      <c r="F26" s="46">
        <v>125585950</v>
      </c>
      <c r="G26" s="47">
        <v>92485350</v>
      </c>
      <c r="H26" s="48">
        <v>103584450</v>
      </c>
      <c r="I26" s="25">
        <f t="shared" si="0"/>
        <v>66.8742375047108</v>
      </c>
      <c r="J26" s="26">
        <f t="shared" si="1"/>
        <v>11.236573159150943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46873399</v>
      </c>
      <c r="D28" s="43">
        <v>46873399</v>
      </c>
      <c r="E28" s="43">
        <v>59202527</v>
      </c>
      <c r="F28" s="43">
        <v>108229291</v>
      </c>
      <c r="G28" s="44">
        <v>78105584</v>
      </c>
      <c r="H28" s="45">
        <v>80000000</v>
      </c>
      <c r="I28" s="38">
        <f t="shared" si="0"/>
        <v>82.81194483471963</v>
      </c>
      <c r="J28" s="23">
        <f t="shared" si="1"/>
        <v>10.5562368150387</v>
      </c>
      <c r="K28" s="2"/>
    </row>
    <row r="29" spans="1:11" ht="12.75">
      <c r="A29" s="9"/>
      <c r="B29" s="21" t="s">
        <v>35</v>
      </c>
      <c r="C29" s="43">
        <v>11000000</v>
      </c>
      <c r="D29" s="43">
        <v>11000000</v>
      </c>
      <c r="E29" s="43">
        <v>3608000</v>
      </c>
      <c r="F29" s="43">
        <v>3100000</v>
      </c>
      <c r="G29" s="44">
        <v>5760000</v>
      </c>
      <c r="H29" s="45">
        <v>7196000</v>
      </c>
      <c r="I29" s="38">
        <f t="shared" si="0"/>
        <v>-14.079822616407977</v>
      </c>
      <c r="J29" s="23">
        <f t="shared" si="1"/>
        <v>25.87559659587866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7312575</v>
      </c>
      <c r="D31" s="43">
        <v>7312575</v>
      </c>
      <c r="E31" s="43">
        <v>12447315</v>
      </c>
      <c r="F31" s="43">
        <v>12966345</v>
      </c>
      <c r="G31" s="44">
        <v>8443168</v>
      </c>
      <c r="H31" s="45">
        <v>15566255</v>
      </c>
      <c r="I31" s="38">
        <f t="shared" si="0"/>
        <v>4.169814935992222</v>
      </c>
      <c r="J31" s="23">
        <f t="shared" si="1"/>
        <v>7.738143277503751</v>
      </c>
      <c r="K31" s="2"/>
    </row>
    <row r="32" spans="1:11" ht="12.75">
      <c r="A32" s="9"/>
      <c r="B32" s="21" t="s">
        <v>31</v>
      </c>
      <c r="C32" s="43">
        <v>7246476</v>
      </c>
      <c r="D32" s="43">
        <v>7246476</v>
      </c>
      <c r="E32" s="43">
        <v>0</v>
      </c>
      <c r="F32" s="43">
        <v>1290314</v>
      </c>
      <c r="G32" s="44">
        <v>176598</v>
      </c>
      <c r="H32" s="45">
        <v>822195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72432450</v>
      </c>
      <c r="D33" s="59">
        <v>72432450</v>
      </c>
      <c r="E33" s="59">
        <v>75257842</v>
      </c>
      <c r="F33" s="59">
        <v>125585950</v>
      </c>
      <c r="G33" s="60">
        <v>92485350</v>
      </c>
      <c r="H33" s="61">
        <v>103584450</v>
      </c>
      <c r="I33" s="40">
        <f t="shared" si="0"/>
        <v>66.8742375047108</v>
      </c>
      <c r="J33" s="41">
        <f t="shared" si="1"/>
        <v>11.236573159150943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17000000</v>
      </c>
      <c r="D8" s="43">
        <v>17000000</v>
      </c>
      <c r="E8" s="43">
        <v>15331482</v>
      </c>
      <c r="F8" s="43">
        <v>18084600</v>
      </c>
      <c r="G8" s="44">
        <v>19893060</v>
      </c>
      <c r="H8" s="45">
        <v>21882366</v>
      </c>
      <c r="I8" s="22">
        <f>IF($E8=0,0,(($F8/$E8)-1)*100)</f>
        <v>17.957285538345214</v>
      </c>
      <c r="J8" s="23">
        <f>IF($E8=0,0,((($H8/$E8)^(1/3))-1)*100)</f>
        <v>12.590923170819512</v>
      </c>
      <c r="K8" s="2"/>
    </row>
    <row r="9" spans="1:11" ht="12.75">
      <c r="A9" s="5"/>
      <c r="B9" s="21" t="s">
        <v>17</v>
      </c>
      <c r="C9" s="43">
        <v>53227175</v>
      </c>
      <c r="D9" s="43">
        <v>41480000</v>
      </c>
      <c r="E9" s="43">
        <v>41890895</v>
      </c>
      <c r="F9" s="43">
        <v>56613897</v>
      </c>
      <c r="G9" s="44">
        <v>63536286</v>
      </c>
      <c r="H9" s="45">
        <v>71150814</v>
      </c>
      <c r="I9" s="22">
        <f>IF($E9=0,0,(($F9/$E9)-1)*100)</f>
        <v>35.146066943664</v>
      </c>
      <c r="J9" s="23">
        <f>IF($E9=0,0,((($H9/$E9)^(1/3))-1)*100)</f>
        <v>19.31271947091142</v>
      </c>
      <c r="K9" s="2"/>
    </row>
    <row r="10" spans="1:11" ht="12.75">
      <c r="A10" s="5"/>
      <c r="B10" s="21" t="s">
        <v>18</v>
      </c>
      <c r="C10" s="43">
        <v>71170475</v>
      </c>
      <c r="D10" s="43">
        <v>70657250</v>
      </c>
      <c r="E10" s="43">
        <v>32544539</v>
      </c>
      <c r="F10" s="43">
        <v>75521000</v>
      </c>
      <c r="G10" s="44">
        <v>81383899</v>
      </c>
      <c r="H10" s="45">
        <v>87449787</v>
      </c>
      <c r="I10" s="22">
        <f aca="true" t="shared" si="0" ref="I10:I33">IF($E10=0,0,(($F10/$E10)-1)*100)</f>
        <v>132.0542933485707</v>
      </c>
      <c r="J10" s="23">
        <f aca="true" t="shared" si="1" ref="J10:J33">IF($E10=0,0,((($H10/$E10)^(1/3))-1)*100)</f>
        <v>39.02520495107413</v>
      </c>
      <c r="K10" s="2"/>
    </row>
    <row r="11" spans="1:11" ht="12.75">
      <c r="A11" s="9"/>
      <c r="B11" s="24" t="s">
        <v>19</v>
      </c>
      <c r="C11" s="46">
        <v>141397650</v>
      </c>
      <c r="D11" s="46">
        <v>129137250</v>
      </c>
      <c r="E11" s="46">
        <v>89766916</v>
      </c>
      <c r="F11" s="46">
        <v>150219497</v>
      </c>
      <c r="G11" s="47">
        <v>164813245</v>
      </c>
      <c r="H11" s="48">
        <v>180482967</v>
      </c>
      <c r="I11" s="25">
        <f t="shared" si="0"/>
        <v>67.34394328529677</v>
      </c>
      <c r="J11" s="26">
        <f t="shared" si="1"/>
        <v>26.21374084010828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59122346</v>
      </c>
      <c r="D13" s="43">
        <v>59122326</v>
      </c>
      <c r="E13" s="43">
        <v>58109041</v>
      </c>
      <c r="F13" s="43">
        <v>63593913</v>
      </c>
      <c r="G13" s="44">
        <v>69953203</v>
      </c>
      <c r="H13" s="45">
        <v>76948424</v>
      </c>
      <c r="I13" s="22">
        <f t="shared" si="0"/>
        <v>9.438930509970046</v>
      </c>
      <c r="J13" s="23">
        <f t="shared" si="1"/>
        <v>9.812557710091351</v>
      </c>
      <c r="K13" s="2"/>
    </row>
    <row r="14" spans="1:11" ht="12.75">
      <c r="A14" s="5"/>
      <c r="B14" s="21" t="s">
        <v>22</v>
      </c>
      <c r="C14" s="43">
        <v>5640500</v>
      </c>
      <c r="D14" s="43">
        <v>5640500</v>
      </c>
      <c r="E14" s="43">
        <v>0</v>
      </c>
      <c r="F14" s="43">
        <v>6100000</v>
      </c>
      <c r="G14" s="44">
        <v>6100000</v>
      </c>
      <c r="H14" s="45">
        <v>6710000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31916000</v>
      </c>
      <c r="D16" s="43">
        <v>31916000</v>
      </c>
      <c r="E16" s="43">
        <v>18699395</v>
      </c>
      <c r="F16" s="43">
        <v>33895000</v>
      </c>
      <c r="G16" s="44">
        <v>37285000</v>
      </c>
      <c r="H16" s="45">
        <v>41012600</v>
      </c>
      <c r="I16" s="22">
        <f t="shared" si="0"/>
        <v>81.26254886855966</v>
      </c>
      <c r="J16" s="23">
        <f t="shared" si="1"/>
        <v>29.926153801921096</v>
      </c>
      <c r="K16" s="2"/>
    </row>
    <row r="17" spans="1:11" ht="12.75">
      <c r="A17" s="5"/>
      <c r="B17" s="21" t="s">
        <v>24</v>
      </c>
      <c r="C17" s="43">
        <v>69945290</v>
      </c>
      <c r="D17" s="43">
        <v>69944891</v>
      </c>
      <c r="E17" s="43">
        <v>34496121</v>
      </c>
      <c r="F17" s="43">
        <v>77192409</v>
      </c>
      <c r="G17" s="44">
        <v>82312450</v>
      </c>
      <c r="H17" s="45">
        <v>87943096</v>
      </c>
      <c r="I17" s="29">
        <f t="shared" si="0"/>
        <v>123.77127271788035</v>
      </c>
      <c r="J17" s="30">
        <f t="shared" si="1"/>
        <v>36.60832386422261</v>
      </c>
      <c r="K17" s="2"/>
    </row>
    <row r="18" spans="1:11" ht="12.75">
      <c r="A18" s="5"/>
      <c r="B18" s="24" t="s">
        <v>25</v>
      </c>
      <c r="C18" s="46">
        <v>166624136</v>
      </c>
      <c r="D18" s="46">
        <v>166623717</v>
      </c>
      <c r="E18" s="46">
        <v>111304557</v>
      </c>
      <c r="F18" s="46">
        <v>180781322</v>
      </c>
      <c r="G18" s="47">
        <v>195650653</v>
      </c>
      <c r="H18" s="48">
        <v>212614120</v>
      </c>
      <c r="I18" s="25">
        <f t="shared" si="0"/>
        <v>62.420413748198996</v>
      </c>
      <c r="J18" s="26">
        <f t="shared" si="1"/>
        <v>24.077505190981373</v>
      </c>
      <c r="K18" s="2"/>
    </row>
    <row r="19" spans="1:11" ht="23.25" customHeight="1">
      <c r="A19" s="31"/>
      <c r="B19" s="32" t="s">
        <v>26</v>
      </c>
      <c r="C19" s="52">
        <v>-25226486</v>
      </c>
      <c r="D19" s="52">
        <v>-37486467</v>
      </c>
      <c r="E19" s="52">
        <v>-21537641</v>
      </c>
      <c r="F19" s="53">
        <v>-30561825</v>
      </c>
      <c r="G19" s="54">
        <v>-30837408</v>
      </c>
      <c r="H19" s="55">
        <v>-32131153</v>
      </c>
      <c r="I19" s="33">
        <f t="shared" si="0"/>
        <v>41.89959336772304</v>
      </c>
      <c r="J19" s="34">
        <f t="shared" si="1"/>
        <v>14.263991836943358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51704000</v>
      </c>
      <c r="D24" s="43">
        <v>51704000</v>
      </c>
      <c r="E24" s="43">
        <v>8369728</v>
      </c>
      <c r="F24" s="43">
        <v>22645000</v>
      </c>
      <c r="G24" s="44">
        <v>18863000</v>
      </c>
      <c r="H24" s="45">
        <v>21236000</v>
      </c>
      <c r="I24" s="38">
        <f t="shared" si="0"/>
        <v>170.55837417894585</v>
      </c>
      <c r="J24" s="23">
        <f t="shared" si="1"/>
        <v>36.391442964239104</v>
      </c>
      <c r="K24" s="2"/>
    </row>
    <row r="25" spans="1:11" ht="12.75">
      <c r="A25" s="9"/>
      <c r="B25" s="21" t="s">
        <v>31</v>
      </c>
      <c r="C25" s="43">
        <v>260000</v>
      </c>
      <c r="D25" s="43">
        <v>260000</v>
      </c>
      <c r="E25" s="43">
        <v>22495</v>
      </c>
      <c r="F25" s="43">
        <v>27000</v>
      </c>
      <c r="G25" s="44">
        <v>2020000</v>
      </c>
      <c r="H25" s="45">
        <v>180000</v>
      </c>
      <c r="I25" s="38">
        <f t="shared" si="0"/>
        <v>20.026672593909755</v>
      </c>
      <c r="J25" s="23">
        <f t="shared" si="1"/>
        <v>100.01481700998158</v>
      </c>
      <c r="K25" s="2"/>
    </row>
    <row r="26" spans="1:11" ht="12.75">
      <c r="A26" s="9"/>
      <c r="B26" s="24" t="s">
        <v>32</v>
      </c>
      <c r="C26" s="46">
        <v>51964000</v>
      </c>
      <c r="D26" s="46">
        <v>51964000</v>
      </c>
      <c r="E26" s="46">
        <v>8392223</v>
      </c>
      <c r="F26" s="46">
        <v>22672000</v>
      </c>
      <c r="G26" s="47">
        <v>20883000</v>
      </c>
      <c r="H26" s="48">
        <v>21416000</v>
      </c>
      <c r="I26" s="25">
        <f t="shared" si="0"/>
        <v>170.15488029810456</v>
      </c>
      <c r="J26" s="26">
        <f t="shared" si="1"/>
        <v>36.6534018708746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34842000</v>
      </c>
      <c r="D28" s="43">
        <v>34842000</v>
      </c>
      <c r="E28" s="43">
        <v>366352</v>
      </c>
      <c r="F28" s="43">
        <v>10995000</v>
      </c>
      <c r="G28" s="44">
        <v>8954000</v>
      </c>
      <c r="H28" s="45">
        <v>590000</v>
      </c>
      <c r="I28" s="38">
        <f t="shared" si="0"/>
        <v>2901.211949163646</v>
      </c>
      <c r="J28" s="23">
        <f t="shared" si="1"/>
        <v>17.21534809422487</v>
      </c>
      <c r="K28" s="2"/>
    </row>
    <row r="29" spans="1:11" ht="12.75">
      <c r="A29" s="9"/>
      <c r="B29" s="21" t="s">
        <v>35</v>
      </c>
      <c r="C29" s="43">
        <v>10000000</v>
      </c>
      <c r="D29" s="43">
        <v>10000000</v>
      </c>
      <c r="E29" s="43">
        <v>0</v>
      </c>
      <c r="F29" s="43">
        <v>0</v>
      </c>
      <c r="G29" s="44">
        <v>3200000</v>
      </c>
      <c r="H29" s="45">
        <v>4914000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6430000</v>
      </c>
      <c r="D31" s="43">
        <v>6430000</v>
      </c>
      <c r="E31" s="43">
        <v>8003376</v>
      </c>
      <c r="F31" s="43">
        <v>3593000</v>
      </c>
      <c r="G31" s="44">
        <v>2970000</v>
      </c>
      <c r="H31" s="45">
        <v>13386000</v>
      </c>
      <c r="I31" s="38">
        <f t="shared" si="0"/>
        <v>-55.10644508017617</v>
      </c>
      <c r="J31" s="23">
        <f t="shared" si="1"/>
        <v>18.702318041061904</v>
      </c>
      <c r="K31" s="2"/>
    </row>
    <row r="32" spans="1:11" ht="12.75">
      <c r="A32" s="9"/>
      <c r="B32" s="21" t="s">
        <v>31</v>
      </c>
      <c r="C32" s="43">
        <v>692000</v>
      </c>
      <c r="D32" s="43">
        <v>692000</v>
      </c>
      <c r="E32" s="43">
        <v>22495</v>
      </c>
      <c r="F32" s="43">
        <v>8084000</v>
      </c>
      <c r="G32" s="44">
        <v>5759000</v>
      </c>
      <c r="H32" s="45">
        <v>2526000</v>
      </c>
      <c r="I32" s="38">
        <f t="shared" si="0"/>
        <v>35836.87486108024</v>
      </c>
      <c r="J32" s="23">
        <f t="shared" si="1"/>
        <v>382.4464513010005</v>
      </c>
      <c r="K32" s="2"/>
    </row>
    <row r="33" spans="1:11" ht="13.5" thickBot="1">
      <c r="A33" s="9"/>
      <c r="B33" s="39" t="s">
        <v>38</v>
      </c>
      <c r="C33" s="59">
        <v>51964000</v>
      </c>
      <c r="D33" s="59">
        <v>51964000</v>
      </c>
      <c r="E33" s="59">
        <v>8392223</v>
      </c>
      <c r="F33" s="59">
        <v>22672000</v>
      </c>
      <c r="G33" s="60">
        <v>20883000</v>
      </c>
      <c r="H33" s="61">
        <v>21416000</v>
      </c>
      <c r="I33" s="40">
        <f t="shared" si="0"/>
        <v>170.15488029810456</v>
      </c>
      <c r="J33" s="41">
        <f t="shared" si="1"/>
        <v>36.6534018708746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2018-10-24T09:04:21Z</dcterms:created>
  <dcterms:modified xsi:type="dcterms:W3CDTF">2018-10-24T09:05:27Z</dcterms:modified>
  <cp:category/>
  <cp:version/>
  <cp:contentType/>
  <cp:contentStatus/>
</cp:coreProperties>
</file>