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'DC42'!$A$1:$K$34</definedName>
    <definedName name="_xlnm.Print_Area" localSheetId="11">'DC48'!$A$1:$K$34</definedName>
    <definedName name="_xlnm.Print_Area" localSheetId="1">'EKU'!$A$1:$K$34</definedName>
    <definedName name="_xlnm.Print_Area" localSheetId="4">'GT421'!$A$1:$K$34</definedName>
    <definedName name="_xlnm.Print_Area" localSheetId="5">'GT422'!$A$1:$K$34</definedName>
    <definedName name="_xlnm.Print_Area" localSheetId="6">'GT423'!$A$1:$K$34</definedName>
    <definedName name="_xlnm.Print_Area" localSheetId="8">'GT481'!$A$1:$K$34</definedName>
    <definedName name="_xlnm.Print_Area" localSheetId="9">'GT484'!$A$1:$K$34</definedName>
    <definedName name="_xlnm.Print_Area" localSheetId="10">'GT485'!$A$1:$K$34</definedName>
    <definedName name="_xlnm.Print_Area" localSheetId="2">'JHB'!$A$1:$K$34</definedName>
    <definedName name="_xlnm.Print_Area" localSheetId="0">'Summary'!$A$1:$K$34</definedName>
    <definedName name="_xlnm.Print_Area" localSheetId="3">'TSH'!$A$1:$K$34</definedName>
  </definedNames>
  <calcPr fullCalcOnLoad="1"/>
</workbook>
</file>

<file path=xl/sharedStrings.xml><?xml version="1.0" encoding="utf-8"?>
<sst xmlns="http://schemas.openxmlformats.org/spreadsheetml/2006/main" count="492" uniqueCount="51">
  <si>
    <t>Gauteng: City of Ekurhuleni(EKU)</t>
  </si>
  <si>
    <t>STATEMENT OF CAPITAL AND OPERATING EXPENDITURE</t>
  </si>
  <si>
    <t>Growth in municipal budgets compared to S71 Preliminary Outcome for 2017/18</t>
  </si>
  <si>
    <t>2017/18</t>
  </si>
  <si>
    <t>2018/19</t>
  </si>
  <si>
    <t>2019/20</t>
  </si>
  <si>
    <t>2020/21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</si>
  <si>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</si>
  <si>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</si>
  <si>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</si>
  <si>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</si>
  <si>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</si>
  <si>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</si>
  <si>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2017/18- 2018/19</t>
  </si>
  <si>
    <t>2017/18- 2020/21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</si>
  <si>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</si>
  <si>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</si>
  <si>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</si>
  <si>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</si>
  <si>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</si>
  <si>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</si>
  <si>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</si>
  <si>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</si>
  <si>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</si>
  <si>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</si>
  <si>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</si>
  <si>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</si>
  <si>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</si>
  <si>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</si>
  <si>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</si>
  <si>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</si>
  <si>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</si>
  <si>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</si>
  <si>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</si>
  <si>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</si>
  <si>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</si>
  <si>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</si>
  <si>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</si>
  <si>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</si>
  <si>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Source: Appendix B submitted to National Treasury, Adopted Budget, Revised Budget and Estimates from App B, Preliminary Outcome = Actuals from App B</t>
  </si>
  <si>
    <t>Gauteng: City of Johannesburg(JHB)</t>
  </si>
  <si>
    <t>Gauteng: City of Tshwane(TSH)</t>
  </si>
  <si>
    <t>Gauteng: Emfuleni(GT421)</t>
  </si>
  <si>
    <t>Gauteng: Midvaal(GT422)</t>
  </si>
  <si>
    <t>Gauteng: Lesedi(GT423)</t>
  </si>
  <si>
    <t>Gauteng: Sedibeng(DC42)</t>
  </si>
  <si>
    <t>Gauteng: Mogale City(GT481)</t>
  </si>
  <si>
    <t>Gauteng: Merafong City(GT484)</t>
  </si>
  <si>
    <t>Gauteng: Rand West City(GT485)</t>
  </si>
  <si>
    <t>Gauteng: West Rand(DC48)</t>
  </si>
  <si>
    <t>Gauteng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</si>
</sst>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\%;\-#,###.0\%;"/>
    <numFmt numFmtId="177" formatCode="##,##0_);\(##,##0\);0_)"/>
    <numFmt numFmtId="178" formatCode="0.0%;_(* &quot;–&quot;_)"/>
    <numFmt numFmtId="179" formatCode="#,###,##0_);\(#,###,##0\);_(* &quot;–&quot;???_);_(@_)"/>
    <numFmt numFmtId="180" formatCode="0.0\%;\(0.0\%\);_(* &quot;–&quot;_)"/>
    <numFmt numFmtId="181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wrapText="1"/>
      <protection/>
    </xf>
    <xf numFmtId="17" fontId="5" fillId="0" borderId="12" xfId="0" applyNumberFormat="1" applyFont="1" applyFill="1" applyBorder="1" applyAlignment="1" applyProtection="1" quotePrefix="1">
      <alignment horizontal="center" vertical="top"/>
      <protection/>
    </xf>
    <xf numFmtId="17" fontId="5" fillId="0" borderId="13" xfId="0" applyNumberFormat="1" applyFont="1" applyFill="1" applyBorder="1" applyAlignment="1" applyProtection="1" quotePrefix="1">
      <alignment horizontal="center" vertical="top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178" fontId="8" fillId="0" borderId="18" xfId="0" applyNumberFormat="1" applyFont="1" applyBorder="1" applyAlignment="1" applyProtection="1">
      <alignment horizontal="center" vertical="center" wrapText="1"/>
      <protection/>
    </xf>
    <xf numFmtId="178" fontId="8" fillId="0" borderId="19" xfId="0" applyNumberFormat="1" applyFont="1" applyBorder="1" applyAlignment="1" applyProtection="1">
      <alignment horizontal="center" vertical="center" wrapText="1"/>
      <protection/>
    </xf>
    <xf numFmtId="178" fontId="8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169" fontId="4" fillId="0" borderId="17" xfId="0" applyNumberFormat="1" applyFont="1" applyBorder="1" applyAlignment="1" applyProtection="1">
      <alignment horizontal="left" vertical="center" indent="1"/>
      <protection/>
    </xf>
    <xf numFmtId="180" fontId="9" fillId="0" borderId="0" xfId="59" applyNumberFormat="1" applyFont="1" applyFill="1" applyBorder="1" applyAlignment="1" applyProtection="1">
      <alignment horizontal="center" vertical="center"/>
      <protection/>
    </xf>
    <xf numFmtId="180" fontId="9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180" fontId="7" fillId="0" borderId="23" xfId="59" applyNumberFormat="1" applyFont="1" applyFill="1" applyBorder="1" applyAlignment="1" applyProtection="1">
      <alignment horizontal="center" vertical="center"/>
      <protection/>
    </xf>
    <xf numFmtId="180" fontId="7" fillId="0" borderId="24" xfId="59" applyNumberFormat="1" applyFont="1" applyFill="1" applyBorder="1" applyAlignment="1" applyProtection="1">
      <alignment horizontal="center" vertical="center"/>
      <protection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10" xfId="59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9" fontId="7" fillId="0" borderId="11" xfId="0" applyNumberFormat="1" applyFont="1" applyBorder="1" applyAlignment="1" applyProtection="1">
      <alignment horizontal="left" vertical="center" wrapText="1"/>
      <protection/>
    </xf>
    <xf numFmtId="180" fontId="7" fillId="0" borderId="12" xfId="59" applyNumberFormat="1" applyFont="1" applyFill="1" applyBorder="1" applyAlignment="1" applyProtection="1">
      <alignment horizontal="center" vertical="center"/>
      <protection/>
    </xf>
    <xf numFmtId="180" fontId="7" fillId="0" borderId="25" xfId="59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180" fontId="9" fillId="0" borderId="16" xfId="59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180" fontId="7" fillId="0" borderId="27" xfId="59" applyNumberFormat="1" applyFont="1" applyFill="1" applyBorder="1" applyAlignment="1" applyProtection="1">
      <alignment horizontal="center" vertical="center"/>
      <protection/>
    </xf>
    <xf numFmtId="180" fontId="7" fillId="0" borderId="28" xfId="5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wrapText="1"/>
      <protection/>
    </xf>
    <xf numFmtId="181" fontId="4" fillId="0" borderId="16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29" xfId="0" applyNumberFormat="1" applyFont="1" applyFill="1" applyBorder="1" applyAlignment="1" applyProtection="1">
      <alignment horizontal="right" vertical="center"/>
      <protection/>
    </xf>
    <xf numFmtId="181" fontId="5" fillId="0" borderId="30" xfId="0" applyNumberFormat="1" applyFont="1" applyFill="1" applyBorder="1" applyAlignment="1" applyProtection="1">
      <alignment horizontal="right" vertical="center"/>
      <protection/>
    </xf>
    <xf numFmtId="181" fontId="5" fillId="0" borderId="23" xfId="0" applyNumberFormat="1" applyFont="1" applyFill="1" applyBorder="1" applyAlignment="1" applyProtection="1">
      <alignment horizontal="right" vertical="center"/>
      <protection/>
    </xf>
    <xf numFmtId="181" fontId="5" fillId="0" borderId="31" xfId="0" applyNumberFormat="1" applyFont="1" applyFill="1" applyBorder="1" applyAlignment="1" applyProtection="1">
      <alignment horizontal="right" vertical="center"/>
      <protection/>
    </xf>
    <xf numFmtId="181" fontId="5" fillId="0" borderId="16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29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2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3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center" vertical="center" wrapText="1"/>
      <protection/>
    </xf>
    <xf numFmtId="181" fontId="8" fillId="0" borderId="13" xfId="0" applyNumberFormat="1" applyFont="1" applyBorder="1" applyAlignment="1" applyProtection="1">
      <alignment horizontal="center" vertical="center" wrapText="1"/>
      <protection/>
    </xf>
    <xf numFmtId="181" fontId="8" fillId="0" borderId="32" xfId="0" applyNumberFormat="1" applyFont="1" applyBorder="1" applyAlignment="1" applyProtection="1">
      <alignment horizontal="center" vertical="center" wrapText="1"/>
      <protection/>
    </xf>
    <xf numFmtId="181" fontId="5" fillId="0" borderId="33" xfId="0" applyNumberFormat="1" applyFont="1" applyFill="1" applyBorder="1" applyAlignment="1" applyProtection="1">
      <alignment horizontal="right" vertical="center"/>
      <protection/>
    </xf>
    <xf numFmtId="181" fontId="5" fillId="0" borderId="27" xfId="0" applyNumberFormat="1" applyFont="1" applyFill="1" applyBorder="1" applyAlignment="1" applyProtection="1">
      <alignment horizontal="right" vertical="center"/>
      <protection/>
    </xf>
    <xf numFmtId="181" fontId="5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169" fontId="5" fillId="0" borderId="35" xfId="0" applyNumberFormat="1" applyFont="1" applyFill="1" applyBorder="1" applyAlignment="1" applyProtection="1" quotePrefix="1">
      <alignment horizontal="center" vertical="top"/>
      <protection/>
    </xf>
    <xf numFmtId="169" fontId="5" fillId="0" borderId="36" xfId="0" applyNumberFormat="1" applyFont="1" applyFill="1" applyBorder="1" applyAlignment="1" applyProtection="1" quotePrefix="1">
      <alignment horizontal="center" vertical="top"/>
      <protection/>
    </xf>
    <xf numFmtId="169" fontId="5" fillId="0" borderId="37" xfId="0" applyNumberFormat="1" applyFont="1" applyFill="1" applyBorder="1" applyAlignment="1" applyProtection="1" quotePrefix="1">
      <alignment horizontal="center" vertical="top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5" fillId="0" borderId="38" xfId="0" applyFont="1" applyBorder="1" applyAlignment="1" applyProtection="1">
      <alignment horizontal="center" vertical="top"/>
      <protection/>
    </xf>
    <xf numFmtId="0" fontId="5" fillId="0" borderId="39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3" sqref="B3:K3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74" t="s">
        <v>50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22651822038</v>
      </c>
      <c r="D8" s="43">
        <v>22801674054</v>
      </c>
      <c r="E8" s="43">
        <v>22926568985</v>
      </c>
      <c r="F8" s="43">
        <v>24820270237</v>
      </c>
      <c r="G8" s="44">
        <v>26407907041</v>
      </c>
      <c r="H8" s="45">
        <v>28149495609</v>
      </c>
      <c r="I8" s="22">
        <f>IF($E8=0,0,(($F8/$E8)-1)*100)</f>
        <v>8.259854552327383</v>
      </c>
      <c r="J8" s="23">
        <f>IF($E8=0,0,((($H8/$E8)^(1/3))-1)*100)</f>
        <v>7.080531216077035</v>
      </c>
      <c r="K8" s="2"/>
    </row>
    <row r="9" spans="1:11" ht="12.75">
      <c r="A9" s="5"/>
      <c r="B9" s="21" t="s">
        <v>17</v>
      </c>
      <c r="C9" s="43">
        <v>74539451152</v>
      </c>
      <c r="D9" s="43">
        <v>72345986651</v>
      </c>
      <c r="E9" s="43">
        <v>68557174890</v>
      </c>
      <c r="F9" s="43">
        <v>77734865068</v>
      </c>
      <c r="G9" s="44">
        <v>83703252568</v>
      </c>
      <c r="H9" s="45">
        <v>89780109587</v>
      </c>
      <c r="I9" s="22">
        <f>IF($E9=0,0,(($F9/$E9)-1)*100)</f>
        <v>13.386914196399724</v>
      </c>
      <c r="J9" s="23">
        <f>IF($E9=0,0,((($H9/$E9)^(1/3))-1)*100)</f>
        <v>9.406318941188886</v>
      </c>
      <c r="K9" s="2"/>
    </row>
    <row r="10" spans="1:11" ht="12.75">
      <c r="A10" s="5"/>
      <c r="B10" s="21" t="s">
        <v>18</v>
      </c>
      <c r="C10" s="43">
        <v>28217549914</v>
      </c>
      <c r="D10" s="43">
        <v>29815715433</v>
      </c>
      <c r="E10" s="43">
        <v>28305113565</v>
      </c>
      <c r="F10" s="43">
        <v>32157956032</v>
      </c>
      <c r="G10" s="44">
        <v>34115479319</v>
      </c>
      <c r="H10" s="45">
        <v>36673430733</v>
      </c>
      <c r="I10" s="22">
        <f aca="true" t="shared" si="0" ref="I10:I33">IF($E10=0,0,(($F10/$E10)-1)*100)</f>
        <v>13.61182479678915</v>
      </c>
      <c r="J10" s="23">
        <f aca="true" t="shared" si="1" ref="J10:J33">IF($E10=0,0,((($H10/$E10)^(1/3))-1)*100)</f>
        <v>9.017331151622221</v>
      </c>
      <c r="K10" s="2"/>
    </row>
    <row r="11" spans="1:11" ht="12.75">
      <c r="A11" s="9"/>
      <c r="B11" s="24" t="s">
        <v>19</v>
      </c>
      <c r="C11" s="46">
        <v>125408823104</v>
      </c>
      <c r="D11" s="46">
        <v>124963376138</v>
      </c>
      <c r="E11" s="46">
        <v>119788857440</v>
      </c>
      <c r="F11" s="46">
        <v>134713091337</v>
      </c>
      <c r="G11" s="47">
        <v>144226638928</v>
      </c>
      <c r="H11" s="48">
        <v>154603035929</v>
      </c>
      <c r="I11" s="25">
        <f t="shared" si="0"/>
        <v>12.458783075441948</v>
      </c>
      <c r="J11" s="26">
        <f t="shared" si="1"/>
        <v>8.876428233416501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31793771080</v>
      </c>
      <c r="D13" s="43">
        <v>31783572078</v>
      </c>
      <c r="E13" s="43">
        <v>30555333597</v>
      </c>
      <c r="F13" s="43">
        <v>35327286613</v>
      </c>
      <c r="G13" s="44">
        <v>38236681795</v>
      </c>
      <c r="H13" s="45">
        <v>40918611615</v>
      </c>
      <c r="I13" s="22">
        <f t="shared" si="0"/>
        <v>15.61741422606664</v>
      </c>
      <c r="J13" s="23">
        <f t="shared" si="1"/>
        <v>10.224453258979139</v>
      </c>
      <c r="K13" s="2"/>
    </row>
    <row r="14" spans="1:11" ht="12.75">
      <c r="A14" s="5"/>
      <c r="B14" s="21" t="s">
        <v>22</v>
      </c>
      <c r="C14" s="43">
        <v>7725154602</v>
      </c>
      <c r="D14" s="43">
        <v>6480063427</v>
      </c>
      <c r="E14" s="43">
        <v>6397627274</v>
      </c>
      <c r="F14" s="43">
        <v>7376257367</v>
      </c>
      <c r="G14" s="44">
        <v>7982673861</v>
      </c>
      <c r="H14" s="45">
        <v>8494370420</v>
      </c>
      <c r="I14" s="22">
        <f t="shared" si="0"/>
        <v>15.296766302362741</v>
      </c>
      <c r="J14" s="23">
        <f t="shared" si="1"/>
        <v>9.910053785614558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43220999350</v>
      </c>
      <c r="D16" s="43">
        <v>40419295812</v>
      </c>
      <c r="E16" s="43">
        <v>40738294415</v>
      </c>
      <c r="F16" s="43">
        <v>46221199571</v>
      </c>
      <c r="G16" s="44">
        <v>49992399459</v>
      </c>
      <c r="H16" s="45">
        <v>53747711647</v>
      </c>
      <c r="I16" s="22">
        <f t="shared" si="0"/>
        <v>13.458848080741381</v>
      </c>
      <c r="J16" s="23">
        <f t="shared" si="1"/>
        <v>9.67787952193493</v>
      </c>
      <c r="K16" s="2"/>
    </row>
    <row r="17" spans="1:11" ht="12.75">
      <c r="A17" s="5"/>
      <c r="B17" s="21" t="s">
        <v>24</v>
      </c>
      <c r="C17" s="43">
        <v>41770768704</v>
      </c>
      <c r="D17" s="43">
        <v>45505871126</v>
      </c>
      <c r="E17" s="43">
        <v>38517894084</v>
      </c>
      <c r="F17" s="43">
        <v>44122266606</v>
      </c>
      <c r="G17" s="44">
        <v>46607579855</v>
      </c>
      <c r="H17" s="45">
        <v>49741815201</v>
      </c>
      <c r="I17" s="29">
        <f t="shared" si="0"/>
        <v>14.550049153201261</v>
      </c>
      <c r="J17" s="30">
        <f t="shared" si="1"/>
        <v>8.89794852212571</v>
      </c>
      <c r="K17" s="2"/>
    </row>
    <row r="18" spans="1:11" ht="12.75">
      <c r="A18" s="5"/>
      <c r="B18" s="24" t="s">
        <v>25</v>
      </c>
      <c r="C18" s="46">
        <v>124510693736</v>
      </c>
      <c r="D18" s="46">
        <v>124188802443</v>
      </c>
      <c r="E18" s="46">
        <v>116209149370</v>
      </c>
      <c r="F18" s="46">
        <v>133047010157</v>
      </c>
      <c r="G18" s="47">
        <v>142819334970</v>
      </c>
      <c r="H18" s="48">
        <v>152902508883</v>
      </c>
      <c r="I18" s="25">
        <f t="shared" si="0"/>
        <v>14.489272900010386</v>
      </c>
      <c r="J18" s="26">
        <f t="shared" si="1"/>
        <v>9.578351624000403</v>
      </c>
      <c r="K18" s="2"/>
    </row>
    <row r="19" spans="1:11" ht="23.25" customHeight="1">
      <c r="A19" s="31"/>
      <c r="B19" s="32" t="s">
        <v>26</v>
      </c>
      <c r="C19" s="52">
        <v>898129368</v>
      </c>
      <c r="D19" s="52">
        <v>774573695</v>
      </c>
      <c r="E19" s="52">
        <v>3579708070</v>
      </c>
      <c r="F19" s="53">
        <v>1666081180</v>
      </c>
      <c r="G19" s="54">
        <v>1407303958</v>
      </c>
      <c r="H19" s="55">
        <v>1700527046</v>
      </c>
      <c r="I19" s="33">
        <f t="shared" si="0"/>
        <v>-53.45762426934439</v>
      </c>
      <c r="J19" s="34">
        <f t="shared" si="1"/>
        <v>-21.972927858103375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7483794099</v>
      </c>
      <c r="D22" s="43">
        <v>7419643164</v>
      </c>
      <c r="E22" s="43">
        <v>5226039004</v>
      </c>
      <c r="F22" s="43">
        <v>7973320096</v>
      </c>
      <c r="G22" s="44">
        <v>7415460493</v>
      </c>
      <c r="H22" s="45">
        <v>7087089733</v>
      </c>
      <c r="I22" s="38">
        <f t="shared" si="0"/>
        <v>52.56908893900785</v>
      </c>
      <c r="J22" s="23">
        <f t="shared" si="1"/>
        <v>10.687461709308455</v>
      </c>
      <c r="K22" s="2"/>
    </row>
    <row r="23" spans="1:11" ht="12.75">
      <c r="A23" s="9"/>
      <c r="B23" s="21" t="s">
        <v>29</v>
      </c>
      <c r="C23" s="43">
        <v>2137314188</v>
      </c>
      <c r="D23" s="43">
        <v>1290986000</v>
      </c>
      <c r="E23" s="43">
        <v>1237768267</v>
      </c>
      <c r="F23" s="43">
        <v>1926016131</v>
      </c>
      <c r="G23" s="44">
        <v>3329854254</v>
      </c>
      <c r="H23" s="45">
        <v>3729074271</v>
      </c>
      <c r="I23" s="38">
        <f t="shared" si="0"/>
        <v>55.60393511041595</v>
      </c>
      <c r="J23" s="23">
        <f t="shared" si="1"/>
        <v>44.42883105466138</v>
      </c>
      <c r="K23" s="2"/>
    </row>
    <row r="24" spans="1:11" ht="12.75">
      <c r="A24" s="9"/>
      <c r="B24" s="21" t="s">
        <v>30</v>
      </c>
      <c r="C24" s="43">
        <v>8977876596</v>
      </c>
      <c r="D24" s="43">
        <v>8308087976</v>
      </c>
      <c r="E24" s="43">
        <v>6374377634</v>
      </c>
      <c r="F24" s="43">
        <v>8332082877</v>
      </c>
      <c r="G24" s="44">
        <v>8181474856</v>
      </c>
      <c r="H24" s="45">
        <v>8691159679</v>
      </c>
      <c r="I24" s="38">
        <f t="shared" si="0"/>
        <v>30.712100151674203</v>
      </c>
      <c r="J24" s="23">
        <f t="shared" si="1"/>
        <v>10.886833064910917</v>
      </c>
      <c r="K24" s="2"/>
    </row>
    <row r="25" spans="1:11" ht="12.75">
      <c r="A25" s="9"/>
      <c r="B25" s="21" t="s">
        <v>31</v>
      </c>
      <c r="C25" s="43">
        <v>1820631296</v>
      </c>
      <c r="D25" s="43">
        <v>1986545638</v>
      </c>
      <c r="E25" s="43">
        <v>1791312368</v>
      </c>
      <c r="F25" s="43">
        <v>2008199796</v>
      </c>
      <c r="G25" s="44">
        <v>2060821179</v>
      </c>
      <c r="H25" s="45">
        <v>2117516927</v>
      </c>
      <c r="I25" s="38">
        <f t="shared" si="0"/>
        <v>12.107739100922688</v>
      </c>
      <c r="J25" s="23">
        <f t="shared" si="1"/>
        <v>5.734939729564803</v>
      </c>
      <c r="K25" s="2"/>
    </row>
    <row r="26" spans="1:11" ht="12.75">
      <c r="A26" s="9"/>
      <c r="B26" s="24" t="s">
        <v>32</v>
      </c>
      <c r="C26" s="46">
        <v>20419616179</v>
      </c>
      <c r="D26" s="46">
        <v>19005262778</v>
      </c>
      <c r="E26" s="46">
        <v>14629497273</v>
      </c>
      <c r="F26" s="46">
        <v>20239618900</v>
      </c>
      <c r="G26" s="47">
        <v>20987610782</v>
      </c>
      <c r="H26" s="48">
        <v>21624840610</v>
      </c>
      <c r="I26" s="25">
        <f t="shared" si="0"/>
        <v>38.34801375816217</v>
      </c>
      <c r="J26" s="26">
        <f t="shared" si="1"/>
        <v>13.913318614566705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2218176511</v>
      </c>
      <c r="D28" s="43">
        <v>2371939014</v>
      </c>
      <c r="E28" s="43">
        <v>2218173798</v>
      </c>
      <c r="F28" s="43">
        <v>2989342050</v>
      </c>
      <c r="G28" s="44">
        <v>3244340122</v>
      </c>
      <c r="H28" s="45">
        <v>3210662415</v>
      </c>
      <c r="I28" s="38">
        <f t="shared" si="0"/>
        <v>34.765907554012145</v>
      </c>
      <c r="J28" s="23">
        <f t="shared" si="1"/>
        <v>13.118340290903042</v>
      </c>
      <c r="K28" s="2"/>
    </row>
    <row r="29" spans="1:11" ht="12.75">
      <c r="A29" s="9"/>
      <c r="B29" s="21" t="s">
        <v>35</v>
      </c>
      <c r="C29" s="43">
        <v>2716481000</v>
      </c>
      <c r="D29" s="43">
        <v>2280571394</v>
      </c>
      <c r="E29" s="43">
        <v>1990882331</v>
      </c>
      <c r="F29" s="43">
        <v>2863837017</v>
      </c>
      <c r="G29" s="44">
        <v>2535376606</v>
      </c>
      <c r="H29" s="45">
        <v>3108066361</v>
      </c>
      <c r="I29" s="38">
        <f t="shared" si="0"/>
        <v>43.84762838100651</v>
      </c>
      <c r="J29" s="23">
        <f t="shared" si="1"/>
        <v>16.00629687177384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1255176486</v>
      </c>
      <c r="F30" s="43">
        <v>39000000</v>
      </c>
      <c r="G30" s="44">
        <v>18000000</v>
      </c>
      <c r="H30" s="45">
        <v>18000000</v>
      </c>
      <c r="I30" s="38">
        <f t="shared" si="0"/>
        <v>-96.89286722345435</v>
      </c>
      <c r="J30" s="23">
        <f t="shared" si="1"/>
        <v>-75.70468299423638</v>
      </c>
      <c r="K30" s="2"/>
    </row>
    <row r="31" spans="1:11" ht="12.75">
      <c r="A31" s="9"/>
      <c r="B31" s="21" t="s">
        <v>37</v>
      </c>
      <c r="C31" s="43">
        <v>4336229436</v>
      </c>
      <c r="D31" s="43">
        <v>3991797832</v>
      </c>
      <c r="E31" s="43">
        <v>3070643061</v>
      </c>
      <c r="F31" s="43">
        <v>4460758928</v>
      </c>
      <c r="G31" s="44">
        <v>4682977212</v>
      </c>
      <c r="H31" s="45">
        <v>5049372192</v>
      </c>
      <c r="I31" s="38">
        <f t="shared" si="0"/>
        <v>45.27116435823344</v>
      </c>
      <c r="J31" s="23">
        <f t="shared" si="1"/>
        <v>18.032792662050024</v>
      </c>
      <c r="K31" s="2"/>
    </row>
    <row r="32" spans="1:11" ht="12.75">
      <c r="A32" s="9"/>
      <c r="B32" s="21" t="s">
        <v>31</v>
      </c>
      <c r="C32" s="43">
        <v>11148729232</v>
      </c>
      <c r="D32" s="43">
        <v>10360954538</v>
      </c>
      <c r="E32" s="43">
        <v>6094621610</v>
      </c>
      <c r="F32" s="43">
        <v>9886680905</v>
      </c>
      <c r="G32" s="44">
        <v>10506916842</v>
      </c>
      <c r="H32" s="45">
        <v>10238739642</v>
      </c>
      <c r="I32" s="38">
        <f t="shared" si="0"/>
        <v>62.21976584695632</v>
      </c>
      <c r="J32" s="23">
        <f t="shared" si="1"/>
        <v>18.87756957414699</v>
      </c>
      <c r="K32" s="2"/>
    </row>
    <row r="33" spans="1:11" ht="13.5" thickBot="1">
      <c r="A33" s="9"/>
      <c r="B33" s="39" t="s">
        <v>38</v>
      </c>
      <c r="C33" s="59">
        <v>20419616179</v>
      </c>
      <c r="D33" s="59">
        <v>19005262778</v>
      </c>
      <c r="E33" s="59">
        <v>14629497286</v>
      </c>
      <c r="F33" s="59">
        <v>20239618900</v>
      </c>
      <c r="G33" s="60">
        <v>20987610782</v>
      </c>
      <c r="H33" s="61">
        <v>21624840610</v>
      </c>
      <c r="I33" s="40">
        <f t="shared" si="0"/>
        <v>38.34801363522398</v>
      </c>
      <c r="J33" s="41">
        <f t="shared" si="1"/>
        <v>13.913318580824985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176768280</v>
      </c>
      <c r="D8" s="43">
        <v>170883000</v>
      </c>
      <c r="E8" s="43">
        <v>167181072</v>
      </c>
      <c r="F8" s="43">
        <v>185386000</v>
      </c>
      <c r="G8" s="44">
        <v>196509000</v>
      </c>
      <c r="H8" s="45">
        <v>208299000</v>
      </c>
      <c r="I8" s="22">
        <f>IF($E8=0,0,(($F8/$E8)-1)*100)</f>
        <v>10.889347569203277</v>
      </c>
      <c r="J8" s="23">
        <f>IF($E8=0,0,((($H8/$E8)^(1/3))-1)*100)</f>
        <v>7.605224959326629</v>
      </c>
      <c r="K8" s="2"/>
    </row>
    <row r="9" spans="1:11" ht="12.75">
      <c r="A9" s="5"/>
      <c r="B9" s="21" t="s">
        <v>17</v>
      </c>
      <c r="C9" s="43">
        <v>718244414</v>
      </c>
      <c r="D9" s="43">
        <v>609047000</v>
      </c>
      <c r="E9" s="43">
        <v>621681660</v>
      </c>
      <c r="F9" s="43">
        <v>655291000</v>
      </c>
      <c r="G9" s="44">
        <v>694608000</v>
      </c>
      <c r="H9" s="45">
        <v>736286000</v>
      </c>
      <c r="I9" s="22">
        <f>IF($E9=0,0,(($F9/$E9)-1)*100)</f>
        <v>5.406197763659293</v>
      </c>
      <c r="J9" s="23">
        <f>IF($E9=0,0,((($H9/$E9)^(1/3))-1)*100)</f>
        <v>5.801744614602744</v>
      </c>
      <c r="K9" s="2"/>
    </row>
    <row r="10" spans="1:11" ht="12.75">
      <c r="A10" s="5"/>
      <c r="B10" s="21" t="s">
        <v>18</v>
      </c>
      <c r="C10" s="43">
        <v>392593936</v>
      </c>
      <c r="D10" s="43">
        <v>372581100</v>
      </c>
      <c r="E10" s="43">
        <v>343610242</v>
      </c>
      <c r="F10" s="43">
        <v>362702400</v>
      </c>
      <c r="G10" s="44">
        <v>366023609</v>
      </c>
      <c r="H10" s="45">
        <v>394135545</v>
      </c>
      <c r="I10" s="22">
        <f aca="true" t="shared" si="0" ref="I10:I33">IF($E10=0,0,(($F10/$E10)-1)*100)</f>
        <v>5.556341361908523</v>
      </c>
      <c r="J10" s="23">
        <f aca="true" t="shared" si="1" ref="J10:J33">IF($E10=0,0,((($H10/$E10)^(1/3))-1)*100)</f>
        <v>4.679064875917605</v>
      </c>
      <c r="K10" s="2"/>
    </row>
    <row r="11" spans="1:11" ht="12.75">
      <c r="A11" s="9"/>
      <c r="B11" s="24" t="s">
        <v>19</v>
      </c>
      <c r="C11" s="46">
        <v>1287606630</v>
      </c>
      <c r="D11" s="46">
        <v>1152511100</v>
      </c>
      <c r="E11" s="46">
        <v>1132472974</v>
      </c>
      <c r="F11" s="46">
        <v>1203379400</v>
      </c>
      <c r="G11" s="47">
        <v>1257140609</v>
      </c>
      <c r="H11" s="48">
        <v>1338720545</v>
      </c>
      <c r="I11" s="25">
        <f t="shared" si="0"/>
        <v>6.261202485879358</v>
      </c>
      <c r="J11" s="26">
        <f t="shared" si="1"/>
        <v>5.735468508598851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357053000</v>
      </c>
      <c r="D13" s="43">
        <v>347007000</v>
      </c>
      <c r="E13" s="43">
        <v>298509159</v>
      </c>
      <c r="F13" s="43">
        <v>380433027</v>
      </c>
      <c r="G13" s="44">
        <v>403259225</v>
      </c>
      <c r="H13" s="45">
        <v>427453540</v>
      </c>
      <c r="I13" s="22">
        <f t="shared" si="0"/>
        <v>27.444339823422293</v>
      </c>
      <c r="J13" s="23">
        <f t="shared" si="1"/>
        <v>12.713798448547319</v>
      </c>
      <c r="K13" s="2"/>
    </row>
    <row r="14" spans="1:11" ht="12.75">
      <c r="A14" s="5"/>
      <c r="B14" s="21" t="s">
        <v>22</v>
      </c>
      <c r="C14" s="43">
        <v>243350000</v>
      </c>
      <c r="D14" s="43">
        <v>243350000</v>
      </c>
      <c r="E14" s="43">
        <v>266718601</v>
      </c>
      <c r="F14" s="43">
        <v>241760000</v>
      </c>
      <c r="G14" s="44">
        <v>256535000</v>
      </c>
      <c r="H14" s="45">
        <v>272722000</v>
      </c>
      <c r="I14" s="22">
        <f t="shared" si="0"/>
        <v>-9.357652936999317</v>
      </c>
      <c r="J14" s="23">
        <f t="shared" si="1"/>
        <v>0.7447189250984865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442000480</v>
      </c>
      <c r="D16" s="43">
        <v>426501252</v>
      </c>
      <c r="E16" s="43">
        <v>405895602</v>
      </c>
      <c r="F16" s="43">
        <v>473253464</v>
      </c>
      <c r="G16" s="44">
        <v>501647812</v>
      </c>
      <c r="H16" s="45">
        <v>531747321</v>
      </c>
      <c r="I16" s="22">
        <f t="shared" si="0"/>
        <v>16.59487357539784</v>
      </c>
      <c r="J16" s="23">
        <f t="shared" si="1"/>
        <v>9.420070008324831</v>
      </c>
      <c r="K16" s="2"/>
    </row>
    <row r="17" spans="1:11" ht="12.75">
      <c r="A17" s="5"/>
      <c r="B17" s="21" t="s">
        <v>24</v>
      </c>
      <c r="C17" s="43">
        <v>361816520</v>
      </c>
      <c r="D17" s="43">
        <v>314619612</v>
      </c>
      <c r="E17" s="43">
        <v>259973246</v>
      </c>
      <c r="F17" s="43">
        <v>291742591</v>
      </c>
      <c r="G17" s="44">
        <v>282957461</v>
      </c>
      <c r="H17" s="45">
        <v>298694341</v>
      </c>
      <c r="I17" s="29">
        <f t="shared" si="0"/>
        <v>12.220236308469978</v>
      </c>
      <c r="J17" s="30">
        <f t="shared" si="1"/>
        <v>4.736834990120387</v>
      </c>
      <c r="K17" s="2"/>
    </row>
    <row r="18" spans="1:11" ht="12.75">
      <c r="A18" s="5"/>
      <c r="B18" s="24" t="s">
        <v>25</v>
      </c>
      <c r="C18" s="46">
        <v>1404220000</v>
      </c>
      <c r="D18" s="46">
        <v>1331477864</v>
      </c>
      <c r="E18" s="46">
        <v>1231096608</v>
      </c>
      <c r="F18" s="46">
        <v>1387189082</v>
      </c>
      <c r="G18" s="47">
        <v>1444399498</v>
      </c>
      <c r="H18" s="48">
        <v>1530617202</v>
      </c>
      <c r="I18" s="25">
        <f t="shared" si="0"/>
        <v>12.679140937085576</v>
      </c>
      <c r="J18" s="26">
        <f t="shared" si="1"/>
        <v>7.528804753676788</v>
      </c>
      <c r="K18" s="2"/>
    </row>
    <row r="19" spans="1:11" ht="23.25" customHeight="1">
      <c r="A19" s="31"/>
      <c r="B19" s="32" t="s">
        <v>26</v>
      </c>
      <c r="C19" s="52">
        <v>-116613370</v>
      </c>
      <c r="D19" s="52">
        <v>-178966764</v>
      </c>
      <c r="E19" s="52">
        <v>-98623634</v>
      </c>
      <c r="F19" s="53">
        <v>-183809682</v>
      </c>
      <c r="G19" s="54">
        <v>-187258889</v>
      </c>
      <c r="H19" s="55">
        <v>-191896657</v>
      </c>
      <c r="I19" s="33">
        <f t="shared" si="0"/>
        <v>86.37488251548304</v>
      </c>
      <c r="J19" s="34">
        <f t="shared" si="1"/>
        <v>24.842407748230766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2500000</v>
      </c>
      <c r="D22" s="43">
        <v>0</v>
      </c>
      <c r="E22" s="43">
        <v>1991535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120338600</v>
      </c>
      <c r="D24" s="43">
        <v>203937174</v>
      </c>
      <c r="E24" s="43">
        <v>173520152</v>
      </c>
      <c r="F24" s="43">
        <v>251971619</v>
      </c>
      <c r="G24" s="44">
        <v>117161250</v>
      </c>
      <c r="H24" s="45">
        <v>116200300</v>
      </c>
      <c r="I24" s="38">
        <f t="shared" si="0"/>
        <v>45.2117325254533</v>
      </c>
      <c r="J24" s="23">
        <f t="shared" si="1"/>
        <v>-12.511203320964325</v>
      </c>
      <c r="K24" s="2"/>
    </row>
    <row r="25" spans="1:11" ht="12.75">
      <c r="A25" s="9"/>
      <c r="B25" s="21" t="s">
        <v>31</v>
      </c>
      <c r="C25" s="43">
        <v>1460000</v>
      </c>
      <c r="D25" s="43">
        <v>13960000</v>
      </c>
      <c r="E25" s="43">
        <v>2949660</v>
      </c>
      <c r="F25" s="43">
        <v>3460000</v>
      </c>
      <c r="G25" s="44">
        <v>3489200</v>
      </c>
      <c r="H25" s="45">
        <v>3518984</v>
      </c>
      <c r="I25" s="38">
        <f t="shared" si="0"/>
        <v>17.301655106012227</v>
      </c>
      <c r="J25" s="23">
        <f t="shared" si="1"/>
        <v>6.059223818569848</v>
      </c>
      <c r="K25" s="2"/>
    </row>
    <row r="26" spans="1:11" ht="12.75">
      <c r="A26" s="9"/>
      <c r="B26" s="24" t="s">
        <v>32</v>
      </c>
      <c r="C26" s="46">
        <v>124298600</v>
      </c>
      <c r="D26" s="46">
        <v>217897174</v>
      </c>
      <c r="E26" s="46">
        <v>178461347</v>
      </c>
      <c r="F26" s="46">
        <v>255431619</v>
      </c>
      <c r="G26" s="47">
        <v>120650450</v>
      </c>
      <c r="H26" s="48">
        <v>119719284</v>
      </c>
      <c r="I26" s="25">
        <f t="shared" si="0"/>
        <v>43.12994006483657</v>
      </c>
      <c r="J26" s="26">
        <f t="shared" si="1"/>
        <v>-12.459978679111739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45433947</v>
      </c>
      <c r="D28" s="43">
        <v>95708077</v>
      </c>
      <c r="E28" s="43">
        <v>29810542</v>
      </c>
      <c r="F28" s="43">
        <v>184986552</v>
      </c>
      <c r="G28" s="44">
        <v>45000000</v>
      </c>
      <c r="H28" s="45">
        <v>25540425</v>
      </c>
      <c r="I28" s="38">
        <f t="shared" si="0"/>
        <v>520.5407201251154</v>
      </c>
      <c r="J28" s="23">
        <f t="shared" si="1"/>
        <v>-5.022788246147636</v>
      </c>
      <c r="K28" s="2"/>
    </row>
    <row r="29" spans="1:11" ht="12.75">
      <c r="A29" s="9"/>
      <c r="B29" s="21" t="s">
        <v>35</v>
      </c>
      <c r="C29" s="43">
        <v>0</v>
      </c>
      <c r="D29" s="43">
        <v>42500000</v>
      </c>
      <c r="E29" s="43">
        <v>39129766</v>
      </c>
      <c r="F29" s="43">
        <v>16000000</v>
      </c>
      <c r="G29" s="44">
        <v>27670000</v>
      </c>
      <c r="H29" s="45">
        <v>25955204</v>
      </c>
      <c r="I29" s="38">
        <f t="shared" si="0"/>
        <v>-59.110412262623804</v>
      </c>
      <c r="J29" s="23">
        <f t="shared" si="1"/>
        <v>-12.788772623545075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26085805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13300000</v>
      </c>
      <c r="D31" s="43">
        <v>39431483</v>
      </c>
      <c r="E31" s="43">
        <v>43431866</v>
      </c>
      <c r="F31" s="43">
        <v>29938331</v>
      </c>
      <c r="G31" s="44">
        <v>9491250</v>
      </c>
      <c r="H31" s="45">
        <v>27779671</v>
      </c>
      <c r="I31" s="38">
        <f t="shared" si="0"/>
        <v>-31.06828290545932</v>
      </c>
      <c r="J31" s="23">
        <f t="shared" si="1"/>
        <v>-13.839898264861716</v>
      </c>
      <c r="K31" s="2"/>
    </row>
    <row r="32" spans="1:11" ht="12.75">
      <c r="A32" s="9"/>
      <c r="B32" s="21" t="s">
        <v>31</v>
      </c>
      <c r="C32" s="43">
        <v>65564653</v>
      </c>
      <c r="D32" s="43">
        <v>40257614</v>
      </c>
      <c r="E32" s="43">
        <v>40003368</v>
      </c>
      <c r="F32" s="43">
        <v>24506736</v>
      </c>
      <c r="G32" s="44">
        <v>38489200</v>
      </c>
      <c r="H32" s="45">
        <v>40443984</v>
      </c>
      <c r="I32" s="38">
        <f t="shared" si="0"/>
        <v>-38.73831823360473</v>
      </c>
      <c r="J32" s="23">
        <f t="shared" si="1"/>
        <v>0.36580928997080875</v>
      </c>
      <c r="K32" s="2"/>
    </row>
    <row r="33" spans="1:11" ht="13.5" thickBot="1">
      <c r="A33" s="9"/>
      <c r="B33" s="39" t="s">
        <v>38</v>
      </c>
      <c r="C33" s="59">
        <v>124298600</v>
      </c>
      <c r="D33" s="59">
        <v>217897174</v>
      </c>
      <c r="E33" s="59">
        <v>178461347</v>
      </c>
      <c r="F33" s="59">
        <v>255431619</v>
      </c>
      <c r="G33" s="60">
        <v>120650450</v>
      </c>
      <c r="H33" s="61">
        <v>119719284</v>
      </c>
      <c r="I33" s="40">
        <f t="shared" si="0"/>
        <v>43.12994006483657</v>
      </c>
      <c r="J33" s="41">
        <f t="shared" si="1"/>
        <v>-12.459978679111739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192777809</v>
      </c>
      <c r="D8" s="43">
        <v>220401523</v>
      </c>
      <c r="E8" s="43">
        <v>221281170</v>
      </c>
      <c r="F8" s="43">
        <v>234508436</v>
      </c>
      <c r="G8" s="44">
        <v>249516976</v>
      </c>
      <c r="H8" s="45">
        <v>265486062</v>
      </c>
      <c r="I8" s="22">
        <f>IF($E8=0,0,(($F8/$E8)-1)*100)</f>
        <v>5.977583180710777</v>
      </c>
      <c r="J8" s="23">
        <f>IF($E8=0,0,((($H8/$E8)^(1/3))-1)*100)</f>
        <v>6.259007596575228</v>
      </c>
      <c r="K8" s="2"/>
    </row>
    <row r="9" spans="1:11" ht="12.75">
      <c r="A9" s="5"/>
      <c r="B9" s="21" t="s">
        <v>17</v>
      </c>
      <c r="C9" s="43">
        <v>978542581</v>
      </c>
      <c r="D9" s="43">
        <v>1028369076</v>
      </c>
      <c r="E9" s="43">
        <v>888188393</v>
      </c>
      <c r="F9" s="43">
        <v>1113664347</v>
      </c>
      <c r="G9" s="44">
        <v>1184938865</v>
      </c>
      <c r="H9" s="45">
        <v>1261245930</v>
      </c>
      <c r="I9" s="22">
        <f>IF($E9=0,0,(($F9/$E9)-1)*100)</f>
        <v>25.38605050201326</v>
      </c>
      <c r="J9" s="23">
        <f>IF($E9=0,0,((($H9/$E9)^(1/3))-1)*100)</f>
        <v>12.399633408777788</v>
      </c>
      <c r="K9" s="2"/>
    </row>
    <row r="10" spans="1:11" ht="12.75">
      <c r="A10" s="5"/>
      <c r="B10" s="21" t="s">
        <v>18</v>
      </c>
      <c r="C10" s="43">
        <v>383325431</v>
      </c>
      <c r="D10" s="43">
        <v>384100650</v>
      </c>
      <c r="E10" s="43">
        <v>331402861</v>
      </c>
      <c r="F10" s="43">
        <v>420215338</v>
      </c>
      <c r="G10" s="44">
        <v>449393767</v>
      </c>
      <c r="H10" s="45">
        <v>487152322</v>
      </c>
      <c r="I10" s="22">
        <f aca="true" t="shared" si="0" ref="I10:I33">IF($E10=0,0,(($F10/$E10)-1)*100)</f>
        <v>26.7989469771053</v>
      </c>
      <c r="J10" s="23">
        <f aca="true" t="shared" si="1" ref="J10:J33">IF($E10=0,0,((($H10/$E10)^(1/3))-1)*100)</f>
        <v>13.702367562865291</v>
      </c>
      <c r="K10" s="2"/>
    </row>
    <row r="11" spans="1:11" ht="12.75">
      <c r="A11" s="9"/>
      <c r="B11" s="24" t="s">
        <v>19</v>
      </c>
      <c r="C11" s="46">
        <v>1554645821</v>
      </c>
      <c r="D11" s="46">
        <v>1632871249</v>
      </c>
      <c r="E11" s="46">
        <v>1440872424</v>
      </c>
      <c r="F11" s="46">
        <v>1768388121</v>
      </c>
      <c r="G11" s="47">
        <v>1883849608</v>
      </c>
      <c r="H11" s="48">
        <v>2013884314</v>
      </c>
      <c r="I11" s="25">
        <f t="shared" si="0"/>
        <v>22.730374427653</v>
      </c>
      <c r="J11" s="26">
        <f t="shared" si="1"/>
        <v>11.807172103122454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490245904</v>
      </c>
      <c r="D13" s="43">
        <v>494273868</v>
      </c>
      <c r="E13" s="43">
        <v>507028832</v>
      </c>
      <c r="F13" s="43">
        <v>527094779</v>
      </c>
      <c r="G13" s="44">
        <v>560828844</v>
      </c>
      <c r="H13" s="45">
        <v>596721889</v>
      </c>
      <c r="I13" s="22">
        <f t="shared" si="0"/>
        <v>3.957555415704639</v>
      </c>
      <c r="J13" s="23">
        <f t="shared" si="1"/>
        <v>5.579541334525917</v>
      </c>
      <c r="K13" s="2"/>
    </row>
    <row r="14" spans="1:11" ht="12.75">
      <c r="A14" s="5"/>
      <c r="B14" s="21" t="s">
        <v>22</v>
      </c>
      <c r="C14" s="43">
        <v>27209443</v>
      </c>
      <c r="D14" s="43">
        <v>63664292</v>
      </c>
      <c r="E14" s="43">
        <v>33418668</v>
      </c>
      <c r="F14" s="43">
        <v>79671779</v>
      </c>
      <c r="G14" s="44">
        <v>84770773</v>
      </c>
      <c r="H14" s="45">
        <v>90196102</v>
      </c>
      <c r="I14" s="22">
        <f t="shared" si="0"/>
        <v>138.40501063656995</v>
      </c>
      <c r="J14" s="23">
        <f t="shared" si="1"/>
        <v>39.230017508560366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613244952</v>
      </c>
      <c r="D16" s="43">
        <v>641796825</v>
      </c>
      <c r="E16" s="43">
        <v>660993233</v>
      </c>
      <c r="F16" s="43">
        <v>694221392</v>
      </c>
      <c r="G16" s="44">
        <v>738651561</v>
      </c>
      <c r="H16" s="45">
        <v>785925261</v>
      </c>
      <c r="I16" s="22">
        <f t="shared" si="0"/>
        <v>5.0270044141284</v>
      </c>
      <c r="J16" s="23">
        <f t="shared" si="1"/>
        <v>5.940351984701331</v>
      </c>
      <c r="K16" s="2"/>
    </row>
    <row r="17" spans="1:11" ht="12.75">
      <c r="A17" s="5"/>
      <c r="B17" s="21" t="s">
        <v>24</v>
      </c>
      <c r="C17" s="43">
        <v>418144221</v>
      </c>
      <c r="D17" s="43">
        <v>418877206</v>
      </c>
      <c r="E17" s="43">
        <v>280531776</v>
      </c>
      <c r="F17" s="43">
        <v>467329804</v>
      </c>
      <c r="G17" s="44">
        <v>497238912</v>
      </c>
      <c r="H17" s="45">
        <v>529062200</v>
      </c>
      <c r="I17" s="29">
        <f t="shared" si="0"/>
        <v>66.58711917184026</v>
      </c>
      <c r="J17" s="30">
        <f t="shared" si="1"/>
        <v>23.549660813619067</v>
      </c>
      <c r="K17" s="2"/>
    </row>
    <row r="18" spans="1:11" ht="12.75">
      <c r="A18" s="5"/>
      <c r="B18" s="24" t="s">
        <v>25</v>
      </c>
      <c r="C18" s="46">
        <v>1548844520</v>
      </c>
      <c r="D18" s="46">
        <v>1618612191</v>
      </c>
      <c r="E18" s="46">
        <v>1481972509</v>
      </c>
      <c r="F18" s="46">
        <v>1768317754</v>
      </c>
      <c r="G18" s="47">
        <v>1881490090</v>
      </c>
      <c r="H18" s="48">
        <v>2001905452</v>
      </c>
      <c r="I18" s="25">
        <f t="shared" si="0"/>
        <v>19.32189991791542</v>
      </c>
      <c r="J18" s="26">
        <f t="shared" si="1"/>
        <v>10.543820880551324</v>
      </c>
      <c r="K18" s="2"/>
    </row>
    <row r="19" spans="1:11" ht="23.25" customHeight="1">
      <c r="A19" s="31"/>
      <c r="B19" s="32" t="s">
        <v>26</v>
      </c>
      <c r="C19" s="52">
        <v>5801301</v>
      </c>
      <c r="D19" s="52">
        <v>14259058</v>
      </c>
      <c r="E19" s="52">
        <v>-41100085</v>
      </c>
      <c r="F19" s="53">
        <v>70367</v>
      </c>
      <c r="G19" s="54">
        <v>2359518</v>
      </c>
      <c r="H19" s="55">
        <v>11978862</v>
      </c>
      <c r="I19" s="33">
        <f t="shared" si="0"/>
        <v>-100.17120889166044</v>
      </c>
      <c r="J19" s="34">
        <f t="shared" si="1"/>
        <v>-166.3016414599136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156634000</v>
      </c>
      <c r="D24" s="43">
        <v>247309998</v>
      </c>
      <c r="E24" s="43">
        <v>191600992</v>
      </c>
      <c r="F24" s="43">
        <v>305593796</v>
      </c>
      <c r="G24" s="44">
        <v>258471250</v>
      </c>
      <c r="H24" s="45">
        <v>260578350</v>
      </c>
      <c r="I24" s="38">
        <f t="shared" si="0"/>
        <v>59.49489238552586</v>
      </c>
      <c r="J24" s="23">
        <f t="shared" si="1"/>
        <v>10.79330698743053</v>
      </c>
      <c r="K24" s="2"/>
    </row>
    <row r="25" spans="1:11" ht="12.75">
      <c r="A25" s="9"/>
      <c r="B25" s="21" t="s">
        <v>31</v>
      </c>
      <c r="C25" s="43">
        <v>0</v>
      </c>
      <c r="D25" s="43">
        <v>14200000</v>
      </c>
      <c r="E25" s="43">
        <v>13214240</v>
      </c>
      <c r="F25" s="43">
        <v>19271275</v>
      </c>
      <c r="G25" s="44">
        <v>2000000</v>
      </c>
      <c r="H25" s="45">
        <v>2000000</v>
      </c>
      <c r="I25" s="38">
        <f t="shared" si="0"/>
        <v>45.83718019348824</v>
      </c>
      <c r="J25" s="23">
        <f t="shared" si="1"/>
        <v>-46.707928513482365</v>
      </c>
      <c r="K25" s="2"/>
    </row>
    <row r="26" spans="1:11" ht="12.75">
      <c r="A26" s="9"/>
      <c r="B26" s="24" t="s">
        <v>32</v>
      </c>
      <c r="C26" s="46">
        <v>156634000</v>
      </c>
      <c r="D26" s="46">
        <v>261509998</v>
      </c>
      <c r="E26" s="46">
        <v>204815232</v>
      </c>
      <c r="F26" s="46">
        <v>324865071</v>
      </c>
      <c r="G26" s="47">
        <v>260471250</v>
      </c>
      <c r="H26" s="48">
        <v>262578350</v>
      </c>
      <c r="I26" s="25">
        <f t="shared" si="0"/>
        <v>58.61372605334354</v>
      </c>
      <c r="J26" s="26">
        <f t="shared" si="1"/>
        <v>8.633945836060342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67477456</v>
      </c>
      <c r="D28" s="43">
        <v>98898102</v>
      </c>
      <c r="E28" s="43">
        <v>105756174</v>
      </c>
      <c r="F28" s="43">
        <v>145002239</v>
      </c>
      <c r="G28" s="44">
        <v>91891000</v>
      </c>
      <c r="H28" s="45">
        <v>100460000</v>
      </c>
      <c r="I28" s="38">
        <f t="shared" si="0"/>
        <v>37.1099516137942</v>
      </c>
      <c r="J28" s="23">
        <f t="shared" si="1"/>
        <v>-1.6979712103884936</v>
      </c>
      <c r="K28" s="2"/>
    </row>
    <row r="29" spans="1:11" ht="12.75">
      <c r="A29" s="9"/>
      <c r="B29" s="21" t="s">
        <v>35</v>
      </c>
      <c r="C29" s="43">
        <v>9000000</v>
      </c>
      <c r="D29" s="43">
        <v>19000000</v>
      </c>
      <c r="E29" s="43">
        <v>29787393</v>
      </c>
      <c r="F29" s="43">
        <v>75000000</v>
      </c>
      <c r="G29" s="44">
        <v>71100000</v>
      </c>
      <c r="H29" s="45">
        <v>73700000</v>
      </c>
      <c r="I29" s="38">
        <f t="shared" si="0"/>
        <v>151.78437065640486</v>
      </c>
      <c r="J29" s="23">
        <f t="shared" si="1"/>
        <v>35.25240538277619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1696575</v>
      </c>
      <c r="F30" s="43">
        <v>38000000</v>
      </c>
      <c r="G30" s="44">
        <v>18000000</v>
      </c>
      <c r="H30" s="45">
        <v>18000000</v>
      </c>
      <c r="I30" s="38">
        <f t="shared" si="0"/>
        <v>2139.8066693190694</v>
      </c>
      <c r="J30" s="23">
        <f t="shared" si="1"/>
        <v>119.73529139671233</v>
      </c>
      <c r="K30" s="2"/>
    </row>
    <row r="31" spans="1:11" ht="12.75">
      <c r="A31" s="9"/>
      <c r="B31" s="21" t="s">
        <v>37</v>
      </c>
      <c r="C31" s="43">
        <v>47817543</v>
      </c>
      <c r="D31" s="43">
        <v>59933006</v>
      </c>
      <c r="E31" s="43">
        <v>30990395</v>
      </c>
      <c r="F31" s="43">
        <v>80391557</v>
      </c>
      <c r="G31" s="44">
        <v>75265810</v>
      </c>
      <c r="H31" s="45">
        <v>70418350</v>
      </c>
      <c r="I31" s="38">
        <f t="shared" si="0"/>
        <v>159.40797785894628</v>
      </c>
      <c r="J31" s="23">
        <f t="shared" si="1"/>
        <v>31.467855158160617</v>
      </c>
      <c r="K31" s="2"/>
    </row>
    <row r="32" spans="1:11" ht="12.75">
      <c r="A32" s="9"/>
      <c r="B32" s="21" t="s">
        <v>31</v>
      </c>
      <c r="C32" s="43">
        <v>32339001</v>
      </c>
      <c r="D32" s="43">
        <v>83678890</v>
      </c>
      <c r="E32" s="43">
        <v>36584695</v>
      </c>
      <c r="F32" s="43">
        <v>-13528725</v>
      </c>
      <c r="G32" s="44">
        <v>4214440</v>
      </c>
      <c r="H32" s="45">
        <v>0</v>
      </c>
      <c r="I32" s="38">
        <f t="shared" si="0"/>
        <v>-136.979193075137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156634000</v>
      </c>
      <c r="D33" s="59">
        <v>261509998</v>
      </c>
      <c r="E33" s="59">
        <v>204815232</v>
      </c>
      <c r="F33" s="59">
        <v>324865071</v>
      </c>
      <c r="G33" s="60">
        <v>260471250</v>
      </c>
      <c r="H33" s="61">
        <v>262578350</v>
      </c>
      <c r="I33" s="40">
        <f t="shared" si="0"/>
        <v>58.61372605334354</v>
      </c>
      <c r="J33" s="41">
        <f t="shared" si="1"/>
        <v>8.633945836060342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2352000</v>
      </c>
      <c r="D9" s="43">
        <v>600745</v>
      </c>
      <c r="E9" s="43">
        <v>1172254</v>
      </c>
      <c r="F9" s="43">
        <v>600745</v>
      </c>
      <c r="G9" s="44">
        <v>633185</v>
      </c>
      <c r="H9" s="45">
        <v>668011</v>
      </c>
      <c r="I9" s="22">
        <f>IF($E9=0,0,(($F9/$E9)-1)*100)</f>
        <v>-48.7530006295564</v>
      </c>
      <c r="J9" s="23">
        <f>IF($E9=0,0,((($H9/$E9)^(1/3))-1)*100)</f>
        <v>-17.093745185582023</v>
      </c>
      <c r="K9" s="2"/>
    </row>
    <row r="10" spans="1:11" ht="12.75">
      <c r="A10" s="5"/>
      <c r="B10" s="21" t="s">
        <v>18</v>
      </c>
      <c r="C10" s="43">
        <v>517719120</v>
      </c>
      <c r="D10" s="43">
        <v>297201989</v>
      </c>
      <c r="E10" s="43">
        <v>308844540</v>
      </c>
      <c r="F10" s="43">
        <v>338994546</v>
      </c>
      <c r="G10" s="44">
        <v>238426487</v>
      </c>
      <c r="H10" s="45">
        <v>247645551</v>
      </c>
      <c r="I10" s="22">
        <f aca="true" t="shared" si="0" ref="I10:I33">IF($E10=0,0,(($F10/$E10)-1)*100)</f>
        <v>9.762194921755786</v>
      </c>
      <c r="J10" s="23">
        <f aca="true" t="shared" si="1" ref="J10:J33">IF($E10=0,0,((($H10/$E10)^(1/3))-1)*100)</f>
        <v>-7.096901082796503</v>
      </c>
      <c r="K10" s="2"/>
    </row>
    <row r="11" spans="1:11" ht="12.75">
      <c r="A11" s="9"/>
      <c r="B11" s="24" t="s">
        <v>19</v>
      </c>
      <c r="C11" s="46">
        <v>520071120</v>
      </c>
      <c r="D11" s="46">
        <v>297802734</v>
      </c>
      <c r="E11" s="46">
        <v>310016794</v>
      </c>
      <c r="F11" s="46">
        <v>339595291</v>
      </c>
      <c r="G11" s="47">
        <v>239059672</v>
      </c>
      <c r="H11" s="48">
        <v>248313562</v>
      </c>
      <c r="I11" s="25">
        <f t="shared" si="0"/>
        <v>9.540933772768456</v>
      </c>
      <c r="J11" s="26">
        <f t="shared" si="1"/>
        <v>-7.130792461601221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191217733</v>
      </c>
      <c r="D13" s="43">
        <v>159252214</v>
      </c>
      <c r="E13" s="43">
        <v>158237470</v>
      </c>
      <c r="F13" s="43">
        <v>168328808</v>
      </c>
      <c r="G13" s="44">
        <v>60911050</v>
      </c>
      <c r="H13" s="45">
        <v>65540289</v>
      </c>
      <c r="I13" s="22">
        <f t="shared" si="0"/>
        <v>6.377337807536998</v>
      </c>
      <c r="J13" s="23">
        <f t="shared" si="1"/>
        <v>-25.458234642851686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331443238</v>
      </c>
      <c r="D17" s="43">
        <v>188597194</v>
      </c>
      <c r="E17" s="43">
        <v>151680097</v>
      </c>
      <c r="F17" s="43">
        <v>173864480</v>
      </c>
      <c r="G17" s="44">
        <v>88973555</v>
      </c>
      <c r="H17" s="45">
        <v>93423897</v>
      </c>
      <c r="I17" s="29">
        <f t="shared" si="0"/>
        <v>14.62577057819261</v>
      </c>
      <c r="J17" s="30">
        <f t="shared" si="1"/>
        <v>-14.916934852776354</v>
      </c>
      <c r="K17" s="2"/>
    </row>
    <row r="18" spans="1:11" ht="12.75">
      <c r="A18" s="5"/>
      <c r="B18" s="24" t="s">
        <v>25</v>
      </c>
      <c r="C18" s="46">
        <v>522660971</v>
      </c>
      <c r="D18" s="46">
        <v>347849408</v>
      </c>
      <c r="E18" s="46">
        <v>309917567</v>
      </c>
      <c r="F18" s="46">
        <v>342193288</v>
      </c>
      <c r="G18" s="47">
        <v>149884605</v>
      </c>
      <c r="H18" s="48">
        <v>158964186</v>
      </c>
      <c r="I18" s="25">
        <f t="shared" si="0"/>
        <v>10.4142921978992</v>
      </c>
      <c r="J18" s="26">
        <f t="shared" si="1"/>
        <v>-19.951899244118042</v>
      </c>
      <c r="K18" s="2"/>
    </row>
    <row r="19" spans="1:11" ht="23.25" customHeight="1">
      <c r="A19" s="31"/>
      <c r="B19" s="32" t="s">
        <v>26</v>
      </c>
      <c r="C19" s="52">
        <v>-2589851</v>
      </c>
      <c r="D19" s="52">
        <v>-50046674</v>
      </c>
      <c r="E19" s="52">
        <v>99227</v>
      </c>
      <c r="F19" s="53">
        <v>-2597997</v>
      </c>
      <c r="G19" s="54">
        <v>89175067</v>
      </c>
      <c r="H19" s="55">
        <v>89349376</v>
      </c>
      <c r="I19" s="33">
        <f t="shared" si="0"/>
        <v>-2718.2359640017335</v>
      </c>
      <c r="J19" s="34">
        <f t="shared" si="1"/>
        <v>865.6517996267127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10000000</v>
      </c>
      <c r="D24" s="43">
        <v>53277000</v>
      </c>
      <c r="E24" s="43">
        <v>10690440</v>
      </c>
      <c r="F24" s="43">
        <v>43277000</v>
      </c>
      <c r="G24" s="44">
        <v>0</v>
      </c>
      <c r="H24" s="45">
        <v>0</v>
      </c>
      <c r="I24" s="38">
        <f t="shared" si="0"/>
        <v>304.81963324241093</v>
      </c>
      <c r="J24" s="23">
        <f t="shared" si="1"/>
        <v>-100</v>
      </c>
      <c r="K24" s="2"/>
    </row>
    <row r="25" spans="1:11" ht="12.75">
      <c r="A25" s="9"/>
      <c r="B25" s="21" t="s">
        <v>31</v>
      </c>
      <c r="C25" s="43">
        <v>0</v>
      </c>
      <c r="D25" s="43">
        <v>30000</v>
      </c>
      <c r="E25" s="43">
        <v>0</v>
      </c>
      <c r="F25" s="43">
        <v>0</v>
      </c>
      <c r="G25" s="44">
        <v>9000000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10000000</v>
      </c>
      <c r="D26" s="46">
        <v>53307000</v>
      </c>
      <c r="E26" s="46">
        <v>10690440</v>
      </c>
      <c r="F26" s="46">
        <v>43277000</v>
      </c>
      <c r="G26" s="47">
        <v>9000000</v>
      </c>
      <c r="H26" s="48">
        <v>0</v>
      </c>
      <c r="I26" s="25">
        <f t="shared" si="0"/>
        <v>304.81963324241093</v>
      </c>
      <c r="J26" s="26">
        <f t="shared" si="1"/>
        <v>-100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10000000</v>
      </c>
      <c r="D31" s="43">
        <v>53277000</v>
      </c>
      <c r="E31" s="43">
        <v>10690440</v>
      </c>
      <c r="F31" s="43">
        <v>43277000</v>
      </c>
      <c r="G31" s="44">
        <v>0</v>
      </c>
      <c r="H31" s="45">
        <v>0</v>
      </c>
      <c r="I31" s="38">
        <f t="shared" si="0"/>
        <v>304.81963324241093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0</v>
      </c>
      <c r="D32" s="43">
        <v>30000</v>
      </c>
      <c r="E32" s="43">
        <v>0</v>
      </c>
      <c r="F32" s="43">
        <v>0</v>
      </c>
      <c r="G32" s="44">
        <v>9000000</v>
      </c>
      <c r="H32" s="45">
        <v>0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10000000</v>
      </c>
      <c r="D33" s="59">
        <v>53307000</v>
      </c>
      <c r="E33" s="59">
        <v>10690440</v>
      </c>
      <c r="F33" s="59">
        <v>43277000</v>
      </c>
      <c r="G33" s="60">
        <v>9000000</v>
      </c>
      <c r="H33" s="61">
        <v>0</v>
      </c>
      <c r="I33" s="40">
        <f t="shared" si="0"/>
        <v>304.81963324241093</v>
      </c>
      <c r="J33" s="41">
        <f t="shared" si="1"/>
        <v>-100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5190563557</v>
      </c>
      <c r="D8" s="43">
        <v>5210904621</v>
      </c>
      <c r="E8" s="43">
        <v>5137919168</v>
      </c>
      <c r="F8" s="43">
        <v>5615664764</v>
      </c>
      <c r="G8" s="44">
        <v>6102837899</v>
      </c>
      <c r="H8" s="45">
        <v>6632158861</v>
      </c>
      <c r="I8" s="22">
        <f>IF($E8=0,0,(($F8/$E8)-1)*100)</f>
        <v>9.29842569294388</v>
      </c>
      <c r="J8" s="23">
        <f>IF($E8=0,0,((($H8/$E8)^(1/3))-1)*100)</f>
        <v>8.88194852729589</v>
      </c>
      <c r="K8" s="2"/>
    </row>
    <row r="9" spans="1:11" ht="12.75">
      <c r="A9" s="5"/>
      <c r="B9" s="21" t="s">
        <v>17</v>
      </c>
      <c r="C9" s="43">
        <v>19807888047</v>
      </c>
      <c r="D9" s="43">
        <v>19214336388</v>
      </c>
      <c r="E9" s="43">
        <v>18867479564</v>
      </c>
      <c r="F9" s="43">
        <v>20786191071</v>
      </c>
      <c r="G9" s="44">
        <v>22689389780</v>
      </c>
      <c r="H9" s="45">
        <v>24769178075</v>
      </c>
      <c r="I9" s="22">
        <f>IF($E9=0,0,(($F9/$E9)-1)*100)</f>
        <v>10.169410813413515</v>
      </c>
      <c r="J9" s="23">
        <f>IF($E9=0,0,((($H9/$E9)^(1/3))-1)*100)</f>
        <v>9.496247456393526</v>
      </c>
      <c r="K9" s="2"/>
    </row>
    <row r="10" spans="1:11" ht="12.75">
      <c r="A10" s="5"/>
      <c r="B10" s="21" t="s">
        <v>18</v>
      </c>
      <c r="C10" s="43">
        <v>7296446875</v>
      </c>
      <c r="D10" s="43">
        <v>8327530167</v>
      </c>
      <c r="E10" s="43">
        <v>8325629861</v>
      </c>
      <c r="F10" s="43">
        <v>8915800926</v>
      </c>
      <c r="G10" s="44">
        <v>9462017742</v>
      </c>
      <c r="H10" s="45">
        <v>10133083174</v>
      </c>
      <c r="I10" s="22">
        <f aca="true" t="shared" si="0" ref="I10:I33">IF($E10=0,0,(($F10/$E10)-1)*100)</f>
        <v>7.088605605259435</v>
      </c>
      <c r="J10" s="23">
        <f aca="true" t="shared" si="1" ref="J10:J33">IF($E10=0,0,((($H10/$E10)^(1/3))-1)*100)</f>
        <v>6.76809716462059</v>
      </c>
      <c r="K10" s="2"/>
    </row>
    <row r="11" spans="1:11" ht="12.75">
      <c r="A11" s="9"/>
      <c r="B11" s="24" t="s">
        <v>19</v>
      </c>
      <c r="C11" s="46">
        <v>32294898479</v>
      </c>
      <c r="D11" s="46">
        <v>32752771176</v>
      </c>
      <c r="E11" s="46">
        <v>32331028593</v>
      </c>
      <c r="F11" s="46">
        <v>35317656761</v>
      </c>
      <c r="G11" s="47">
        <v>38254245421</v>
      </c>
      <c r="H11" s="48">
        <v>41534420110</v>
      </c>
      <c r="I11" s="25">
        <f t="shared" si="0"/>
        <v>9.237652799721419</v>
      </c>
      <c r="J11" s="26">
        <f t="shared" si="1"/>
        <v>8.708343140543185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7642000049</v>
      </c>
      <c r="D13" s="43">
        <v>8132872738</v>
      </c>
      <c r="E13" s="43">
        <v>7925180210</v>
      </c>
      <c r="F13" s="43">
        <v>8708334031</v>
      </c>
      <c r="G13" s="44">
        <v>9513498045</v>
      </c>
      <c r="H13" s="45">
        <v>10412194168</v>
      </c>
      <c r="I13" s="22">
        <f t="shared" si="0"/>
        <v>9.881842434470013</v>
      </c>
      <c r="J13" s="23">
        <f t="shared" si="1"/>
        <v>9.524438991326756</v>
      </c>
      <c r="K13" s="2"/>
    </row>
    <row r="14" spans="1:11" ht="12.75">
      <c r="A14" s="5"/>
      <c r="B14" s="21" t="s">
        <v>22</v>
      </c>
      <c r="C14" s="43">
        <v>1548356282</v>
      </c>
      <c r="D14" s="43">
        <v>1332552855</v>
      </c>
      <c r="E14" s="43">
        <v>1364767032</v>
      </c>
      <c r="F14" s="43">
        <v>1453081147</v>
      </c>
      <c r="G14" s="44">
        <v>1569722099</v>
      </c>
      <c r="H14" s="45">
        <v>1695138339</v>
      </c>
      <c r="I14" s="22">
        <f t="shared" si="0"/>
        <v>6.471002957228533</v>
      </c>
      <c r="J14" s="23">
        <f t="shared" si="1"/>
        <v>7.493501002635106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12934839409</v>
      </c>
      <c r="D16" s="43">
        <v>12321455721</v>
      </c>
      <c r="E16" s="43">
        <v>12246642863</v>
      </c>
      <c r="F16" s="43">
        <v>13479344957</v>
      </c>
      <c r="G16" s="44">
        <v>14929414481</v>
      </c>
      <c r="H16" s="45">
        <v>16427410446</v>
      </c>
      <c r="I16" s="22">
        <f t="shared" si="0"/>
        <v>10.065632743519327</v>
      </c>
      <c r="J16" s="23">
        <f t="shared" si="1"/>
        <v>10.2852296152798</v>
      </c>
      <c r="K16" s="2"/>
    </row>
    <row r="17" spans="1:11" ht="12.75">
      <c r="A17" s="5"/>
      <c r="B17" s="21" t="s">
        <v>24</v>
      </c>
      <c r="C17" s="43">
        <v>10647898451</v>
      </c>
      <c r="D17" s="43">
        <v>10915102564</v>
      </c>
      <c r="E17" s="43">
        <v>10237070947</v>
      </c>
      <c r="F17" s="43">
        <v>11675736161</v>
      </c>
      <c r="G17" s="44">
        <v>12238909945</v>
      </c>
      <c r="H17" s="45">
        <v>12997192591</v>
      </c>
      <c r="I17" s="29">
        <f t="shared" si="0"/>
        <v>14.053484843939712</v>
      </c>
      <c r="J17" s="30">
        <f t="shared" si="1"/>
        <v>8.282418459563434</v>
      </c>
      <c r="K17" s="2"/>
    </row>
    <row r="18" spans="1:11" ht="12.75">
      <c r="A18" s="5"/>
      <c r="B18" s="24" t="s">
        <v>25</v>
      </c>
      <c r="C18" s="46">
        <v>32773094191</v>
      </c>
      <c r="D18" s="46">
        <v>32701983878</v>
      </c>
      <c r="E18" s="46">
        <v>31773661052</v>
      </c>
      <c r="F18" s="46">
        <v>35316496296</v>
      </c>
      <c r="G18" s="47">
        <v>38251544570</v>
      </c>
      <c r="H18" s="48">
        <v>41531935544</v>
      </c>
      <c r="I18" s="25">
        <f t="shared" si="0"/>
        <v>11.150226718293133</v>
      </c>
      <c r="J18" s="26">
        <f t="shared" si="1"/>
        <v>9.338128926760625</v>
      </c>
      <c r="K18" s="2"/>
    </row>
    <row r="19" spans="1:11" ht="23.25" customHeight="1">
      <c r="A19" s="31"/>
      <c r="B19" s="32" t="s">
        <v>26</v>
      </c>
      <c r="C19" s="52">
        <v>-478195712</v>
      </c>
      <c r="D19" s="52">
        <v>50787298</v>
      </c>
      <c r="E19" s="52">
        <v>557367541</v>
      </c>
      <c r="F19" s="53">
        <v>1160465</v>
      </c>
      <c r="G19" s="54">
        <v>2700851</v>
      </c>
      <c r="H19" s="55">
        <v>2484566</v>
      </c>
      <c r="I19" s="33">
        <f t="shared" si="0"/>
        <v>-99.79179537475075</v>
      </c>
      <c r="J19" s="34">
        <f t="shared" si="1"/>
        <v>-83.54228181155902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3434508099</v>
      </c>
      <c r="D22" s="43">
        <v>3359297164</v>
      </c>
      <c r="E22" s="43">
        <v>2084537657</v>
      </c>
      <c r="F22" s="43">
        <v>3590944096</v>
      </c>
      <c r="G22" s="44">
        <v>3816221893</v>
      </c>
      <c r="H22" s="45">
        <v>3549888833</v>
      </c>
      <c r="I22" s="38">
        <f t="shared" si="0"/>
        <v>72.26573403178391</v>
      </c>
      <c r="J22" s="23">
        <f t="shared" si="1"/>
        <v>19.417599265668507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405108267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2359664242</v>
      </c>
      <c r="D24" s="43">
        <v>2287549911</v>
      </c>
      <c r="E24" s="43">
        <v>2354140766</v>
      </c>
      <c r="F24" s="43">
        <v>2251668575</v>
      </c>
      <c r="G24" s="44">
        <v>2281917361</v>
      </c>
      <c r="H24" s="45">
        <v>2436115605</v>
      </c>
      <c r="I24" s="38">
        <f t="shared" si="0"/>
        <v>-4.3528489239033075</v>
      </c>
      <c r="J24" s="23">
        <f t="shared" si="1"/>
        <v>1.1475005149298223</v>
      </c>
      <c r="K24" s="2"/>
    </row>
    <row r="25" spans="1:11" ht="12.75">
      <c r="A25" s="9"/>
      <c r="B25" s="21" t="s">
        <v>31</v>
      </c>
      <c r="C25" s="43">
        <v>921783371</v>
      </c>
      <c r="D25" s="43">
        <v>973235319</v>
      </c>
      <c r="E25" s="43">
        <v>325610966</v>
      </c>
      <c r="F25" s="43">
        <v>1061599940</v>
      </c>
      <c r="G25" s="44">
        <v>1032856050</v>
      </c>
      <c r="H25" s="45">
        <v>1071510880</v>
      </c>
      <c r="I25" s="38">
        <f t="shared" si="0"/>
        <v>226.03322702589816</v>
      </c>
      <c r="J25" s="23">
        <f t="shared" si="1"/>
        <v>48.741624649694025</v>
      </c>
      <c r="K25" s="2"/>
    </row>
    <row r="26" spans="1:11" ht="12.75">
      <c r="A26" s="9"/>
      <c r="B26" s="24" t="s">
        <v>32</v>
      </c>
      <c r="C26" s="46">
        <v>6715955712</v>
      </c>
      <c r="D26" s="46">
        <v>6620082394</v>
      </c>
      <c r="E26" s="46">
        <v>5169397656</v>
      </c>
      <c r="F26" s="46">
        <v>6904212611</v>
      </c>
      <c r="G26" s="47">
        <v>7130995304</v>
      </c>
      <c r="H26" s="48">
        <v>7057515318</v>
      </c>
      <c r="I26" s="25">
        <f t="shared" si="0"/>
        <v>33.559324904835684</v>
      </c>
      <c r="J26" s="26">
        <f t="shared" si="1"/>
        <v>10.935521497840073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816059000</v>
      </c>
      <c r="D28" s="43">
        <v>834368071</v>
      </c>
      <c r="E28" s="43">
        <v>1193695133</v>
      </c>
      <c r="F28" s="43">
        <v>772854890</v>
      </c>
      <c r="G28" s="44">
        <v>937051055</v>
      </c>
      <c r="H28" s="45">
        <v>967824292</v>
      </c>
      <c r="I28" s="38">
        <f t="shared" si="0"/>
        <v>-35.25525331935822</v>
      </c>
      <c r="J28" s="23">
        <f t="shared" si="1"/>
        <v>-6.753108038769762</v>
      </c>
      <c r="K28" s="2"/>
    </row>
    <row r="29" spans="1:11" ht="12.75">
      <c r="A29" s="9"/>
      <c r="B29" s="21" t="s">
        <v>35</v>
      </c>
      <c r="C29" s="43">
        <v>680000000</v>
      </c>
      <c r="D29" s="43">
        <v>680000000</v>
      </c>
      <c r="E29" s="43">
        <v>561910573</v>
      </c>
      <c r="F29" s="43">
        <v>713000000</v>
      </c>
      <c r="G29" s="44">
        <v>767065000</v>
      </c>
      <c r="H29" s="45">
        <v>808000000</v>
      </c>
      <c r="I29" s="38">
        <f t="shared" si="0"/>
        <v>26.888518255377257</v>
      </c>
      <c r="J29" s="23">
        <f t="shared" si="1"/>
        <v>12.870743444264887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777736152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647100000</v>
      </c>
      <c r="D31" s="43">
        <v>1293376520</v>
      </c>
      <c r="E31" s="43">
        <v>675605393</v>
      </c>
      <c r="F31" s="43">
        <v>1095798000</v>
      </c>
      <c r="G31" s="44">
        <v>1032121000</v>
      </c>
      <c r="H31" s="45">
        <v>1176566500</v>
      </c>
      <c r="I31" s="38">
        <f t="shared" si="0"/>
        <v>62.19497525532629</v>
      </c>
      <c r="J31" s="23">
        <f t="shared" si="1"/>
        <v>20.3116797618627</v>
      </c>
      <c r="K31" s="2"/>
    </row>
    <row r="32" spans="1:11" ht="12.75">
      <c r="A32" s="9"/>
      <c r="B32" s="21" t="s">
        <v>31</v>
      </c>
      <c r="C32" s="43">
        <v>4572796712</v>
      </c>
      <c r="D32" s="43">
        <v>3812337803</v>
      </c>
      <c r="E32" s="43">
        <v>1960450412</v>
      </c>
      <c r="F32" s="43">
        <v>4322559721</v>
      </c>
      <c r="G32" s="44">
        <v>4394758249</v>
      </c>
      <c r="H32" s="45">
        <v>4105124526</v>
      </c>
      <c r="I32" s="38">
        <f t="shared" si="0"/>
        <v>120.4880926618408</v>
      </c>
      <c r="J32" s="23">
        <f t="shared" si="1"/>
        <v>27.93523111091374</v>
      </c>
      <c r="K32" s="2"/>
    </row>
    <row r="33" spans="1:11" ht="13.5" thickBot="1">
      <c r="A33" s="9"/>
      <c r="B33" s="39" t="s">
        <v>38</v>
      </c>
      <c r="C33" s="59">
        <v>6715955712</v>
      </c>
      <c r="D33" s="59">
        <v>6620082394</v>
      </c>
      <c r="E33" s="59">
        <v>5169397663</v>
      </c>
      <c r="F33" s="59">
        <v>6904212611</v>
      </c>
      <c r="G33" s="60">
        <v>7130995304</v>
      </c>
      <c r="H33" s="61">
        <v>7057515318</v>
      </c>
      <c r="I33" s="40">
        <f t="shared" si="0"/>
        <v>33.559324723979934</v>
      </c>
      <c r="J33" s="41">
        <f t="shared" si="1"/>
        <v>10.935521447766616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9005517000</v>
      </c>
      <c r="D8" s="43">
        <v>9005517000</v>
      </c>
      <c r="E8" s="43">
        <v>9172441192</v>
      </c>
      <c r="F8" s="43">
        <v>10098983000</v>
      </c>
      <c r="G8" s="44">
        <v>10644327000</v>
      </c>
      <c r="H8" s="45">
        <v>11272342000</v>
      </c>
      <c r="I8" s="22">
        <f>IF($E8=0,0,(($F8/$E8)-1)*100)</f>
        <v>10.101365477361778</v>
      </c>
      <c r="J8" s="23">
        <f>IF($E8=0,0,((($H8/$E8)^(1/3))-1)*100)</f>
        <v>7.1132196160869965</v>
      </c>
      <c r="K8" s="2"/>
    </row>
    <row r="9" spans="1:11" ht="12.75">
      <c r="A9" s="5"/>
      <c r="B9" s="21" t="s">
        <v>17</v>
      </c>
      <c r="C9" s="43">
        <v>28704449000</v>
      </c>
      <c r="D9" s="43">
        <v>27777582000</v>
      </c>
      <c r="E9" s="43">
        <v>25434882181</v>
      </c>
      <c r="F9" s="43">
        <v>30460309724</v>
      </c>
      <c r="G9" s="44">
        <v>32953968000</v>
      </c>
      <c r="H9" s="45">
        <v>35406809000</v>
      </c>
      <c r="I9" s="22">
        <f>IF($E9=0,0,(($F9/$E9)-1)*100)</f>
        <v>19.75801384585938</v>
      </c>
      <c r="J9" s="23">
        <f>IF($E9=0,0,((($H9/$E9)^(1/3))-1)*100)</f>
        <v>11.656930824804768</v>
      </c>
      <c r="K9" s="2"/>
    </row>
    <row r="10" spans="1:11" ht="12.75">
      <c r="A10" s="5"/>
      <c r="B10" s="21" t="s">
        <v>18</v>
      </c>
      <c r="C10" s="43">
        <v>11139813000</v>
      </c>
      <c r="D10" s="43">
        <v>11254027800</v>
      </c>
      <c r="E10" s="43">
        <v>10672407983</v>
      </c>
      <c r="F10" s="43">
        <v>12487116708</v>
      </c>
      <c r="G10" s="44">
        <v>13459798000</v>
      </c>
      <c r="H10" s="45">
        <v>14518913000</v>
      </c>
      <c r="I10" s="22">
        <f aca="true" t="shared" si="0" ref="I10:I33">IF($E10=0,0,(($F10/$E10)-1)*100)</f>
        <v>17.00374205981101</v>
      </c>
      <c r="J10" s="23">
        <f aca="true" t="shared" si="1" ref="J10:J33">IF($E10=0,0,((($H10/$E10)^(1/3))-1)*100)</f>
        <v>10.804456525673123</v>
      </c>
      <c r="K10" s="2"/>
    </row>
    <row r="11" spans="1:11" ht="12.75">
      <c r="A11" s="9"/>
      <c r="B11" s="24" t="s">
        <v>19</v>
      </c>
      <c r="C11" s="46">
        <v>48849779000</v>
      </c>
      <c r="D11" s="46">
        <v>48037126800</v>
      </c>
      <c r="E11" s="46">
        <v>45279731356</v>
      </c>
      <c r="F11" s="46">
        <v>53046409432</v>
      </c>
      <c r="G11" s="47">
        <v>57058093000</v>
      </c>
      <c r="H11" s="48">
        <v>61198064000</v>
      </c>
      <c r="I11" s="25">
        <f t="shared" si="0"/>
        <v>17.152659354218635</v>
      </c>
      <c r="J11" s="26">
        <f t="shared" si="1"/>
        <v>10.563373311150093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11805746320</v>
      </c>
      <c r="D13" s="43">
        <v>11446574320</v>
      </c>
      <c r="E13" s="43">
        <v>11092791109</v>
      </c>
      <c r="F13" s="43">
        <v>13290424725</v>
      </c>
      <c r="G13" s="44">
        <v>14688130564</v>
      </c>
      <c r="H13" s="45">
        <v>15740519832</v>
      </c>
      <c r="I13" s="22">
        <f t="shared" si="0"/>
        <v>19.81136753054853</v>
      </c>
      <c r="J13" s="23">
        <f t="shared" si="1"/>
        <v>12.37233676328653</v>
      </c>
      <c r="K13" s="2"/>
    </row>
    <row r="14" spans="1:11" ht="12.75">
      <c r="A14" s="5"/>
      <c r="B14" s="21" t="s">
        <v>22</v>
      </c>
      <c r="C14" s="43">
        <v>3052174000</v>
      </c>
      <c r="D14" s="43">
        <v>2957629000</v>
      </c>
      <c r="E14" s="43">
        <v>3440812549</v>
      </c>
      <c r="F14" s="43">
        <v>2830770000</v>
      </c>
      <c r="G14" s="44">
        <v>3032642000</v>
      </c>
      <c r="H14" s="45">
        <v>3251611000</v>
      </c>
      <c r="I14" s="22">
        <f t="shared" si="0"/>
        <v>-17.72960718761899</v>
      </c>
      <c r="J14" s="23">
        <f t="shared" si="1"/>
        <v>-1.8675766972935937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15380224000</v>
      </c>
      <c r="D16" s="43">
        <v>15380224000</v>
      </c>
      <c r="E16" s="43">
        <v>15603895855</v>
      </c>
      <c r="F16" s="43">
        <v>16933558000</v>
      </c>
      <c r="G16" s="44">
        <v>18344963000</v>
      </c>
      <c r="H16" s="45">
        <v>19671886000</v>
      </c>
      <c r="I16" s="22">
        <f t="shared" si="0"/>
        <v>8.521347215823226</v>
      </c>
      <c r="J16" s="23">
        <f t="shared" si="1"/>
        <v>8.02832740117112</v>
      </c>
      <c r="K16" s="2"/>
    </row>
    <row r="17" spans="1:11" ht="12.75">
      <c r="A17" s="5"/>
      <c r="B17" s="21" t="s">
        <v>24</v>
      </c>
      <c r="C17" s="43">
        <v>17501972288</v>
      </c>
      <c r="D17" s="43">
        <v>17452476317</v>
      </c>
      <c r="E17" s="43">
        <v>13799289730</v>
      </c>
      <c r="F17" s="43">
        <v>18290197287</v>
      </c>
      <c r="G17" s="44">
        <v>19852623008</v>
      </c>
      <c r="H17" s="45">
        <v>21268120557</v>
      </c>
      <c r="I17" s="29">
        <f t="shared" si="0"/>
        <v>32.54448341088641</v>
      </c>
      <c r="J17" s="30">
        <f t="shared" si="1"/>
        <v>15.511208285567335</v>
      </c>
      <c r="K17" s="2"/>
    </row>
    <row r="18" spans="1:11" ht="12.75">
      <c r="A18" s="5"/>
      <c r="B18" s="24" t="s">
        <v>25</v>
      </c>
      <c r="C18" s="46">
        <v>47740116608</v>
      </c>
      <c r="D18" s="46">
        <v>47236903637</v>
      </c>
      <c r="E18" s="46">
        <v>43936789243</v>
      </c>
      <c r="F18" s="46">
        <v>51344950012</v>
      </c>
      <c r="G18" s="47">
        <v>55918358572</v>
      </c>
      <c r="H18" s="48">
        <v>59932137389</v>
      </c>
      <c r="I18" s="25">
        <f t="shared" si="0"/>
        <v>16.860951600327212</v>
      </c>
      <c r="J18" s="26">
        <f t="shared" si="1"/>
        <v>10.903133360907603</v>
      </c>
      <c r="K18" s="2"/>
    </row>
    <row r="19" spans="1:11" ht="23.25" customHeight="1">
      <c r="A19" s="31"/>
      <c r="B19" s="32" t="s">
        <v>26</v>
      </c>
      <c r="C19" s="52">
        <v>1109662392</v>
      </c>
      <c r="D19" s="52">
        <v>800223163</v>
      </c>
      <c r="E19" s="52">
        <v>1342942113</v>
      </c>
      <c r="F19" s="53">
        <v>1701459420</v>
      </c>
      <c r="G19" s="54">
        <v>1139734428</v>
      </c>
      <c r="H19" s="55">
        <v>1265926611</v>
      </c>
      <c r="I19" s="33">
        <f t="shared" si="0"/>
        <v>26.696408097524603</v>
      </c>
      <c r="J19" s="34">
        <f t="shared" si="1"/>
        <v>-1.9493646657269048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2998386000</v>
      </c>
      <c r="D22" s="43">
        <v>2998386000</v>
      </c>
      <c r="E22" s="43">
        <v>2483354000</v>
      </c>
      <c r="F22" s="43">
        <v>2849726000</v>
      </c>
      <c r="G22" s="44">
        <v>2265938600</v>
      </c>
      <c r="H22" s="45">
        <v>2197260900</v>
      </c>
      <c r="I22" s="38">
        <f t="shared" si="0"/>
        <v>14.753112121751478</v>
      </c>
      <c r="J22" s="23">
        <f t="shared" si="1"/>
        <v>-3.997841354256093</v>
      </c>
      <c r="K22" s="2"/>
    </row>
    <row r="23" spans="1:11" ht="12.75">
      <c r="A23" s="9"/>
      <c r="B23" s="21" t="s">
        <v>29</v>
      </c>
      <c r="C23" s="43">
        <v>1973800000</v>
      </c>
      <c r="D23" s="43">
        <v>1290986000</v>
      </c>
      <c r="E23" s="43">
        <v>832660000</v>
      </c>
      <c r="F23" s="43">
        <v>1883016131</v>
      </c>
      <c r="G23" s="44">
        <v>3162005246</v>
      </c>
      <c r="H23" s="45">
        <v>3542821003</v>
      </c>
      <c r="I23" s="38">
        <f t="shared" si="0"/>
        <v>126.14466060576946</v>
      </c>
      <c r="J23" s="23">
        <f t="shared" si="1"/>
        <v>62.04184130663955</v>
      </c>
      <c r="K23" s="2"/>
    </row>
    <row r="24" spans="1:11" ht="12.75">
      <c r="A24" s="9"/>
      <c r="B24" s="21" t="s">
        <v>30</v>
      </c>
      <c r="C24" s="43">
        <v>3364807000</v>
      </c>
      <c r="D24" s="43">
        <v>2415526000</v>
      </c>
      <c r="E24" s="43">
        <v>1102523000</v>
      </c>
      <c r="F24" s="43">
        <v>2614216000</v>
      </c>
      <c r="G24" s="44">
        <v>2693432400</v>
      </c>
      <c r="H24" s="45">
        <v>2864176000</v>
      </c>
      <c r="I24" s="38">
        <f t="shared" si="0"/>
        <v>137.11215094832488</v>
      </c>
      <c r="J24" s="23">
        <f t="shared" si="1"/>
        <v>37.46875972555996</v>
      </c>
      <c r="K24" s="2"/>
    </row>
    <row r="25" spans="1:11" ht="12.75">
      <c r="A25" s="9"/>
      <c r="B25" s="21" t="s">
        <v>31</v>
      </c>
      <c r="C25" s="43">
        <v>252428000</v>
      </c>
      <c r="D25" s="43">
        <v>336172000</v>
      </c>
      <c r="E25" s="43">
        <v>1066762000</v>
      </c>
      <c r="F25" s="43">
        <v>463278000</v>
      </c>
      <c r="G25" s="44">
        <v>412488000</v>
      </c>
      <c r="H25" s="45">
        <v>414217000</v>
      </c>
      <c r="I25" s="38">
        <f t="shared" si="0"/>
        <v>-56.57156891602813</v>
      </c>
      <c r="J25" s="23">
        <f t="shared" si="1"/>
        <v>-27.045268965524382</v>
      </c>
      <c r="K25" s="2"/>
    </row>
    <row r="26" spans="1:11" ht="12.75">
      <c r="A26" s="9"/>
      <c r="B26" s="24" t="s">
        <v>32</v>
      </c>
      <c r="C26" s="46">
        <v>8589421000</v>
      </c>
      <c r="D26" s="46">
        <v>7041070000</v>
      </c>
      <c r="E26" s="46">
        <v>5485299000</v>
      </c>
      <c r="F26" s="46">
        <v>7810236131</v>
      </c>
      <c r="G26" s="47">
        <v>8533864246</v>
      </c>
      <c r="H26" s="48">
        <v>9018474903</v>
      </c>
      <c r="I26" s="25">
        <f t="shared" si="0"/>
        <v>42.384875118020005</v>
      </c>
      <c r="J26" s="26">
        <f t="shared" si="1"/>
        <v>18.025975457383137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795006121</v>
      </c>
      <c r="D28" s="43">
        <v>795006426</v>
      </c>
      <c r="E28" s="43">
        <v>408013000</v>
      </c>
      <c r="F28" s="43">
        <v>1417574777</v>
      </c>
      <c r="G28" s="44">
        <v>1555675743</v>
      </c>
      <c r="H28" s="45">
        <v>1365512000</v>
      </c>
      <c r="I28" s="38">
        <f t="shared" si="0"/>
        <v>247.43372809199707</v>
      </c>
      <c r="J28" s="23">
        <f t="shared" si="1"/>
        <v>49.58010719390029</v>
      </c>
      <c r="K28" s="2"/>
    </row>
    <row r="29" spans="1:11" ht="12.75">
      <c r="A29" s="9"/>
      <c r="B29" s="21" t="s">
        <v>35</v>
      </c>
      <c r="C29" s="43">
        <v>1328178000</v>
      </c>
      <c r="D29" s="43">
        <v>831477000</v>
      </c>
      <c r="E29" s="43">
        <v>811196000</v>
      </c>
      <c r="F29" s="43">
        <v>1012611420</v>
      </c>
      <c r="G29" s="44">
        <v>827538447</v>
      </c>
      <c r="H29" s="45">
        <v>1268564002</v>
      </c>
      <c r="I29" s="38">
        <f t="shared" si="0"/>
        <v>24.829439494277583</v>
      </c>
      <c r="J29" s="23">
        <f t="shared" si="1"/>
        <v>16.0723723634546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445015000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2334703686</v>
      </c>
      <c r="D31" s="43">
        <v>1121086000</v>
      </c>
      <c r="E31" s="43">
        <v>1292958000</v>
      </c>
      <c r="F31" s="43">
        <v>1828572000</v>
      </c>
      <c r="G31" s="44">
        <v>2286718180</v>
      </c>
      <c r="H31" s="45">
        <v>2441422000</v>
      </c>
      <c r="I31" s="38">
        <f t="shared" si="0"/>
        <v>41.42547553748845</v>
      </c>
      <c r="J31" s="23">
        <f t="shared" si="1"/>
        <v>23.60028686217175</v>
      </c>
      <c r="K31" s="2"/>
    </row>
    <row r="32" spans="1:11" ht="12.75">
      <c r="A32" s="9"/>
      <c r="B32" s="21" t="s">
        <v>31</v>
      </c>
      <c r="C32" s="43">
        <v>4131533193</v>
      </c>
      <c r="D32" s="43">
        <v>4293500574</v>
      </c>
      <c r="E32" s="43">
        <v>2528117000</v>
      </c>
      <c r="F32" s="43">
        <v>3551477934</v>
      </c>
      <c r="G32" s="44">
        <v>3863931876</v>
      </c>
      <c r="H32" s="45">
        <v>3942976901</v>
      </c>
      <c r="I32" s="38">
        <f t="shared" si="0"/>
        <v>40.47917616154633</v>
      </c>
      <c r="J32" s="23">
        <f t="shared" si="1"/>
        <v>15.969118122931958</v>
      </c>
      <c r="K32" s="2"/>
    </row>
    <row r="33" spans="1:11" ht="13.5" thickBot="1">
      <c r="A33" s="9"/>
      <c r="B33" s="39" t="s">
        <v>38</v>
      </c>
      <c r="C33" s="59">
        <v>8589421000</v>
      </c>
      <c r="D33" s="59">
        <v>7041070000</v>
      </c>
      <c r="E33" s="59">
        <v>5485299000</v>
      </c>
      <c r="F33" s="59">
        <v>7810236131</v>
      </c>
      <c r="G33" s="60">
        <v>8533864246</v>
      </c>
      <c r="H33" s="61">
        <v>9018474903</v>
      </c>
      <c r="I33" s="40">
        <f t="shared" si="0"/>
        <v>42.384875118020005</v>
      </c>
      <c r="J33" s="41">
        <f t="shared" si="1"/>
        <v>18.025975457383137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6514409101</v>
      </c>
      <c r="D8" s="43">
        <v>6604409101</v>
      </c>
      <c r="E8" s="43">
        <v>6736434065</v>
      </c>
      <c r="F8" s="43">
        <v>6980635978</v>
      </c>
      <c r="G8" s="44">
        <v>7399474136</v>
      </c>
      <c r="H8" s="45">
        <v>7843442585</v>
      </c>
      <c r="I8" s="22">
        <f>IF($E8=0,0,(($F8/$E8)-1)*100)</f>
        <v>3.6250917123761717</v>
      </c>
      <c r="J8" s="23">
        <f>IF($E8=0,0,((($H8/$E8)^(1/3))-1)*100)</f>
        <v>5.202377049770757</v>
      </c>
      <c r="K8" s="2"/>
    </row>
    <row r="9" spans="1:11" ht="12.75">
      <c r="A9" s="5"/>
      <c r="B9" s="21" t="s">
        <v>17</v>
      </c>
      <c r="C9" s="43">
        <v>17566764850</v>
      </c>
      <c r="D9" s="43">
        <v>17432153933</v>
      </c>
      <c r="E9" s="43">
        <v>17045702276</v>
      </c>
      <c r="F9" s="43">
        <v>18788560336</v>
      </c>
      <c r="G9" s="44">
        <v>19940698266</v>
      </c>
      <c r="H9" s="45">
        <v>21032728232</v>
      </c>
      <c r="I9" s="22">
        <f>IF($E9=0,0,(($F9/$E9)-1)*100)</f>
        <v>10.224618685578646</v>
      </c>
      <c r="J9" s="23">
        <f>IF($E9=0,0,((($H9/$E9)^(1/3))-1)*100)</f>
        <v>7.257310776981329</v>
      </c>
      <c r="K9" s="2"/>
    </row>
    <row r="10" spans="1:11" ht="12.75">
      <c r="A10" s="5"/>
      <c r="B10" s="21" t="s">
        <v>18</v>
      </c>
      <c r="C10" s="43">
        <v>6144839532</v>
      </c>
      <c r="D10" s="43">
        <v>6673122084</v>
      </c>
      <c r="E10" s="43">
        <v>6348120330</v>
      </c>
      <c r="F10" s="43">
        <v>6761010584</v>
      </c>
      <c r="G10" s="44">
        <v>7087145396</v>
      </c>
      <c r="H10" s="45">
        <v>7600867858</v>
      </c>
      <c r="I10" s="22">
        <f aca="true" t="shared" si="0" ref="I10:I33">IF($E10=0,0,(($F10/$E10)-1)*100)</f>
        <v>6.504134019778429</v>
      </c>
      <c r="J10" s="23">
        <f aca="true" t="shared" si="1" ref="J10:J33">IF($E10=0,0,((($H10/$E10)^(1/3))-1)*100)</f>
        <v>6.187324232286273</v>
      </c>
      <c r="K10" s="2"/>
    </row>
    <row r="11" spans="1:11" ht="12.75">
      <c r="A11" s="9"/>
      <c r="B11" s="24" t="s">
        <v>19</v>
      </c>
      <c r="C11" s="46">
        <v>30226013483</v>
      </c>
      <c r="D11" s="46">
        <v>30709685118</v>
      </c>
      <c r="E11" s="46">
        <v>30130256671</v>
      </c>
      <c r="F11" s="46">
        <v>32530206898</v>
      </c>
      <c r="G11" s="47">
        <v>34427317798</v>
      </c>
      <c r="H11" s="48">
        <v>36477038675</v>
      </c>
      <c r="I11" s="25">
        <f t="shared" si="0"/>
        <v>7.965249858989498</v>
      </c>
      <c r="J11" s="26">
        <f t="shared" si="1"/>
        <v>6.579148809552948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8778735998</v>
      </c>
      <c r="D13" s="43">
        <v>8667973521</v>
      </c>
      <c r="E13" s="43">
        <v>8403421672</v>
      </c>
      <c r="F13" s="43">
        <v>9604146268</v>
      </c>
      <c r="G13" s="44">
        <v>10209723146</v>
      </c>
      <c r="H13" s="45">
        <v>10755822981</v>
      </c>
      <c r="I13" s="22">
        <f t="shared" si="0"/>
        <v>14.288520115571313</v>
      </c>
      <c r="J13" s="23">
        <f t="shared" si="1"/>
        <v>8.57483129129939</v>
      </c>
      <c r="K13" s="2"/>
    </row>
    <row r="14" spans="1:11" ht="12.75">
      <c r="A14" s="5"/>
      <c r="B14" s="21" t="s">
        <v>22</v>
      </c>
      <c r="C14" s="43">
        <v>1175972918</v>
      </c>
      <c r="D14" s="43">
        <v>1135972918</v>
      </c>
      <c r="E14" s="43">
        <v>1137304929</v>
      </c>
      <c r="F14" s="43">
        <v>1514427397</v>
      </c>
      <c r="G14" s="44">
        <v>1756269536</v>
      </c>
      <c r="H14" s="45">
        <v>1727584279</v>
      </c>
      <c r="I14" s="22">
        <f t="shared" si="0"/>
        <v>33.15931008332067</v>
      </c>
      <c r="J14" s="23">
        <f t="shared" si="1"/>
        <v>14.953122863957091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9844615723</v>
      </c>
      <c r="D16" s="43">
        <v>7585684400</v>
      </c>
      <c r="E16" s="43">
        <v>7579222275</v>
      </c>
      <c r="F16" s="43">
        <v>10727869556</v>
      </c>
      <c r="G16" s="44">
        <v>11412246511</v>
      </c>
      <c r="H16" s="45">
        <v>12039920069</v>
      </c>
      <c r="I16" s="22">
        <f t="shared" si="0"/>
        <v>41.54314475491485</v>
      </c>
      <c r="J16" s="23">
        <f t="shared" si="1"/>
        <v>16.680868564851515</v>
      </c>
      <c r="K16" s="2"/>
    </row>
    <row r="17" spans="1:11" ht="12.75">
      <c r="A17" s="5"/>
      <c r="B17" s="21" t="s">
        <v>24</v>
      </c>
      <c r="C17" s="43">
        <v>10196004710</v>
      </c>
      <c r="D17" s="43">
        <v>13285273431</v>
      </c>
      <c r="E17" s="43">
        <v>11517119197</v>
      </c>
      <c r="F17" s="43">
        <v>10571068583</v>
      </c>
      <c r="G17" s="44">
        <v>10883792965</v>
      </c>
      <c r="H17" s="45">
        <v>11670199790</v>
      </c>
      <c r="I17" s="29">
        <f t="shared" si="0"/>
        <v>-8.214299060536156</v>
      </c>
      <c r="J17" s="30">
        <f t="shared" si="1"/>
        <v>0.4411037386640393</v>
      </c>
      <c r="K17" s="2"/>
    </row>
    <row r="18" spans="1:11" ht="12.75">
      <c r="A18" s="5"/>
      <c r="B18" s="24" t="s">
        <v>25</v>
      </c>
      <c r="C18" s="46">
        <v>29995329349</v>
      </c>
      <c r="D18" s="46">
        <v>30674904270</v>
      </c>
      <c r="E18" s="46">
        <v>28637068073</v>
      </c>
      <c r="F18" s="46">
        <v>32417511804</v>
      </c>
      <c r="G18" s="47">
        <v>34262032158</v>
      </c>
      <c r="H18" s="48">
        <v>36193527119</v>
      </c>
      <c r="I18" s="25">
        <f t="shared" si="0"/>
        <v>13.20122479495145</v>
      </c>
      <c r="J18" s="26">
        <f t="shared" si="1"/>
        <v>8.118692570997865</v>
      </c>
      <c r="K18" s="2"/>
    </row>
    <row r="19" spans="1:11" ht="23.25" customHeight="1">
      <c r="A19" s="31"/>
      <c r="B19" s="32" t="s">
        <v>26</v>
      </c>
      <c r="C19" s="52">
        <v>230684134</v>
      </c>
      <c r="D19" s="52">
        <v>34780848</v>
      </c>
      <c r="E19" s="52">
        <v>1493188598</v>
      </c>
      <c r="F19" s="53">
        <v>112695094</v>
      </c>
      <c r="G19" s="54">
        <v>165285640</v>
      </c>
      <c r="H19" s="55">
        <v>283511556</v>
      </c>
      <c r="I19" s="33">
        <f t="shared" si="0"/>
        <v>-92.45272203719306</v>
      </c>
      <c r="J19" s="34">
        <f t="shared" si="1"/>
        <v>-42.52415474350738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1000000000</v>
      </c>
      <c r="D22" s="43">
        <v>1000000000</v>
      </c>
      <c r="E22" s="43">
        <v>626438518</v>
      </c>
      <c r="F22" s="43">
        <v>1500000000</v>
      </c>
      <c r="G22" s="44">
        <v>1300000000</v>
      </c>
      <c r="H22" s="45">
        <v>1300000000</v>
      </c>
      <c r="I22" s="38">
        <f t="shared" si="0"/>
        <v>139.4488775672635</v>
      </c>
      <c r="J22" s="23">
        <f t="shared" si="1"/>
        <v>27.552301609679407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2379284040</v>
      </c>
      <c r="D24" s="43">
        <v>2377576467</v>
      </c>
      <c r="E24" s="43">
        <v>1953311731</v>
      </c>
      <c r="F24" s="43">
        <v>2202697060</v>
      </c>
      <c r="G24" s="44">
        <v>2233164480</v>
      </c>
      <c r="H24" s="45">
        <v>2404501580</v>
      </c>
      <c r="I24" s="38">
        <f t="shared" si="0"/>
        <v>12.767308210058559</v>
      </c>
      <c r="J24" s="23">
        <f t="shared" si="1"/>
        <v>7.172781632789338</v>
      </c>
      <c r="K24" s="2"/>
    </row>
    <row r="25" spans="1:11" ht="12.75">
      <c r="A25" s="9"/>
      <c r="B25" s="21" t="s">
        <v>31</v>
      </c>
      <c r="C25" s="43">
        <v>481000000</v>
      </c>
      <c r="D25" s="43">
        <v>345623577</v>
      </c>
      <c r="E25" s="43">
        <v>237648209</v>
      </c>
      <c r="F25" s="43">
        <v>320318000</v>
      </c>
      <c r="G25" s="44">
        <v>457120907</v>
      </c>
      <c r="H25" s="45">
        <v>455852811</v>
      </c>
      <c r="I25" s="38">
        <f t="shared" si="0"/>
        <v>34.78662488047617</v>
      </c>
      <c r="J25" s="23">
        <f t="shared" si="1"/>
        <v>24.250085766049967</v>
      </c>
      <c r="K25" s="2"/>
    </row>
    <row r="26" spans="1:11" ht="12.75">
      <c r="A26" s="9"/>
      <c r="B26" s="24" t="s">
        <v>32</v>
      </c>
      <c r="C26" s="46">
        <v>3860284040</v>
      </c>
      <c r="D26" s="46">
        <v>3723200044</v>
      </c>
      <c r="E26" s="46">
        <v>2817398458</v>
      </c>
      <c r="F26" s="46">
        <v>4023015060</v>
      </c>
      <c r="G26" s="47">
        <v>3990285387</v>
      </c>
      <c r="H26" s="48">
        <v>4160354391</v>
      </c>
      <c r="I26" s="25">
        <f t="shared" si="0"/>
        <v>42.791838640241075</v>
      </c>
      <c r="J26" s="26">
        <f t="shared" si="1"/>
        <v>13.874727667581466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217466905</v>
      </c>
      <c r="D28" s="43">
        <v>272208821</v>
      </c>
      <c r="E28" s="43">
        <v>258953306</v>
      </c>
      <c r="F28" s="43">
        <v>271100000</v>
      </c>
      <c r="G28" s="44">
        <v>409432580</v>
      </c>
      <c r="H28" s="45">
        <v>516426018</v>
      </c>
      <c r="I28" s="38">
        <f t="shared" si="0"/>
        <v>4.690688907443419</v>
      </c>
      <c r="J28" s="23">
        <f t="shared" si="1"/>
        <v>25.8719281102741</v>
      </c>
      <c r="K28" s="2"/>
    </row>
    <row r="29" spans="1:11" ht="12.75">
      <c r="A29" s="9"/>
      <c r="B29" s="21" t="s">
        <v>35</v>
      </c>
      <c r="C29" s="43">
        <v>470200000</v>
      </c>
      <c r="D29" s="43">
        <v>544889176</v>
      </c>
      <c r="E29" s="43">
        <v>496646448</v>
      </c>
      <c r="F29" s="43">
        <v>984704020</v>
      </c>
      <c r="G29" s="44">
        <v>632276071</v>
      </c>
      <c r="H29" s="45">
        <v>676300000</v>
      </c>
      <c r="I29" s="38">
        <f t="shared" si="0"/>
        <v>98.27062570676031</v>
      </c>
      <c r="J29" s="23">
        <f t="shared" si="1"/>
        <v>10.840212881093269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4642954</v>
      </c>
      <c r="F30" s="43">
        <v>1000000</v>
      </c>
      <c r="G30" s="44">
        <v>0</v>
      </c>
      <c r="H30" s="45">
        <v>0</v>
      </c>
      <c r="I30" s="38">
        <f t="shared" si="0"/>
        <v>-78.46198777760883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1151376054</v>
      </c>
      <c r="D31" s="43">
        <v>1215172926</v>
      </c>
      <c r="E31" s="43">
        <v>852404288</v>
      </c>
      <c r="F31" s="43">
        <v>1164049571</v>
      </c>
      <c r="G31" s="44">
        <v>1053272009</v>
      </c>
      <c r="H31" s="45">
        <v>1173751544</v>
      </c>
      <c r="I31" s="38">
        <f t="shared" si="0"/>
        <v>36.56073618906994</v>
      </c>
      <c r="J31" s="23">
        <f t="shared" si="1"/>
        <v>11.252603654076832</v>
      </c>
      <c r="K31" s="2"/>
    </row>
    <row r="32" spans="1:11" ht="12.75">
      <c r="A32" s="9"/>
      <c r="B32" s="21" t="s">
        <v>31</v>
      </c>
      <c r="C32" s="43">
        <v>2021241081</v>
      </c>
      <c r="D32" s="43">
        <v>1690929121</v>
      </c>
      <c r="E32" s="43">
        <v>1204751468</v>
      </c>
      <c r="F32" s="43">
        <v>1602161469</v>
      </c>
      <c r="G32" s="44">
        <v>1895304727</v>
      </c>
      <c r="H32" s="45">
        <v>1793876829</v>
      </c>
      <c r="I32" s="38">
        <f t="shared" si="0"/>
        <v>32.98688663643945</v>
      </c>
      <c r="J32" s="23">
        <f t="shared" si="1"/>
        <v>14.190958585869051</v>
      </c>
      <c r="K32" s="2"/>
    </row>
    <row r="33" spans="1:11" ht="13.5" thickBot="1">
      <c r="A33" s="9"/>
      <c r="B33" s="39" t="s">
        <v>38</v>
      </c>
      <c r="C33" s="59">
        <v>3860284040</v>
      </c>
      <c r="D33" s="59">
        <v>3723200044</v>
      </c>
      <c r="E33" s="59">
        <v>2817398464</v>
      </c>
      <c r="F33" s="59">
        <v>4023015060</v>
      </c>
      <c r="G33" s="60">
        <v>3990285387</v>
      </c>
      <c r="H33" s="61">
        <v>4160354391</v>
      </c>
      <c r="I33" s="40">
        <f t="shared" si="0"/>
        <v>42.7918383361481</v>
      </c>
      <c r="J33" s="41">
        <f t="shared" si="1"/>
        <v>13.874727586744662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778595239</v>
      </c>
      <c r="D8" s="43">
        <v>786045238</v>
      </c>
      <c r="E8" s="43">
        <v>664381360</v>
      </c>
      <c r="F8" s="43">
        <v>813119505</v>
      </c>
      <c r="G8" s="44">
        <v>861888916</v>
      </c>
      <c r="H8" s="45">
        <v>913612010</v>
      </c>
      <c r="I8" s="22">
        <f>IF($E8=0,0,(($F8/$E8)-1)*100)</f>
        <v>22.38746508481213</v>
      </c>
      <c r="J8" s="23">
        <f>IF($E8=0,0,((($H8/$E8)^(1/3))-1)*100)</f>
        <v>11.202560415769058</v>
      </c>
      <c r="K8" s="2"/>
    </row>
    <row r="9" spans="1:11" ht="12.75">
      <c r="A9" s="5"/>
      <c r="B9" s="21" t="s">
        <v>17</v>
      </c>
      <c r="C9" s="43">
        <v>4323243525</v>
      </c>
      <c r="D9" s="43">
        <v>3771490215</v>
      </c>
      <c r="E9" s="43">
        <v>3444381850</v>
      </c>
      <c r="F9" s="43">
        <v>3235758996</v>
      </c>
      <c r="G9" s="44">
        <v>3361594297</v>
      </c>
      <c r="H9" s="45">
        <v>3511102556</v>
      </c>
      <c r="I9" s="22">
        <f>IF($E9=0,0,(($F9/$E9)-1)*100)</f>
        <v>-6.056902605034919</v>
      </c>
      <c r="J9" s="23">
        <f>IF($E9=0,0,((($H9/$E9)^(1/3))-1)*100)</f>
        <v>0.6415710488267612</v>
      </c>
      <c r="K9" s="2"/>
    </row>
    <row r="10" spans="1:11" ht="12.75">
      <c r="A10" s="5"/>
      <c r="B10" s="21" t="s">
        <v>18</v>
      </c>
      <c r="C10" s="43">
        <v>926171641</v>
      </c>
      <c r="D10" s="43">
        <v>984351250</v>
      </c>
      <c r="E10" s="43">
        <v>790128714</v>
      </c>
      <c r="F10" s="43">
        <v>1443699095</v>
      </c>
      <c r="G10" s="44">
        <v>1556939613</v>
      </c>
      <c r="H10" s="45">
        <v>1687521525</v>
      </c>
      <c r="I10" s="22">
        <f aca="true" t="shared" si="0" ref="I10:I33">IF($E10=0,0,(($F10/$E10)-1)*100)</f>
        <v>82.71695097515466</v>
      </c>
      <c r="J10" s="23">
        <f aca="true" t="shared" si="1" ref="J10:J33">IF($E10=0,0,((($H10/$E10)^(1/3))-1)*100)</f>
        <v>28.780614219888314</v>
      </c>
      <c r="K10" s="2"/>
    </row>
    <row r="11" spans="1:11" ht="12.75">
      <c r="A11" s="9"/>
      <c r="B11" s="24" t="s">
        <v>19</v>
      </c>
      <c r="C11" s="46">
        <v>6028010405</v>
      </c>
      <c r="D11" s="46">
        <v>5541886703</v>
      </c>
      <c r="E11" s="46">
        <v>4898891924</v>
      </c>
      <c r="F11" s="46">
        <v>5492577596</v>
      </c>
      <c r="G11" s="47">
        <v>5780422826</v>
      </c>
      <c r="H11" s="48">
        <v>6112236091</v>
      </c>
      <c r="I11" s="25">
        <f t="shared" si="0"/>
        <v>12.118774637413289</v>
      </c>
      <c r="J11" s="26">
        <f t="shared" si="1"/>
        <v>7.654970800446659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1145142530</v>
      </c>
      <c r="D13" s="43">
        <v>1152415112</v>
      </c>
      <c r="E13" s="43">
        <v>842657504</v>
      </c>
      <c r="F13" s="43">
        <v>1123632557</v>
      </c>
      <c r="G13" s="44">
        <v>1195437080</v>
      </c>
      <c r="H13" s="45">
        <v>1226192920</v>
      </c>
      <c r="I13" s="22">
        <f t="shared" si="0"/>
        <v>33.34392106712907</v>
      </c>
      <c r="J13" s="23">
        <f t="shared" si="1"/>
        <v>13.318957511098262</v>
      </c>
      <c r="K13" s="2"/>
    </row>
    <row r="14" spans="1:11" ht="12.75">
      <c r="A14" s="5"/>
      <c r="B14" s="21" t="s">
        <v>22</v>
      </c>
      <c r="C14" s="43">
        <v>1403418119</v>
      </c>
      <c r="D14" s="43">
        <v>466237448</v>
      </c>
      <c r="E14" s="43">
        <v>10523830</v>
      </c>
      <c r="F14" s="43">
        <v>926117580</v>
      </c>
      <c r="G14" s="44">
        <v>931031116</v>
      </c>
      <c r="H14" s="45">
        <v>1083302506</v>
      </c>
      <c r="I14" s="22">
        <f t="shared" si="0"/>
        <v>8700.195176090834</v>
      </c>
      <c r="J14" s="23">
        <f t="shared" si="1"/>
        <v>368.66081268377854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2519181901</v>
      </c>
      <c r="D16" s="43">
        <v>2518981901</v>
      </c>
      <c r="E16" s="43">
        <v>2771878524</v>
      </c>
      <c r="F16" s="43">
        <v>2251495530</v>
      </c>
      <c r="G16" s="44">
        <v>2294676288</v>
      </c>
      <c r="H16" s="45">
        <v>2398383484</v>
      </c>
      <c r="I16" s="22">
        <f t="shared" si="0"/>
        <v>-18.77365799021573</v>
      </c>
      <c r="J16" s="23">
        <f t="shared" si="1"/>
        <v>-4.709820787535746</v>
      </c>
      <c r="K16" s="2"/>
    </row>
    <row r="17" spans="1:11" ht="12.75">
      <c r="A17" s="5"/>
      <c r="B17" s="21" t="s">
        <v>24</v>
      </c>
      <c r="C17" s="43">
        <v>796753662</v>
      </c>
      <c r="D17" s="43">
        <v>1264949890</v>
      </c>
      <c r="E17" s="43">
        <v>808654883</v>
      </c>
      <c r="F17" s="43">
        <v>1156601429</v>
      </c>
      <c r="G17" s="44">
        <v>1199877684</v>
      </c>
      <c r="H17" s="45">
        <v>1244872063</v>
      </c>
      <c r="I17" s="29">
        <f t="shared" si="0"/>
        <v>43.02781734392867</v>
      </c>
      <c r="J17" s="30">
        <f t="shared" si="1"/>
        <v>15.46592413652348</v>
      </c>
      <c r="K17" s="2"/>
    </row>
    <row r="18" spans="1:11" ht="12.75">
      <c r="A18" s="5"/>
      <c r="B18" s="24" t="s">
        <v>25</v>
      </c>
      <c r="C18" s="46">
        <v>5864496212</v>
      </c>
      <c r="D18" s="46">
        <v>5402584351</v>
      </c>
      <c r="E18" s="46">
        <v>4433714741</v>
      </c>
      <c r="F18" s="46">
        <v>5457847096</v>
      </c>
      <c r="G18" s="47">
        <v>5621022168</v>
      </c>
      <c r="H18" s="48">
        <v>5952750973</v>
      </c>
      <c r="I18" s="25">
        <f t="shared" si="0"/>
        <v>23.09874258552349</v>
      </c>
      <c r="J18" s="26">
        <f t="shared" si="1"/>
        <v>10.318916808406264</v>
      </c>
      <c r="K18" s="2"/>
    </row>
    <row r="19" spans="1:11" ht="23.25" customHeight="1">
      <c r="A19" s="31"/>
      <c r="B19" s="32" t="s">
        <v>26</v>
      </c>
      <c r="C19" s="52">
        <v>163514193</v>
      </c>
      <c r="D19" s="52">
        <v>139302352</v>
      </c>
      <c r="E19" s="52">
        <v>465177183</v>
      </c>
      <c r="F19" s="53">
        <v>34730500</v>
      </c>
      <c r="G19" s="54">
        <v>159400658</v>
      </c>
      <c r="H19" s="55">
        <v>159485118</v>
      </c>
      <c r="I19" s="33">
        <f t="shared" si="0"/>
        <v>-92.5339201342556</v>
      </c>
      <c r="J19" s="34">
        <f t="shared" si="1"/>
        <v>-30.010334179608854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163514188</v>
      </c>
      <c r="D23" s="43">
        <v>0</v>
      </c>
      <c r="E23" s="43">
        <v>0</v>
      </c>
      <c r="F23" s="43">
        <v>43000000</v>
      </c>
      <c r="G23" s="44">
        <v>167849008</v>
      </c>
      <c r="H23" s="45">
        <v>186253268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260074649</v>
      </c>
      <c r="D24" s="43">
        <v>260997897</v>
      </c>
      <c r="E24" s="43">
        <v>214673830</v>
      </c>
      <c r="F24" s="43">
        <v>244612500</v>
      </c>
      <c r="G24" s="44">
        <v>223398650</v>
      </c>
      <c r="H24" s="45">
        <v>183931850</v>
      </c>
      <c r="I24" s="38">
        <f t="shared" si="0"/>
        <v>13.94612002776492</v>
      </c>
      <c r="J24" s="23">
        <f t="shared" si="1"/>
        <v>-5.021360397565166</v>
      </c>
      <c r="K24" s="2"/>
    </row>
    <row r="25" spans="1:11" ht="12.75">
      <c r="A25" s="9"/>
      <c r="B25" s="21" t="s">
        <v>31</v>
      </c>
      <c r="C25" s="43">
        <v>0</v>
      </c>
      <c r="D25" s="43">
        <v>122461468</v>
      </c>
      <c r="E25" s="43">
        <v>20532998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423588837</v>
      </c>
      <c r="D26" s="46">
        <v>383459365</v>
      </c>
      <c r="E26" s="46">
        <v>235206828</v>
      </c>
      <c r="F26" s="46">
        <v>287612500</v>
      </c>
      <c r="G26" s="47">
        <v>391247658</v>
      </c>
      <c r="H26" s="48">
        <v>370185118</v>
      </c>
      <c r="I26" s="25">
        <f t="shared" si="0"/>
        <v>22.280676307577263</v>
      </c>
      <c r="J26" s="26">
        <f t="shared" si="1"/>
        <v>16.32052227148646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68098469</v>
      </c>
      <c r="D28" s="43">
        <v>68980271</v>
      </c>
      <c r="E28" s="43">
        <v>58650069</v>
      </c>
      <c r="F28" s="43">
        <v>63838592</v>
      </c>
      <c r="G28" s="44">
        <v>62485773</v>
      </c>
      <c r="H28" s="45">
        <v>89681850</v>
      </c>
      <c r="I28" s="38">
        <f t="shared" si="0"/>
        <v>8.846576122527662</v>
      </c>
      <c r="J28" s="23">
        <f t="shared" si="1"/>
        <v>15.206949421638182</v>
      </c>
      <c r="K28" s="2"/>
    </row>
    <row r="29" spans="1:11" ht="12.75">
      <c r="A29" s="9"/>
      <c r="B29" s="21" t="s">
        <v>35</v>
      </c>
      <c r="C29" s="43">
        <v>141500000</v>
      </c>
      <c r="D29" s="43">
        <v>90500000</v>
      </c>
      <c r="E29" s="43">
        <v>9657297</v>
      </c>
      <c r="F29" s="43">
        <v>0</v>
      </c>
      <c r="G29" s="44">
        <v>137317008</v>
      </c>
      <c r="H29" s="45">
        <v>137929008</v>
      </c>
      <c r="I29" s="38">
        <f t="shared" si="0"/>
        <v>-100</v>
      </c>
      <c r="J29" s="23">
        <f t="shared" si="1"/>
        <v>142.62376715269497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88744357</v>
      </c>
      <c r="D31" s="43">
        <v>133126904</v>
      </c>
      <c r="E31" s="43">
        <v>108790095</v>
      </c>
      <c r="F31" s="43">
        <v>103319053</v>
      </c>
      <c r="G31" s="44">
        <v>107668915</v>
      </c>
      <c r="H31" s="45">
        <v>39213127</v>
      </c>
      <c r="I31" s="38">
        <f t="shared" si="0"/>
        <v>-5.028989082140245</v>
      </c>
      <c r="J31" s="23">
        <f t="shared" si="1"/>
        <v>-28.832664423396505</v>
      </c>
      <c r="K31" s="2"/>
    </row>
    <row r="32" spans="1:11" ht="12.75">
      <c r="A32" s="9"/>
      <c r="B32" s="21" t="s">
        <v>31</v>
      </c>
      <c r="C32" s="43">
        <v>125246011</v>
      </c>
      <c r="D32" s="43">
        <v>90852190</v>
      </c>
      <c r="E32" s="43">
        <v>58109367</v>
      </c>
      <c r="F32" s="43">
        <v>120454855</v>
      </c>
      <c r="G32" s="44">
        <v>83775962</v>
      </c>
      <c r="H32" s="45">
        <v>103361133</v>
      </c>
      <c r="I32" s="38">
        <f t="shared" si="0"/>
        <v>107.2899107643007</v>
      </c>
      <c r="J32" s="23">
        <f t="shared" si="1"/>
        <v>21.16309883807488</v>
      </c>
      <c r="K32" s="2"/>
    </row>
    <row r="33" spans="1:11" ht="13.5" thickBot="1">
      <c r="A33" s="9"/>
      <c r="B33" s="39" t="s">
        <v>38</v>
      </c>
      <c r="C33" s="59">
        <v>423588837</v>
      </c>
      <c r="D33" s="59">
        <v>383459365</v>
      </c>
      <c r="E33" s="59">
        <v>235206828</v>
      </c>
      <c r="F33" s="59">
        <v>287612500</v>
      </c>
      <c r="G33" s="60">
        <v>391247658</v>
      </c>
      <c r="H33" s="61">
        <v>370185118</v>
      </c>
      <c r="I33" s="40">
        <f t="shared" si="0"/>
        <v>22.280676307577263</v>
      </c>
      <c r="J33" s="41">
        <f t="shared" si="1"/>
        <v>16.32052227148646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183107018</v>
      </c>
      <c r="D8" s="43">
        <v>188107019</v>
      </c>
      <c r="E8" s="43">
        <v>202461021</v>
      </c>
      <c r="F8" s="43">
        <v>206624544</v>
      </c>
      <c r="G8" s="44">
        <v>227765485</v>
      </c>
      <c r="H8" s="45">
        <v>245959291</v>
      </c>
      <c r="I8" s="22">
        <f>IF($E8=0,0,(($F8/$E8)-1)*100)</f>
        <v>2.0564565857839945</v>
      </c>
      <c r="J8" s="23">
        <f>IF($E8=0,0,((($H8/$E8)^(1/3))-1)*100)</f>
        <v>6.70233826401665</v>
      </c>
      <c r="K8" s="2"/>
    </row>
    <row r="9" spans="1:11" ht="12.75">
      <c r="A9" s="5"/>
      <c r="B9" s="21" t="s">
        <v>17</v>
      </c>
      <c r="C9" s="43">
        <v>572704427</v>
      </c>
      <c r="D9" s="43">
        <v>592137233</v>
      </c>
      <c r="E9" s="43">
        <v>353108196</v>
      </c>
      <c r="F9" s="43">
        <v>643243183</v>
      </c>
      <c r="G9" s="44">
        <v>689674219</v>
      </c>
      <c r="H9" s="45">
        <v>728148871</v>
      </c>
      <c r="I9" s="22">
        <f>IF($E9=0,0,(($F9/$E9)-1)*100)</f>
        <v>82.1660302101852</v>
      </c>
      <c r="J9" s="23">
        <f>IF($E9=0,0,((($H9/$E9)^(1/3))-1)*100)</f>
        <v>27.283114667897234</v>
      </c>
      <c r="K9" s="2"/>
    </row>
    <row r="10" spans="1:11" ht="12.75">
      <c r="A10" s="5"/>
      <c r="B10" s="21" t="s">
        <v>18</v>
      </c>
      <c r="C10" s="43">
        <v>203508880</v>
      </c>
      <c r="D10" s="43">
        <v>201041096</v>
      </c>
      <c r="E10" s="43">
        <v>186548305</v>
      </c>
      <c r="F10" s="43">
        <v>195211091</v>
      </c>
      <c r="G10" s="44">
        <v>207611163</v>
      </c>
      <c r="H10" s="45">
        <v>228802706</v>
      </c>
      <c r="I10" s="22">
        <f aca="true" t="shared" si="0" ref="I10:I33">IF($E10=0,0,(($F10/$E10)-1)*100)</f>
        <v>4.643722707638642</v>
      </c>
      <c r="J10" s="23">
        <f aca="true" t="shared" si="1" ref="J10:J33">IF($E10=0,0,((($H10/$E10)^(1/3))-1)*100)</f>
        <v>7.042591883429572</v>
      </c>
      <c r="K10" s="2"/>
    </row>
    <row r="11" spans="1:11" ht="12.75">
      <c r="A11" s="9"/>
      <c r="B11" s="24" t="s">
        <v>19</v>
      </c>
      <c r="C11" s="46">
        <v>959320325</v>
      </c>
      <c r="D11" s="46">
        <v>981285348</v>
      </c>
      <c r="E11" s="46">
        <v>742117522</v>
      </c>
      <c r="F11" s="46">
        <v>1045078818</v>
      </c>
      <c r="G11" s="47">
        <v>1125050867</v>
      </c>
      <c r="H11" s="48">
        <v>1202910868</v>
      </c>
      <c r="I11" s="25">
        <f t="shared" si="0"/>
        <v>40.82389743116723</v>
      </c>
      <c r="J11" s="26">
        <f t="shared" si="1"/>
        <v>17.46818385650053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259546145</v>
      </c>
      <c r="D13" s="43">
        <v>251666600</v>
      </c>
      <c r="E13" s="43">
        <v>222289414</v>
      </c>
      <c r="F13" s="43">
        <v>288592515</v>
      </c>
      <c r="G13" s="44">
        <v>305908066</v>
      </c>
      <c r="H13" s="45">
        <v>324262547</v>
      </c>
      <c r="I13" s="22">
        <f t="shared" si="0"/>
        <v>29.827376754882273</v>
      </c>
      <c r="J13" s="23">
        <f t="shared" si="1"/>
        <v>13.412085397645491</v>
      </c>
      <c r="K13" s="2"/>
    </row>
    <row r="14" spans="1:11" ht="12.75">
      <c r="A14" s="5"/>
      <c r="B14" s="21" t="s">
        <v>22</v>
      </c>
      <c r="C14" s="43">
        <v>81827143</v>
      </c>
      <c r="D14" s="43">
        <v>81827143</v>
      </c>
      <c r="E14" s="43">
        <v>74343939</v>
      </c>
      <c r="F14" s="43">
        <v>87815258</v>
      </c>
      <c r="G14" s="44">
        <v>93634867</v>
      </c>
      <c r="H14" s="45">
        <v>99087417</v>
      </c>
      <c r="I14" s="22">
        <f t="shared" si="0"/>
        <v>18.120265325193486</v>
      </c>
      <c r="J14" s="23">
        <f t="shared" si="1"/>
        <v>10.050236417794745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257624505</v>
      </c>
      <c r="D16" s="43">
        <v>333924507</v>
      </c>
      <c r="E16" s="43">
        <v>340945444</v>
      </c>
      <c r="F16" s="43">
        <v>373213462</v>
      </c>
      <c r="G16" s="44">
        <v>404047196</v>
      </c>
      <c r="H16" s="45">
        <v>441015428</v>
      </c>
      <c r="I16" s="22">
        <f t="shared" si="0"/>
        <v>9.464276049982946</v>
      </c>
      <c r="J16" s="23">
        <f t="shared" si="1"/>
        <v>8.957291052297967</v>
      </c>
      <c r="K16" s="2"/>
    </row>
    <row r="17" spans="1:11" ht="12.75">
      <c r="A17" s="5"/>
      <c r="B17" s="21" t="s">
        <v>24</v>
      </c>
      <c r="C17" s="43">
        <v>426164983</v>
      </c>
      <c r="D17" s="43">
        <v>386036081</v>
      </c>
      <c r="E17" s="43">
        <v>304110434</v>
      </c>
      <c r="F17" s="43">
        <v>360138025</v>
      </c>
      <c r="G17" s="44">
        <v>373215359</v>
      </c>
      <c r="H17" s="45">
        <v>387931730</v>
      </c>
      <c r="I17" s="29">
        <f t="shared" si="0"/>
        <v>18.423435941694777</v>
      </c>
      <c r="J17" s="30">
        <f t="shared" si="1"/>
        <v>8.452939450647111</v>
      </c>
      <c r="K17" s="2"/>
    </row>
    <row r="18" spans="1:11" ht="12.75">
      <c r="A18" s="5"/>
      <c r="B18" s="24" t="s">
        <v>25</v>
      </c>
      <c r="C18" s="46">
        <v>1025162776</v>
      </c>
      <c r="D18" s="46">
        <v>1053454331</v>
      </c>
      <c r="E18" s="46">
        <v>941689231</v>
      </c>
      <c r="F18" s="46">
        <v>1109759260</v>
      </c>
      <c r="G18" s="47">
        <v>1176805488</v>
      </c>
      <c r="H18" s="48">
        <v>1252297122</v>
      </c>
      <c r="I18" s="25">
        <f t="shared" si="0"/>
        <v>17.84771700336032</v>
      </c>
      <c r="J18" s="26">
        <f t="shared" si="1"/>
        <v>9.968067427752825</v>
      </c>
      <c r="K18" s="2"/>
    </row>
    <row r="19" spans="1:11" ht="23.25" customHeight="1">
      <c r="A19" s="31"/>
      <c r="B19" s="32" t="s">
        <v>26</v>
      </c>
      <c r="C19" s="52">
        <v>-65842451</v>
      </c>
      <c r="D19" s="52">
        <v>-72168983</v>
      </c>
      <c r="E19" s="52">
        <v>-199571709</v>
      </c>
      <c r="F19" s="53">
        <v>-64680442</v>
      </c>
      <c r="G19" s="54">
        <v>-51754621</v>
      </c>
      <c r="H19" s="55">
        <v>-49386254</v>
      </c>
      <c r="I19" s="33">
        <f t="shared" si="0"/>
        <v>-67.59037524702461</v>
      </c>
      <c r="J19" s="34">
        <f t="shared" si="1"/>
        <v>-37.21791954657885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48400000</v>
      </c>
      <c r="D22" s="43">
        <v>61960000</v>
      </c>
      <c r="E22" s="43">
        <v>29717294</v>
      </c>
      <c r="F22" s="43">
        <v>32650000</v>
      </c>
      <c r="G22" s="44">
        <v>33300000</v>
      </c>
      <c r="H22" s="45">
        <v>39940000</v>
      </c>
      <c r="I22" s="38">
        <f t="shared" si="0"/>
        <v>9.86868454442722</v>
      </c>
      <c r="J22" s="23">
        <f t="shared" si="1"/>
        <v>10.356927326028465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54789000</v>
      </c>
      <c r="D24" s="43">
        <v>77324605</v>
      </c>
      <c r="E24" s="43">
        <v>42871784</v>
      </c>
      <c r="F24" s="43">
        <v>65223000</v>
      </c>
      <c r="G24" s="44">
        <v>89468000</v>
      </c>
      <c r="H24" s="45">
        <v>99287000</v>
      </c>
      <c r="I24" s="38">
        <f t="shared" si="0"/>
        <v>52.13502661797327</v>
      </c>
      <c r="J24" s="23">
        <f t="shared" si="1"/>
        <v>32.3041938327483</v>
      </c>
      <c r="K24" s="2"/>
    </row>
    <row r="25" spans="1:11" ht="12.75">
      <c r="A25" s="9"/>
      <c r="B25" s="21" t="s">
        <v>31</v>
      </c>
      <c r="C25" s="43">
        <v>40804000</v>
      </c>
      <c r="D25" s="43">
        <v>21549751</v>
      </c>
      <c r="E25" s="43">
        <v>38138842</v>
      </c>
      <c r="F25" s="43">
        <v>12289000</v>
      </c>
      <c r="G25" s="44">
        <v>15190000</v>
      </c>
      <c r="H25" s="45">
        <v>14305000</v>
      </c>
      <c r="I25" s="38">
        <f t="shared" si="0"/>
        <v>-67.7782560886353</v>
      </c>
      <c r="J25" s="23">
        <f t="shared" si="1"/>
        <v>-27.88259022563303</v>
      </c>
      <c r="K25" s="2"/>
    </row>
    <row r="26" spans="1:11" ht="12.75">
      <c r="A26" s="9"/>
      <c r="B26" s="24" t="s">
        <v>32</v>
      </c>
      <c r="C26" s="46">
        <v>143993000</v>
      </c>
      <c r="D26" s="46">
        <v>160834356</v>
      </c>
      <c r="E26" s="46">
        <v>110727920</v>
      </c>
      <c r="F26" s="46">
        <v>110162000</v>
      </c>
      <c r="G26" s="47">
        <v>137958000</v>
      </c>
      <c r="H26" s="48">
        <v>153532000</v>
      </c>
      <c r="I26" s="25">
        <f t="shared" si="0"/>
        <v>-0.5110906084030087</v>
      </c>
      <c r="J26" s="26">
        <f t="shared" si="1"/>
        <v>11.510027219053299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53050000</v>
      </c>
      <c r="D28" s="43">
        <v>55614704</v>
      </c>
      <c r="E28" s="43">
        <v>34578087</v>
      </c>
      <c r="F28" s="43">
        <v>46600000</v>
      </c>
      <c r="G28" s="44">
        <v>45950000</v>
      </c>
      <c r="H28" s="45">
        <v>43727000</v>
      </c>
      <c r="I28" s="38">
        <f t="shared" si="0"/>
        <v>34.76743233366264</v>
      </c>
      <c r="J28" s="23">
        <f t="shared" si="1"/>
        <v>8.139138800055058</v>
      </c>
      <c r="K28" s="2"/>
    </row>
    <row r="29" spans="1:11" ht="12.75">
      <c r="A29" s="9"/>
      <c r="B29" s="21" t="s">
        <v>35</v>
      </c>
      <c r="C29" s="43">
        <v>47853000</v>
      </c>
      <c r="D29" s="43">
        <v>24622244</v>
      </c>
      <c r="E29" s="43">
        <v>15303478</v>
      </c>
      <c r="F29" s="43">
        <v>14920000</v>
      </c>
      <c r="G29" s="44">
        <v>23552000</v>
      </c>
      <c r="H29" s="45">
        <v>28760000</v>
      </c>
      <c r="I29" s="38">
        <f t="shared" si="0"/>
        <v>-2.505822532629509</v>
      </c>
      <c r="J29" s="23">
        <f t="shared" si="1"/>
        <v>23.405044430893017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9539000</v>
      </c>
      <c r="D31" s="43">
        <v>29989000</v>
      </c>
      <c r="E31" s="43">
        <v>17725334</v>
      </c>
      <c r="F31" s="43">
        <v>18225520</v>
      </c>
      <c r="G31" s="44">
        <v>15966000</v>
      </c>
      <c r="H31" s="45">
        <v>25500000</v>
      </c>
      <c r="I31" s="38">
        <f t="shared" si="0"/>
        <v>2.821870662634618</v>
      </c>
      <c r="J31" s="23">
        <f t="shared" si="1"/>
        <v>12.88820937658388</v>
      </c>
      <c r="K31" s="2"/>
    </row>
    <row r="32" spans="1:11" ht="12.75">
      <c r="A32" s="9"/>
      <c r="B32" s="21" t="s">
        <v>31</v>
      </c>
      <c r="C32" s="43">
        <v>33551000</v>
      </c>
      <c r="D32" s="43">
        <v>50608408</v>
      </c>
      <c r="E32" s="43">
        <v>43121020</v>
      </c>
      <c r="F32" s="43">
        <v>30416480</v>
      </c>
      <c r="G32" s="44">
        <v>52490000</v>
      </c>
      <c r="H32" s="45">
        <v>55545000</v>
      </c>
      <c r="I32" s="38">
        <f t="shared" si="0"/>
        <v>-29.462521990435285</v>
      </c>
      <c r="J32" s="23">
        <f t="shared" si="1"/>
        <v>8.805783834613191</v>
      </c>
      <c r="K32" s="2"/>
    </row>
    <row r="33" spans="1:11" ht="13.5" thickBot="1">
      <c r="A33" s="9"/>
      <c r="B33" s="39" t="s">
        <v>38</v>
      </c>
      <c r="C33" s="59">
        <v>143993000</v>
      </c>
      <c r="D33" s="59">
        <v>160834356</v>
      </c>
      <c r="E33" s="59">
        <v>110727919</v>
      </c>
      <c r="F33" s="59">
        <v>110162000</v>
      </c>
      <c r="G33" s="60">
        <v>137958000</v>
      </c>
      <c r="H33" s="61">
        <v>153532000</v>
      </c>
      <c r="I33" s="40">
        <f t="shared" si="0"/>
        <v>-0.5110897099041445</v>
      </c>
      <c r="J33" s="41">
        <f t="shared" si="1"/>
        <v>11.510027554741086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104446035</v>
      </c>
      <c r="D8" s="43">
        <v>104712649</v>
      </c>
      <c r="E8" s="43">
        <v>106472603</v>
      </c>
      <c r="F8" s="43">
        <v>110157707</v>
      </c>
      <c r="G8" s="44">
        <v>115885907</v>
      </c>
      <c r="H8" s="45">
        <v>121911975</v>
      </c>
      <c r="I8" s="22">
        <f>IF($E8=0,0,(($F8/$E8)-1)*100)</f>
        <v>3.461081908554453</v>
      </c>
      <c r="J8" s="23">
        <f>IF($E8=0,0,((($H8/$E8)^(1/3))-1)*100)</f>
        <v>4.617137246413128</v>
      </c>
      <c r="K8" s="2"/>
    </row>
    <row r="9" spans="1:11" ht="12.75">
      <c r="A9" s="5"/>
      <c r="B9" s="21" t="s">
        <v>17</v>
      </c>
      <c r="C9" s="43">
        <v>454228285</v>
      </c>
      <c r="D9" s="43">
        <v>452735854</v>
      </c>
      <c r="E9" s="43">
        <v>381215410</v>
      </c>
      <c r="F9" s="43">
        <v>480402544</v>
      </c>
      <c r="G9" s="44">
        <v>522654245</v>
      </c>
      <c r="H9" s="45">
        <v>568943579</v>
      </c>
      <c r="I9" s="22">
        <f>IF($E9=0,0,(($F9/$E9)-1)*100)</f>
        <v>26.018658060019128</v>
      </c>
      <c r="J9" s="23">
        <f>IF($E9=0,0,((($H9/$E9)^(1/3))-1)*100)</f>
        <v>14.278952475367234</v>
      </c>
      <c r="K9" s="2"/>
    </row>
    <row r="10" spans="1:11" ht="12.75">
      <c r="A10" s="5"/>
      <c r="B10" s="21" t="s">
        <v>18</v>
      </c>
      <c r="C10" s="43">
        <v>184999256</v>
      </c>
      <c r="D10" s="43">
        <v>193075425</v>
      </c>
      <c r="E10" s="43">
        <v>153187647</v>
      </c>
      <c r="F10" s="43">
        <v>204398431</v>
      </c>
      <c r="G10" s="44">
        <v>226944424</v>
      </c>
      <c r="H10" s="45">
        <v>247101150</v>
      </c>
      <c r="I10" s="22">
        <f aca="true" t="shared" si="0" ref="I10:I33">IF($E10=0,0,(($F10/$E10)-1)*100)</f>
        <v>33.430100274338706</v>
      </c>
      <c r="J10" s="23">
        <f aca="true" t="shared" si="1" ref="J10:J33">IF($E10=0,0,((($H10/$E10)^(1/3))-1)*100)</f>
        <v>17.278123129347932</v>
      </c>
      <c r="K10" s="2"/>
    </row>
    <row r="11" spans="1:11" ht="12.75">
      <c r="A11" s="9"/>
      <c r="B11" s="24" t="s">
        <v>19</v>
      </c>
      <c r="C11" s="46">
        <v>743673576</v>
      </c>
      <c r="D11" s="46">
        <v>750523928</v>
      </c>
      <c r="E11" s="46">
        <v>640875660</v>
      </c>
      <c r="F11" s="46">
        <v>794958682</v>
      </c>
      <c r="G11" s="47">
        <v>865484576</v>
      </c>
      <c r="H11" s="48">
        <v>937956704</v>
      </c>
      <c r="I11" s="25">
        <f t="shared" si="0"/>
        <v>24.042576683283624</v>
      </c>
      <c r="J11" s="26">
        <f t="shared" si="1"/>
        <v>13.536718550278826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160142932</v>
      </c>
      <c r="D13" s="43">
        <v>173744089</v>
      </c>
      <c r="E13" s="43">
        <v>163935133</v>
      </c>
      <c r="F13" s="43">
        <v>194701629</v>
      </c>
      <c r="G13" s="44">
        <v>201905338</v>
      </c>
      <c r="H13" s="45">
        <v>212982205</v>
      </c>
      <c r="I13" s="22">
        <f t="shared" si="0"/>
        <v>18.76748164775637</v>
      </c>
      <c r="J13" s="23">
        <f t="shared" si="1"/>
        <v>9.116500003167216</v>
      </c>
      <c r="K13" s="2"/>
    </row>
    <row r="14" spans="1:11" ht="12.75">
      <c r="A14" s="5"/>
      <c r="B14" s="21" t="s">
        <v>22</v>
      </c>
      <c r="C14" s="43">
        <v>100372557</v>
      </c>
      <c r="D14" s="43">
        <v>106355630</v>
      </c>
      <c r="E14" s="43">
        <v>69045769</v>
      </c>
      <c r="F14" s="43">
        <v>137910270</v>
      </c>
      <c r="G14" s="44">
        <v>147710522</v>
      </c>
      <c r="H14" s="45">
        <v>158301142</v>
      </c>
      <c r="I14" s="22">
        <f t="shared" si="0"/>
        <v>99.73746689677682</v>
      </c>
      <c r="J14" s="23">
        <f t="shared" si="1"/>
        <v>31.86078564096546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283672262</v>
      </c>
      <c r="D16" s="43">
        <v>273173527</v>
      </c>
      <c r="E16" s="43">
        <v>271550411</v>
      </c>
      <c r="F16" s="43">
        <v>296075022</v>
      </c>
      <c r="G16" s="44">
        <v>321007340</v>
      </c>
      <c r="H16" s="45">
        <v>348162378</v>
      </c>
      <c r="I16" s="22">
        <f t="shared" si="0"/>
        <v>9.031328993274833</v>
      </c>
      <c r="J16" s="23">
        <f t="shared" si="1"/>
        <v>8.636840176127937</v>
      </c>
      <c r="K16" s="2"/>
    </row>
    <row r="17" spans="1:11" ht="12.75">
      <c r="A17" s="5"/>
      <c r="B17" s="21" t="s">
        <v>24</v>
      </c>
      <c r="C17" s="43">
        <v>186798754</v>
      </c>
      <c r="D17" s="43">
        <v>182779961</v>
      </c>
      <c r="E17" s="43">
        <v>119306438</v>
      </c>
      <c r="F17" s="43">
        <v>188644413</v>
      </c>
      <c r="G17" s="44">
        <v>214397271</v>
      </c>
      <c r="H17" s="45">
        <v>229263358</v>
      </c>
      <c r="I17" s="29">
        <f t="shared" si="0"/>
        <v>58.117546850237865</v>
      </c>
      <c r="J17" s="30">
        <f t="shared" si="1"/>
        <v>24.324557794355005</v>
      </c>
      <c r="K17" s="2"/>
    </row>
    <row r="18" spans="1:11" ht="12.75">
      <c r="A18" s="5"/>
      <c r="B18" s="24" t="s">
        <v>25</v>
      </c>
      <c r="C18" s="46">
        <v>730986505</v>
      </c>
      <c r="D18" s="46">
        <v>736053207</v>
      </c>
      <c r="E18" s="46">
        <v>623837751</v>
      </c>
      <c r="F18" s="46">
        <v>817331334</v>
      </c>
      <c r="G18" s="47">
        <v>885020471</v>
      </c>
      <c r="H18" s="48">
        <v>948709083</v>
      </c>
      <c r="I18" s="25">
        <f t="shared" si="0"/>
        <v>31.016651796053306</v>
      </c>
      <c r="J18" s="26">
        <f t="shared" si="1"/>
        <v>14.997165409322344</v>
      </c>
      <c r="K18" s="2"/>
    </row>
    <row r="19" spans="1:11" ht="23.25" customHeight="1">
      <c r="A19" s="31"/>
      <c r="B19" s="32" t="s">
        <v>26</v>
      </c>
      <c r="C19" s="52">
        <v>12687071</v>
      </c>
      <c r="D19" s="52">
        <v>14470721</v>
      </c>
      <c r="E19" s="52">
        <v>17037909</v>
      </c>
      <c r="F19" s="53">
        <v>-22372652</v>
      </c>
      <c r="G19" s="54">
        <v>-19535895</v>
      </c>
      <c r="H19" s="55">
        <v>-10752379</v>
      </c>
      <c r="I19" s="33">
        <f t="shared" si="0"/>
        <v>-231.31101944493304</v>
      </c>
      <c r="J19" s="34">
        <f t="shared" si="1"/>
        <v>-185.77540090020102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78685000</v>
      </c>
      <c r="D24" s="43">
        <v>78315000</v>
      </c>
      <c r="E24" s="43">
        <v>57001333</v>
      </c>
      <c r="F24" s="43">
        <v>62690795</v>
      </c>
      <c r="G24" s="44">
        <v>61263766</v>
      </c>
      <c r="H24" s="45">
        <v>61149543</v>
      </c>
      <c r="I24" s="38">
        <f t="shared" si="0"/>
        <v>9.981278858864574</v>
      </c>
      <c r="J24" s="23">
        <f t="shared" si="1"/>
        <v>2.369221660729526</v>
      </c>
      <c r="K24" s="2"/>
    </row>
    <row r="25" spans="1:11" ht="12.75">
      <c r="A25" s="9"/>
      <c r="B25" s="21" t="s">
        <v>31</v>
      </c>
      <c r="C25" s="43">
        <v>16877925</v>
      </c>
      <c r="D25" s="43">
        <v>18107925</v>
      </c>
      <c r="E25" s="43">
        <v>1674586</v>
      </c>
      <c r="F25" s="43">
        <v>27777000</v>
      </c>
      <c r="G25" s="44">
        <v>12561000</v>
      </c>
      <c r="H25" s="45">
        <v>11937480</v>
      </c>
      <c r="I25" s="38">
        <f t="shared" si="0"/>
        <v>1558.738338908841</v>
      </c>
      <c r="J25" s="23">
        <f t="shared" si="1"/>
        <v>92.45760055483623</v>
      </c>
      <c r="K25" s="2"/>
    </row>
    <row r="26" spans="1:11" ht="12.75">
      <c r="A26" s="9"/>
      <c r="B26" s="24" t="s">
        <v>32</v>
      </c>
      <c r="C26" s="46">
        <v>95562925</v>
      </c>
      <c r="D26" s="46">
        <v>96422925</v>
      </c>
      <c r="E26" s="46">
        <v>58675919</v>
      </c>
      <c r="F26" s="46">
        <v>90467795</v>
      </c>
      <c r="G26" s="47">
        <v>73824766</v>
      </c>
      <c r="H26" s="48">
        <v>73087023</v>
      </c>
      <c r="I26" s="25">
        <f t="shared" si="0"/>
        <v>54.18215264766453</v>
      </c>
      <c r="J26" s="26">
        <f t="shared" si="1"/>
        <v>7.595338785593886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39260200</v>
      </c>
      <c r="D28" s="43">
        <v>24066353</v>
      </c>
      <c r="E28" s="43">
        <v>13559084</v>
      </c>
      <c r="F28" s="43">
        <v>25500000</v>
      </c>
      <c r="G28" s="44">
        <v>15000000</v>
      </c>
      <c r="H28" s="45">
        <v>15825000</v>
      </c>
      <c r="I28" s="38">
        <f t="shared" si="0"/>
        <v>88.06580149514525</v>
      </c>
      <c r="J28" s="23">
        <f t="shared" si="1"/>
        <v>5.286120267661265</v>
      </c>
      <c r="K28" s="2"/>
    </row>
    <row r="29" spans="1:11" ht="12.75">
      <c r="A29" s="9"/>
      <c r="B29" s="21" t="s">
        <v>35</v>
      </c>
      <c r="C29" s="43">
        <v>13850000</v>
      </c>
      <c r="D29" s="43">
        <v>17065974</v>
      </c>
      <c r="E29" s="43">
        <v>11669621</v>
      </c>
      <c r="F29" s="43">
        <v>22601577</v>
      </c>
      <c r="G29" s="44">
        <v>21550000</v>
      </c>
      <c r="H29" s="45">
        <v>18930000</v>
      </c>
      <c r="I29" s="38">
        <f t="shared" si="0"/>
        <v>93.67875786197342</v>
      </c>
      <c r="J29" s="23">
        <f t="shared" si="1"/>
        <v>17.49822000978465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15496800</v>
      </c>
      <c r="D31" s="43">
        <v>25274673</v>
      </c>
      <c r="E31" s="43">
        <v>16764173</v>
      </c>
      <c r="F31" s="43">
        <v>27469623</v>
      </c>
      <c r="G31" s="44">
        <v>26404000</v>
      </c>
      <c r="H31" s="45">
        <v>27695000</v>
      </c>
      <c r="I31" s="38">
        <f t="shared" si="0"/>
        <v>63.859099998550484</v>
      </c>
      <c r="J31" s="23">
        <f t="shared" si="1"/>
        <v>18.2151339095292</v>
      </c>
      <c r="K31" s="2"/>
    </row>
    <row r="32" spans="1:11" ht="12.75">
      <c r="A32" s="9"/>
      <c r="B32" s="21" t="s">
        <v>31</v>
      </c>
      <c r="C32" s="43">
        <v>26955925</v>
      </c>
      <c r="D32" s="43">
        <v>30015925</v>
      </c>
      <c r="E32" s="43">
        <v>16683041</v>
      </c>
      <c r="F32" s="43">
        <v>14896595</v>
      </c>
      <c r="G32" s="44">
        <v>10870766</v>
      </c>
      <c r="H32" s="45">
        <v>10637023</v>
      </c>
      <c r="I32" s="38">
        <f t="shared" si="0"/>
        <v>-10.70815566538499</v>
      </c>
      <c r="J32" s="23">
        <f t="shared" si="1"/>
        <v>-13.930695470073395</v>
      </c>
      <c r="K32" s="2"/>
    </row>
    <row r="33" spans="1:11" ht="13.5" thickBot="1">
      <c r="A33" s="9"/>
      <c r="B33" s="39" t="s">
        <v>38</v>
      </c>
      <c r="C33" s="59">
        <v>95562925</v>
      </c>
      <c r="D33" s="59">
        <v>96422925</v>
      </c>
      <c r="E33" s="59">
        <v>58675919</v>
      </c>
      <c r="F33" s="59">
        <v>90467795</v>
      </c>
      <c r="G33" s="60">
        <v>73824766</v>
      </c>
      <c r="H33" s="61">
        <v>73087023</v>
      </c>
      <c r="I33" s="40">
        <f t="shared" si="0"/>
        <v>54.18215264766453</v>
      </c>
      <c r="J33" s="41">
        <f t="shared" si="1"/>
        <v>7.595338785593886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364636010</v>
      </c>
      <c r="D10" s="43">
        <v>360531230</v>
      </c>
      <c r="E10" s="43">
        <v>353087401</v>
      </c>
      <c r="F10" s="43">
        <v>375966310</v>
      </c>
      <c r="G10" s="44">
        <v>390059015</v>
      </c>
      <c r="H10" s="45">
        <v>405016744</v>
      </c>
      <c r="I10" s="22">
        <f aca="true" t="shared" si="0" ref="I10:I33">IF($E10=0,0,(($F10/$E10)-1)*100)</f>
        <v>6.479673003115738</v>
      </c>
      <c r="J10" s="23">
        <f aca="true" t="shared" si="1" ref="J10:J33">IF($E10=0,0,((($H10/$E10)^(1/3))-1)*100)</f>
        <v>4.679969058434041</v>
      </c>
      <c r="K10" s="2"/>
    </row>
    <row r="11" spans="1:11" ht="12.75">
      <c r="A11" s="9"/>
      <c r="B11" s="24" t="s">
        <v>19</v>
      </c>
      <c r="C11" s="46">
        <v>364636010</v>
      </c>
      <c r="D11" s="46">
        <v>360531230</v>
      </c>
      <c r="E11" s="46">
        <v>353087401</v>
      </c>
      <c r="F11" s="46">
        <v>375966310</v>
      </c>
      <c r="G11" s="47">
        <v>390059015</v>
      </c>
      <c r="H11" s="48">
        <v>405016744</v>
      </c>
      <c r="I11" s="25">
        <f t="shared" si="0"/>
        <v>6.479673003115738</v>
      </c>
      <c r="J11" s="26">
        <f t="shared" si="1"/>
        <v>4.679969058434041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253277603</v>
      </c>
      <c r="D13" s="43">
        <v>249382969</v>
      </c>
      <c r="E13" s="43">
        <v>250659356</v>
      </c>
      <c r="F13" s="43">
        <v>252666465</v>
      </c>
      <c r="G13" s="44">
        <v>266057894</v>
      </c>
      <c r="H13" s="45">
        <v>280158960</v>
      </c>
      <c r="I13" s="22">
        <f t="shared" si="0"/>
        <v>0.8007317309153272</v>
      </c>
      <c r="J13" s="23">
        <f t="shared" si="1"/>
        <v>3.778374906097337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132614726</v>
      </c>
      <c r="D17" s="43">
        <v>139215607</v>
      </c>
      <c r="E17" s="43">
        <v>129232769</v>
      </c>
      <c r="F17" s="43">
        <v>133584144</v>
      </c>
      <c r="G17" s="44">
        <v>139629144</v>
      </c>
      <c r="H17" s="45">
        <v>147040238</v>
      </c>
      <c r="I17" s="29">
        <f t="shared" si="0"/>
        <v>3.367083313056618</v>
      </c>
      <c r="J17" s="30">
        <f t="shared" si="1"/>
        <v>4.396959206750961</v>
      </c>
      <c r="K17" s="2"/>
    </row>
    <row r="18" spans="1:11" ht="12.75">
      <c r="A18" s="5"/>
      <c r="B18" s="24" t="s">
        <v>25</v>
      </c>
      <c r="C18" s="46">
        <v>385892329</v>
      </c>
      <c r="D18" s="46">
        <v>388598576</v>
      </c>
      <c r="E18" s="46">
        <v>379892125</v>
      </c>
      <c r="F18" s="46">
        <v>386250609</v>
      </c>
      <c r="G18" s="47">
        <v>405687038</v>
      </c>
      <c r="H18" s="48">
        <v>427199198</v>
      </c>
      <c r="I18" s="25">
        <f t="shared" si="0"/>
        <v>1.6737604129066996</v>
      </c>
      <c r="J18" s="26">
        <f t="shared" si="1"/>
        <v>3.989633103537149</v>
      </c>
      <c r="K18" s="2"/>
    </row>
    <row r="19" spans="1:11" ht="23.25" customHeight="1">
      <c r="A19" s="31"/>
      <c r="B19" s="32" t="s">
        <v>26</v>
      </c>
      <c r="C19" s="52">
        <v>-21256319</v>
      </c>
      <c r="D19" s="52">
        <v>-28067346</v>
      </c>
      <c r="E19" s="52">
        <v>-26804724</v>
      </c>
      <c r="F19" s="53">
        <v>-10284299</v>
      </c>
      <c r="G19" s="54">
        <v>-15628023</v>
      </c>
      <c r="H19" s="55">
        <v>-22182454</v>
      </c>
      <c r="I19" s="33">
        <f t="shared" si="0"/>
        <v>-61.632512985397646</v>
      </c>
      <c r="J19" s="34">
        <f t="shared" si="1"/>
        <v>-6.114306931850855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0</v>
      </c>
      <c r="D24" s="43">
        <v>0</v>
      </c>
      <c r="E24" s="43">
        <v>0</v>
      </c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>
        <v>6000000</v>
      </c>
      <c r="D25" s="43">
        <v>5349717</v>
      </c>
      <c r="E25" s="43">
        <v>2718985</v>
      </c>
      <c r="F25" s="43">
        <v>3600000</v>
      </c>
      <c r="G25" s="44">
        <v>3790800</v>
      </c>
      <c r="H25" s="45">
        <v>3991713</v>
      </c>
      <c r="I25" s="38">
        <f t="shared" si="0"/>
        <v>32.402348670551696</v>
      </c>
      <c r="J25" s="23">
        <f t="shared" si="1"/>
        <v>13.65385356726938</v>
      </c>
      <c r="K25" s="2"/>
    </row>
    <row r="26" spans="1:11" ht="12.75">
      <c r="A26" s="9"/>
      <c r="B26" s="24" t="s">
        <v>32</v>
      </c>
      <c r="C26" s="46">
        <v>6000000</v>
      </c>
      <c r="D26" s="46">
        <v>5349717</v>
      </c>
      <c r="E26" s="46">
        <v>2718985</v>
      </c>
      <c r="F26" s="46">
        <v>3600000</v>
      </c>
      <c r="G26" s="47">
        <v>3790800</v>
      </c>
      <c r="H26" s="48">
        <v>3991713</v>
      </c>
      <c r="I26" s="25">
        <f t="shared" si="0"/>
        <v>32.402348670551696</v>
      </c>
      <c r="J26" s="26">
        <f t="shared" si="1"/>
        <v>13.65385356726938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6000000</v>
      </c>
      <c r="D32" s="43">
        <v>5349717</v>
      </c>
      <c r="E32" s="43">
        <v>2718985</v>
      </c>
      <c r="F32" s="43">
        <v>3600000</v>
      </c>
      <c r="G32" s="44">
        <v>3790800</v>
      </c>
      <c r="H32" s="45">
        <v>3991713</v>
      </c>
      <c r="I32" s="38">
        <f t="shared" si="0"/>
        <v>32.402348670551696</v>
      </c>
      <c r="J32" s="23">
        <f t="shared" si="1"/>
        <v>13.65385356726938</v>
      </c>
      <c r="K32" s="2"/>
    </row>
    <row r="33" spans="1:11" ht="13.5" thickBot="1">
      <c r="A33" s="9"/>
      <c r="B33" s="39" t="s">
        <v>38</v>
      </c>
      <c r="C33" s="59">
        <v>6000000</v>
      </c>
      <c r="D33" s="59">
        <v>5349717</v>
      </c>
      <c r="E33" s="59">
        <v>2718985</v>
      </c>
      <c r="F33" s="59">
        <v>3600000</v>
      </c>
      <c r="G33" s="60">
        <v>3790800</v>
      </c>
      <c r="H33" s="61">
        <v>3991713</v>
      </c>
      <c r="I33" s="40">
        <f t="shared" si="0"/>
        <v>32.402348670551696</v>
      </c>
      <c r="J33" s="41">
        <f t="shared" si="1"/>
        <v>13.65385356726938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505637999</v>
      </c>
      <c r="D8" s="43">
        <v>510693903</v>
      </c>
      <c r="E8" s="43">
        <v>517997334</v>
      </c>
      <c r="F8" s="43">
        <v>575190303</v>
      </c>
      <c r="G8" s="44">
        <v>609701722</v>
      </c>
      <c r="H8" s="45">
        <v>646283825</v>
      </c>
      <c r="I8" s="22">
        <f>IF($E8=0,0,(($F8/$E8)-1)*100)</f>
        <v>11.041170532356448</v>
      </c>
      <c r="J8" s="23">
        <f>IF($E8=0,0,((($H8/$E8)^(1/3))-1)*100)</f>
        <v>7.654433688254558</v>
      </c>
      <c r="K8" s="2"/>
    </row>
    <row r="9" spans="1:11" ht="12.75">
      <c r="A9" s="5"/>
      <c r="B9" s="21" t="s">
        <v>17</v>
      </c>
      <c r="C9" s="43">
        <v>1411034023</v>
      </c>
      <c r="D9" s="43">
        <v>1467534207</v>
      </c>
      <c r="E9" s="43">
        <v>1519363106</v>
      </c>
      <c r="F9" s="43">
        <v>1570843122</v>
      </c>
      <c r="G9" s="44">
        <v>1665093711</v>
      </c>
      <c r="H9" s="45">
        <v>1764999333</v>
      </c>
      <c r="I9" s="22">
        <f>IF($E9=0,0,(($F9/$E9)-1)*100)</f>
        <v>3.388262871245473</v>
      </c>
      <c r="J9" s="23">
        <f>IF($E9=0,0,((($H9/$E9)^(1/3))-1)*100)</f>
        <v>5.122171395095965</v>
      </c>
      <c r="K9" s="2"/>
    </row>
    <row r="10" spans="1:11" ht="12.75">
      <c r="A10" s="5"/>
      <c r="B10" s="21" t="s">
        <v>18</v>
      </c>
      <c r="C10" s="43">
        <v>663496233</v>
      </c>
      <c r="D10" s="43">
        <v>768152642</v>
      </c>
      <c r="E10" s="43">
        <v>492145681</v>
      </c>
      <c r="F10" s="43">
        <v>652840603</v>
      </c>
      <c r="G10" s="44">
        <v>671120103</v>
      </c>
      <c r="H10" s="45">
        <v>723191158</v>
      </c>
      <c r="I10" s="22">
        <f aca="true" t="shared" si="0" ref="I10:I33">IF($E10=0,0,(($F10/$E10)-1)*100)</f>
        <v>32.65190129749407</v>
      </c>
      <c r="J10" s="23">
        <f aca="true" t="shared" si="1" ref="J10:J33">IF($E10=0,0,((($H10/$E10)^(1/3))-1)*100)</f>
        <v>13.689356898063698</v>
      </c>
      <c r="K10" s="2"/>
    </row>
    <row r="11" spans="1:11" ht="12.75">
      <c r="A11" s="9"/>
      <c r="B11" s="24" t="s">
        <v>19</v>
      </c>
      <c r="C11" s="46">
        <v>2580168255</v>
      </c>
      <c r="D11" s="46">
        <v>2746380752</v>
      </c>
      <c r="E11" s="46">
        <v>2529506121</v>
      </c>
      <c r="F11" s="46">
        <v>2798874028</v>
      </c>
      <c r="G11" s="47">
        <v>2945915536</v>
      </c>
      <c r="H11" s="48">
        <v>3134474316</v>
      </c>
      <c r="I11" s="25">
        <f t="shared" si="0"/>
        <v>10.649031633634065</v>
      </c>
      <c r="J11" s="26">
        <f t="shared" si="1"/>
        <v>7.409573879226206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710662866</v>
      </c>
      <c r="D13" s="43">
        <v>708409647</v>
      </c>
      <c r="E13" s="43">
        <v>690623738</v>
      </c>
      <c r="F13" s="43">
        <v>788931809</v>
      </c>
      <c r="G13" s="44">
        <v>831022543</v>
      </c>
      <c r="H13" s="45">
        <v>876762284</v>
      </c>
      <c r="I13" s="22">
        <f t="shared" si="0"/>
        <v>14.234678825939806</v>
      </c>
      <c r="J13" s="23">
        <f t="shared" si="1"/>
        <v>8.279635678456643</v>
      </c>
      <c r="K13" s="2"/>
    </row>
    <row r="14" spans="1:11" ht="12.75">
      <c r="A14" s="5"/>
      <c r="B14" s="21" t="s">
        <v>22</v>
      </c>
      <c r="C14" s="43">
        <v>92474140</v>
      </c>
      <c r="D14" s="43">
        <v>92474141</v>
      </c>
      <c r="E14" s="43">
        <v>691957</v>
      </c>
      <c r="F14" s="43">
        <v>104703936</v>
      </c>
      <c r="G14" s="44">
        <v>110357948</v>
      </c>
      <c r="H14" s="45">
        <v>116427635</v>
      </c>
      <c r="I14" s="22">
        <f t="shared" si="0"/>
        <v>15031.566845916726</v>
      </c>
      <c r="J14" s="23">
        <f t="shared" si="1"/>
        <v>452.0676801518974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945596118</v>
      </c>
      <c r="D16" s="43">
        <v>937553679</v>
      </c>
      <c r="E16" s="43">
        <v>857270208</v>
      </c>
      <c r="F16" s="43">
        <v>992168188</v>
      </c>
      <c r="G16" s="44">
        <v>1045745270</v>
      </c>
      <c r="H16" s="45">
        <v>1103261260</v>
      </c>
      <c r="I16" s="22">
        <f t="shared" si="0"/>
        <v>15.735759710431928</v>
      </c>
      <c r="J16" s="23">
        <f t="shared" si="1"/>
        <v>8.772776021122963</v>
      </c>
      <c r="K16" s="2"/>
    </row>
    <row r="17" spans="1:11" ht="12.75">
      <c r="A17" s="5"/>
      <c r="B17" s="21" t="s">
        <v>24</v>
      </c>
      <c r="C17" s="43">
        <v>771157151</v>
      </c>
      <c r="D17" s="43">
        <v>957943263</v>
      </c>
      <c r="E17" s="43">
        <v>910924567</v>
      </c>
      <c r="F17" s="43">
        <v>813359689</v>
      </c>
      <c r="G17" s="44">
        <v>835964551</v>
      </c>
      <c r="H17" s="45">
        <v>876014436</v>
      </c>
      <c r="I17" s="29">
        <f t="shared" si="0"/>
        <v>-10.710533180734828</v>
      </c>
      <c r="J17" s="30">
        <f t="shared" si="1"/>
        <v>-1.2941371287221504</v>
      </c>
      <c r="K17" s="2"/>
    </row>
    <row r="18" spans="1:11" ht="12.75">
      <c r="A18" s="5"/>
      <c r="B18" s="24" t="s">
        <v>25</v>
      </c>
      <c r="C18" s="46">
        <v>2519890275</v>
      </c>
      <c r="D18" s="46">
        <v>2696380730</v>
      </c>
      <c r="E18" s="46">
        <v>2459510470</v>
      </c>
      <c r="F18" s="46">
        <v>2699163622</v>
      </c>
      <c r="G18" s="47">
        <v>2823090312</v>
      </c>
      <c r="H18" s="48">
        <v>2972465615</v>
      </c>
      <c r="I18" s="25">
        <f t="shared" si="0"/>
        <v>9.743937052644469</v>
      </c>
      <c r="J18" s="26">
        <f t="shared" si="1"/>
        <v>6.517930788569881</v>
      </c>
      <c r="K18" s="2"/>
    </row>
    <row r="19" spans="1:11" ht="23.25" customHeight="1">
      <c r="A19" s="31"/>
      <c r="B19" s="32" t="s">
        <v>26</v>
      </c>
      <c r="C19" s="52">
        <v>60277980</v>
      </c>
      <c r="D19" s="52">
        <v>50000022</v>
      </c>
      <c r="E19" s="52">
        <v>69995651</v>
      </c>
      <c r="F19" s="53">
        <v>99710406</v>
      </c>
      <c r="G19" s="54">
        <v>122825224</v>
      </c>
      <c r="H19" s="55">
        <v>162008701</v>
      </c>
      <c r="I19" s="33">
        <f t="shared" si="0"/>
        <v>42.45228749997625</v>
      </c>
      <c r="J19" s="34">
        <f t="shared" si="1"/>
        <v>32.278449058819646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193600065</v>
      </c>
      <c r="D24" s="43">
        <v>306273924</v>
      </c>
      <c r="E24" s="43">
        <v>274043606</v>
      </c>
      <c r="F24" s="43">
        <v>290132532</v>
      </c>
      <c r="G24" s="44">
        <v>223197699</v>
      </c>
      <c r="H24" s="45">
        <v>265219451</v>
      </c>
      <c r="I24" s="38">
        <f t="shared" si="0"/>
        <v>5.870936466950449</v>
      </c>
      <c r="J24" s="23">
        <f t="shared" si="1"/>
        <v>-1.085058291229135</v>
      </c>
      <c r="K24" s="2"/>
    </row>
    <row r="25" spans="1:11" ht="12.75">
      <c r="A25" s="9"/>
      <c r="B25" s="21" t="s">
        <v>31</v>
      </c>
      <c r="C25" s="43">
        <v>100278000</v>
      </c>
      <c r="D25" s="43">
        <v>135855881</v>
      </c>
      <c r="E25" s="43">
        <v>82061882</v>
      </c>
      <c r="F25" s="43">
        <v>96606581</v>
      </c>
      <c r="G25" s="44">
        <v>112325222</v>
      </c>
      <c r="H25" s="45">
        <v>140183059</v>
      </c>
      <c r="I25" s="38">
        <f t="shared" si="0"/>
        <v>17.724062190043366</v>
      </c>
      <c r="J25" s="23">
        <f t="shared" si="1"/>
        <v>19.541312531062506</v>
      </c>
      <c r="K25" s="2"/>
    </row>
    <row r="26" spans="1:11" ht="12.75">
      <c r="A26" s="9"/>
      <c r="B26" s="24" t="s">
        <v>32</v>
      </c>
      <c r="C26" s="46">
        <v>293878065</v>
      </c>
      <c r="D26" s="46">
        <v>442129805</v>
      </c>
      <c r="E26" s="46">
        <v>356105488</v>
      </c>
      <c r="F26" s="46">
        <v>386739113</v>
      </c>
      <c r="G26" s="47">
        <v>335522921</v>
      </c>
      <c r="H26" s="48">
        <v>405402510</v>
      </c>
      <c r="I26" s="25">
        <f t="shared" si="0"/>
        <v>8.6024018253827</v>
      </c>
      <c r="J26" s="26">
        <f t="shared" si="1"/>
        <v>4.416529758700571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116324413</v>
      </c>
      <c r="D28" s="43">
        <v>127088189</v>
      </c>
      <c r="E28" s="43">
        <v>115158403</v>
      </c>
      <c r="F28" s="43">
        <v>61885000</v>
      </c>
      <c r="G28" s="44">
        <v>81853971</v>
      </c>
      <c r="H28" s="45">
        <v>85665830</v>
      </c>
      <c r="I28" s="38">
        <f t="shared" si="0"/>
        <v>-46.26097758580414</v>
      </c>
      <c r="J28" s="23">
        <f t="shared" si="1"/>
        <v>-9.391140382515296</v>
      </c>
      <c r="K28" s="2"/>
    </row>
    <row r="29" spans="1:11" ht="12.75">
      <c r="A29" s="9"/>
      <c r="B29" s="21" t="s">
        <v>35</v>
      </c>
      <c r="C29" s="43">
        <v>25900000</v>
      </c>
      <c r="D29" s="43">
        <v>30517000</v>
      </c>
      <c r="E29" s="43">
        <v>15581755</v>
      </c>
      <c r="F29" s="43">
        <v>25000000</v>
      </c>
      <c r="G29" s="44">
        <v>27308080</v>
      </c>
      <c r="H29" s="45">
        <v>69928147</v>
      </c>
      <c r="I29" s="38">
        <f t="shared" si="0"/>
        <v>60.44405780991935</v>
      </c>
      <c r="J29" s="23">
        <f t="shared" si="1"/>
        <v>64.94730198242596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18151996</v>
      </c>
      <c r="D31" s="43">
        <v>21130320</v>
      </c>
      <c r="E31" s="43">
        <v>21283077</v>
      </c>
      <c r="F31" s="43">
        <v>69718273</v>
      </c>
      <c r="G31" s="44">
        <v>76070048</v>
      </c>
      <c r="H31" s="45">
        <v>67026000</v>
      </c>
      <c r="I31" s="38">
        <f t="shared" si="0"/>
        <v>227.576097196848</v>
      </c>
      <c r="J31" s="23">
        <f t="shared" si="1"/>
        <v>46.57828250302283</v>
      </c>
      <c r="K31" s="2"/>
    </row>
    <row r="32" spans="1:11" ht="12.75">
      <c r="A32" s="9"/>
      <c r="B32" s="21" t="s">
        <v>31</v>
      </c>
      <c r="C32" s="43">
        <v>133501656</v>
      </c>
      <c r="D32" s="43">
        <v>263394296</v>
      </c>
      <c r="E32" s="43">
        <v>204082254</v>
      </c>
      <c r="F32" s="43">
        <v>230135840</v>
      </c>
      <c r="G32" s="44">
        <v>150290822</v>
      </c>
      <c r="H32" s="45">
        <v>182782533</v>
      </c>
      <c r="I32" s="38">
        <f t="shared" si="0"/>
        <v>12.766218271971841</v>
      </c>
      <c r="J32" s="23">
        <f t="shared" si="1"/>
        <v>-3.6075209441084</v>
      </c>
      <c r="K32" s="2"/>
    </row>
    <row r="33" spans="1:11" ht="13.5" thickBot="1">
      <c r="A33" s="9"/>
      <c r="B33" s="39" t="s">
        <v>38</v>
      </c>
      <c r="C33" s="59">
        <v>293878065</v>
      </c>
      <c r="D33" s="59">
        <v>442129805</v>
      </c>
      <c r="E33" s="59">
        <v>356105489</v>
      </c>
      <c r="F33" s="59">
        <v>386739113</v>
      </c>
      <c r="G33" s="60">
        <v>335522921</v>
      </c>
      <c r="H33" s="61">
        <v>405402510</v>
      </c>
      <c r="I33" s="40">
        <f t="shared" si="0"/>
        <v>8.60240152041014</v>
      </c>
      <c r="J33" s="41">
        <f t="shared" si="1"/>
        <v>4.416529660961244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2018-10-24T09:06:27Z</dcterms:created>
  <dcterms:modified xsi:type="dcterms:W3CDTF">2018-10-24T09:08:39Z</dcterms:modified>
  <cp:category/>
  <cp:version/>
  <cp:contentType/>
  <cp:contentStatus/>
</cp:coreProperties>
</file>