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'DC30'!$A$1:$K$34</definedName>
    <definedName name="_xlnm.Print_Area" localSheetId="15">'DC31'!$A$1:$K$34</definedName>
    <definedName name="_xlnm.Print_Area" localSheetId="20">'DC32'!$A$1:$K$34</definedName>
    <definedName name="_xlnm.Print_Area" localSheetId="1">'MP301'!$A$1:$K$34</definedName>
    <definedName name="_xlnm.Print_Area" localSheetId="2">'MP302'!$A$1:$K$34</definedName>
    <definedName name="_xlnm.Print_Area" localSheetId="3">'MP303'!$A$1:$K$34</definedName>
    <definedName name="_xlnm.Print_Area" localSheetId="4">'MP304'!$A$1:$K$34</definedName>
    <definedName name="_xlnm.Print_Area" localSheetId="5">'MP305'!$A$1:$K$34</definedName>
    <definedName name="_xlnm.Print_Area" localSheetId="6">'MP306'!$A$1:$K$34</definedName>
    <definedName name="_xlnm.Print_Area" localSheetId="7">'MP307'!$A$1:$K$34</definedName>
    <definedName name="_xlnm.Print_Area" localSheetId="9">'MP311'!$A$1:$K$34</definedName>
    <definedName name="_xlnm.Print_Area" localSheetId="10">'MP312'!$A$1:$K$34</definedName>
    <definedName name="_xlnm.Print_Area" localSheetId="11">'MP313'!$A$1:$K$34</definedName>
    <definedName name="_xlnm.Print_Area" localSheetId="12">'MP314'!$A$1:$K$34</definedName>
    <definedName name="_xlnm.Print_Area" localSheetId="13">'MP315'!$A$1:$K$34</definedName>
    <definedName name="_xlnm.Print_Area" localSheetId="14">'MP316'!$A$1:$K$34</definedName>
    <definedName name="_xlnm.Print_Area" localSheetId="16">'MP321'!$A$1:$K$34</definedName>
    <definedName name="_xlnm.Print_Area" localSheetId="17">'MP324'!$A$1:$K$34</definedName>
    <definedName name="_xlnm.Print_Area" localSheetId="18">'MP325'!$A$1:$K$34</definedName>
    <definedName name="_xlnm.Print_Area" localSheetId="19">'MP326'!$A$1:$K$34</definedName>
    <definedName name="_xlnm.Print_Area" localSheetId="0">'Summary'!$A$1:$K$34</definedName>
  </definedNames>
  <calcPr fullCalcOnLoad="1"/>
</workbook>
</file>

<file path=xl/sharedStrings.xml><?xml version="1.0" encoding="utf-8"?>
<sst xmlns="http://schemas.openxmlformats.org/spreadsheetml/2006/main" count="861" uniqueCount="60">
  <si>
    <t>Mpumalanga: Albert Luthuli(MP301)</t>
  </si>
  <si>
    <t>STATEMENT OF CAPITAL AND OPERATING EXPENDITURE</t>
  </si>
  <si>
    <t>Growth in municipal budgets compared to S71 Preliminary Outcome for 2017/18</t>
  </si>
  <si>
    <t>2017/18</t>
  </si>
  <si>
    <t>2018/19</t>
  </si>
  <si>
    <t>2019/20</t>
  </si>
  <si>
    <t>2020/21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</si>
  <si>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</si>
  <si>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</si>
  <si>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</si>
  <si>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</si>
  <si>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</si>
  <si>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</si>
  <si>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2017/18- 2018/19</t>
  </si>
  <si>
    <t>2017/18- 2020/21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</si>
  <si>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</si>
  <si>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</si>
  <si>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</si>
  <si>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</si>
  <si>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</si>
  <si>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</si>
  <si>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</si>
  <si>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</si>
  <si>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</si>
  <si>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</si>
  <si>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</si>
  <si>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</si>
  <si>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</si>
  <si>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</si>
  <si>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</si>
  <si>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</si>
  <si>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</si>
  <si>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</si>
  <si>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</si>
  <si>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</si>
  <si>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</si>
  <si>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</si>
  <si>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</si>
  <si>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</si>
  <si>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Source: Appendix B submitted to National Treasury, Adopted Budget, Revised Budget and Estimates from App B, Preliminary Outcome = Actuals from App B</t>
  </si>
  <si>
    <t>Mpumalanga: Msukaligwa(MP302)</t>
  </si>
  <si>
    <t>Mpumalanga: Mkhondo(MP303)</t>
  </si>
  <si>
    <t>Mpumalanga: Pixley Ka Seme (MP)(MP304)</t>
  </si>
  <si>
    <t>Mpumalanga: Lekwa(MP305)</t>
  </si>
  <si>
    <t>Mpumalanga: Dipaleseng(MP306)</t>
  </si>
  <si>
    <t>Mpumalanga: Govan Mbeki(MP307)</t>
  </si>
  <si>
    <t>Mpumalanga: Gert Sibande(DC30)</t>
  </si>
  <si>
    <t>Mpumalanga: Victor Khanye(MP311)</t>
  </si>
  <si>
    <t>Mpumalanga: Emalahleni (MP)(MP312)</t>
  </si>
  <si>
    <t>Mpumalanga: Steve Tshwete(MP313)</t>
  </si>
  <si>
    <t>Mpumalanga: Emakhazeni(MP314)</t>
  </si>
  <si>
    <t>Mpumalanga: Thembisile Hani(MP315)</t>
  </si>
  <si>
    <t>Mpumalanga: Dr J.S. Moroka(MP316)</t>
  </si>
  <si>
    <t>Mpumalanga: Nkangala(DC31)</t>
  </si>
  <si>
    <t>Mpumalanga: Thaba Chweu(MP321)</t>
  </si>
  <si>
    <t>Mpumalanga: Nkomazi(MP324)</t>
  </si>
  <si>
    <t>Mpumalanga: Bushbuckridge(MP325)</t>
  </si>
  <si>
    <t>Mpumalanga: City of Mbombela(MP326)</t>
  </si>
  <si>
    <t>Mpumalanga: Ehlanzeni(DC32)</t>
  </si>
  <si>
    <t>Mpumalanaga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</si>
</sst>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.0\%;\-#,###.0\%;"/>
    <numFmt numFmtId="177" formatCode="##,##0_);\(##,##0\);0_)"/>
    <numFmt numFmtId="178" formatCode="0.0%;_(* &quot;–&quot;_)"/>
    <numFmt numFmtId="179" formatCode="#,###,##0_);\(#,###,##0\);_(* &quot;–&quot;???_);_(@_)"/>
    <numFmt numFmtId="180" formatCode="0.0\%;\(0.0\%\);_(* &quot;–&quot;_)"/>
    <numFmt numFmtId="181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wrapText="1"/>
      <protection/>
    </xf>
    <xf numFmtId="17" fontId="5" fillId="0" borderId="12" xfId="0" applyNumberFormat="1" applyFont="1" applyFill="1" applyBorder="1" applyAlignment="1" applyProtection="1" quotePrefix="1">
      <alignment horizontal="center" vertical="top"/>
      <protection/>
    </xf>
    <xf numFmtId="17" fontId="5" fillId="0" borderId="13" xfId="0" applyNumberFormat="1" applyFont="1" applyFill="1" applyBorder="1" applyAlignment="1" applyProtection="1" quotePrefix="1">
      <alignment horizontal="center" vertical="top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178" fontId="8" fillId="0" borderId="18" xfId="0" applyNumberFormat="1" applyFont="1" applyBorder="1" applyAlignment="1" applyProtection="1">
      <alignment horizontal="center" vertical="center" wrapText="1"/>
      <protection/>
    </xf>
    <xf numFmtId="178" fontId="8" fillId="0" borderId="19" xfId="0" applyNumberFormat="1" applyFont="1" applyBorder="1" applyAlignment="1" applyProtection="1">
      <alignment horizontal="center" vertical="center" wrapText="1"/>
      <protection/>
    </xf>
    <xf numFmtId="178" fontId="8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169" fontId="4" fillId="0" borderId="17" xfId="0" applyNumberFormat="1" applyFont="1" applyBorder="1" applyAlignment="1" applyProtection="1">
      <alignment horizontal="left" vertical="center" indent="1"/>
      <protection/>
    </xf>
    <xf numFmtId="180" fontId="9" fillId="0" borderId="0" xfId="59" applyNumberFormat="1" applyFont="1" applyFill="1" applyBorder="1" applyAlignment="1" applyProtection="1">
      <alignment horizontal="center" vertical="center"/>
      <protection/>
    </xf>
    <xf numFmtId="180" fontId="9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vertical="center"/>
      <protection/>
    </xf>
    <xf numFmtId="180" fontId="7" fillId="0" borderId="23" xfId="59" applyNumberFormat="1" applyFont="1" applyFill="1" applyBorder="1" applyAlignment="1" applyProtection="1">
      <alignment horizontal="center" vertical="center"/>
      <protection/>
    </xf>
    <xf numFmtId="180" fontId="7" fillId="0" borderId="24" xfId="59" applyNumberFormat="1" applyFont="1" applyFill="1" applyBorder="1" applyAlignment="1" applyProtection="1">
      <alignment horizontal="center" vertical="center"/>
      <protection/>
    </xf>
    <xf numFmtId="0" fontId="7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10" xfId="59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9" fontId="7" fillId="0" borderId="11" xfId="0" applyNumberFormat="1" applyFont="1" applyBorder="1" applyAlignment="1" applyProtection="1">
      <alignment horizontal="left" vertical="center" wrapText="1"/>
      <protection/>
    </xf>
    <xf numFmtId="180" fontId="7" fillId="0" borderId="12" xfId="59" applyNumberFormat="1" applyFont="1" applyFill="1" applyBorder="1" applyAlignment="1" applyProtection="1">
      <alignment horizontal="center" vertical="center"/>
      <protection/>
    </xf>
    <xf numFmtId="180" fontId="7" fillId="0" borderId="25" xfId="59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 applyProtection="1">
      <alignment horizontal="center" vertical="center" wrapText="1"/>
      <protection/>
    </xf>
    <xf numFmtId="180" fontId="9" fillId="0" borderId="16" xfId="59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180" fontId="7" fillId="0" borderId="27" xfId="59" applyNumberFormat="1" applyFont="1" applyFill="1" applyBorder="1" applyAlignment="1" applyProtection="1">
      <alignment horizontal="center" vertical="center"/>
      <protection/>
    </xf>
    <xf numFmtId="180" fontId="7" fillId="0" borderId="28" xfId="5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wrapText="1"/>
      <protection/>
    </xf>
    <xf numFmtId="181" fontId="4" fillId="0" borderId="16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4" fillId="0" borderId="29" xfId="0" applyNumberFormat="1" applyFont="1" applyFill="1" applyBorder="1" applyAlignment="1" applyProtection="1">
      <alignment horizontal="right" vertical="center"/>
      <protection/>
    </xf>
    <xf numFmtId="181" fontId="5" fillId="0" borderId="30" xfId="0" applyNumberFormat="1" applyFont="1" applyFill="1" applyBorder="1" applyAlignment="1" applyProtection="1">
      <alignment horizontal="right" vertical="center"/>
      <protection/>
    </xf>
    <xf numFmtId="181" fontId="5" fillId="0" borderId="23" xfId="0" applyNumberFormat="1" applyFont="1" applyFill="1" applyBorder="1" applyAlignment="1" applyProtection="1">
      <alignment horizontal="right" vertical="center"/>
      <protection/>
    </xf>
    <xf numFmtId="181" fontId="5" fillId="0" borderId="31" xfId="0" applyNumberFormat="1" applyFont="1" applyFill="1" applyBorder="1" applyAlignment="1" applyProtection="1">
      <alignment horizontal="right" vertical="center"/>
      <protection/>
    </xf>
    <xf numFmtId="181" fontId="5" fillId="0" borderId="16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29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 horizontal="right" vertical="center"/>
      <protection/>
    </xf>
    <xf numFmtId="181" fontId="7" fillId="0" borderId="12" xfId="0" applyNumberFormat="1" applyFont="1" applyFill="1" applyBorder="1" applyAlignment="1" applyProtection="1">
      <alignment horizontal="right" vertical="center"/>
      <protection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181" fontId="7" fillId="0" borderId="32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Border="1" applyAlignment="1" applyProtection="1">
      <alignment horizontal="center" vertical="center" wrapText="1"/>
      <protection/>
    </xf>
    <xf numFmtId="181" fontId="8" fillId="0" borderId="13" xfId="0" applyNumberFormat="1" applyFont="1" applyBorder="1" applyAlignment="1" applyProtection="1">
      <alignment horizontal="center" vertical="center" wrapText="1"/>
      <protection/>
    </xf>
    <xf numFmtId="181" fontId="8" fillId="0" borderId="32" xfId="0" applyNumberFormat="1" applyFont="1" applyBorder="1" applyAlignment="1" applyProtection="1">
      <alignment horizontal="center" vertical="center" wrapText="1"/>
      <protection/>
    </xf>
    <xf numFmtId="181" fontId="5" fillId="0" borderId="33" xfId="0" applyNumberFormat="1" applyFont="1" applyFill="1" applyBorder="1" applyAlignment="1" applyProtection="1">
      <alignment horizontal="right" vertical="center"/>
      <protection/>
    </xf>
    <xf numFmtId="181" fontId="5" fillId="0" borderId="27" xfId="0" applyNumberFormat="1" applyFont="1" applyFill="1" applyBorder="1" applyAlignment="1" applyProtection="1">
      <alignment horizontal="right" vertical="center"/>
      <protection/>
    </xf>
    <xf numFmtId="181" fontId="5" fillId="0" borderId="3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wrapText="1"/>
      <protection/>
    </xf>
    <xf numFmtId="169" fontId="5" fillId="0" borderId="35" xfId="0" applyNumberFormat="1" applyFont="1" applyFill="1" applyBorder="1" applyAlignment="1" applyProtection="1" quotePrefix="1">
      <alignment horizontal="center" vertical="top"/>
      <protection/>
    </xf>
    <xf numFmtId="169" fontId="5" fillId="0" borderId="36" xfId="0" applyNumberFormat="1" applyFont="1" applyFill="1" applyBorder="1" applyAlignment="1" applyProtection="1" quotePrefix="1">
      <alignment horizontal="center" vertical="top"/>
      <protection/>
    </xf>
    <xf numFmtId="169" fontId="5" fillId="0" borderId="37" xfId="0" applyNumberFormat="1" applyFont="1" applyFill="1" applyBorder="1" applyAlignment="1" applyProtection="1" quotePrefix="1">
      <alignment horizontal="center" vertical="top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/>
      <protection/>
    </xf>
    <xf numFmtId="0" fontId="5" fillId="0" borderId="38" xfId="0" applyFont="1" applyBorder="1" applyAlignment="1" applyProtection="1">
      <alignment horizontal="center" vertical="top"/>
      <protection/>
    </xf>
    <xf numFmtId="0" fontId="5" fillId="0" borderId="39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3" sqref="B3:K3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74" t="s">
        <v>59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2531711844</v>
      </c>
      <c r="D8" s="43">
        <v>2509560298</v>
      </c>
      <c r="E8" s="43">
        <v>2725474876</v>
      </c>
      <c r="F8" s="43">
        <v>2801285642</v>
      </c>
      <c r="G8" s="44">
        <v>2925126941</v>
      </c>
      <c r="H8" s="45">
        <v>3087994628</v>
      </c>
      <c r="I8" s="22">
        <f>IF($E8=0,0,(($F8/$E8)-1)*100)</f>
        <v>2.781561725906001</v>
      </c>
      <c r="J8" s="23">
        <f>IF($E8=0,0,((($H8/$E8)^(1/3))-1)*100)</f>
        <v>4.25049307227483</v>
      </c>
      <c r="K8" s="2"/>
    </row>
    <row r="9" spans="1:11" ht="12.75">
      <c r="A9" s="5"/>
      <c r="B9" s="21" t="s">
        <v>17</v>
      </c>
      <c r="C9" s="43">
        <v>7064117867</v>
      </c>
      <c r="D9" s="43">
        <v>7000103816</v>
      </c>
      <c r="E9" s="43">
        <v>15600033458</v>
      </c>
      <c r="F9" s="43">
        <v>7455454360</v>
      </c>
      <c r="G9" s="44">
        <v>7849540155</v>
      </c>
      <c r="H9" s="45">
        <v>8345544386</v>
      </c>
      <c r="I9" s="22">
        <f>IF($E9=0,0,(($F9/$E9)-1)*100)</f>
        <v>-52.20872839745931</v>
      </c>
      <c r="J9" s="23">
        <f>IF($E9=0,0,((($H9/$E9)^(1/3))-1)*100)</f>
        <v>-18.82112150173725</v>
      </c>
      <c r="K9" s="2"/>
    </row>
    <row r="10" spans="1:11" ht="12.75">
      <c r="A10" s="5"/>
      <c r="B10" s="21" t="s">
        <v>18</v>
      </c>
      <c r="C10" s="43">
        <v>7121740879</v>
      </c>
      <c r="D10" s="43">
        <v>7099691452</v>
      </c>
      <c r="E10" s="43">
        <v>6481109768</v>
      </c>
      <c r="F10" s="43">
        <v>7613554099</v>
      </c>
      <c r="G10" s="44">
        <v>8821085074</v>
      </c>
      <c r="H10" s="45">
        <v>9501691090</v>
      </c>
      <c r="I10" s="22">
        <f aca="true" t="shared" si="0" ref="I10:I33">IF($E10=0,0,(($F10/$E10)-1)*100)</f>
        <v>17.47300032768091</v>
      </c>
      <c r="J10" s="23">
        <f aca="true" t="shared" si="1" ref="J10:J33">IF($E10=0,0,((($H10/$E10)^(1/3))-1)*100)</f>
        <v>13.601441788044855</v>
      </c>
      <c r="K10" s="2"/>
    </row>
    <row r="11" spans="1:11" ht="12.75">
      <c r="A11" s="9"/>
      <c r="B11" s="24" t="s">
        <v>19</v>
      </c>
      <c r="C11" s="46">
        <v>16717570590</v>
      </c>
      <c r="D11" s="46">
        <v>16609355566</v>
      </c>
      <c r="E11" s="46">
        <v>24806618102</v>
      </c>
      <c r="F11" s="46">
        <v>17870294101</v>
      </c>
      <c r="G11" s="47">
        <v>19595752170</v>
      </c>
      <c r="H11" s="48">
        <v>20935230104</v>
      </c>
      <c r="I11" s="25">
        <f t="shared" si="0"/>
        <v>-27.96158659144581</v>
      </c>
      <c r="J11" s="26">
        <f t="shared" si="1"/>
        <v>-5.498929979638756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5049959656</v>
      </c>
      <c r="D13" s="43">
        <v>5166213739</v>
      </c>
      <c r="E13" s="43">
        <v>4763345929</v>
      </c>
      <c r="F13" s="43">
        <v>5620883440</v>
      </c>
      <c r="G13" s="44">
        <v>5900306430</v>
      </c>
      <c r="H13" s="45">
        <v>6259023600</v>
      </c>
      <c r="I13" s="22">
        <f t="shared" si="0"/>
        <v>18.002839260091875</v>
      </c>
      <c r="J13" s="23">
        <f t="shared" si="1"/>
        <v>9.529596780514726</v>
      </c>
      <c r="K13" s="2"/>
    </row>
    <row r="14" spans="1:11" ht="12.75">
      <c r="A14" s="5"/>
      <c r="B14" s="21" t="s">
        <v>22</v>
      </c>
      <c r="C14" s="43">
        <v>1409756737</v>
      </c>
      <c r="D14" s="43">
        <v>1311160802</v>
      </c>
      <c r="E14" s="43">
        <v>39399239</v>
      </c>
      <c r="F14" s="43">
        <v>1400709937</v>
      </c>
      <c r="G14" s="44">
        <v>1478861465</v>
      </c>
      <c r="H14" s="45">
        <v>1553053814</v>
      </c>
      <c r="I14" s="22">
        <f t="shared" si="0"/>
        <v>3455.170030060733</v>
      </c>
      <c r="J14" s="23">
        <f t="shared" si="1"/>
        <v>240.32946969482163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4393192450</v>
      </c>
      <c r="D16" s="43">
        <v>4399251993</v>
      </c>
      <c r="E16" s="43">
        <v>3909375367</v>
      </c>
      <c r="F16" s="43">
        <v>4707730678</v>
      </c>
      <c r="G16" s="44">
        <v>5157230013</v>
      </c>
      <c r="H16" s="45">
        <v>5494401376</v>
      </c>
      <c r="I16" s="22">
        <f t="shared" si="0"/>
        <v>20.421556797515894</v>
      </c>
      <c r="J16" s="23">
        <f t="shared" si="1"/>
        <v>12.013664000408397</v>
      </c>
      <c r="K16" s="2"/>
    </row>
    <row r="17" spans="1:11" ht="12.75">
      <c r="A17" s="5"/>
      <c r="B17" s="21" t="s">
        <v>24</v>
      </c>
      <c r="C17" s="43">
        <v>6997823294</v>
      </c>
      <c r="D17" s="43">
        <v>7218329766</v>
      </c>
      <c r="E17" s="43">
        <v>4668520620</v>
      </c>
      <c r="F17" s="43">
        <v>7447424793</v>
      </c>
      <c r="G17" s="44">
        <v>7913482169</v>
      </c>
      <c r="H17" s="45">
        <v>8252416918</v>
      </c>
      <c r="I17" s="29">
        <f t="shared" si="0"/>
        <v>59.524299005880785</v>
      </c>
      <c r="J17" s="30">
        <f t="shared" si="1"/>
        <v>20.911412069275226</v>
      </c>
      <c r="K17" s="2"/>
    </row>
    <row r="18" spans="1:11" ht="12.75">
      <c r="A18" s="5"/>
      <c r="B18" s="24" t="s">
        <v>25</v>
      </c>
      <c r="C18" s="46">
        <v>17850732137</v>
      </c>
      <c r="D18" s="46">
        <v>18094956300</v>
      </c>
      <c r="E18" s="46">
        <v>13380641155</v>
      </c>
      <c r="F18" s="46">
        <v>19176748848</v>
      </c>
      <c r="G18" s="47">
        <v>20449880077</v>
      </c>
      <c r="H18" s="48">
        <v>21558895708</v>
      </c>
      <c r="I18" s="25">
        <f t="shared" si="0"/>
        <v>43.3171148217673</v>
      </c>
      <c r="J18" s="26">
        <f t="shared" si="1"/>
        <v>17.23299563603149</v>
      </c>
      <c r="K18" s="2"/>
    </row>
    <row r="19" spans="1:11" ht="23.25" customHeight="1">
      <c r="A19" s="31"/>
      <c r="B19" s="32" t="s">
        <v>26</v>
      </c>
      <c r="C19" s="52">
        <v>-1133161547</v>
      </c>
      <c r="D19" s="52">
        <v>-1485600734</v>
      </c>
      <c r="E19" s="52">
        <v>11425976947</v>
      </c>
      <c r="F19" s="53">
        <v>-1306454747</v>
      </c>
      <c r="G19" s="54">
        <v>-854127907</v>
      </c>
      <c r="H19" s="55">
        <v>-623665604</v>
      </c>
      <c r="I19" s="33">
        <f t="shared" si="0"/>
        <v>-111.4340747671736</v>
      </c>
      <c r="J19" s="34">
        <f t="shared" si="1"/>
        <v>-137.93320019899588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140790000</v>
      </c>
      <c r="D22" s="43">
        <v>127711609</v>
      </c>
      <c r="E22" s="43">
        <v>112503746</v>
      </c>
      <c r="F22" s="43">
        <v>153224424</v>
      </c>
      <c r="G22" s="44">
        <v>187121908</v>
      </c>
      <c r="H22" s="45">
        <v>160536700</v>
      </c>
      <c r="I22" s="38">
        <f t="shared" si="0"/>
        <v>36.1949530107202</v>
      </c>
      <c r="J22" s="23">
        <f t="shared" si="1"/>
        <v>12.582040563120668</v>
      </c>
      <c r="K22" s="2"/>
    </row>
    <row r="23" spans="1:11" ht="12.75">
      <c r="A23" s="9"/>
      <c r="B23" s="21" t="s">
        <v>29</v>
      </c>
      <c r="C23" s="43">
        <v>208229255</v>
      </c>
      <c r="D23" s="43">
        <v>248971171</v>
      </c>
      <c r="E23" s="43">
        <v>113595386</v>
      </c>
      <c r="F23" s="43">
        <v>296272867</v>
      </c>
      <c r="G23" s="44">
        <v>257888175</v>
      </c>
      <c r="H23" s="45">
        <v>222137088</v>
      </c>
      <c r="I23" s="38">
        <f t="shared" si="0"/>
        <v>160.81417338552816</v>
      </c>
      <c r="J23" s="23">
        <f t="shared" si="1"/>
        <v>25.050892090339193</v>
      </c>
      <c r="K23" s="2"/>
    </row>
    <row r="24" spans="1:11" ht="12.75">
      <c r="A24" s="9"/>
      <c r="B24" s="21" t="s">
        <v>30</v>
      </c>
      <c r="C24" s="43">
        <v>2607914586</v>
      </c>
      <c r="D24" s="43">
        <v>2609106521</v>
      </c>
      <c r="E24" s="43">
        <v>2127241360</v>
      </c>
      <c r="F24" s="43">
        <v>2630152830</v>
      </c>
      <c r="G24" s="44">
        <v>2657574910</v>
      </c>
      <c r="H24" s="45">
        <v>2933186864</v>
      </c>
      <c r="I24" s="38">
        <f t="shared" si="0"/>
        <v>23.641486079416964</v>
      </c>
      <c r="J24" s="23">
        <f t="shared" si="1"/>
        <v>11.303200952573334</v>
      </c>
      <c r="K24" s="2"/>
    </row>
    <row r="25" spans="1:11" ht="12.75">
      <c r="A25" s="9"/>
      <c r="B25" s="21" t="s">
        <v>31</v>
      </c>
      <c r="C25" s="43">
        <v>195114614</v>
      </c>
      <c r="D25" s="43">
        <v>235457603</v>
      </c>
      <c r="E25" s="43">
        <v>76893344</v>
      </c>
      <c r="F25" s="43">
        <v>253925150</v>
      </c>
      <c r="G25" s="44">
        <v>133047942</v>
      </c>
      <c r="H25" s="45">
        <v>126484971</v>
      </c>
      <c r="I25" s="38">
        <f t="shared" si="0"/>
        <v>230.23033827219166</v>
      </c>
      <c r="J25" s="23">
        <f t="shared" si="1"/>
        <v>18.04566935048515</v>
      </c>
      <c r="K25" s="2"/>
    </row>
    <row r="26" spans="1:11" ht="12.75">
      <c r="A26" s="9"/>
      <c r="B26" s="24" t="s">
        <v>32</v>
      </c>
      <c r="C26" s="46">
        <v>3152048455</v>
      </c>
      <c r="D26" s="46">
        <v>3221246904</v>
      </c>
      <c r="E26" s="46">
        <v>2430233836</v>
      </c>
      <c r="F26" s="46">
        <v>3333575271</v>
      </c>
      <c r="G26" s="47">
        <v>3235632935</v>
      </c>
      <c r="H26" s="48">
        <v>3442345623</v>
      </c>
      <c r="I26" s="25">
        <f t="shared" si="0"/>
        <v>37.170967732341296</v>
      </c>
      <c r="J26" s="26">
        <f t="shared" si="1"/>
        <v>12.305787244088462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1583392395</v>
      </c>
      <c r="D28" s="43">
        <v>1497852128</v>
      </c>
      <c r="E28" s="43">
        <v>1256405147</v>
      </c>
      <c r="F28" s="43">
        <v>1455810577</v>
      </c>
      <c r="G28" s="44">
        <v>1379367545</v>
      </c>
      <c r="H28" s="45">
        <v>1265949993</v>
      </c>
      <c r="I28" s="38">
        <f t="shared" si="0"/>
        <v>15.87110897118922</v>
      </c>
      <c r="J28" s="23">
        <f t="shared" si="1"/>
        <v>0.25259306818401495</v>
      </c>
      <c r="K28" s="2"/>
    </row>
    <row r="29" spans="1:11" ht="12.75">
      <c r="A29" s="9"/>
      <c r="B29" s="21" t="s">
        <v>35</v>
      </c>
      <c r="C29" s="43">
        <v>292602654</v>
      </c>
      <c r="D29" s="43">
        <v>316364008</v>
      </c>
      <c r="E29" s="43">
        <v>230361054</v>
      </c>
      <c r="F29" s="43">
        <v>278235738</v>
      </c>
      <c r="G29" s="44">
        <v>295539620</v>
      </c>
      <c r="H29" s="45">
        <v>342667174</v>
      </c>
      <c r="I29" s="38">
        <f t="shared" si="0"/>
        <v>20.782455701040515</v>
      </c>
      <c r="J29" s="23">
        <f t="shared" si="1"/>
        <v>14.153127709181955</v>
      </c>
      <c r="K29" s="2"/>
    </row>
    <row r="30" spans="1:11" ht="12.75">
      <c r="A30" s="9"/>
      <c r="B30" s="21" t="s">
        <v>36</v>
      </c>
      <c r="C30" s="43">
        <v>9689744</v>
      </c>
      <c r="D30" s="43">
        <v>0</v>
      </c>
      <c r="E30" s="43">
        <v>2077549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741517396</v>
      </c>
      <c r="D31" s="43">
        <v>724592488</v>
      </c>
      <c r="E31" s="43">
        <v>610462196</v>
      </c>
      <c r="F31" s="43">
        <v>800111177</v>
      </c>
      <c r="G31" s="44">
        <v>908852461</v>
      </c>
      <c r="H31" s="45">
        <v>850646999</v>
      </c>
      <c r="I31" s="38">
        <f t="shared" si="0"/>
        <v>31.066457881038055</v>
      </c>
      <c r="J31" s="23">
        <f t="shared" si="1"/>
        <v>11.69409146273621</v>
      </c>
      <c r="K31" s="2"/>
    </row>
    <row r="32" spans="1:11" ht="12.75">
      <c r="A32" s="9"/>
      <c r="B32" s="21" t="s">
        <v>31</v>
      </c>
      <c r="C32" s="43">
        <v>524846266</v>
      </c>
      <c r="D32" s="43">
        <v>682438279</v>
      </c>
      <c r="E32" s="43">
        <v>330927907</v>
      </c>
      <c r="F32" s="43">
        <v>799417779</v>
      </c>
      <c r="G32" s="44">
        <v>651873309</v>
      </c>
      <c r="H32" s="45">
        <v>983081457</v>
      </c>
      <c r="I32" s="38">
        <f t="shared" si="0"/>
        <v>141.56855982532775</v>
      </c>
      <c r="J32" s="23">
        <f t="shared" si="1"/>
        <v>43.75359155878953</v>
      </c>
      <c r="K32" s="2"/>
    </row>
    <row r="33" spans="1:11" ht="13.5" thickBot="1">
      <c r="A33" s="9"/>
      <c r="B33" s="39" t="s">
        <v>38</v>
      </c>
      <c r="C33" s="59">
        <v>3152048455</v>
      </c>
      <c r="D33" s="59">
        <v>3221246903</v>
      </c>
      <c r="E33" s="59">
        <v>2430233853</v>
      </c>
      <c r="F33" s="59">
        <v>3333575271</v>
      </c>
      <c r="G33" s="60">
        <v>3235632935</v>
      </c>
      <c r="H33" s="61">
        <v>3442345623</v>
      </c>
      <c r="I33" s="40">
        <f t="shared" si="0"/>
        <v>37.170966772801336</v>
      </c>
      <c r="J33" s="41">
        <f t="shared" si="1"/>
        <v>12.30578698222089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73029168</v>
      </c>
      <c r="D8" s="43">
        <v>73029168</v>
      </c>
      <c r="E8" s="43">
        <v>123734841</v>
      </c>
      <c r="F8" s="43">
        <v>96766032</v>
      </c>
      <c r="G8" s="44">
        <v>100232598</v>
      </c>
      <c r="H8" s="45">
        <v>105654591</v>
      </c>
      <c r="I8" s="22">
        <f>IF($E8=0,0,(($F8/$E8)-1)*100)</f>
        <v>-21.795646870391185</v>
      </c>
      <c r="J8" s="23">
        <f>IF($E8=0,0,((($H8/$E8)^(1/3))-1)*100)</f>
        <v>-5.1292961032346485</v>
      </c>
      <c r="K8" s="2"/>
    </row>
    <row r="9" spans="1:11" ht="12.75">
      <c r="A9" s="5"/>
      <c r="B9" s="21" t="s">
        <v>17</v>
      </c>
      <c r="C9" s="43">
        <v>229606632</v>
      </c>
      <c r="D9" s="43">
        <v>229606632</v>
      </c>
      <c r="E9" s="43">
        <v>309569128</v>
      </c>
      <c r="F9" s="43">
        <v>225881903</v>
      </c>
      <c r="G9" s="44">
        <v>238017124</v>
      </c>
      <c r="H9" s="45">
        <v>250967317</v>
      </c>
      <c r="I9" s="22">
        <f>IF($E9=0,0,(($F9/$E9)-1)*100)</f>
        <v>-27.033453090322368</v>
      </c>
      <c r="J9" s="23">
        <f>IF($E9=0,0,((($H9/$E9)^(1/3))-1)*100)</f>
        <v>-6.756226377188501</v>
      </c>
      <c r="K9" s="2"/>
    </row>
    <row r="10" spans="1:11" ht="12.75">
      <c r="A10" s="5"/>
      <c r="B10" s="21" t="s">
        <v>18</v>
      </c>
      <c r="C10" s="43">
        <v>167074252</v>
      </c>
      <c r="D10" s="43">
        <v>167074252</v>
      </c>
      <c r="E10" s="43">
        <v>109939661</v>
      </c>
      <c r="F10" s="43">
        <v>128928190</v>
      </c>
      <c r="G10" s="44">
        <v>135872743</v>
      </c>
      <c r="H10" s="45">
        <v>143351174</v>
      </c>
      <c r="I10" s="22">
        <f aca="true" t="shared" si="0" ref="I10:I33">IF($E10=0,0,(($F10/$E10)-1)*100)</f>
        <v>17.271773286621283</v>
      </c>
      <c r="J10" s="23">
        <f aca="true" t="shared" si="1" ref="J10:J33">IF($E10=0,0,((($H10/$E10)^(1/3))-1)*100)</f>
        <v>9.248534572234025</v>
      </c>
      <c r="K10" s="2"/>
    </row>
    <row r="11" spans="1:11" ht="12.75">
      <c r="A11" s="9"/>
      <c r="B11" s="24" t="s">
        <v>19</v>
      </c>
      <c r="C11" s="46">
        <v>469710052</v>
      </c>
      <c r="D11" s="46">
        <v>469710052</v>
      </c>
      <c r="E11" s="46">
        <v>543243630</v>
      </c>
      <c r="F11" s="46">
        <v>451576125</v>
      </c>
      <c r="G11" s="47">
        <v>474122465</v>
      </c>
      <c r="H11" s="48">
        <v>499973082</v>
      </c>
      <c r="I11" s="25">
        <f t="shared" si="0"/>
        <v>-16.87410582246496</v>
      </c>
      <c r="J11" s="26">
        <f t="shared" si="1"/>
        <v>-2.7288627465491433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143450178</v>
      </c>
      <c r="D13" s="43">
        <v>143450178</v>
      </c>
      <c r="E13" s="43">
        <v>69518042</v>
      </c>
      <c r="F13" s="43">
        <v>153659606</v>
      </c>
      <c r="G13" s="44">
        <v>161054062</v>
      </c>
      <c r="H13" s="45">
        <v>172519122</v>
      </c>
      <c r="I13" s="22">
        <f t="shared" si="0"/>
        <v>121.03557807338703</v>
      </c>
      <c r="J13" s="23">
        <f t="shared" si="1"/>
        <v>35.38791577460576</v>
      </c>
      <c r="K13" s="2"/>
    </row>
    <row r="14" spans="1:11" ht="12.75">
      <c r="A14" s="5"/>
      <c r="B14" s="21" t="s">
        <v>22</v>
      </c>
      <c r="C14" s="43">
        <v>35344194</v>
      </c>
      <c r="D14" s="43">
        <v>35344194</v>
      </c>
      <c r="E14" s="43">
        <v>3128813</v>
      </c>
      <c r="F14" s="43">
        <v>35126000</v>
      </c>
      <c r="G14" s="44">
        <v>37022804</v>
      </c>
      <c r="H14" s="45">
        <v>39059058</v>
      </c>
      <c r="I14" s="22">
        <f t="shared" si="0"/>
        <v>1022.6621725235736</v>
      </c>
      <c r="J14" s="23">
        <f t="shared" si="1"/>
        <v>131.97831303359416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145953149</v>
      </c>
      <c r="D16" s="43">
        <v>145953149</v>
      </c>
      <c r="E16" s="43">
        <v>60148093</v>
      </c>
      <c r="F16" s="43">
        <v>143000000</v>
      </c>
      <c r="G16" s="44">
        <v>151423565</v>
      </c>
      <c r="H16" s="45">
        <v>166466788</v>
      </c>
      <c r="I16" s="22">
        <f t="shared" si="0"/>
        <v>137.74652340183087</v>
      </c>
      <c r="J16" s="23">
        <f t="shared" si="1"/>
        <v>40.40047564774487</v>
      </c>
      <c r="K16" s="2"/>
    </row>
    <row r="17" spans="1:11" ht="12.75">
      <c r="A17" s="5"/>
      <c r="B17" s="21" t="s">
        <v>24</v>
      </c>
      <c r="C17" s="43">
        <v>140234926</v>
      </c>
      <c r="D17" s="43">
        <v>140234926</v>
      </c>
      <c r="E17" s="43">
        <v>57785378</v>
      </c>
      <c r="F17" s="43">
        <v>111352068</v>
      </c>
      <c r="G17" s="44">
        <v>117374905</v>
      </c>
      <c r="H17" s="45">
        <v>123866878</v>
      </c>
      <c r="I17" s="29">
        <f t="shared" si="0"/>
        <v>92.69938495513519</v>
      </c>
      <c r="J17" s="30">
        <f t="shared" si="1"/>
        <v>28.93745022925762</v>
      </c>
      <c r="K17" s="2"/>
    </row>
    <row r="18" spans="1:11" ht="12.75">
      <c r="A18" s="5"/>
      <c r="B18" s="24" t="s">
        <v>25</v>
      </c>
      <c r="C18" s="46">
        <v>464982447</v>
      </c>
      <c r="D18" s="46">
        <v>464982447</v>
      </c>
      <c r="E18" s="46">
        <v>190580326</v>
      </c>
      <c r="F18" s="46">
        <v>443137674</v>
      </c>
      <c r="G18" s="47">
        <v>466875336</v>
      </c>
      <c r="H18" s="48">
        <v>501911846</v>
      </c>
      <c r="I18" s="25">
        <f t="shared" si="0"/>
        <v>132.52015740596437</v>
      </c>
      <c r="J18" s="26">
        <f t="shared" si="1"/>
        <v>38.09664471371133</v>
      </c>
      <c r="K18" s="2"/>
    </row>
    <row r="19" spans="1:11" ht="23.25" customHeight="1">
      <c r="A19" s="31"/>
      <c r="B19" s="32" t="s">
        <v>26</v>
      </c>
      <c r="C19" s="52">
        <v>4727605</v>
      </c>
      <c r="D19" s="52">
        <v>4727605</v>
      </c>
      <c r="E19" s="52">
        <v>352663304</v>
      </c>
      <c r="F19" s="53">
        <v>8438451</v>
      </c>
      <c r="G19" s="54">
        <v>7247129</v>
      </c>
      <c r="H19" s="55">
        <v>-1938764</v>
      </c>
      <c r="I19" s="33">
        <f t="shared" si="0"/>
        <v>-97.6072217028852</v>
      </c>
      <c r="J19" s="34">
        <f t="shared" si="1"/>
        <v>-117.64905913725134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1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30286000</v>
      </c>
      <c r="D24" s="43">
        <v>30286000</v>
      </c>
      <c r="E24" s="43">
        <v>23594486</v>
      </c>
      <c r="F24" s="43">
        <v>32609000</v>
      </c>
      <c r="G24" s="44">
        <v>22223000</v>
      </c>
      <c r="H24" s="45">
        <v>19807000</v>
      </c>
      <c r="I24" s="38">
        <f t="shared" si="0"/>
        <v>38.206019830226445</v>
      </c>
      <c r="J24" s="23">
        <f t="shared" si="1"/>
        <v>-5.665751599045632</v>
      </c>
      <c r="K24" s="2"/>
    </row>
    <row r="25" spans="1:11" ht="12.75">
      <c r="A25" s="9"/>
      <c r="B25" s="21" t="s">
        <v>31</v>
      </c>
      <c r="C25" s="43">
        <v>4714964</v>
      </c>
      <c r="D25" s="43">
        <v>4714964</v>
      </c>
      <c r="E25" s="43">
        <v>1211038</v>
      </c>
      <c r="F25" s="43">
        <v>2753000</v>
      </c>
      <c r="G25" s="44">
        <v>14260000</v>
      </c>
      <c r="H25" s="45">
        <v>13430000</v>
      </c>
      <c r="I25" s="38">
        <f t="shared" si="0"/>
        <v>127.32564956673534</v>
      </c>
      <c r="J25" s="23">
        <f t="shared" si="1"/>
        <v>123.00062521964486</v>
      </c>
      <c r="K25" s="2"/>
    </row>
    <row r="26" spans="1:11" ht="12.75">
      <c r="A26" s="9"/>
      <c r="B26" s="24" t="s">
        <v>32</v>
      </c>
      <c r="C26" s="46">
        <v>35000964</v>
      </c>
      <c r="D26" s="46">
        <v>35000964</v>
      </c>
      <c r="E26" s="46">
        <v>24805525</v>
      </c>
      <c r="F26" s="46">
        <v>35362000</v>
      </c>
      <c r="G26" s="47">
        <v>36483000</v>
      </c>
      <c r="H26" s="48">
        <v>33237000</v>
      </c>
      <c r="I26" s="25">
        <f t="shared" si="0"/>
        <v>42.55695051808015</v>
      </c>
      <c r="J26" s="26">
        <f t="shared" si="1"/>
        <v>10.244719797266445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11522000</v>
      </c>
      <c r="D28" s="43">
        <v>11522000</v>
      </c>
      <c r="E28" s="43">
        <v>7432382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8264000</v>
      </c>
      <c r="D29" s="43">
        <v>8264000</v>
      </c>
      <c r="E29" s="43">
        <v>4288472</v>
      </c>
      <c r="F29" s="43">
        <v>5618000</v>
      </c>
      <c r="G29" s="44">
        <v>1000000</v>
      </c>
      <c r="H29" s="45">
        <v>1000000</v>
      </c>
      <c r="I29" s="38">
        <f t="shared" si="0"/>
        <v>31.002371007668938</v>
      </c>
      <c r="J29" s="23">
        <f t="shared" si="1"/>
        <v>-38.4493740797818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9500000</v>
      </c>
      <c r="D31" s="43">
        <v>9500000</v>
      </c>
      <c r="E31" s="43">
        <v>9900410</v>
      </c>
      <c r="F31" s="43">
        <v>26991000</v>
      </c>
      <c r="G31" s="44">
        <v>21980000</v>
      </c>
      <c r="H31" s="45">
        <v>23120000</v>
      </c>
      <c r="I31" s="38">
        <f t="shared" si="0"/>
        <v>172.62507310303312</v>
      </c>
      <c r="J31" s="23">
        <f t="shared" si="1"/>
        <v>32.671676320697365</v>
      </c>
      <c r="K31" s="2"/>
    </row>
    <row r="32" spans="1:11" ht="12.75">
      <c r="A32" s="9"/>
      <c r="B32" s="21" t="s">
        <v>31</v>
      </c>
      <c r="C32" s="43">
        <v>5714964</v>
      </c>
      <c r="D32" s="43">
        <v>5714964</v>
      </c>
      <c r="E32" s="43">
        <v>3184261</v>
      </c>
      <c r="F32" s="43">
        <v>2753000</v>
      </c>
      <c r="G32" s="44">
        <v>13503000</v>
      </c>
      <c r="H32" s="45">
        <v>9117000</v>
      </c>
      <c r="I32" s="38">
        <f t="shared" si="0"/>
        <v>-13.543519202728671</v>
      </c>
      <c r="J32" s="23">
        <f t="shared" si="1"/>
        <v>41.99763102329379</v>
      </c>
      <c r="K32" s="2"/>
    </row>
    <row r="33" spans="1:11" ht="13.5" thickBot="1">
      <c r="A33" s="9"/>
      <c r="B33" s="39" t="s">
        <v>38</v>
      </c>
      <c r="C33" s="59">
        <v>35000964</v>
      </c>
      <c r="D33" s="59">
        <v>35000964</v>
      </c>
      <c r="E33" s="59">
        <v>24805525</v>
      </c>
      <c r="F33" s="59">
        <v>35362000</v>
      </c>
      <c r="G33" s="60">
        <v>36483000</v>
      </c>
      <c r="H33" s="61">
        <v>33237000</v>
      </c>
      <c r="I33" s="40">
        <f t="shared" si="0"/>
        <v>42.55695051808015</v>
      </c>
      <c r="J33" s="41">
        <f t="shared" si="1"/>
        <v>10.244719797266445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450427595</v>
      </c>
      <c r="D8" s="43">
        <v>451975311</v>
      </c>
      <c r="E8" s="43">
        <v>497120776</v>
      </c>
      <c r="F8" s="43">
        <v>426739508</v>
      </c>
      <c r="G8" s="44">
        <v>429445442</v>
      </c>
      <c r="H8" s="45">
        <v>453064941</v>
      </c>
      <c r="I8" s="22">
        <f>IF($E8=0,0,(($F8/$E8)-1)*100)</f>
        <v>-14.157780442473399</v>
      </c>
      <c r="J8" s="23">
        <f>IF($E8=0,0,((($H8/$E8)^(1/3))-1)*100)</f>
        <v>-3.0458996041083375</v>
      </c>
      <c r="K8" s="2"/>
    </row>
    <row r="9" spans="1:11" ht="12.75">
      <c r="A9" s="5"/>
      <c r="B9" s="21" t="s">
        <v>17</v>
      </c>
      <c r="C9" s="43">
        <v>1998808379</v>
      </c>
      <c r="D9" s="43">
        <v>1926560140</v>
      </c>
      <c r="E9" s="43">
        <v>10266959148</v>
      </c>
      <c r="F9" s="43">
        <v>2057422546</v>
      </c>
      <c r="G9" s="44">
        <v>2168523362</v>
      </c>
      <c r="H9" s="45">
        <v>2287792148</v>
      </c>
      <c r="I9" s="22">
        <f>IF($E9=0,0,(($F9/$E9)-1)*100)</f>
        <v>-79.96074089375543</v>
      </c>
      <c r="J9" s="23">
        <f>IF($E9=0,0,((($H9/$E9)^(1/3))-1)*100)</f>
        <v>-39.374093733755224</v>
      </c>
      <c r="K9" s="2"/>
    </row>
    <row r="10" spans="1:11" ht="12.75">
      <c r="A10" s="5"/>
      <c r="B10" s="21" t="s">
        <v>18</v>
      </c>
      <c r="C10" s="43">
        <v>467932605</v>
      </c>
      <c r="D10" s="43">
        <v>530744163</v>
      </c>
      <c r="E10" s="43">
        <v>508610656</v>
      </c>
      <c r="F10" s="43">
        <v>580112186</v>
      </c>
      <c r="G10" s="44">
        <v>624352947</v>
      </c>
      <c r="H10" s="45">
        <v>682255653</v>
      </c>
      <c r="I10" s="22">
        <f aca="true" t="shared" si="0" ref="I10:I33">IF($E10=0,0,(($F10/$E10)-1)*100)</f>
        <v>14.058205261039603</v>
      </c>
      <c r="J10" s="23">
        <f aca="true" t="shared" si="1" ref="J10:J33">IF($E10=0,0,((($H10/$E10)^(1/3))-1)*100)</f>
        <v>10.286044997353816</v>
      </c>
      <c r="K10" s="2"/>
    </row>
    <row r="11" spans="1:11" ht="12.75">
      <c r="A11" s="9"/>
      <c r="B11" s="24" t="s">
        <v>19</v>
      </c>
      <c r="C11" s="46">
        <v>2917168579</v>
      </c>
      <c r="D11" s="46">
        <v>2909279614</v>
      </c>
      <c r="E11" s="46">
        <v>11272690580</v>
      </c>
      <c r="F11" s="46">
        <v>3064274240</v>
      </c>
      <c r="G11" s="47">
        <v>3222321751</v>
      </c>
      <c r="H11" s="48">
        <v>3423112742</v>
      </c>
      <c r="I11" s="25">
        <f t="shared" si="0"/>
        <v>-72.81683358330943</v>
      </c>
      <c r="J11" s="26">
        <f t="shared" si="1"/>
        <v>-32.78525754374429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749152832</v>
      </c>
      <c r="D13" s="43">
        <v>749152832</v>
      </c>
      <c r="E13" s="43">
        <v>776343726</v>
      </c>
      <c r="F13" s="43">
        <v>868353759</v>
      </c>
      <c r="G13" s="44">
        <v>895951144</v>
      </c>
      <c r="H13" s="45">
        <v>945228457</v>
      </c>
      <c r="I13" s="22">
        <f t="shared" si="0"/>
        <v>11.85171334790951</v>
      </c>
      <c r="J13" s="23">
        <f t="shared" si="1"/>
        <v>6.78106469001758</v>
      </c>
      <c r="K13" s="2"/>
    </row>
    <row r="14" spans="1:11" ht="12.75">
      <c r="A14" s="5"/>
      <c r="B14" s="21" t="s">
        <v>22</v>
      </c>
      <c r="C14" s="43">
        <v>480964484</v>
      </c>
      <c r="D14" s="43">
        <v>449464484</v>
      </c>
      <c r="E14" s="43">
        <v>0</v>
      </c>
      <c r="F14" s="43">
        <v>388001064</v>
      </c>
      <c r="G14" s="44">
        <v>408953121</v>
      </c>
      <c r="H14" s="45">
        <v>431445543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968817368</v>
      </c>
      <c r="D16" s="43">
        <v>968817368</v>
      </c>
      <c r="E16" s="43">
        <v>913591890</v>
      </c>
      <c r="F16" s="43">
        <v>1038553299</v>
      </c>
      <c r="G16" s="44">
        <v>1075663177</v>
      </c>
      <c r="H16" s="45">
        <v>1134824651</v>
      </c>
      <c r="I16" s="22">
        <f t="shared" si="0"/>
        <v>13.67803396328311</v>
      </c>
      <c r="J16" s="23">
        <f t="shared" si="1"/>
        <v>7.49596806731907</v>
      </c>
      <c r="K16" s="2"/>
    </row>
    <row r="17" spans="1:11" ht="12.75">
      <c r="A17" s="5"/>
      <c r="B17" s="21" t="s">
        <v>24</v>
      </c>
      <c r="C17" s="43">
        <v>878100042</v>
      </c>
      <c r="D17" s="43">
        <v>895620303</v>
      </c>
      <c r="E17" s="43">
        <v>415498885</v>
      </c>
      <c r="F17" s="43">
        <v>971288934</v>
      </c>
      <c r="G17" s="44">
        <v>1022335202</v>
      </c>
      <c r="H17" s="45">
        <v>1076399810</v>
      </c>
      <c r="I17" s="29">
        <f t="shared" si="0"/>
        <v>133.7645103427895</v>
      </c>
      <c r="J17" s="30">
        <f t="shared" si="1"/>
        <v>37.34133037081926</v>
      </c>
      <c r="K17" s="2"/>
    </row>
    <row r="18" spans="1:11" ht="12.75">
      <c r="A18" s="5"/>
      <c r="B18" s="24" t="s">
        <v>25</v>
      </c>
      <c r="C18" s="46">
        <v>3077034726</v>
      </c>
      <c r="D18" s="46">
        <v>3063054987</v>
      </c>
      <c r="E18" s="46">
        <v>2105434501</v>
      </c>
      <c r="F18" s="46">
        <v>3266197056</v>
      </c>
      <c r="G18" s="47">
        <v>3402902644</v>
      </c>
      <c r="H18" s="48">
        <v>3587898461</v>
      </c>
      <c r="I18" s="25">
        <f t="shared" si="0"/>
        <v>55.13173430228691</v>
      </c>
      <c r="J18" s="26">
        <f t="shared" si="1"/>
        <v>19.444494326973793</v>
      </c>
      <c r="K18" s="2"/>
    </row>
    <row r="19" spans="1:11" ht="23.25" customHeight="1">
      <c r="A19" s="31"/>
      <c r="B19" s="32" t="s">
        <v>26</v>
      </c>
      <c r="C19" s="52">
        <v>-159866147</v>
      </c>
      <c r="D19" s="52">
        <v>-153775373</v>
      </c>
      <c r="E19" s="52">
        <v>9167256079</v>
      </c>
      <c r="F19" s="53">
        <v>-201922816</v>
      </c>
      <c r="G19" s="54">
        <v>-180580893</v>
      </c>
      <c r="H19" s="55">
        <v>-164785719</v>
      </c>
      <c r="I19" s="33">
        <f t="shared" si="0"/>
        <v>-102.20265272683456</v>
      </c>
      <c r="J19" s="34">
        <f t="shared" si="1"/>
        <v>-126.19550263539125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217652811</v>
      </c>
      <c r="D24" s="43">
        <v>218287726</v>
      </c>
      <c r="E24" s="43">
        <v>149441430</v>
      </c>
      <c r="F24" s="43">
        <v>213302339</v>
      </c>
      <c r="G24" s="44">
        <v>188784640</v>
      </c>
      <c r="H24" s="45">
        <v>219090250</v>
      </c>
      <c r="I24" s="38">
        <f t="shared" si="0"/>
        <v>42.73306873468756</v>
      </c>
      <c r="J24" s="23">
        <f t="shared" si="1"/>
        <v>13.601485935342783</v>
      </c>
      <c r="K24" s="2"/>
    </row>
    <row r="25" spans="1:11" ht="12.75">
      <c r="A25" s="9"/>
      <c r="B25" s="21" t="s">
        <v>31</v>
      </c>
      <c r="C25" s="43">
        <v>27850000</v>
      </c>
      <c r="D25" s="43">
        <v>32150000</v>
      </c>
      <c r="E25" s="43">
        <v>10206182</v>
      </c>
      <c r="F25" s="43">
        <v>28510000</v>
      </c>
      <c r="G25" s="44">
        <v>0</v>
      </c>
      <c r="H25" s="45">
        <v>0</v>
      </c>
      <c r="I25" s="38">
        <f t="shared" si="0"/>
        <v>179.34050166849858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245502811</v>
      </c>
      <c r="D26" s="46">
        <v>250437726</v>
      </c>
      <c r="E26" s="46">
        <v>159647612</v>
      </c>
      <c r="F26" s="46">
        <v>241812339</v>
      </c>
      <c r="G26" s="47">
        <v>188784640</v>
      </c>
      <c r="H26" s="48">
        <v>219090250</v>
      </c>
      <c r="I26" s="25">
        <f t="shared" si="0"/>
        <v>51.46630505190395</v>
      </c>
      <c r="J26" s="26">
        <f t="shared" si="1"/>
        <v>11.127158087576339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127157811</v>
      </c>
      <c r="D28" s="43">
        <v>113061726</v>
      </c>
      <c r="E28" s="43">
        <v>106365962</v>
      </c>
      <c r="F28" s="43">
        <v>136268584</v>
      </c>
      <c r="G28" s="44">
        <v>135677640</v>
      </c>
      <c r="H28" s="45">
        <v>149069250</v>
      </c>
      <c r="I28" s="38">
        <f t="shared" si="0"/>
        <v>28.112961550613335</v>
      </c>
      <c r="J28" s="23">
        <f t="shared" si="1"/>
        <v>11.9081710638127</v>
      </c>
      <c r="K28" s="2"/>
    </row>
    <row r="29" spans="1:11" ht="12.75">
      <c r="A29" s="9"/>
      <c r="B29" s="21" t="s">
        <v>35</v>
      </c>
      <c r="C29" s="43">
        <v>45000000</v>
      </c>
      <c r="D29" s="43">
        <v>45000000</v>
      </c>
      <c r="E29" s="43">
        <v>6914957</v>
      </c>
      <c r="F29" s="43">
        <v>42000000</v>
      </c>
      <c r="G29" s="44">
        <v>19502000</v>
      </c>
      <c r="H29" s="45">
        <v>35101000</v>
      </c>
      <c r="I29" s="38">
        <f t="shared" si="0"/>
        <v>507.379048054818</v>
      </c>
      <c r="J29" s="23">
        <f t="shared" si="1"/>
        <v>71.8607364601748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38500000</v>
      </c>
      <c r="D31" s="43">
        <v>60300000</v>
      </c>
      <c r="E31" s="43">
        <v>24842086</v>
      </c>
      <c r="F31" s="43">
        <v>31033755</v>
      </c>
      <c r="G31" s="44">
        <v>25605000</v>
      </c>
      <c r="H31" s="45">
        <v>24920000</v>
      </c>
      <c r="I31" s="38">
        <f t="shared" si="0"/>
        <v>24.92411064030613</v>
      </c>
      <c r="J31" s="23">
        <f t="shared" si="1"/>
        <v>0.1044365945436665</v>
      </c>
      <c r="K31" s="2"/>
    </row>
    <row r="32" spans="1:11" ht="12.75">
      <c r="A32" s="9"/>
      <c r="B32" s="21" t="s">
        <v>31</v>
      </c>
      <c r="C32" s="43">
        <v>34845000</v>
      </c>
      <c r="D32" s="43">
        <v>32076000</v>
      </c>
      <c r="E32" s="43">
        <v>21524607</v>
      </c>
      <c r="F32" s="43">
        <v>32510000</v>
      </c>
      <c r="G32" s="44">
        <v>8000000</v>
      </c>
      <c r="H32" s="45">
        <v>10000000</v>
      </c>
      <c r="I32" s="38">
        <f t="shared" si="0"/>
        <v>51.03643936449107</v>
      </c>
      <c r="J32" s="23">
        <f t="shared" si="1"/>
        <v>-22.54997010268611</v>
      </c>
      <c r="K32" s="2"/>
    </row>
    <row r="33" spans="1:11" ht="13.5" thickBot="1">
      <c r="A33" s="9"/>
      <c r="B33" s="39" t="s">
        <v>38</v>
      </c>
      <c r="C33" s="59">
        <v>245502811</v>
      </c>
      <c r="D33" s="59">
        <v>250437726</v>
      </c>
      <c r="E33" s="59">
        <v>159647612</v>
      </c>
      <c r="F33" s="59">
        <v>241812339</v>
      </c>
      <c r="G33" s="60">
        <v>188784640</v>
      </c>
      <c r="H33" s="61">
        <v>219090250</v>
      </c>
      <c r="I33" s="40">
        <f t="shared" si="0"/>
        <v>51.46630505190395</v>
      </c>
      <c r="J33" s="41">
        <f t="shared" si="1"/>
        <v>11.127158087576339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49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322145308</v>
      </c>
      <c r="D8" s="43">
        <v>325552201</v>
      </c>
      <c r="E8" s="43">
        <v>332772513</v>
      </c>
      <c r="F8" s="43">
        <v>353052280</v>
      </c>
      <c r="G8" s="44">
        <v>366024346</v>
      </c>
      <c r="H8" s="45">
        <v>380006393</v>
      </c>
      <c r="I8" s="22">
        <f>IF($E8=0,0,(($F8/$E8)-1)*100)</f>
        <v>6.094183325772473</v>
      </c>
      <c r="J8" s="23">
        <f>IF($E8=0,0,((($H8/$E8)^(1/3))-1)*100)</f>
        <v>4.523630386976274</v>
      </c>
      <c r="K8" s="2"/>
    </row>
    <row r="9" spans="1:11" ht="12.75">
      <c r="A9" s="5"/>
      <c r="B9" s="21" t="s">
        <v>17</v>
      </c>
      <c r="C9" s="43">
        <v>745091038</v>
      </c>
      <c r="D9" s="43">
        <v>752332052</v>
      </c>
      <c r="E9" s="43">
        <v>758214669</v>
      </c>
      <c r="F9" s="43">
        <v>799237231</v>
      </c>
      <c r="G9" s="44">
        <v>865408762</v>
      </c>
      <c r="H9" s="45">
        <v>941623178</v>
      </c>
      <c r="I9" s="22">
        <f>IF($E9=0,0,(($F9/$E9)-1)*100)</f>
        <v>5.410415239539512</v>
      </c>
      <c r="J9" s="23">
        <f>IF($E9=0,0,((($H9/$E9)^(1/3))-1)*100)</f>
        <v>7.488413429478191</v>
      </c>
      <c r="K9" s="2"/>
    </row>
    <row r="10" spans="1:11" ht="12.75">
      <c r="A10" s="5"/>
      <c r="B10" s="21" t="s">
        <v>18</v>
      </c>
      <c r="C10" s="43">
        <v>289965999</v>
      </c>
      <c r="D10" s="43">
        <v>329170906</v>
      </c>
      <c r="E10" s="43">
        <v>376449400</v>
      </c>
      <c r="F10" s="43">
        <v>334058234</v>
      </c>
      <c r="G10" s="44">
        <v>345757944</v>
      </c>
      <c r="H10" s="45">
        <v>367341377</v>
      </c>
      <c r="I10" s="22">
        <f aca="true" t="shared" si="0" ref="I10:I33">IF($E10=0,0,(($F10/$E10)-1)*100)</f>
        <v>-11.260787239931847</v>
      </c>
      <c r="J10" s="23">
        <f aca="true" t="shared" si="1" ref="J10:J33">IF($E10=0,0,((($H10/$E10)^(1/3))-1)*100)</f>
        <v>-0.8130779668257149</v>
      </c>
      <c r="K10" s="2"/>
    </row>
    <row r="11" spans="1:11" ht="12.75">
      <c r="A11" s="9"/>
      <c r="B11" s="24" t="s">
        <v>19</v>
      </c>
      <c r="C11" s="46">
        <v>1357202345</v>
      </c>
      <c r="D11" s="46">
        <v>1407055159</v>
      </c>
      <c r="E11" s="46">
        <v>1467436582</v>
      </c>
      <c r="F11" s="46">
        <v>1486347745</v>
      </c>
      <c r="G11" s="47">
        <v>1577191052</v>
      </c>
      <c r="H11" s="48">
        <v>1688970948</v>
      </c>
      <c r="I11" s="25">
        <f t="shared" si="0"/>
        <v>1.2887209731561766</v>
      </c>
      <c r="J11" s="26">
        <f t="shared" si="1"/>
        <v>4.79831002544957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486042899</v>
      </c>
      <c r="D13" s="43">
        <v>489647696</v>
      </c>
      <c r="E13" s="43">
        <v>464208520</v>
      </c>
      <c r="F13" s="43">
        <v>545555593</v>
      </c>
      <c r="G13" s="44">
        <v>583269376</v>
      </c>
      <c r="H13" s="45">
        <v>623129157</v>
      </c>
      <c r="I13" s="22">
        <f t="shared" si="0"/>
        <v>17.523821622231317</v>
      </c>
      <c r="J13" s="23">
        <f t="shared" si="1"/>
        <v>10.311719749920023</v>
      </c>
      <c r="K13" s="2"/>
    </row>
    <row r="14" spans="1:11" ht="12.75">
      <c r="A14" s="5"/>
      <c r="B14" s="21" t="s">
        <v>22</v>
      </c>
      <c r="C14" s="43">
        <v>16188287</v>
      </c>
      <c r="D14" s="43">
        <v>16188288</v>
      </c>
      <c r="E14" s="43">
        <v>0</v>
      </c>
      <c r="F14" s="43">
        <v>20133952</v>
      </c>
      <c r="G14" s="44">
        <v>21121150</v>
      </c>
      <c r="H14" s="45">
        <v>22154011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426940479</v>
      </c>
      <c r="D16" s="43">
        <v>428140474</v>
      </c>
      <c r="E16" s="43">
        <v>369697886</v>
      </c>
      <c r="F16" s="43">
        <v>456548422</v>
      </c>
      <c r="G16" s="44">
        <v>492877466</v>
      </c>
      <c r="H16" s="45">
        <v>531721109</v>
      </c>
      <c r="I16" s="22">
        <f t="shared" si="0"/>
        <v>23.49229987211774</v>
      </c>
      <c r="J16" s="23">
        <f t="shared" si="1"/>
        <v>12.878781212459112</v>
      </c>
      <c r="K16" s="2"/>
    </row>
    <row r="17" spans="1:11" ht="12.75">
      <c r="A17" s="5"/>
      <c r="B17" s="21" t="s">
        <v>24</v>
      </c>
      <c r="C17" s="43">
        <v>492000740</v>
      </c>
      <c r="D17" s="43">
        <v>508459640</v>
      </c>
      <c r="E17" s="43">
        <v>431714335</v>
      </c>
      <c r="F17" s="43">
        <v>534479366</v>
      </c>
      <c r="G17" s="44">
        <v>536754110</v>
      </c>
      <c r="H17" s="45">
        <v>569573559</v>
      </c>
      <c r="I17" s="29">
        <f t="shared" si="0"/>
        <v>23.803942252693556</v>
      </c>
      <c r="J17" s="30">
        <f t="shared" si="1"/>
        <v>9.677560853137624</v>
      </c>
      <c r="K17" s="2"/>
    </row>
    <row r="18" spans="1:11" ht="12.75">
      <c r="A18" s="5"/>
      <c r="B18" s="24" t="s">
        <v>25</v>
      </c>
      <c r="C18" s="46">
        <v>1421172405</v>
      </c>
      <c r="D18" s="46">
        <v>1442436098</v>
      </c>
      <c r="E18" s="46">
        <v>1265620741</v>
      </c>
      <c r="F18" s="46">
        <v>1556717333</v>
      </c>
      <c r="G18" s="47">
        <v>1634022102</v>
      </c>
      <c r="H18" s="48">
        <v>1746577836</v>
      </c>
      <c r="I18" s="25">
        <f t="shared" si="0"/>
        <v>23.000301952225975</v>
      </c>
      <c r="J18" s="26">
        <f t="shared" si="1"/>
        <v>11.33407889756426</v>
      </c>
      <c r="K18" s="2"/>
    </row>
    <row r="19" spans="1:11" ht="23.25" customHeight="1">
      <c r="A19" s="31"/>
      <c r="B19" s="32" t="s">
        <v>26</v>
      </c>
      <c r="C19" s="52">
        <v>-63970060</v>
      </c>
      <c r="D19" s="52">
        <v>-35380939</v>
      </c>
      <c r="E19" s="52">
        <v>201815841</v>
      </c>
      <c r="F19" s="53">
        <v>-70369588</v>
      </c>
      <c r="G19" s="54">
        <v>-56831050</v>
      </c>
      <c r="H19" s="55">
        <v>-57606888</v>
      </c>
      <c r="I19" s="33">
        <f t="shared" si="0"/>
        <v>-134.86821829808693</v>
      </c>
      <c r="J19" s="34">
        <f t="shared" si="1"/>
        <v>-165.84251139160693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134790000</v>
      </c>
      <c r="D22" s="43">
        <v>127711609</v>
      </c>
      <c r="E22" s="43">
        <v>112503746</v>
      </c>
      <c r="F22" s="43">
        <v>153224424</v>
      </c>
      <c r="G22" s="44">
        <v>187121908</v>
      </c>
      <c r="H22" s="45">
        <v>160536700</v>
      </c>
      <c r="I22" s="38">
        <f t="shared" si="0"/>
        <v>36.1949530107202</v>
      </c>
      <c r="J22" s="23">
        <f t="shared" si="1"/>
        <v>12.582040563120668</v>
      </c>
      <c r="K22" s="2"/>
    </row>
    <row r="23" spans="1:11" ht="12.75">
      <c r="A23" s="9"/>
      <c r="B23" s="21" t="s">
        <v>29</v>
      </c>
      <c r="C23" s="43">
        <v>95080050</v>
      </c>
      <c r="D23" s="43">
        <v>94485572</v>
      </c>
      <c r="E23" s="43">
        <v>98186957</v>
      </c>
      <c r="F23" s="43">
        <v>121476200</v>
      </c>
      <c r="G23" s="44">
        <v>103336425</v>
      </c>
      <c r="H23" s="45">
        <v>91816300</v>
      </c>
      <c r="I23" s="38">
        <f t="shared" si="0"/>
        <v>23.719283814855373</v>
      </c>
      <c r="J23" s="23">
        <f t="shared" si="1"/>
        <v>-2.21130232581781</v>
      </c>
      <c r="K23" s="2"/>
    </row>
    <row r="24" spans="1:11" ht="12.75">
      <c r="A24" s="9"/>
      <c r="B24" s="21" t="s">
        <v>30</v>
      </c>
      <c r="C24" s="43">
        <v>52304720</v>
      </c>
      <c r="D24" s="43">
        <v>52786720</v>
      </c>
      <c r="E24" s="43">
        <v>46849254</v>
      </c>
      <c r="F24" s="43">
        <v>88203800</v>
      </c>
      <c r="G24" s="44">
        <v>88437120</v>
      </c>
      <c r="H24" s="45">
        <v>70907520</v>
      </c>
      <c r="I24" s="38">
        <f t="shared" si="0"/>
        <v>88.2715144194185</v>
      </c>
      <c r="J24" s="23">
        <f t="shared" si="1"/>
        <v>14.81444710001023</v>
      </c>
      <c r="K24" s="2"/>
    </row>
    <row r="25" spans="1:11" ht="12.75">
      <c r="A25" s="9"/>
      <c r="B25" s="21" t="s">
        <v>31</v>
      </c>
      <c r="C25" s="43">
        <v>0</v>
      </c>
      <c r="D25" s="43">
        <v>15170432</v>
      </c>
      <c r="E25" s="43">
        <v>6157951</v>
      </c>
      <c r="F25" s="43">
        <v>11505120</v>
      </c>
      <c r="G25" s="44">
        <v>10507105</v>
      </c>
      <c r="H25" s="45">
        <v>10649805</v>
      </c>
      <c r="I25" s="38">
        <f t="shared" si="0"/>
        <v>86.83357499921647</v>
      </c>
      <c r="J25" s="23">
        <f t="shared" si="1"/>
        <v>20.033317400551987</v>
      </c>
      <c r="K25" s="2"/>
    </row>
    <row r="26" spans="1:11" ht="12.75">
      <c r="A26" s="9"/>
      <c r="B26" s="24" t="s">
        <v>32</v>
      </c>
      <c r="C26" s="46">
        <v>282174770</v>
      </c>
      <c r="D26" s="46">
        <v>290154333</v>
      </c>
      <c r="E26" s="46">
        <v>263697908</v>
      </c>
      <c r="F26" s="46">
        <v>374409544</v>
      </c>
      <c r="G26" s="47">
        <v>389402558</v>
      </c>
      <c r="H26" s="48">
        <v>333910325</v>
      </c>
      <c r="I26" s="25">
        <f t="shared" si="0"/>
        <v>41.98426784637215</v>
      </c>
      <c r="J26" s="26">
        <f t="shared" si="1"/>
        <v>8.186828085157138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62108850</v>
      </c>
      <c r="D28" s="43">
        <v>51452450</v>
      </c>
      <c r="E28" s="43">
        <v>31162881</v>
      </c>
      <c r="F28" s="43">
        <v>92609120</v>
      </c>
      <c r="G28" s="44">
        <v>102572825</v>
      </c>
      <c r="H28" s="45">
        <v>39262005</v>
      </c>
      <c r="I28" s="38">
        <f t="shared" si="0"/>
        <v>197.17765825309925</v>
      </c>
      <c r="J28" s="23">
        <f t="shared" si="1"/>
        <v>8.005272649775087</v>
      </c>
      <c r="K28" s="2"/>
    </row>
    <row r="29" spans="1:11" ht="12.75">
      <c r="A29" s="9"/>
      <c r="B29" s="21" t="s">
        <v>35</v>
      </c>
      <c r="C29" s="43">
        <v>64398000</v>
      </c>
      <c r="D29" s="43">
        <v>87002819</v>
      </c>
      <c r="E29" s="43">
        <v>54550826</v>
      </c>
      <c r="F29" s="43">
        <v>76052424</v>
      </c>
      <c r="G29" s="44">
        <v>97315138</v>
      </c>
      <c r="H29" s="45">
        <v>116706404</v>
      </c>
      <c r="I29" s="38">
        <f t="shared" si="0"/>
        <v>39.41571480512505</v>
      </c>
      <c r="J29" s="23">
        <f t="shared" si="1"/>
        <v>28.85396460239944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74238920</v>
      </c>
      <c r="D31" s="43">
        <v>76524923</v>
      </c>
      <c r="E31" s="43">
        <v>56426739</v>
      </c>
      <c r="F31" s="43">
        <v>56571000</v>
      </c>
      <c r="G31" s="44">
        <v>85405620</v>
      </c>
      <c r="H31" s="45">
        <v>78206016</v>
      </c>
      <c r="I31" s="38">
        <f t="shared" si="0"/>
        <v>0.25566070724023504</v>
      </c>
      <c r="J31" s="23">
        <f t="shared" si="1"/>
        <v>11.49406162731239</v>
      </c>
      <c r="K31" s="2"/>
    </row>
    <row r="32" spans="1:11" ht="12.75">
      <c r="A32" s="9"/>
      <c r="B32" s="21" t="s">
        <v>31</v>
      </c>
      <c r="C32" s="43">
        <v>81429000</v>
      </c>
      <c r="D32" s="43">
        <v>75174141</v>
      </c>
      <c r="E32" s="43">
        <v>121557466</v>
      </c>
      <c r="F32" s="43">
        <v>149177000</v>
      </c>
      <c r="G32" s="44">
        <v>104108975</v>
      </c>
      <c r="H32" s="45">
        <v>99735900</v>
      </c>
      <c r="I32" s="38">
        <f t="shared" si="0"/>
        <v>22.721380190666363</v>
      </c>
      <c r="J32" s="23">
        <f t="shared" si="1"/>
        <v>-6.382589475122879</v>
      </c>
      <c r="K32" s="2"/>
    </row>
    <row r="33" spans="1:11" ht="13.5" thickBot="1">
      <c r="A33" s="9"/>
      <c r="B33" s="39" t="s">
        <v>38</v>
      </c>
      <c r="C33" s="59">
        <v>282174770</v>
      </c>
      <c r="D33" s="59">
        <v>290154333</v>
      </c>
      <c r="E33" s="59">
        <v>263697912</v>
      </c>
      <c r="F33" s="59">
        <v>374409544</v>
      </c>
      <c r="G33" s="60">
        <v>389402558</v>
      </c>
      <c r="H33" s="61">
        <v>333910325</v>
      </c>
      <c r="I33" s="40">
        <f t="shared" si="0"/>
        <v>41.9842656926309</v>
      </c>
      <c r="J33" s="41">
        <f t="shared" si="1"/>
        <v>8.186827538133068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57511819</v>
      </c>
      <c r="D8" s="43">
        <v>56761940</v>
      </c>
      <c r="E8" s="43">
        <v>49063373</v>
      </c>
      <c r="F8" s="43">
        <v>59770323</v>
      </c>
      <c r="G8" s="44">
        <v>62997920</v>
      </c>
      <c r="H8" s="45">
        <v>66462806</v>
      </c>
      <c r="I8" s="22">
        <f>IF($E8=0,0,(($F8/$E8)-1)*100)</f>
        <v>21.82269449758376</v>
      </c>
      <c r="J8" s="23">
        <f>IF($E8=0,0,((($H8/$E8)^(1/3))-1)*100)</f>
        <v>10.647198834003335</v>
      </c>
      <c r="K8" s="2"/>
    </row>
    <row r="9" spans="1:11" ht="12.75">
      <c r="A9" s="5"/>
      <c r="B9" s="21" t="s">
        <v>17</v>
      </c>
      <c r="C9" s="43">
        <v>84801919</v>
      </c>
      <c r="D9" s="43">
        <v>102823478</v>
      </c>
      <c r="E9" s="43">
        <v>99903349</v>
      </c>
      <c r="F9" s="43">
        <v>109490937</v>
      </c>
      <c r="G9" s="44">
        <v>115403448</v>
      </c>
      <c r="H9" s="45">
        <v>121750638</v>
      </c>
      <c r="I9" s="22">
        <f>IF($E9=0,0,(($F9/$E9)-1)*100)</f>
        <v>9.596863464507077</v>
      </c>
      <c r="J9" s="23">
        <f>IF($E9=0,0,((($H9/$E9)^(1/3))-1)*100)</f>
        <v>6.814546152464929</v>
      </c>
      <c r="K9" s="2"/>
    </row>
    <row r="10" spans="1:11" ht="12.75">
      <c r="A10" s="5"/>
      <c r="B10" s="21" t="s">
        <v>18</v>
      </c>
      <c r="C10" s="43">
        <v>91105814</v>
      </c>
      <c r="D10" s="43">
        <v>81222394</v>
      </c>
      <c r="E10" s="43">
        <v>71443446</v>
      </c>
      <c r="F10" s="43">
        <v>88181301</v>
      </c>
      <c r="G10" s="44">
        <v>92943088</v>
      </c>
      <c r="H10" s="45">
        <v>98054954</v>
      </c>
      <c r="I10" s="22">
        <f aca="true" t="shared" si="0" ref="I10:I33">IF($E10=0,0,(($F10/$E10)-1)*100)</f>
        <v>23.428118234946282</v>
      </c>
      <c r="J10" s="23">
        <f aca="true" t="shared" si="1" ref="J10:J33">IF($E10=0,0,((($H10/$E10)^(1/3))-1)*100)</f>
        <v>11.131126170926308</v>
      </c>
      <c r="K10" s="2"/>
    </row>
    <row r="11" spans="1:11" ht="12.75">
      <c r="A11" s="9"/>
      <c r="B11" s="24" t="s">
        <v>19</v>
      </c>
      <c r="C11" s="46">
        <v>233419552</v>
      </c>
      <c r="D11" s="46">
        <v>240807812</v>
      </c>
      <c r="E11" s="46">
        <v>220410168</v>
      </c>
      <c r="F11" s="46">
        <v>257442561</v>
      </c>
      <c r="G11" s="47">
        <v>271344456</v>
      </c>
      <c r="H11" s="48">
        <v>286268398</v>
      </c>
      <c r="I11" s="25">
        <f t="shared" si="0"/>
        <v>16.801581041397327</v>
      </c>
      <c r="J11" s="26">
        <f t="shared" si="1"/>
        <v>9.10565495314426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100160686</v>
      </c>
      <c r="D13" s="43">
        <v>81438720</v>
      </c>
      <c r="E13" s="43">
        <v>114664711</v>
      </c>
      <c r="F13" s="43">
        <v>97840878</v>
      </c>
      <c r="G13" s="44">
        <v>103124285</v>
      </c>
      <c r="H13" s="45">
        <v>108796119</v>
      </c>
      <c r="I13" s="22">
        <f t="shared" si="0"/>
        <v>-14.6721976214635</v>
      </c>
      <c r="J13" s="23">
        <f t="shared" si="1"/>
        <v>-1.73597691593822</v>
      </c>
      <c r="K13" s="2"/>
    </row>
    <row r="14" spans="1:11" ht="12.75">
      <c r="A14" s="5"/>
      <c r="B14" s="21" t="s">
        <v>22</v>
      </c>
      <c r="C14" s="43">
        <v>59236124</v>
      </c>
      <c r="D14" s="43">
        <v>59236124</v>
      </c>
      <c r="E14" s="43">
        <v>-2995987</v>
      </c>
      <c r="F14" s="43">
        <v>24020969</v>
      </c>
      <c r="G14" s="44">
        <v>25318102</v>
      </c>
      <c r="H14" s="45">
        <v>26710597</v>
      </c>
      <c r="I14" s="22">
        <f t="shared" si="0"/>
        <v>-901.771469635883</v>
      </c>
      <c r="J14" s="23">
        <f t="shared" si="1"/>
        <v>-307.3550213459775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49850879</v>
      </c>
      <c r="D16" s="43">
        <v>49850879</v>
      </c>
      <c r="E16" s="43">
        <v>61004674</v>
      </c>
      <c r="F16" s="43">
        <v>52343423</v>
      </c>
      <c r="G16" s="44">
        <v>55169968</v>
      </c>
      <c r="H16" s="45">
        <v>58204316</v>
      </c>
      <c r="I16" s="22">
        <f t="shared" si="0"/>
        <v>-14.197684262684529</v>
      </c>
      <c r="J16" s="23">
        <f t="shared" si="1"/>
        <v>-1.5541620963352099</v>
      </c>
      <c r="K16" s="2"/>
    </row>
    <row r="17" spans="1:11" ht="12.75">
      <c r="A17" s="5"/>
      <c r="B17" s="21" t="s">
        <v>24</v>
      </c>
      <c r="C17" s="43">
        <v>122856547</v>
      </c>
      <c r="D17" s="43">
        <v>120802578</v>
      </c>
      <c r="E17" s="43">
        <v>58656263</v>
      </c>
      <c r="F17" s="43">
        <v>112621627</v>
      </c>
      <c r="G17" s="44">
        <v>118703193</v>
      </c>
      <c r="H17" s="45">
        <v>125231869</v>
      </c>
      <c r="I17" s="29">
        <f t="shared" si="0"/>
        <v>92.00273123434405</v>
      </c>
      <c r="J17" s="30">
        <f t="shared" si="1"/>
        <v>28.765689354480408</v>
      </c>
      <c r="K17" s="2"/>
    </row>
    <row r="18" spans="1:11" ht="12.75">
      <c r="A18" s="5"/>
      <c r="B18" s="24" t="s">
        <v>25</v>
      </c>
      <c r="C18" s="46">
        <v>332104236</v>
      </c>
      <c r="D18" s="46">
        <v>311328301</v>
      </c>
      <c r="E18" s="46">
        <v>231329661</v>
      </c>
      <c r="F18" s="46">
        <v>286826897</v>
      </c>
      <c r="G18" s="47">
        <v>302315548</v>
      </c>
      <c r="H18" s="48">
        <v>318942901</v>
      </c>
      <c r="I18" s="25">
        <f t="shared" si="0"/>
        <v>23.990540495366908</v>
      </c>
      <c r="J18" s="26">
        <f t="shared" si="1"/>
        <v>11.299669034360171</v>
      </c>
      <c r="K18" s="2"/>
    </row>
    <row r="19" spans="1:11" ht="23.25" customHeight="1">
      <c r="A19" s="31"/>
      <c r="B19" s="32" t="s">
        <v>26</v>
      </c>
      <c r="C19" s="52">
        <v>-98684684</v>
      </c>
      <c r="D19" s="52">
        <v>-70520489</v>
      </c>
      <c r="E19" s="52">
        <v>-10919493</v>
      </c>
      <c r="F19" s="53">
        <v>-29384336</v>
      </c>
      <c r="G19" s="54">
        <v>-30971092</v>
      </c>
      <c r="H19" s="55">
        <v>-32674503</v>
      </c>
      <c r="I19" s="33">
        <f t="shared" si="0"/>
        <v>169.0998199275369</v>
      </c>
      <c r="J19" s="34">
        <f t="shared" si="1"/>
        <v>44.10161187652433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76593138</v>
      </c>
      <c r="D24" s="43">
        <v>54559800</v>
      </c>
      <c r="E24" s="43">
        <v>37069015</v>
      </c>
      <c r="F24" s="43">
        <v>46064700</v>
      </c>
      <c r="G24" s="44">
        <v>48552394</v>
      </c>
      <c r="H24" s="45">
        <v>51221921</v>
      </c>
      <c r="I24" s="38">
        <f t="shared" si="0"/>
        <v>24.2673969081725</v>
      </c>
      <c r="J24" s="23">
        <f t="shared" si="1"/>
        <v>11.381981206841596</v>
      </c>
      <c r="K24" s="2"/>
    </row>
    <row r="25" spans="1:11" ht="12.75">
      <c r="A25" s="9"/>
      <c r="B25" s="21" t="s">
        <v>31</v>
      </c>
      <c r="C25" s="43">
        <v>5276000</v>
      </c>
      <c r="D25" s="43">
        <v>1699016</v>
      </c>
      <c r="E25" s="43">
        <v>521260</v>
      </c>
      <c r="F25" s="43">
        <v>12464400</v>
      </c>
      <c r="G25" s="44">
        <v>13137478</v>
      </c>
      <c r="H25" s="45">
        <v>13860039</v>
      </c>
      <c r="I25" s="38">
        <f t="shared" si="0"/>
        <v>2291.2059241069715</v>
      </c>
      <c r="J25" s="23">
        <f t="shared" si="1"/>
        <v>198.4718317326875</v>
      </c>
      <c r="K25" s="2"/>
    </row>
    <row r="26" spans="1:11" ht="12.75">
      <c r="A26" s="9"/>
      <c r="B26" s="24" t="s">
        <v>32</v>
      </c>
      <c r="C26" s="46">
        <v>81869138</v>
      </c>
      <c r="D26" s="46">
        <v>56258816</v>
      </c>
      <c r="E26" s="46">
        <v>37590275</v>
      </c>
      <c r="F26" s="46">
        <v>58529100</v>
      </c>
      <c r="G26" s="47">
        <v>61689872</v>
      </c>
      <c r="H26" s="48">
        <v>65081960</v>
      </c>
      <c r="I26" s="25">
        <f t="shared" si="0"/>
        <v>55.70277152800824</v>
      </c>
      <c r="J26" s="26">
        <f t="shared" si="1"/>
        <v>20.077519226483286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39000000</v>
      </c>
      <c r="D28" s="43">
        <v>23839442</v>
      </c>
      <c r="E28" s="43">
        <v>31907063</v>
      </c>
      <c r="F28" s="43">
        <v>27200000</v>
      </c>
      <c r="G28" s="44">
        <v>28669000</v>
      </c>
      <c r="H28" s="45">
        <v>30244940</v>
      </c>
      <c r="I28" s="38">
        <f t="shared" si="0"/>
        <v>-14.752417043210775</v>
      </c>
      <c r="J28" s="23">
        <f t="shared" si="1"/>
        <v>-1.767476873711571</v>
      </c>
      <c r="K28" s="2"/>
    </row>
    <row r="29" spans="1:11" ht="12.75">
      <c r="A29" s="9"/>
      <c r="B29" s="21" t="s">
        <v>35</v>
      </c>
      <c r="C29" s="43">
        <v>7000000</v>
      </c>
      <c r="D29" s="43">
        <v>388000</v>
      </c>
      <c r="E29" s="43">
        <v>1659473</v>
      </c>
      <c r="F29" s="43">
        <v>9014000</v>
      </c>
      <c r="G29" s="44">
        <v>9500756</v>
      </c>
      <c r="H29" s="45">
        <v>10023298</v>
      </c>
      <c r="I29" s="38">
        <f t="shared" si="0"/>
        <v>443.18449290829074</v>
      </c>
      <c r="J29" s="23">
        <f t="shared" si="1"/>
        <v>82.1154608793451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5559800</v>
      </c>
      <c r="D31" s="43">
        <v>24063714</v>
      </c>
      <c r="E31" s="43">
        <v>362910</v>
      </c>
      <c r="F31" s="43">
        <v>4300000</v>
      </c>
      <c r="G31" s="44">
        <v>4532200</v>
      </c>
      <c r="H31" s="45">
        <v>4781471</v>
      </c>
      <c r="I31" s="38">
        <f t="shared" si="0"/>
        <v>1084.8667713758232</v>
      </c>
      <c r="J31" s="23">
        <f t="shared" si="1"/>
        <v>136.18602491322127</v>
      </c>
      <c r="K31" s="2"/>
    </row>
    <row r="32" spans="1:11" ht="12.75">
      <c r="A32" s="9"/>
      <c r="B32" s="21" t="s">
        <v>31</v>
      </c>
      <c r="C32" s="43">
        <v>30309338</v>
      </c>
      <c r="D32" s="43">
        <v>7967660</v>
      </c>
      <c r="E32" s="43">
        <v>3660829</v>
      </c>
      <c r="F32" s="43">
        <v>18015100</v>
      </c>
      <c r="G32" s="44">
        <v>18987916</v>
      </c>
      <c r="H32" s="45">
        <v>20032251</v>
      </c>
      <c r="I32" s="38">
        <f t="shared" si="0"/>
        <v>392.1043840070104</v>
      </c>
      <c r="J32" s="23">
        <f t="shared" si="1"/>
        <v>76.2179332418214</v>
      </c>
      <c r="K32" s="2"/>
    </row>
    <row r="33" spans="1:11" ht="13.5" thickBot="1">
      <c r="A33" s="9"/>
      <c r="B33" s="39" t="s">
        <v>38</v>
      </c>
      <c r="C33" s="59">
        <v>81869138</v>
      </c>
      <c r="D33" s="59">
        <v>56258816</v>
      </c>
      <c r="E33" s="59">
        <v>37590275</v>
      </c>
      <c r="F33" s="59">
        <v>58529100</v>
      </c>
      <c r="G33" s="60">
        <v>61689872</v>
      </c>
      <c r="H33" s="61">
        <v>65081960</v>
      </c>
      <c r="I33" s="40">
        <f t="shared" si="0"/>
        <v>55.70277152800824</v>
      </c>
      <c r="J33" s="41">
        <f t="shared" si="1"/>
        <v>20.077519226483286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47663336</v>
      </c>
      <c r="D8" s="43">
        <v>42252939</v>
      </c>
      <c r="E8" s="43">
        <v>39378782</v>
      </c>
      <c r="F8" s="43">
        <v>44492345</v>
      </c>
      <c r="G8" s="44">
        <v>46894931</v>
      </c>
      <c r="H8" s="45">
        <v>49474153</v>
      </c>
      <c r="I8" s="22">
        <f>IF($E8=0,0,(($F8/$E8)-1)*100)</f>
        <v>12.9855793914601</v>
      </c>
      <c r="J8" s="23">
        <f>IF($E8=0,0,((($H8/$E8)^(1/3))-1)*100)</f>
        <v>7.904286212287848</v>
      </c>
      <c r="K8" s="2"/>
    </row>
    <row r="9" spans="1:11" ht="12.75">
      <c r="A9" s="5"/>
      <c r="B9" s="21" t="s">
        <v>17</v>
      </c>
      <c r="C9" s="43">
        <v>146360721</v>
      </c>
      <c r="D9" s="43">
        <v>147393422</v>
      </c>
      <c r="E9" s="43">
        <v>108159263</v>
      </c>
      <c r="F9" s="43">
        <v>155104179</v>
      </c>
      <c r="G9" s="44">
        <v>163479805</v>
      </c>
      <c r="H9" s="45">
        <v>172471194</v>
      </c>
      <c r="I9" s="22">
        <f>IF($E9=0,0,(($F9/$E9)-1)*100)</f>
        <v>43.40350950801135</v>
      </c>
      <c r="J9" s="23">
        <f>IF($E9=0,0,((($H9/$E9)^(1/3))-1)*100)</f>
        <v>16.82907824248554</v>
      </c>
      <c r="K9" s="2"/>
    </row>
    <row r="10" spans="1:11" ht="12.75">
      <c r="A10" s="5"/>
      <c r="B10" s="21" t="s">
        <v>18</v>
      </c>
      <c r="C10" s="43">
        <v>416068451</v>
      </c>
      <c r="D10" s="43">
        <v>417071146</v>
      </c>
      <c r="E10" s="43">
        <v>489290028</v>
      </c>
      <c r="F10" s="43">
        <v>502629373</v>
      </c>
      <c r="G10" s="44">
        <v>542025300</v>
      </c>
      <c r="H10" s="45">
        <v>586325286</v>
      </c>
      <c r="I10" s="22">
        <f aca="true" t="shared" si="0" ref="I10:I33">IF($E10=0,0,(($F10/$E10)-1)*100)</f>
        <v>2.7262654533396713</v>
      </c>
      <c r="J10" s="23">
        <f aca="true" t="shared" si="1" ref="J10:J33">IF($E10=0,0,((($H10/$E10)^(1/3))-1)*100)</f>
        <v>6.216198318293653</v>
      </c>
      <c r="K10" s="2"/>
    </row>
    <row r="11" spans="1:11" ht="12.75">
      <c r="A11" s="9"/>
      <c r="B11" s="24" t="s">
        <v>19</v>
      </c>
      <c r="C11" s="46">
        <v>610092508</v>
      </c>
      <c r="D11" s="46">
        <v>606717507</v>
      </c>
      <c r="E11" s="46">
        <v>636828073</v>
      </c>
      <c r="F11" s="46">
        <v>702225897</v>
      </c>
      <c r="G11" s="47">
        <v>752400036</v>
      </c>
      <c r="H11" s="48">
        <v>808270633</v>
      </c>
      <c r="I11" s="25">
        <f t="shared" si="0"/>
        <v>10.269306076900907</v>
      </c>
      <c r="J11" s="26">
        <f t="shared" si="1"/>
        <v>8.270846755001738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124541217</v>
      </c>
      <c r="D13" s="43">
        <v>137348770</v>
      </c>
      <c r="E13" s="43">
        <v>105532514</v>
      </c>
      <c r="F13" s="43">
        <v>137247906</v>
      </c>
      <c r="G13" s="44">
        <v>144659292</v>
      </c>
      <c r="H13" s="45">
        <v>152615554</v>
      </c>
      <c r="I13" s="22">
        <f t="shared" si="0"/>
        <v>30.052721003121373</v>
      </c>
      <c r="J13" s="23">
        <f t="shared" si="1"/>
        <v>13.084783563874769</v>
      </c>
      <c r="K13" s="2"/>
    </row>
    <row r="14" spans="1:11" ht="12.75">
      <c r="A14" s="5"/>
      <c r="B14" s="21" t="s">
        <v>22</v>
      </c>
      <c r="C14" s="43">
        <v>170761802</v>
      </c>
      <c r="D14" s="43">
        <v>170761802</v>
      </c>
      <c r="E14" s="43">
        <v>0</v>
      </c>
      <c r="F14" s="43">
        <v>225588509</v>
      </c>
      <c r="G14" s="44">
        <v>237770288</v>
      </c>
      <c r="H14" s="45">
        <v>250847654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132803145</v>
      </c>
      <c r="D16" s="43">
        <v>124403148</v>
      </c>
      <c r="E16" s="43">
        <v>119394274</v>
      </c>
      <c r="F16" s="43">
        <v>127673404</v>
      </c>
      <c r="G16" s="44">
        <v>134567768</v>
      </c>
      <c r="H16" s="45">
        <v>141968995</v>
      </c>
      <c r="I16" s="22">
        <f t="shared" si="0"/>
        <v>6.934277266931588</v>
      </c>
      <c r="J16" s="23">
        <f t="shared" si="1"/>
        <v>5.942447770055703</v>
      </c>
      <c r="K16" s="2"/>
    </row>
    <row r="17" spans="1:11" ht="12.75">
      <c r="A17" s="5"/>
      <c r="B17" s="21" t="s">
        <v>24</v>
      </c>
      <c r="C17" s="43">
        <v>379597672</v>
      </c>
      <c r="D17" s="43">
        <v>413054560</v>
      </c>
      <c r="E17" s="43">
        <v>134073812</v>
      </c>
      <c r="F17" s="43">
        <v>435834535</v>
      </c>
      <c r="G17" s="44">
        <v>455913692</v>
      </c>
      <c r="H17" s="45">
        <v>477898489</v>
      </c>
      <c r="I17" s="29">
        <f t="shared" si="0"/>
        <v>225.07059245842876</v>
      </c>
      <c r="J17" s="30">
        <f t="shared" si="1"/>
        <v>52.755632684820796</v>
      </c>
      <c r="K17" s="2"/>
    </row>
    <row r="18" spans="1:11" ht="12.75">
      <c r="A18" s="5"/>
      <c r="B18" s="24" t="s">
        <v>25</v>
      </c>
      <c r="C18" s="46">
        <v>807703836</v>
      </c>
      <c r="D18" s="46">
        <v>845568280</v>
      </c>
      <c r="E18" s="46">
        <v>359000600</v>
      </c>
      <c r="F18" s="46">
        <v>926344354</v>
      </c>
      <c r="G18" s="47">
        <v>972911040</v>
      </c>
      <c r="H18" s="48">
        <v>1023330692</v>
      </c>
      <c r="I18" s="25">
        <f t="shared" si="0"/>
        <v>158.03420774227118</v>
      </c>
      <c r="J18" s="26">
        <f t="shared" si="1"/>
        <v>41.7882607068671</v>
      </c>
      <c r="K18" s="2"/>
    </row>
    <row r="19" spans="1:11" ht="23.25" customHeight="1">
      <c r="A19" s="31"/>
      <c r="B19" s="32" t="s">
        <v>26</v>
      </c>
      <c r="C19" s="52">
        <v>-197611328</v>
      </c>
      <c r="D19" s="52">
        <v>-238850773</v>
      </c>
      <c r="E19" s="52">
        <v>277827473</v>
      </c>
      <c r="F19" s="53">
        <v>-224118457</v>
      </c>
      <c r="G19" s="54">
        <v>-220511004</v>
      </c>
      <c r="H19" s="55">
        <v>-215060059</v>
      </c>
      <c r="I19" s="33">
        <f t="shared" si="0"/>
        <v>-180.66821275086787</v>
      </c>
      <c r="J19" s="34">
        <f t="shared" si="1"/>
        <v>-191.81807652846555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151983890</v>
      </c>
      <c r="D24" s="43">
        <v>158194326</v>
      </c>
      <c r="E24" s="43">
        <v>141598629</v>
      </c>
      <c r="F24" s="43">
        <v>144802751</v>
      </c>
      <c r="G24" s="44">
        <v>150457550</v>
      </c>
      <c r="H24" s="45">
        <v>158448150</v>
      </c>
      <c r="I24" s="38">
        <f t="shared" si="0"/>
        <v>2.262819931681692</v>
      </c>
      <c r="J24" s="23">
        <f t="shared" si="1"/>
        <v>3.818808783732508</v>
      </c>
      <c r="K24" s="2"/>
    </row>
    <row r="25" spans="1:11" ht="12.75">
      <c r="A25" s="9"/>
      <c r="B25" s="21" t="s">
        <v>31</v>
      </c>
      <c r="C25" s="43">
        <v>1380001</v>
      </c>
      <c r="D25" s="43">
        <v>3130999</v>
      </c>
      <c r="E25" s="43">
        <v>386427</v>
      </c>
      <c r="F25" s="43">
        <v>9180000</v>
      </c>
      <c r="G25" s="44">
        <v>0</v>
      </c>
      <c r="H25" s="45">
        <v>0</v>
      </c>
      <c r="I25" s="38">
        <f t="shared" si="0"/>
        <v>2275.6103998944172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153363891</v>
      </c>
      <c r="D26" s="46">
        <v>161325325</v>
      </c>
      <c r="E26" s="46">
        <v>141985056</v>
      </c>
      <c r="F26" s="46">
        <v>153982751</v>
      </c>
      <c r="G26" s="47">
        <v>150457550</v>
      </c>
      <c r="H26" s="48">
        <v>158448150</v>
      </c>
      <c r="I26" s="25">
        <f t="shared" si="0"/>
        <v>8.449970256024697</v>
      </c>
      <c r="J26" s="26">
        <f t="shared" si="1"/>
        <v>3.724538671718114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129361714</v>
      </c>
      <c r="D28" s="43">
        <v>118626677</v>
      </c>
      <c r="E28" s="43">
        <v>106225539</v>
      </c>
      <c r="F28" s="43">
        <v>95994457</v>
      </c>
      <c r="G28" s="44">
        <v>65029845</v>
      </c>
      <c r="H28" s="45">
        <v>76462500</v>
      </c>
      <c r="I28" s="38">
        <f t="shared" si="0"/>
        <v>-9.631471015647186</v>
      </c>
      <c r="J28" s="23">
        <f t="shared" si="1"/>
        <v>-10.379674549282058</v>
      </c>
      <c r="K28" s="2"/>
    </row>
    <row r="29" spans="1:11" ht="12.75">
      <c r="A29" s="9"/>
      <c r="B29" s="21" t="s">
        <v>35</v>
      </c>
      <c r="C29" s="43">
        <v>1000000</v>
      </c>
      <c r="D29" s="43">
        <v>8019015</v>
      </c>
      <c r="E29" s="43">
        <v>4481758</v>
      </c>
      <c r="F29" s="43">
        <v>12271350</v>
      </c>
      <c r="G29" s="44">
        <v>17200000</v>
      </c>
      <c r="H29" s="45">
        <v>18818750</v>
      </c>
      <c r="I29" s="38">
        <f t="shared" si="0"/>
        <v>173.8066178495135</v>
      </c>
      <c r="J29" s="23">
        <f t="shared" si="1"/>
        <v>61.329624693606455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8500000</v>
      </c>
      <c r="E31" s="43">
        <v>8871348</v>
      </c>
      <c r="F31" s="43">
        <v>6205000</v>
      </c>
      <c r="G31" s="44">
        <v>35488750</v>
      </c>
      <c r="H31" s="45">
        <v>36881250</v>
      </c>
      <c r="I31" s="38">
        <f t="shared" si="0"/>
        <v>-30.055725465848028</v>
      </c>
      <c r="J31" s="23">
        <f t="shared" si="1"/>
        <v>60.7948020544109</v>
      </c>
      <c r="K31" s="2"/>
    </row>
    <row r="32" spans="1:11" ht="12.75">
      <c r="A32" s="9"/>
      <c r="B32" s="21" t="s">
        <v>31</v>
      </c>
      <c r="C32" s="43">
        <v>23002177</v>
      </c>
      <c r="D32" s="43">
        <v>26179633</v>
      </c>
      <c r="E32" s="43">
        <v>22406411</v>
      </c>
      <c r="F32" s="43">
        <v>39511944</v>
      </c>
      <c r="G32" s="44">
        <v>32738955</v>
      </c>
      <c r="H32" s="45">
        <v>26285650</v>
      </c>
      <c r="I32" s="38">
        <f t="shared" si="0"/>
        <v>76.34213707853526</v>
      </c>
      <c r="J32" s="23">
        <f t="shared" si="1"/>
        <v>5.466728396937071</v>
      </c>
      <c r="K32" s="2"/>
    </row>
    <row r="33" spans="1:11" ht="13.5" thickBot="1">
      <c r="A33" s="9"/>
      <c r="B33" s="39" t="s">
        <v>38</v>
      </c>
      <c r="C33" s="59">
        <v>153363891</v>
      </c>
      <c r="D33" s="59">
        <v>161325325</v>
      </c>
      <c r="E33" s="59">
        <v>141985056</v>
      </c>
      <c r="F33" s="59">
        <v>153982751</v>
      </c>
      <c r="G33" s="60">
        <v>150457550</v>
      </c>
      <c r="H33" s="61">
        <v>158448150</v>
      </c>
      <c r="I33" s="40">
        <f t="shared" si="0"/>
        <v>8.449970256024697</v>
      </c>
      <c r="J33" s="41">
        <f t="shared" si="1"/>
        <v>3.724538671718114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18500000</v>
      </c>
      <c r="D8" s="43">
        <v>13500000</v>
      </c>
      <c r="E8" s="43">
        <v>35262813</v>
      </c>
      <c r="F8" s="43">
        <v>13250000</v>
      </c>
      <c r="G8" s="44">
        <v>14244000</v>
      </c>
      <c r="H8" s="45">
        <v>15774000</v>
      </c>
      <c r="I8" s="22">
        <f>IF($E8=0,0,(($F8/$E8)-1)*100)</f>
        <v>-62.42500562845057</v>
      </c>
      <c r="J8" s="23">
        <f>IF($E8=0,0,((($H8/$E8)^(1/3))-1)*100)</f>
        <v>-23.52110094367883</v>
      </c>
      <c r="K8" s="2"/>
    </row>
    <row r="9" spans="1:11" ht="12.75">
      <c r="A9" s="5"/>
      <c r="B9" s="21" t="s">
        <v>17</v>
      </c>
      <c r="C9" s="43">
        <v>40000000</v>
      </c>
      <c r="D9" s="43">
        <v>58004754</v>
      </c>
      <c r="E9" s="43">
        <v>96992136</v>
      </c>
      <c r="F9" s="43">
        <v>45650000</v>
      </c>
      <c r="G9" s="44">
        <v>49074000</v>
      </c>
      <c r="H9" s="45">
        <v>54350000</v>
      </c>
      <c r="I9" s="22">
        <f>IF($E9=0,0,(($F9/$E9)-1)*100)</f>
        <v>-52.934328614022895</v>
      </c>
      <c r="J9" s="23">
        <f>IF($E9=0,0,((($H9/$E9)^(1/3))-1)*100)</f>
        <v>-17.556894690172832</v>
      </c>
      <c r="K9" s="2"/>
    </row>
    <row r="10" spans="1:11" ht="12.75">
      <c r="A10" s="5"/>
      <c r="B10" s="21" t="s">
        <v>18</v>
      </c>
      <c r="C10" s="43">
        <v>491845000</v>
      </c>
      <c r="D10" s="43">
        <v>362229000</v>
      </c>
      <c r="E10" s="43">
        <v>299857210</v>
      </c>
      <c r="F10" s="43">
        <v>415167000</v>
      </c>
      <c r="G10" s="44">
        <v>437709250</v>
      </c>
      <c r="H10" s="45">
        <v>458362816</v>
      </c>
      <c r="I10" s="22">
        <f aca="true" t="shared" si="0" ref="I10:I33">IF($E10=0,0,(($F10/$E10)-1)*100)</f>
        <v>38.45489991719726</v>
      </c>
      <c r="J10" s="23">
        <f aca="true" t="shared" si="1" ref="J10:J33">IF($E10=0,0,((($H10/$E10)^(1/3))-1)*100)</f>
        <v>15.19446913806355</v>
      </c>
      <c r="K10" s="2"/>
    </row>
    <row r="11" spans="1:11" ht="12.75">
      <c r="A11" s="9"/>
      <c r="B11" s="24" t="s">
        <v>19</v>
      </c>
      <c r="C11" s="46">
        <v>550345000</v>
      </c>
      <c r="D11" s="46">
        <v>433733754</v>
      </c>
      <c r="E11" s="46">
        <v>432112159</v>
      </c>
      <c r="F11" s="46">
        <v>474067000</v>
      </c>
      <c r="G11" s="47">
        <v>501027250</v>
      </c>
      <c r="H11" s="48">
        <v>528486816</v>
      </c>
      <c r="I11" s="25">
        <f t="shared" si="0"/>
        <v>9.70924796402224</v>
      </c>
      <c r="J11" s="26">
        <f t="shared" si="1"/>
        <v>6.941406144278917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179997413</v>
      </c>
      <c r="D13" s="43">
        <v>184709607</v>
      </c>
      <c r="E13" s="43">
        <v>180656626</v>
      </c>
      <c r="F13" s="43">
        <v>197639280</v>
      </c>
      <c r="G13" s="44">
        <v>209499000</v>
      </c>
      <c r="H13" s="45">
        <v>222068000</v>
      </c>
      <c r="I13" s="22">
        <f t="shared" si="0"/>
        <v>9.400515428645285</v>
      </c>
      <c r="J13" s="23">
        <f t="shared" si="1"/>
        <v>7.121676780712138</v>
      </c>
      <c r="K13" s="2"/>
    </row>
    <row r="14" spans="1:11" ht="12.75">
      <c r="A14" s="5"/>
      <c r="B14" s="21" t="s">
        <v>22</v>
      </c>
      <c r="C14" s="43">
        <v>39495000</v>
      </c>
      <c r="D14" s="43">
        <v>39495000</v>
      </c>
      <c r="E14" s="43">
        <v>0</v>
      </c>
      <c r="F14" s="43">
        <v>39495000</v>
      </c>
      <c r="G14" s="44">
        <v>39495000</v>
      </c>
      <c r="H14" s="45">
        <v>39495000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398811000</v>
      </c>
      <c r="D17" s="43">
        <v>405392697</v>
      </c>
      <c r="E17" s="43">
        <v>240730443</v>
      </c>
      <c r="F17" s="43">
        <v>426482720</v>
      </c>
      <c r="G17" s="44">
        <v>447311000</v>
      </c>
      <c r="H17" s="45">
        <v>465151000</v>
      </c>
      <c r="I17" s="29">
        <f t="shared" si="0"/>
        <v>77.16193875819852</v>
      </c>
      <c r="J17" s="30">
        <f t="shared" si="1"/>
        <v>24.55303503660209</v>
      </c>
      <c r="K17" s="2"/>
    </row>
    <row r="18" spans="1:11" ht="12.75">
      <c r="A18" s="5"/>
      <c r="B18" s="24" t="s">
        <v>25</v>
      </c>
      <c r="C18" s="46">
        <v>618303413</v>
      </c>
      <c r="D18" s="46">
        <v>629597304</v>
      </c>
      <c r="E18" s="46">
        <v>421387069</v>
      </c>
      <c r="F18" s="46">
        <v>663617000</v>
      </c>
      <c r="G18" s="47">
        <v>696305000</v>
      </c>
      <c r="H18" s="48">
        <v>726714000</v>
      </c>
      <c r="I18" s="25">
        <f t="shared" si="0"/>
        <v>57.483949750721955</v>
      </c>
      <c r="J18" s="26">
        <f t="shared" si="1"/>
        <v>19.920686907705722</v>
      </c>
      <c r="K18" s="2"/>
    </row>
    <row r="19" spans="1:11" ht="23.25" customHeight="1">
      <c r="A19" s="31"/>
      <c r="B19" s="32" t="s">
        <v>26</v>
      </c>
      <c r="C19" s="52">
        <v>-67958413</v>
      </c>
      <c r="D19" s="52">
        <v>-195863550</v>
      </c>
      <c r="E19" s="52">
        <v>10725090</v>
      </c>
      <c r="F19" s="53">
        <v>-189550000</v>
      </c>
      <c r="G19" s="54">
        <v>-195277750</v>
      </c>
      <c r="H19" s="55">
        <v>-198227184</v>
      </c>
      <c r="I19" s="33">
        <f t="shared" si="0"/>
        <v>-1867.3511364473397</v>
      </c>
      <c r="J19" s="34">
        <f t="shared" si="1"/>
        <v>-364.39551797546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121003000</v>
      </c>
      <c r="D24" s="43">
        <v>121002450</v>
      </c>
      <c r="E24" s="43">
        <v>126117248</v>
      </c>
      <c r="F24" s="43">
        <v>118391000</v>
      </c>
      <c r="G24" s="44">
        <v>120723896</v>
      </c>
      <c r="H24" s="45">
        <v>127667048</v>
      </c>
      <c r="I24" s="38">
        <f t="shared" si="0"/>
        <v>-6.126242145721417</v>
      </c>
      <c r="J24" s="23">
        <f t="shared" si="1"/>
        <v>0.4079523193553314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7700000</v>
      </c>
      <c r="G25" s="44">
        <v>4000000</v>
      </c>
      <c r="H25" s="45">
        <v>4000000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121003000</v>
      </c>
      <c r="D26" s="46">
        <v>121002450</v>
      </c>
      <c r="E26" s="46">
        <v>126117248</v>
      </c>
      <c r="F26" s="46">
        <v>126091000</v>
      </c>
      <c r="G26" s="47">
        <v>124723896</v>
      </c>
      <c r="H26" s="48">
        <v>131667048</v>
      </c>
      <c r="I26" s="25">
        <f t="shared" si="0"/>
        <v>-0.020812379286927474</v>
      </c>
      <c r="J26" s="26">
        <f t="shared" si="1"/>
        <v>1.4458310868401325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72624000</v>
      </c>
      <c r="D28" s="43">
        <v>23320294</v>
      </c>
      <c r="E28" s="43">
        <v>65982693</v>
      </c>
      <c r="F28" s="43">
        <v>66416920</v>
      </c>
      <c r="G28" s="44">
        <v>61436000</v>
      </c>
      <c r="H28" s="45">
        <v>77069000</v>
      </c>
      <c r="I28" s="38">
        <f t="shared" si="0"/>
        <v>0.6580922667100086</v>
      </c>
      <c r="J28" s="23">
        <f t="shared" si="1"/>
        <v>5.313301797893066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47079000</v>
      </c>
      <c r="D31" s="43">
        <v>39088758</v>
      </c>
      <c r="E31" s="43">
        <v>59748719</v>
      </c>
      <c r="F31" s="43">
        <v>48974080</v>
      </c>
      <c r="G31" s="44">
        <v>47287896</v>
      </c>
      <c r="H31" s="45">
        <v>50598048</v>
      </c>
      <c r="I31" s="38">
        <f t="shared" si="0"/>
        <v>-18.033255240166735</v>
      </c>
      <c r="J31" s="23">
        <f t="shared" si="1"/>
        <v>-5.3904330277752095</v>
      </c>
      <c r="K31" s="2"/>
    </row>
    <row r="32" spans="1:11" ht="12.75">
      <c r="A32" s="9"/>
      <c r="B32" s="21" t="s">
        <v>31</v>
      </c>
      <c r="C32" s="43">
        <v>1300000</v>
      </c>
      <c r="D32" s="43">
        <v>58593398</v>
      </c>
      <c r="E32" s="43">
        <v>385836</v>
      </c>
      <c r="F32" s="43">
        <v>10700000</v>
      </c>
      <c r="G32" s="44">
        <v>16000000</v>
      </c>
      <c r="H32" s="45">
        <v>4000000</v>
      </c>
      <c r="I32" s="38">
        <f t="shared" si="0"/>
        <v>2673.1989757306214</v>
      </c>
      <c r="J32" s="23">
        <f t="shared" si="1"/>
        <v>118.0481543224595</v>
      </c>
      <c r="K32" s="2"/>
    </row>
    <row r="33" spans="1:11" ht="13.5" thickBot="1">
      <c r="A33" s="9"/>
      <c r="B33" s="39" t="s">
        <v>38</v>
      </c>
      <c r="C33" s="59">
        <v>121003000</v>
      </c>
      <c r="D33" s="59">
        <v>121002450</v>
      </c>
      <c r="E33" s="59">
        <v>126117248</v>
      </c>
      <c r="F33" s="59">
        <v>126091000</v>
      </c>
      <c r="G33" s="60">
        <v>124723896</v>
      </c>
      <c r="H33" s="61">
        <v>131667048</v>
      </c>
      <c r="I33" s="40">
        <f t="shared" si="0"/>
        <v>-0.020812379286927474</v>
      </c>
      <c r="J33" s="41">
        <f t="shared" si="1"/>
        <v>1.4458310868401325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371108000</v>
      </c>
      <c r="D10" s="43">
        <v>372349600</v>
      </c>
      <c r="E10" s="43">
        <v>368641611</v>
      </c>
      <c r="F10" s="43">
        <v>373393100</v>
      </c>
      <c r="G10" s="44">
        <v>379730541</v>
      </c>
      <c r="H10" s="45">
        <v>390954000</v>
      </c>
      <c r="I10" s="22">
        <f aca="true" t="shared" si="0" ref="I10:I33">IF($E10=0,0,(($F10/$E10)-1)*100)</f>
        <v>1.2889182496546692</v>
      </c>
      <c r="J10" s="23">
        <f aca="true" t="shared" si="1" ref="J10:J33">IF($E10=0,0,((($H10/$E10)^(1/3))-1)*100)</f>
        <v>1.9781436040370304</v>
      </c>
      <c r="K10" s="2"/>
    </row>
    <row r="11" spans="1:11" ht="12.75">
      <c r="A11" s="9"/>
      <c r="B11" s="24" t="s">
        <v>19</v>
      </c>
      <c r="C11" s="46">
        <v>371108000</v>
      </c>
      <c r="D11" s="46">
        <v>372349600</v>
      </c>
      <c r="E11" s="46">
        <v>368641611</v>
      </c>
      <c r="F11" s="46">
        <v>373393100</v>
      </c>
      <c r="G11" s="47">
        <v>379730541</v>
      </c>
      <c r="H11" s="48">
        <v>390954000</v>
      </c>
      <c r="I11" s="25">
        <f t="shared" si="0"/>
        <v>1.2889182496546692</v>
      </c>
      <c r="J11" s="26">
        <f t="shared" si="1"/>
        <v>1.9781436040370304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136884889</v>
      </c>
      <c r="D13" s="43">
        <v>134429175</v>
      </c>
      <c r="E13" s="43">
        <v>118835235</v>
      </c>
      <c r="F13" s="43">
        <v>144286965</v>
      </c>
      <c r="G13" s="44">
        <v>152222744</v>
      </c>
      <c r="H13" s="45">
        <v>161349369</v>
      </c>
      <c r="I13" s="22">
        <f t="shared" si="0"/>
        <v>21.417662867414712</v>
      </c>
      <c r="J13" s="23">
        <f t="shared" si="1"/>
        <v>10.732221808972708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234720825</v>
      </c>
      <c r="D17" s="43">
        <v>284386760</v>
      </c>
      <c r="E17" s="43">
        <v>255826708</v>
      </c>
      <c r="F17" s="43">
        <v>300936250</v>
      </c>
      <c r="G17" s="44">
        <v>288330180</v>
      </c>
      <c r="H17" s="45">
        <v>282074089</v>
      </c>
      <c r="I17" s="29">
        <f t="shared" si="0"/>
        <v>17.632850906247043</v>
      </c>
      <c r="J17" s="30">
        <f t="shared" si="1"/>
        <v>3.3092250874237505</v>
      </c>
      <c r="K17" s="2"/>
    </row>
    <row r="18" spans="1:11" ht="12.75">
      <c r="A18" s="5"/>
      <c r="B18" s="24" t="s">
        <v>25</v>
      </c>
      <c r="C18" s="46">
        <v>371605714</v>
      </c>
      <c r="D18" s="46">
        <v>418815935</v>
      </c>
      <c r="E18" s="46">
        <v>374661943</v>
      </c>
      <c r="F18" s="46">
        <v>445223215</v>
      </c>
      <c r="G18" s="47">
        <v>440552924</v>
      </c>
      <c r="H18" s="48">
        <v>443423458</v>
      </c>
      <c r="I18" s="25">
        <f t="shared" si="0"/>
        <v>18.833317159197026</v>
      </c>
      <c r="J18" s="26">
        <f t="shared" si="1"/>
        <v>5.777434076477728</v>
      </c>
      <c r="K18" s="2"/>
    </row>
    <row r="19" spans="1:11" ht="23.25" customHeight="1">
      <c r="A19" s="31"/>
      <c r="B19" s="32" t="s">
        <v>26</v>
      </c>
      <c r="C19" s="52">
        <v>-497714</v>
      </c>
      <c r="D19" s="52">
        <v>-46466335</v>
      </c>
      <c r="E19" s="52">
        <v>-6020332</v>
      </c>
      <c r="F19" s="53">
        <v>-71830115</v>
      </c>
      <c r="G19" s="54">
        <v>-60822383</v>
      </c>
      <c r="H19" s="55">
        <v>-52469458</v>
      </c>
      <c r="I19" s="33">
        <f t="shared" si="0"/>
        <v>1093.1254787941928</v>
      </c>
      <c r="J19" s="34">
        <f t="shared" si="1"/>
        <v>105.79210623934175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0</v>
      </c>
      <c r="D24" s="43">
        <v>0</v>
      </c>
      <c r="E24" s="43">
        <v>0</v>
      </c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>
        <v>29384500</v>
      </c>
      <c r="D25" s="43">
        <v>25498452</v>
      </c>
      <c r="E25" s="43">
        <v>19106883</v>
      </c>
      <c r="F25" s="43">
        <v>33248000</v>
      </c>
      <c r="G25" s="44">
        <v>18126300</v>
      </c>
      <c r="H25" s="45">
        <v>14010060</v>
      </c>
      <c r="I25" s="38">
        <f t="shared" si="0"/>
        <v>74.01059084310089</v>
      </c>
      <c r="J25" s="23">
        <f t="shared" si="1"/>
        <v>-9.825574594407483</v>
      </c>
      <c r="K25" s="2"/>
    </row>
    <row r="26" spans="1:11" ht="12.75">
      <c r="A26" s="9"/>
      <c r="B26" s="24" t="s">
        <v>32</v>
      </c>
      <c r="C26" s="46">
        <v>29384500</v>
      </c>
      <c r="D26" s="46">
        <v>25498452</v>
      </c>
      <c r="E26" s="46">
        <v>19106883</v>
      </c>
      <c r="F26" s="46">
        <v>33248000</v>
      </c>
      <c r="G26" s="47">
        <v>18126300</v>
      </c>
      <c r="H26" s="48">
        <v>14010060</v>
      </c>
      <c r="I26" s="25">
        <f t="shared" si="0"/>
        <v>74.01059084310089</v>
      </c>
      <c r="J26" s="26">
        <f t="shared" si="1"/>
        <v>-9.825574594407483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250000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29384500</v>
      </c>
      <c r="D32" s="43">
        <v>25248452</v>
      </c>
      <c r="E32" s="43">
        <v>19106883</v>
      </c>
      <c r="F32" s="43">
        <v>33248000</v>
      </c>
      <c r="G32" s="44">
        <v>18126300</v>
      </c>
      <c r="H32" s="45">
        <v>14010060</v>
      </c>
      <c r="I32" s="38">
        <f t="shared" si="0"/>
        <v>74.01059084310089</v>
      </c>
      <c r="J32" s="23">
        <f t="shared" si="1"/>
        <v>-9.825574594407483</v>
      </c>
      <c r="K32" s="2"/>
    </row>
    <row r="33" spans="1:11" ht="13.5" thickBot="1">
      <c r="A33" s="9"/>
      <c r="B33" s="39" t="s">
        <v>38</v>
      </c>
      <c r="C33" s="59">
        <v>29384500</v>
      </c>
      <c r="D33" s="59">
        <v>25498452</v>
      </c>
      <c r="E33" s="59">
        <v>19106883</v>
      </c>
      <c r="F33" s="59">
        <v>33248000</v>
      </c>
      <c r="G33" s="60">
        <v>18126300</v>
      </c>
      <c r="H33" s="61">
        <v>14010060</v>
      </c>
      <c r="I33" s="40">
        <f t="shared" si="0"/>
        <v>74.01059084310089</v>
      </c>
      <c r="J33" s="41">
        <f t="shared" si="1"/>
        <v>-9.825574594407483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98051099</v>
      </c>
      <c r="D8" s="43">
        <v>96727896</v>
      </c>
      <c r="E8" s="43">
        <v>106052605</v>
      </c>
      <c r="F8" s="43">
        <v>135594730</v>
      </c>
      <c r="G8" s="44">
        <v>144326742</v>
      </c>
      <c r="H8" s="45">
        <v>151234315</v>
      </c>
      <c r="I8" s="22">
        <f>IF($E8=0,0,(($F8/$E8)-1)*100)</f>
        <v>27.856104996195043</v>
      </c>
      <c r="J8" s="23">
        <f>IF($E8=0,0,((($H8/$E8)^(1/3))-1)*100)</f>
        <v>12.557991347429475</v>
      </c>
      <c r="K8" s="2"/>
    </row>
    <row r="9" spans="1:11" ht="12.75">
      <c r="A9" s="5"/>
      <c r="B9" s="21" t="s">
        <v>17</v>
      </c>
      <c r="C9" s="43">
        <v>269800000</v>
      </c>
      <c r="D9" s="43">
        <v>276350193</v>
      </c>
      <c r="E9" s="43">
        <v>207877670</v>
      </c>
      <c r="F9" s="43">
        <v>269686000</v>
      </c>
      <c r="G9" s="44">
        <v>276286000</v>
      </c>
      <c r="H9" s="45">
        <v>327028000</v>
      </c>
      <c r="I9" s="22">
        <f>IF($E9=0,0,(($F9/$E9)-1)*100)</f>
        <v>29.733030007503935</v>
      </c>
      <c r="J9" s="23">
        <f>IF($E9=0,0,((($H9/$E9)^(1/3))-1)*100)</f>
        <v>16.303387939879954</v>
      </c>
      <c r="K9" s="2"/>
    </row>
    <row r="10" spans="1:11" ht="12.75">
      <c r="A10" s="5"/>
      <c r="B10" s="21" t="s">
        <v>18</v>
      </c>
      <c r="C10" s="43">
        <v>175781752</v>
      </c>
      <c r="D10" s="43">
        <v>179695949</v>
      </c>
      <c r="E10" s="43">
        <v>186678374</v>
      </c>
      <c r="F10" s="43">
        <v>209658541</v>
      </c>
      <c r="G10" s="44">
        <v>324038258</v>
      </c>
      <c r="H10" s="45">
        <v>359375499</v>
      </c>
      <c r="I10" s="22">
        <f aca="true" t="shared" si="0" ref="I10:I33">IF($E10=0,0,(($F10/$E10)-1)*100)</f>
        <v>12.310031691190959</v>
      </c>
      <c r="J10" s="23">
        <f aca="true" t="shared" si="1" ref="J10:J33">IF($E10=0,0,((($H10/$E10)^(1/3))-1)*100)</f>
        <v>24.399361670815466</v>
      </c>
      <c r="K10" s="2"/>
    </row>
    <row r="11" spans="1:11" ht="12.75">
      <c r="A11" s="9"/>
      <c r="B11" s="24" t="s">
        <v>19</v>
      </c>
      <c r="C11" s="46">
        <v>543632851</v>
      </c>
      <c r="D11" s="46">
        <v>552774038</v>
      </c>
      <c r="E11" s="46">
        <v>500608649</v>
      </c>
      <c r="F11" s="46">
        <v>614939271</v>
      </c>
      <c r="G11" s="47">
        <v>744651000</v>
      </c>
      <c r="H11" s="48">
        <v>837637814</v>
      </c>
      <c r="I11" s="25">
        <f t="shared" si="0"/>
        <v>22.83832335465703</v>
      </c>
      <c r="J11" s="26">
        <f t="shared" si="1"/>
        <v>18.71874821432822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169247652</v>
      </c>
      <c r="D13" s="43">
        <v>170007793</v>
      </c>
      <c r="E13" s="43">
        <v>169411595</v>
      </c>
      <c r="F13" s="43">
        <v>193636000</v>
      </c>
      <c r="G13" s="44">
        <v>211544703</v>
      </c>
      <c r="H13" s="45">
        <v>228505971</v>
      </c>
      <c r="I13" s="22">
        <f t="shared" si="0"/>
        <v>14.299142275356068</v>
      </c>
      <c r="J13" s="23">
        <f t="shared" si="1"/>
        <v>10.488770420192717</v>
      </c>
      <c r="K13" s="2"/>
    </row>
    <row r="14" spans="1:11" ht="12.75">
      <c r="A14" s="5"/>
      <c r="B14" s="21" t="s">
        <v>22</v>
      </c>
      <c r="C14" s="43">
        <v>14804</v>
      </c>
      <c r="D14" s="43">
        <v>14804</v>
      </c>
      <c r="E14" s="43">
        <v>1871711</v>
      </c>
      <c r="F14" s="43">
        <v>3500000</v>
      </c>
      <c r="G14" s="44">
        <v>4000000</v>
      </c>
      <c r="H14" s="45">
        <v>4500000</v>
      </c>
      <c r="I14" s="22">
        <f t="shared" si="0"/>
        <v>86.99468026848163</v>
      </c>
      <c r="J14" s="23">
        <f t="shared" si="1"/>
        <v>33.96496666652127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147955000</v>
      </c>
      <c r="D16" s="43">
        <v>148045000</v>
      </c>
      <c r="E16" s="43">
        <v>105965300</v>
      </c>
      <c r="F16" s="43">
        <v>172243340</v>
      </c>
      <c r="G16" s="44">
        <v>185809224</v>
      </c>
      <c r="H16" s="45">
        <v>195846231</v>
      </c>
      <c r="I16" s="22">
        <f t="shared" si="0"/>
        <v>62.54692809816043</v>
      </c>
      <c r="J16" s="23">
        <f t="shared" si="1"/>
        <v>22.72051864389657</v>
      </c>
      <c r="K16" s="2"/>
    </row>
    <row r="17" spans="1:11" ht="12.75">
      <c r="A17" s="5"/>
      <c r="B17" s="21" t="s">
        <v>24</v>
      </c>
      <c r="C17" s="43">
        <v>358537132</v>
      </c>
      <c r="D17" s="43">
        <v>247681241</v>
      </c>
      <c r="E17" s="43">
        <v>343786478</v>
      </c>
      <c r="F17" s="43">
        <v>216695660</v>
      </c>
      <c r="G17" s="44">
        <v>240913571</v>
      </c>
      <c r="H17" s="45">
        <v>244877873</v>
      </c>
      <c r="I17" s="29">
        <f t="shared" si="0"/>
        <v>-36.967951368930805</v>
      </c>
      <c r="J17" s="30">
        <f t="shared" si="1"/>
        <v>-10.692708599627764</v>
      </c>
      <c r="K17" s="2"/>
    </row>
    <row r="18" spans="1:11" ht="12.75">
      <c r="A18" s="5"/>
      <c r="B18" s="24" t="s">
        <v>25</v>
      </c>
      <c r="C18" s="46">
        <v>675754588</v>
      </c>
      <c r="D18" s="46">
        <v>565748838</v>
      </c>
      <c r="E18" s="46">
        <v>621035084</v>
      </c>
      <c r="F18" s="46">
        <v>586075000</v>
      </c>
      <c r="G18" s="47">
        <v>642267498</v>
      </c>
      <c r="H18" s="48">
        <v>673730075</v>
      </c>
      <c r="I18" s="25">
        <f t="shared" si="0"/>
        <v>-5.629325121992624</v>
      </c>
      <c r="J18" s="26">
        <f t="shared" si="1"/>
        <v>2.7519169912527675</v>
      </c>
      <c r="K18" s="2"/>
    </row>
    <row r="19" spans="1:11" ht="23.25" customHeight="1">
      <c r="A19" s="31"/>
      <c r="B19" s="32" t="s">
        <v>26</v>
      </c>
      <c r="C19" s="52">
        <v>-132121737</v>
      </c>
      <c r="D19" s="52">
        <v>-12974800</v>
      </c>
      <c r="E19" s="52">
        <v>-120426435</v>
      </c>
      <c r="F19" s="53">
        <v>28864271</v>
      </c>
      <c r="G19" s="54">
        <v>102383502</v>
      </c>
      <c r="H19" s="55">
        <v>163907739</v>
      </c>
      <c r="I19" s="33">
        <f t="shared" si="0"/>
        <v>-123.96838451624015</v>
      </c>
      <c r="J19" s="34">
        <f t="shared" si="1"/>
        <v>-210.8219726697726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4440406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109770049</v>
      </c>
      <c r="D24" s="43">
        <v>111928643</v>
      </c>
      <c r="E24" s="43">
        <v>86669665</v>
      </c>
      <c r="F24" s="43">
        <v>81619000</v>
      </c>
      <c r="G24" s="44">
        <v>72812899</v>
      </c>
      <c r="H24" s="45">
        <v>66923881</v>
      </c>
      <c r="I24" s="38">
        <f t="shared" si="0"/>
        <v>-5.827488775917155</v>
      </c>
      <c r="J24" s="23">
        <f t="shared" si="1"/>
        <v>-8.257338840514706</v>
      </c>
      <c r="K24" s="2"/>
    </row>
    <row r="25" spans="1:11" ht="12.75">
      <c r="A25" s="9"/>
      <c r="B25" s="21" t="s">
        <v>31</v>
      </c>
      <c r="C25" s="43">
        <v>2400000</v>
      </c>
      <c r="D25" s="43">
        <v>400000</v>
      </c>
      <c r="E25" s="43">
        <v>0</v>
      </c>
      <c r="F25" s="43">
        <v>30534086</v>
      </c>
      <c r="G25" s="44">
        <v>10737000</v>
      </c>
      <c r="H25" s="45">
        <v>9758000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112170049</v>
      </c>
      <c r="D26" s="46">
        <v>116769049</v>
      </c>
      <c r="E26" s="46">
        <v>86669665</v>
      </c>
      <c r="F26" s="46">
        <v>112153086</v>
      </c>
      <c r="G26" s="47">
        <v>83549899</v>
      </c>
      <c r="H26" s="48">
        <v>76681881</v>
      </c>
      <c r="I26" s="25">
        <f t="shared" si="0"/>
        <v>29.40293007939976</v>
      </c>
      <c r="J26" s="26">
        <f t="shared" si="1"/>
        <v>-3.9991201863382564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49003086</v>
      </c>
      <c r="D28" s="43">
        <v>49003086</v>
      </c>
      <c r="E28" s="43">
        <v>29473411</v>
      </c>
      <c r="F28" s="43">
        <v>20260000</v>
      </c>
      <c r="G28" s="44">
        <v>18657872</v>
      </c>
      <c r="H28" s="45">
        <v>19024038</v>
      </c>
      <c r="I28" s="38">
        <f t="shared" si="0"/>
        <v>-31.260077091178896</v>
      </c>
      <c r="J28" s="23">
        <f t="shared" si="1"/>
        <v>-13.57804201751377</v>
      </c>
      <c r="K28" s="2"/>
    </row>
    <row r="29" spans="1:11" ht="12.75">
      <c r="A29" s="9"/>
      <c r="B29" s="21" t="s">
        <v>35</v>
      </c>
      <c r="C29" s="43">
        <v>32443336</v>
      </c>
      <c r="D29" s="43">
        <v>32443336</v>
      </c>
      <c r="E29" s="43">
        <v>7470680</v>
      </c>
      <c r="F29" s="43">
        <v>4935000</v>
      </c>
      <c r="G29" s="44">
        <v>0</v>
      </c>
      <c r="H29" s="45">
        <v>0</v>
      </c>
      <c r="I29" s="38">
        <f t="shared" si="0"/>
        <v>-33.941756305985535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2077549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24283221</v>
      </c>
      <c r="D31" s="43">
        <v>24283221</v>
      </c>
      <c r="E31" s="43">
        <v>45106962</v>
      </c>
      <c r="F31" s="43">
        <v>49320000</v>
      </c>
      <c r="G31" s="44">
        <v>37900274</v>
      </c>
      <c r="H31" s="45">
        <v>28154000</v>
      </c>
      <c r="I31" s="38">
        <f t="shared" si="0"/>
        <v>9.340105857716608</v>
      </c>
      <c r="J31" s="23">
        <f t="shared" si="1"/>
        <v>-14.5394842457385</v>
      </c>
      <c r="K31" s="2"/>
    </row>
    <row r="32" spans="1:11" ht="12.75">
      <c r="A32" s="9"/>
      <c r="B32" s="21" t="s">
        <v>31</v>
      </c>
      <c r="C32" s="43">
        <v>6440406</v>
      </c>
      <c r="D32" s="43">
        <v>11039406</v>
      </c>
      <c r="E32" s="43">
        <v>2541069</v>
      </c>
      <c r="F32" s="43">
        <v>37638086</v>
      </c>
      <c r="G32" s="44">
        <v>26991753</v>
      </c>
      <c r="H32" s="45">
        <v>29503843</v>
      </c>
      <c r="I32" s="38">
        <f t="shared" si="0"/>
        <v>1381.191026296413</v>
      </c>
      <c r="J32" s="23">
        <f t="shared" si="1"/>
        <v>126.4404678159896</v>
      </c>
      <c r="K32" s="2"/>
    </row>
    <row r="33" spans="1:11" ht="13.5" thickBot="1">
      <c r="A33" s="9"/>
      <c r="B33" s="39" t="s">
        <v>38</v>
      </c>
      <c r="C33" s="59">
        <v>112170049</v>
      </c>
      <c r="D33" s="59">
        <v>116769049</v>
      </c>
      <c r="E33" s="59">
        <v>86669671</v>
      </c>
      <c r="F33" s="59">
        <v>112153086</v>
      </c>
      <c r="G33" s="60">
        <v>83549899</v>
      </c>
      <c r="H33" s="61">
        <v>76681881</v>
      </c>
      <c r="I33" s="40">
        <f t="shared" si="0"/>
        <v>29.4029211210459</v>
      </c>
      <c r="J33" s="41">
        <f t="shared" si="1"/>
        <v>-3.999122401666433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132765300</v>
      </c>
      <c r="D8" s="43">
        <v>107901151</v>
      </c>
      <c r="E8" s="43">
        <v>105504636</v>
      </c>
      <c r="F8" s="43">
        <v>114723093</v>
      </c>
      <c r="G8" s="44">
        <v>122753712</v>
      </c>
      <c r="H8" s="45">
        <v>131346470</v>
      </c>
      <c r="I8" s="22">
        <f>IF($E8=0,0,(($F8/$E8)-1)*100)</f>
        <v>8.737489981008984</v>
      </c>
      <c r="J8" s="23">
        <f>IF($E8=0,0,((($H8/$E8)^(1/3))-1)*100)</f>
        <v>7.576056668515996</v>
      </c>
      <c r="K8" s="2"/>
    </row>
    <row r="9" spans="1:11" ht="12.75">
      <c r="A9" s="5"/>
      <c r="B9" s="21" t="s">
        <v>17</v>
      </c>
      <c r="C9" s="43">
        <v>109350152</v>
      </c>
      <c r="D9" s="43">
        <v>110195210</v>
      </c>
      <c r="E9" s="43">
        <v>127985743</v>
      </c>
      <c r="F9" s="43">
        <v>138655823</v>
      </c>
      <c r="G9" s="44">
        <v>148196286</v>
      </c>
      <c r="H9" s="45">
        <v>158393265</v>
      </c>
      <c r="I9" s="22">
        <f>IF($E9=0,0,(($F9/$E9)-1)*100)</f>
        <v>8.336928590554038</v>
      </c>
      <c r="J9" s="23">
        <f>IF($E9=0,0,((($H9/$E9)^(1/3))-1)*100)</f>
        <v>7.363923110843751</v>
      </c>
      <c r="K9" s="2"/>
    </row>
    <row r="10" spans="1:11" ht="12.75">
      <c r="A10" s="5"/>
      <c r="B10" s="21" t="s">
        <v>18</v>
      </c>
      <c r="C10" s="43">
        <v>589082379</v>
      </c>
      <c r="D10" s="43">
        <v>566793627</v>
      </c>
      <c r="E10" s="43">
        <v>516144664</v>
      </c>
      <c r="F10" s="43">
        <v>619755233</v>
      </c>
      <c r="G10" s="44">
        <v>681294247</v>
      </c>
      <c r="H10" s="45">
        <v>759102643</v>
      </c>
      <c r="I10" s="22">
        <f aca="true" t="shared" si="0" ref="I10:I33">IF($E10=0,0,(($F10/$E10)-1)*100)</f>
        <v>20.073939774373017</v>
      </c>
      <c r="J10" s="23">
        <f aca="true" t="shared" si="1" ref="J10:J33">IF($E10=0,0,((($H10/$E10)^(1/3))-1)*100)</f>
        <v>13.72161550297717</v>
      </c>
      <c r="K10" s="2"/>
    </row>
    <row r="11" spans="1:11" ht="12.75">
      <c r="A11" s="9"/>
      <c r="B11" s="24" t="s">
        <v>19</v>
      </c>
      <c r="C11" s="46">
        <v>831197831</v>
      </c>
      <c r="D11" s="46">
        <v>784889988</v>
      </c>
      <c r="E11" s="46">
        <v>749635043</v>
      </c>
      <c r="F11" s="46">
        <v>873134149</v>
      </c>
      <c r="G11" s="47">
        <v>952244245</v>
      </c>
      <c r="H11" s="48">
        <v>1048842378</v>
      </c>
      <c r="I11" s="25">
        <f t="shared" si="0"/>
        <v>16.474564143341407</v>
      </c>
      <c r="J11" s="26">
        <f t="shared" si="1"/>
        <v>11.845912076632947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317538366</v>
      </c>
      <c r="D13" s="43">
        <v>314373894</v>
      </c>
      <c r="E13" s="43">
        <v>334625724</v>
      </c>
      <c r="F13" s="43">
        <v>358810803</v>
      </c>
      <c r="G13" s="44">
        <v>371895746</v>
      </c>
      <c r="H13" s="45">
        <v>392492894</v>
      </c>
      <c r="I13" s="22">
        <f t="shared" si="0"/>
        <v>7.227501433810879</v>
      </c>
      <c r="J13" s="23">
        <f t="shared" si="1"/>
        <v>5.460742539552932</v>
      </c>
      <c r="K13" s="2"/>
    </row>
    <row r="14" spans="1:11" ht="12.75">
      <c r="A14" s="5"/>
      <c r="B14" s="21" t="s">
        <v>22</v>
      </c>
      <c r="C14" s="43">
        <v>18535830</v>
      </c>
      <c r="D14" s="43">
        <v>37071660</v>
      </c>
      <c r="E14" s="43">
        <v>11840230</v>
      </c>
      <c r="F14" s="43">
        <v>22199697</v>
      </c>
      <c r="G14" s="44">
        <v>25145644</v>
      </c>
      <c r="H14" s="45">
        <v>26932440</v>
      </c>
      <c r="I14" s="22">
        <f t="shared" si="0"/>
        <v>87.49379868465392</v>
      </c>
      <c r="J14" s="23">
        <f t="shared" si="1"/>
        <v>31.513959735926854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63576264</v>
      </c>
      <c r="D16" s="43">
        <v>62776264</v>
      </c>
      <c r="E16" s="43">
        <v>70096491</v>
      </c>
      <c r="F16" s="43">
        <v>67344737</v>
      </c>
      <c r="G16" s="44">
        <v>72240862</v>
      </c>
      <c r="H16" s="45">
        <v>77495414</v>
      </c>
      <c r="I16" s="22">
        <f t="shared" si="0"/>
        <v>-3.925665836824843</v>
      </c>
      <c r="J16" s="23">
        <f t="shared" si="1"/>
        <v>3.401437146936881</v>
      </c>
      <c r="K16" s="2"/>
    </row>
    <row r="17" spans="1:11" ht="12.75">
      <c r="A17" s="5"/>
      <c r="B17" s="21" t="s">
        <v>24</v>
      </c>
      <c r="C17" s="43">
        <v>423543205</v>
      </c>
      <c r="D17" s="43">
        <v>400939352</v>
      </c>
      <c r="E17" s="43">
        <v>297950585</v>
      </c>
      <c r="F17" s="43">
        <v>398702426</v>
      </c>
      <c r="G17" s="44">
        <v>450422029</v>
      </c>
      <c r="H17" s="45">
        <v>479611660</v>
      </c>
      <c r="I17" s="29">
        <f t="shared" si="0"/>
        <v>33.814949885062305</v>
      </c>
      <c r="J17" s="30">
        <f t="shared" si="1"/>
        <v>17.19664073330154</v>
      </c>
      <c r="K17" s="2"/>
    </row>
    <row r="18" spans="1:11" ht="12.75">
      <c r="A18" s="5"/>
      <c r="B18" s="24" t="s">
        <v>25</v>
      </c>
      <c r="C18" s="46">
        <v>823193665</v>
      </c>
      <c r="D18" s="46">
        <v>815161170</v>
      </c>
      <c r="E18" s="46">
        <v>714513030</v>
      </c>
      <c r="F18" s="46">
        <v>847057663</v>
      </c>
      <c r="G18" s="47">
        <v>919704281</v>
      </c>
      <c r="H18" s="48">
        <v>976532408</v>
      </c>
      <c r="I18" s="25">
        <f t="shared" si="0"/>
        <v>18.55034512106799</v>
      </c>
      <c r="J18" s="26">
        <f t="shared" si="1"/>
        <v>10.975089140828498</v>
      </c>
      <c r="K18" s="2"/>
    </row>
    <row r="19" spans="1:11" ht="23.25" customHeight="1">
      <c r="A19" s="31"/>
      <c r="B19" s="32" t="s">
        <v>26</v>
      </c>
      <c r="C19" s="52">
        <v>8004166</v>
      </c>
      <c r="D19" s="52">
        <v>-30271182</v>
      </c>
      <c r="E19" s="52">
        <v>35122013</v>
      </c>
      <c r="F19" s="53">
        <v>26076486</v>
      </c>
      <c r="G19" s="54">
        <v>32539964</v>
      </c>
      <c r="H19" s="55">
        <v>72309970</v>
      </c>
      <c r="I19" s="33">
        <f t="shared" si="0"/>
        <v>-25.75458018308916</v>
      </c>
      <c r="J19" s="34">
        <f t="shared" si="1"/>
        <v>27.215372525645588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28203450</v>
      </c>
      <c r="D23" s="43">
        <v>0</v>
      </c>
      <c r="E23" s="43">
        <v>5643320</v>
      </c>
      <c r="F23" s="43">
        <v>10800000</v>
      </c>
      <c r="G23" s="44">
        <v>0</v>
      </c>
      <c r="H23" s="45">
        <v>0</v>
      </c>
      <c r="I23" s="38">
        <f t="shared" si="0"/>
        <v>91.37670732831029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230970433</v>
      </c>
      <c r="D24" s="43">
        <v>244197434</v>
      </c>
      <c r="E24" s="43">
        <v>135476859</v>
      </c>
      <c r="F24" s="43">
        <v>236450560</v>
      </c>
      <c r="G24" s="44">
        <v>221060480</v>
      </c>
      <c r="H24" s="45">
        <v>218811200</v>
      </c>
      <c r="I24" s="38">
        <f t="shared" si="0"/>
        <v>74.53206528799137</v>
      </c>
      <c r="J24" s="23">
        <f t="shared" si="1"/>
        <v>17.327948297493556</v>
      </c>
      <c r="K24" s="2"/>
    </row>
    <row r="25" spans="1:11" ht="12.75">
      <c r="A25" s="9"/>
      <c r="B25" s="21" t="s">
        <v>31</v>
      </c>
      <c r="C25" s="43">
        <v>0</v>
      </c>
      <c r="D25" s="43">
        <v>37327290</v>
      </c>
      <c r="E25" s="43">
        <v>13903562</v>
      </c>
      <c r="F25" s="43">
        <v>32112009</v>
      </c>
      <c r="G25" s="44">
        <v>26610000</v>
      </c>
      <c r="H25" s="45">
        <v>28450000</v>
      </c>
      <c r="I25" s="38">
        <f t="shared" si="0"/>
        <v>130.9624612743123</v>
      </c>
      <c r="J25" s="23">
        <f t="shared" si="1"/>
        <v>26.955659040179846</v>
      </c>
      <c r="K25" s="2"/>
    </row>
    <row r="26" spans="1:11" ht="12.75">
      <c r="A26" s="9"/>
      <c r="B26" s="24" t="s">
        <v>32</v>
      </c>
      <c r="C26" s="46">
        <v>259173883</v>
      </c>
      <c r="D26" s="46">
        <v>281524724</v>
      </c>
      <c r="E26" s="46">
        <v>155023741</v>
      </c>
      <c r="F26" s="46">
        <v>279362569</v>
      </c>
      <c r="G26" s="47">
        <v>247670480</v>
      </c>
      <c r="H26" s="48">
        <v>247261200</v>
      </c>
      <c r="I26" s="25">
        <f t="shared" si="0"/>
        <v>80.2063136897206</v>
      </c>
      <c r="J26" s="26">
        <f t="shared" si="1"/>
        <v>16.83848577242557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145530557</v>
      </c>
      <c r="D28" s="43">
        <v>154030204</v>
      </c>
      <c r="E28" s="43">
        <v>72078565</v>
      </c>
      <c r="F28" s="43">
        <v>97894787</v>
      </c>
      <c r="G28" s="44">
        <v>102876085</v>
      </c>
      <c r="H28" s="45">
        <v>118126805</v>
      </c>
      <c r="I28" s="38">
        <f t="shared" si="0"/>
        <v>35.816781313556945</v>
      </c>
      <c r="J28" s="23">
        <f t="shared" si="1"/>
        <v>17.900082403793505</v>
      </c>
      <c r="K28" s="2"/>
    </row>
    <row r="29" spans="1:11" ht="12.75">
      <c r="A29" s="9"/>
      <c r="B29" s="21" t="s">
        <v>35</v>
      </c>
      <c r="C29" s="43">
        <v>2900000</v>
      </c>
      <c r="D29" s="43">
        <v>7200000</v>
      </c>
      <c r="E29" s="43">
        <v>29133360</v>
      </c>
      <c r="F29" s="43">
        <v>6900000</v>
      </c>
      <c r="G29" s="44">
        <v>7100000</v>
      </c>
      <c r="H29" s="45">
        <v>7300000</v>
      </c>
      <c r="I29" s="38">
        <f t="shared" si="0"/>
        <v>-76.3158111525756</v>
      </c>
      <c r="J29" s="23">
        <f t="shared" si="1"/>
        <v>-36.955951438155466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44034492</v>
      </c>
      <c r="D31" s="43">
        <v>32105823</v>
      </c>
      <c r="E31" s="43">
        <v>14579838</v>
      </c>
      <c r="F31" s="43">
        <v>107123365</v>
      </c>
      <c r="G31" s="44">
        <v>90282753</v>
      </c>
      <c r="H31" s="45">
        <v>18000000</v>
      </c>
      <c r="I31" s="38">
        <f t="shared" si="0"/>
        <v>634.7363187437336</v>
      </c>
      <c r="J31" s="23">
        <f t="shared" si="1"/>
        <v>7.276995613191972</v>
      </c>
      <c r="K31" s="2"/>
    </row>
    <row r="32" spans="1:11" ht="12.75">
      <c r="A32" s="9"/>
      <c r="B32" s="21" t="s">
        <v>31</v>
      </c>
      <c r="C32" s="43">
        <v>66708834</v>
      </c>
      <c r="D32" s="43">
        <v>88188696</v>
      </c>
      <c r="E32" s="43">
        <v>39231979</v>
      </c>
      <c r="F32" s="43">
        <v>67444417</v>
      </c>
      <c r="G32" s="44">
        <v>47411642</v>
      </c>
      <c r="H32" s="45">
        <v>103834395</v>
      </c>
      <c r="I32" s="38">
        <f t="shared" si="0"/>
        <v>71.91184008331571</v>
      </c>
      <c r="J32" s="23">
        <f t="shared" si="1"/>
        <v>38.32489214350723</v>
      </c>
      <c r="K32" s="2"/>
    </row>
    <row r="33" spans="1:11" ht="13.5" thickBot="1">
      <c r="A33" s="9"/>
      <c r="B33" s="39" t="s">
        <v>38</v>
      </c>
      <c r="C33" s="59">
        <v>259173883</v>
      </c>
      <c r="D33" s="59">
        <v>281524723</v>
      </c>
      <c r="E33" s="59">
        <v>155023742</v>
      </c>
      <c r="F33" s="59">
        <v>279362569</v>
      </c>
      <c r="G33" s="60">
        <v>247670480</v>
      </c>
      <c r="H33" s="61">
        <v>247261200</v>
      </c>
      <c r="I33" s="40">
        <f t="shared" si="0"/>
        <v>80.20631252727728</v>
      </c>
      <c r="J33" s="41">
        <f t="shared" si="1"/>
        <v>16.838485521198486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194789430</v>
      </c>
      <c r="D8" s="43">
        <v>194789000</v>
      </c>
      <c r="E8" s="43">
        <v>270735342</v>
      </c>
      <c r="F8" s="43">
        <v>210292000</v>
      </c>
      <c r="G8" s="44">
        <v>220186000</v>
      </c>
      <c r="H8" s="45">
        <v>225651000</v>
      </c>
      <c r="I8" s="22">
        <f>IF($E8=0,0,(($F8/$E8)-1)*100)</f>
        <v>-22.325619386625927</v>
      </c>
      <c r="J8" s="23">
        <f>IF($E8=0,0,((($H8/$E8)^(1/3))-1)*100)</f>
        <v>-5.891084224213639</v>
      </c>
      <c r="K8" s="2"/>
    </row>
    <row r="9" spans="1:11" ht="12.75">
      <c r="A9" s="5"/>
      <c r="B9" s="21" t="s">
        <v>17</v>
      </c>
      <c r="C9" s="43">
        <v>62667280</v>
      </c>
      <c r="D9" s="43">
        <v>73917661</v>
      </c>
      <c r="E9" s="43">
        <v>16851183</v>
      </c>
      <c r="F9" s="43">
        <v>77165000</v>
      </c>
      <c r="G9" s="44">
        <v>75164000</v>
      </c>
      <c r="H9" s="45">
        <v>78387000</v>
      </c>
      <c r="I9" s="22">
        <f>IF($E9=0,0,(($F9/$E9)-1)*100)</f>
        <v>357.92037271211166</v>
      </c>
      <c r="J9" s="23">
        <f>IF($E9=0,0,((($H9/$E9)^(1/3))-1)*100)</f>
        <v>66.93134126535338</v>
      </c>
      <c r="K9" s="2"/>
    </row>
    <row r="10" spans="1:11" ht="12.75">
      <c r="A10" s="5"/>
      <c r="B10" s="21" t="s">
        <v>18</v>
      </c>
      <c r="C10" s="43">
        <v>801889486</v>
      </c>
      <c r="D10" s="43">
        <v>860393028</v>
      </c>
      <c r="E10" s="43">
        <v>696767229</v>
      </c>
      <c r="F10" s="43">
        <v>979944859</v>
      </c>
      <c r="G10" s="44">
        <v>1556991554</v>
      </c>
      <c r="H10" s="45">
        <v>1740460375</v>
      </c>
      <c r="I10" s="22">
        <f aca="true" t="shared" si="0" ref="I10:I33">IF($E10=0,0,(($F10/$E10)-1)*100)</f>
        <v>40.641640165312666</v>
      </c>
      <c r="J10" s="23">
        <f aca="true" t="shared" si="1" ref="J10:J33">IF($E10=0,0,((($H10/$E10)^(1/3))-1)*100)</f>
        <v>35.683011616503755</v>
      </c>
      <c r="K10" s="2"/>
    </row>
    <row r="11" spans="1:11" ht="12.75">
      <c r="A11" s="9"/>
      <c r="B11" s="24" t="s">
        <v>19</v>
      </c>
      <c r="C11" s="46">
        <v>1059346196</v>
      </c>
      <c r="D11" s="46">
        <v>1129099689</v>
      </c>
      <c r="E11" s="46">
        <v>984353754</v>
      </c>
      <c r="F11" s="46">
        <v>1267401859</v>
      </c>
      <c r="G11" s="47">
        <v>1852341554</v>
      </c>
      <c r="H11" s="48">
        <v>2044498375</v>
      </c>
      <c r="I11" s="25">
        <f t="shared" si="0"/>
        <v>28.754713826184087</v>
      </c>
      <c r="J11" s="26">
        <f t="shared" si="1"/>
        <v>27.588595267748993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381527222</v>
      </c>
      <c r="D13" s="43">
        <v>437840000</v>
      </c>
      <c r="E13" s="43">
        <v>363696409</v>
      </c>
      <c r="F13" s="43">
        <v>457848905</v>
      </c>
      <c r="G13" s="44">
        <v>477741350</v>
      </c>
      <c r="H13" s="45">
        <v>503405832</v>
      </c>
      <c r="I13" s="22">
        <f t="shared" si="0"/>
        <v>25.887661706332654</v>
      </c>
      <c r="J13" s="23">
        <f t="shared" si="1"/>
        <v>11.444783069633946</v>
      </c>
      <c r="K13" s="2"/>
    </row>
    <row r="14" spans="1:11" ht="12.75">
      <c r="A14" s="5"/>
      <c r="B14" s="21" t="s">
        <v>22</v>
      </c>
      <c r="C14" s="43">
        <v>122304000</v>
      </c>
      <c r="D14" s="43">
        <v>0</v>
      </c>
      <c r="E14" s="43">
        <v>0</v>
      </c>
      <c r="F14" s="43">
        <v>17055000</v>
      </c>
      <c r="G14" s="44">
        <v>6500000</v>
      </c>
      <c r="H14" s="45">
        <v>7000000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233000000</v>
      </c>
      <c r="D16" s="43">
        <v>225500000</v>
      </c>
      <c r="E16" s="43">
        <v>194015043</v>
      </c>
      <c r="F16" s="43">
        <v>317782137</v>
      </c>
      <c r="G16" s="44">
        <v>336505045</v>
      </c>
      <c r="H16" s="45">
        <v>353600187</v>
      </c>
      <c r="I16" s="22">
        <f t="shared" si="0"/>
        <v>63.79252458274589</v>
      </c>
      <c r="J16" s="23">
        <f t="shared" si="1"/>
        <v>22.149687588266875</v>
      </c>
      <c r="K16" s="2"/>
    </row>
    <row r="17" spans="1:11" ht="12.75">
      <c r="A17" s="5"/>
      <c r="B17" s="21" t="s">
        <v>24</v>
      </c>
      <c r="C17" s="43">
        <v>276701109</v>
      </c>
      <c r="D17" s="43">
        <v>437555999</v>
      </c>
      <c r="E17" s="43">
        <v>117347340</v>
      </c>
      <c r="F17" s="43">
        <v>431435249</v>
      </c>
      <c r="G17" s="44">
        <v>427125289</v>
      </c>
      <c r="H17" s="45">
        <v>414886871</v>
      </c>
      <c r="I17" s="29">
        <f t="shared" si="0"/>
        <v>267.6566072993218</v>
      </c>
      <c r="J17" s="30">
        <f t="shared" si="1"/>
        <v>52.34170578051454</v>
      </c>
      <c r="K17" s="2"/>
    </row>
    <row r="18" spans="1:11" ht="12.75">
      <c r="A18" s="5"/>
      <c r="B18" s="24" t="s">
        <v>25</v>
      </c>
      <c r="C18" s="46">
        <v>1013532331</v>
      </c>
      <c r="D18" s="46">
        <v>1100895999</v>
      </c>
      <c r="E18" s="46">
        <v>675058792</v>
      </c>
      <c r="F18" s="46">
        <v>1224121291</v>
      </c>
      <c r="G18" s="47">
        <v>1247871684</v>
      </c>
      <c r="H18" s="48">
        <v>1278892890</v>
      </c>
      <c r="I18" s="25">
        <f t="shared" si="0"/>
        <v>81.33550818193032</v>
      </c>
      <c r="J18" s="26">
        <f t="shared" si="1"/>
        <v>23.736413830652058</v>
      </c>
      <c r="K18" s="2"/>
    </row>
    <row r="19" spans="1:11" ht="23.25" customHeight="1">
      <c r="A19" s="31"/>
      <c r="B19" s="32" t="s">
        <v>26</v>
      </c>
      <c r="C19" s="52">
        <v>45813865</v>
      </c>
      <c r="D19" s="52">
        <v>28203690</v>
      </c>
      <c r="E19" s="52">
        <v>309294962</v>
      </c>
      <c r="F19" s="53">
        <v>43280568</v>
      </c>
      <c r="G19" s="54">
        <v>604469870</v>
      </c>
      <c r="H19" s="55">
        <v>765605485</v>
      </c>
      <c r="I19" s="33">
        <f t="shared" si="0"/>
        <v>-86.00670126660518</v>
      </c>
      <c r="J19" s="34">
        <f t="shared" si="1"/>
        <v>35.27287803172736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553040515</v>
      </c>
      <c r="D24" s="43">
        <v>540283743</v>
      </c>
      <c r="E24" s="43">
        <v>597356513</v>
      </c>
      <c r="F24" s="43">
        <v>559596000</v>
      </c>
      <c r="G24" s="44">
        <v>600318000</v>
      </c>
      <c r="H24" s="45">
        <v>774582000</v>
      </c>
      <c r="I24" s="38">
        <f t="shared" si="0"/>
        <v>-6.321269154723352</v>
      </c>
      <c r="J24" s="23">
        <f t="shared" si="1"/>
        <v>9.046383223072564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553040515</v>
      </c>
      <c r="D26" s="46">
        <v>540283743</v>
      </c>
      <c r="E26" s="46">
        <v>597356513</v>
      </c>
      <c r="F26" s="46">
        <v>559596000</v>
      </c>
      <c r="G26" s="47">
        <v>600318000</v>
      </c>
      <c r="H26" s="48">
        <v>774582000</v>
      </c>
      <c r="I26" s="25">
        <f t="shared" si="0"/>
        <v>-6.321269154723352</v>
      </c>
      <c r="J26" s="26">
        <f t="shared" si="1"/>
        <v>9.046383223072564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437769515</v>
      </c>
      <c r="D28" s="43">
        <v>463914515</v>
      </c>
      <c r="E28" s="43">
        <v>504415649</v>
      </c>
      <c r="F28" s="43">
        <v>321460000</v>
      </c>
      <c r="G28" s="44">
        <v>283988000</v>
      </c>
      <c r="H28" s="45">
        <v>208359000</v>
      </c>
      <c r="I28" s="38">
        <f t="shared" si="0"/>
        <v>-36.270811455336116</v>
      </c>
      <c r="J28" s="23">
        <f t="shared" si="1"/>
        <v>-25.52544716998346</v>
      </c>
      <c r="K28" s="2"/>
    </row>
    <row r="29" spans="1:11" ht="12.75">
      <c r="A29" s="9"/>
      <c r="B29" s="21" t="s">
        <v>35</v>
      </c>
      <c r="C29" s="43">
        <v>800000</v>
      </c>
      <c r="D29" s="43">
        <v>800000</v>
      </c>
      <c r="E29" s="43">
        <v>9691458</v>
      </c>
      <c r="F29" s="43">
        <v>6000000</v>
      </c>
      <c r="G29" s="44">
        <v>0</v>
      </c>
      <c r="H29" s="45">
        <v>0</v>
      </c>
      <c r="I29" s="38">
        <f t="shared" si="0"/>
        <v>-38.08981063530379</v>
      </c>
      <c r="J29" s="23">
        <f t="shared" si="1"/>
        <v>-100</v>
      </c>
      <c r="K29" s="2"/>
    </row>
    <row r="30" spans="1:11" ht="12.75">
      <c r="A30" s="9"/>
      <c r="B30" s="21" t="s">
        <v>36</v>
      </c>
      <c r="C30" s="43">
        <v>7500000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49880000</v>
      </c>
      <c r="D31" s="43">
        <v>18113228</v>
      </c>
      <c r="E31" s="43">
        <v>60364027</v>
      </c>
      <c r="F31" s="43">
        <v>102441000</v>
      </c>
      <c r="G31" s="44">
        <v>195420000</v>
      </c>
      <c r="H31" s="45">
        <v>145306000</v>
      </c>
      <c r="I31" s="38">
        <f t="shared" si="0"/>
        <v>69.70537767468694</v>
      </c>
      <c r="J31" s="23">
        <f t="shared" si="1"/>
        <v>34.0196401963164</v>
      </c>
      <c r="K31" s="2"/>
    </row>
    <row r="32" spans="1:11" ht="12.75">
      <c r="A32" s="9"/>
      <c r="B32" s="21" t="s">
        <v>31</v>
      </c>
      <c r="C32" s="43">
        <v>57091000</v>
      </c>
      <c r="D32" s="43">
        <v>57456000</v>
      </c>
      <c r="E32" s="43">
        <v>22885380</v>
      </c>
      <c r="F32" s="43">
        <v>129695000</v>
      </c>
      <c r="G32" s="44">
        <v>120910000</v>
      </c>
      <c r="H32" s="45">
        <v>420917000</v>
      </c>
      <c r="I32" s="38">
        <f t="shared" si="0"/>
        <v>466.7155188159428</v>
      </c>
      <c r="J32" s="23">
        <f t="shared" si="1"/>
        <v>163.96485816604033</v>
      </c>
      <c r="K32" s="2"/>
    </row>
    <row r="33" spans="1:11" ht="13.5" thickBot="1">
      <c r="A33" s="9"/>
      <c r="B33" s="39" t="s">
        <v>38</v>
      </c>
      <c r="C33" s="59">
        <v>553040515</v>
      </c>
      <c r="D33" s="59">
        <v>540283743</v>
      </c>
      <c r="E33" s="59">
        <v>597356514</v>
      </c>
      <c r="F33" s="59">
        <v>559596000</v>
      </c>
      <c r="G33" s="60">
        <v>600318000</v>
      </c>
      <c r="H33" s="61">
        <v>774582000</v>
      </c>
      <c r="I33" s="40">
        <f t="shared" si="0"/>
        <v>-6.321269311545496</v>
      </c>
      <c r="J33" s="41">
        <f t="shared" si="1"/>
        <v>9.046383162223147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84730977</v>
      </c>
      <c r="D8" s="43">
        <v>84730977</v>
      </c>
      <c r="E8" s="43">
        <v>10908516</v>
      </c>
      <c r="F8" s="43">
        <v>90657825</v>
      </c>
      <c r="G8" s="44">
        <v>95552807</v>
      </c>
      <c r="H8" s="45">
        <v>100713228</v>
      </c>
      <c r="I8" s="22">
        <f>IF($E8=0,0,(($F8/$E8)-1)*100)</f>
        <v>731.0738600924269</v>
      </c>
      <c r="J8" s="23">
        <f>IF($E8=0,0,((($H8/$E8)^(1/3))-1)*100)</f>
        <v>109.78460495531128</v>
      </c>
      <c r="K8" s="2"/>
    </row>
    <row r="9" spans="1:11" ht="12.75">
      <c r="A9" s="5"/>
      <c r="B9" s="21" t="s">
        <v>17</v>
      </c>
      <c r="C9" s="43">
        <v>51912846</v>
      </c>
      <c r="D9" s="43">
        <v>51912846</v>
      </c>
      <c r="E9" s="43">
        <v>54798144</v>
      </c>
      <c r="F9" s="43">
        <v>91644058</v>
      </c>
      <c r="G9" s="44">
        <v>95925722</v>
      </c>
      <c r="H9" s="45">
        <v>94188918</v>
      </c>
      <c r="I9" s="22">
        <f>IF($E9=0,0,(($F9/$E9)-1)*100)</f>
        <v>67.23934664648496</v>
      </c>
      <c r="J9" s="23">
        <f>IF($E9=0,0,((($H9/$E9)^(1/3))-1)*100)</f>
        <v>19.787449910350418</v>
      </c>
      <c r="K9" s="2"/>
    </row>
    <row r="10" spans="1:11" ht="12.75">
      <c r="A10" s="5"/>
      <c r="B10" s="21" t="s">
        <v>18</v>
      </c>
      <c r="C10" s="43">
        <v>288391182</v>
      </c>
      <c r="D10" s="43">
        <v>288391182</v>
      </c>
      <c r="E10" s="43">
        <v>242684468</v>
      </c>
      <c r="F10" s="43">
        <v>325409615</v>
      </c>
      <c r="G10" s="44">
        <v>355698553</v>
      </c>
      <c r="H10" s="45">
        <v>384951952</v>
      </c>
      <c r="I10" s="22">
        <f aca="true" t="shared" si="0" ref="I10:I33">IF($E10=0,0,(($F10/$E10)-1)*100)</f>
        <v>34.0875325404014</v>
      </c>
      <c r="J10" s="23">
        <f aca="true" t="shared" si="1" ref="J10:J33">IF($E10=0,0,((($H10/$E10)^(1/3))-1)*100)</f>
        <v>16.624066730848664</v>
      </c>
      <c r="K10" s="2"/>
    </row>
    <row r="11" spans="1:11" ht="12.75">
      <c r="A11" s="9"/>
      <c r="B11" s="24" t="s">
        <v>19</v>
      </c>
      <c r="C11" s="46">
        <v>425035005</v>
      </c>
      <c r="D11" s="46">
        <v>425035005</v>
      </c>
      <c r="E11" s="46">
        <v>308391128</v>
      </c>
      <c r="F11" s="46">
        <v>507711498</v>
      </c>
      <c r="G11" s="47">
        <v>547177082</v>
      </c>
      <c r="H11" s="48">
        <v>579854098</v>
      </c>
      <c r="I11" s="25">
        <f t="shared" si="0"/>
        <v>64.63232950073711</v>
      </c>
      <c r="J11" s="26">
        <f t="shared" si="1"/>
        <v>23.425705532676044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145345007</v>
      </c>
      <c r="D13" s="43">
        <v>145345007</v>
      </c>
      <c r="E13" s="43">
        <v>148855666</v>
      </c>
      <c r="F13" s="43">
        <v>101623694</v>
      </c>
      <c r="G13" s="44">
        <v>106049685</v>
      </c>
      <c r="H13" s="45">
        <v>111780004</v>
      </c>
      <c r="I13" s="22">
        <f t="shared" si="0"/>
        <v>-31.730046473340156</v>
      </c>
      <c r="J13" s="23">
        <f t="shared" si="1"/>
        <v>-9.106481177198756</v>
      </c>
      <c r="K13" s="2"/>
    </row>
    <row r="14" spans="1:11" ht="12.75">
      <c r="A14" s="5"/>
      <c r="B14" s="21" t="s">
        <v>22</v>
      </c>
      <c r="C14" s="43">
        <v>49706676</v>
      </c>
      <c r="D14" s="43">
        <v>49706676</v>
      </c>
      <c r="E14" s="43">
        <v>0</v>
      </c>
      <c r="F14" s="43">
        <v>51538601</v>
      </c>
      <c r="G14" s="44">
        <v>57348812</v>
      </c>
      <c r="H14" s="45">
        <v>60445648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61570000</v>
      </c>
      <c r="D16" s="43">
        <v>61570000</v>
      </c>
      <c r="E16" s="43">
        <v>22461792</v>
      </c>
      <c r="F16" s="43">
        <v>66075510</v>
      </c>
      <c r="G16" s="44">
        <v>70910822</v>
      </c>
      <c r="H16" s="45">
        <v>76100003</v>
      </c>
      <c r="I16" s="22">
        <f t="shared" si="0"/>
        <v>194.16847061890698</v>
      </c>
      <c r="J16" s="23">
        <f t="shared" si="1"/>
        <v>50.191985133773585</v>
      </c>
      <c r="K16" s="2"/>
    </row>
    <row r="17" spans="1:11" ht="12.75">
      <c r="A17" s="5"/>
      <c r="B17" s="21" t="s">
        <v>24</v>
      </c>
      <c r="C17" s="43">
        <v>149426674</v>
      </c>
      <c r="D17" s="43">
        <v>149426674</v>
      </c>
      <c r="E17" s="43">
        <v>79973549</v>
      </c>
      <c r="F17" s="43">
        <v>235316476</v>
      </c>
      <c r="G17" s="44">
        <v>255905491</v>
      </c>
      <c r="H17" s="45">
        <v>269040915</v>
      </c>
      <c r="I17" s="29">
        <f t="shared" si="0"/>
        <v>194.24288273113902</v>
      </c>
      <c r="J17" s="30">
        <f t="shared" si="1"/>
        <v>49.8386968703129</v>
      </c>
      <c r="K17" s="2"/>
    </row>
    <row r="18" spans="1:11" ht="12.75">
      <c r="A18" s="5"/>
      <c r="B18" s="24" t="s">
        <v>25</v>
      </c>
      <c r="C18" s="46">
        <v>406048357</v>
      </c>
      <c r="D18" s="46">
        <v>406048357</v>
      </c>
      <c r="E18" s="46">
        <v>251291007</v>
      </c>
      <c r="F18" s="46">
        <v>454554281</v>
      </c>
      <c r="G18" s="47">
        <v>490214810</v>
      </c>
      <c r="H18" s="48">
        <v>517366570</v>
      </c>
      <c r="I18" s="25">
        <f t="shared" si="0"/>
        <v>80.88760374938526</v>
      </c>
      <c r="J18" s="26">
        <f t="shared" si="1"/>
        <v>27.21562974415095</v>
      </c>
      <c r="K18" s="2"/>
    </row>
    <row r="19" spans="1:11" ht="23.25" customHeight="1">
      <c r="A19" s="31"/>
      <c r="B19" s="32" t="s">
        <v>26</v>
      </c>
      <c r="C19" s="52">
        <v>18986648</v>
      </c>
      <c r="D19" s="52">
        <v>18986648</v>
      </c>
      <c r="E19" s="52">
        <v>57100121</v>
      </c>
      <c r="F19" s="53">
        <v>53157217</v>
      </c>
      <c r="G19" s="54">
        <v>56962272</v>
      </c>
      <c r="H19" s="55">
        <v>62487528</v>
      </c>
      <c r="I19" s="33">
        <f t="shared" si="0"/>
        <v>-6.90524631287559</v>
      </c>
      <c r="J19" s="34">
        <f t="shared" si="1"/>
        <v>3.0509750305663275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126185000</v>
      </c>
      <c r="D24" s="43">
        <v>126185000</v>
      </c>
      <c r="E24" s="43">
        <v>142365622</v>
      </c>
      <c r="F24" s="43">
        <v>124024716</v>
      </c>
      <c r="G24" s="44">
        <v>126918400</v>
      </c>
      <c r="H24" s="45">
        <v>126598750</v>
      </c>
      <c r="I24" s="38">
        <f t="shared" si="0"/>
        <v>-12.882959904463453</v>
      </c>
      <c r="J24" s="23">
        <f t="shared" si="1"/>
        <v>-3.836979555590936</v>
      </c>
      <c r="K24" s="2"/>
    </row>
    <row r="25" spans="1:11" ht="12.75">
      <c r="A25" s="9"/>
      <c r="B25" s="21" t="s">
        <v>31</v>
      </c>
      <c r="C25" s="43">
        <v>7000000</v>
      </c>
      <c r="D25" s="43">
        <v>7000000</v>
      </c>
      <c r="E25" s="43">
        <v>0</v>
      </c>
      <c r="F25" s="43">
        <v>10961285</v>
      </c>
      <c r="G25" s="44">
        <v>11553194</v>
      </c>
      <c r="H25" s="45">
        <v>12177067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133185000</v>
      </c>
      <c r="D26" s="46">
        <v>133185000</v>
      </c>
      <c r="E26" s="46">
        <v>142365622</v>
      </c>
      <c r="F26" s="46">
        <v>134986001</v>
      </c>
      <c r="G26" s="47">
        <v>138471594</v>
      </c>
      <c r="H26" s="48">
        <v>138775817</v>
      </c>
      <c r="I26" s="25">
        <f t="shared" si="0"/>
        <v>-5.183569527761412</v>
      </c>
      <c r="J26" s="26">
        <f t="shared" si="1"/>
        <v>-0.8476783570322333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62000000</v>
      </c>
      <c r="D28" s="43">
        <v>69000000</v>
      </c>
      <c r="E28" s="43">
        <v>62568909</v>
      </c>
      <c r="F28" s="43">
        <v>66831950</v>
      </c>
      <c r="G28" s="44">
        <v>55166479</v>
      </c>
      <c r="H28" s="45">
        <v>46550469</v>
      </c>
      <c r="I28" s="38">
        <f t="shared" si="0"/>
        <v>6.813353577892811</v>
      </c>
      <c r="J28" s="23">
        <f t="shared" si="1"/>
        <v>-9.38742069721995</v>
      </c>
      <c r="K28" s="2"/>
    </row>
    <row r="29" spans="1:11" ht="12.75">
      <c r="A29" s="9"/>
      <c r="B29" s="21" t="s">
        <v>35</v>
      </c>
      <c r="C29" s="43">
        <v>7000000</v>
      </c>
      <c r="D29" s="43">
        <v>0</v>
      </c>
      <c r="E29" s="43">
        <v>26820230</v>
      </c>
      <c r="F29" s="43">
        <v>14597000</v>
      </c>
      <c r="G29" s="44">
        <v>25532328</v>
      </c>
      <c r="H29" s="45">
        <v>24204243</v>
      </c>
      <c r="I29" s="38">
        <f t="shared" si="0"/>
        <v>-45.574665094221785</v>
      </c>
      <c r="J29" s="23">
        <f t="shared" si="1"/>
        <v>-3.363097253644365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43000000</v>
      </c>
      <c r="D31" s="43">
        <v>43000000</v>
      </c>
      <c r="E31" s="43">
        <v>51198746</v>
      </c>
      <c r="F31" s="43">
        <v>28059070</v>
      </c>
      <c r="G31" s="44">
        <v>25044394</v>
      </c>
      <c r="H31" s="45">
        <v>17470542</v>
      </c>
      <c r="I31" s="38">
        <f t="shared" si="0"/>
        <v>-45.19578663118038</v>
      </c>
      <c r="J31" s="23">
        <f t="shared" si="1"/>
        <v>-30.12062400495229</v>
      </c>
      <c r="K31" s="2"/>
    </row>
    <row r="32" spans="1:11" ht="12.75">
      <c r="A32" s="9"/>
      <c r="B32" s="21" t="s">
        <v>31</v>
      </c>
      <c r="C32" s="43">
        <v>21185000</v>
      </c>
      <c r="D32" s="43">
        <v>21185000</v>
      </c>
      <c r="E32" s="43">
        <v>1777737</v>
      </c>
      <c r="F32" s="43">
        <v>25497981</v>
      </c>
      <c r="G32" s="44">
        <v>32728393</v>
      </c>
      <c r="H32" s="45">
        <v>50550563</v>
      </c>
      <c r="I32" s="38">
        <f t="shared" si="0"/>
        <v>1334.294330376203</v>
      </c>
      <c r="J32" s="23">
        <f t="shared" si="1"/>
        <v>205.22457319920758</v>
      </c>
      <c r="K32" s="2"/>
    </row>
    <row r="33" spans="1:11" ht="13.5" thickBot="1">
      <c r="A33" s="9"/>
      <c r="B33" s="39" t="s">
        <v>38</v>
      </c>
      <c r="C33" s="59">
        <v>133185000</v>
      </c>
      <c r="D33" s="59">
        <v>133185000</v>
      </c>
      <c r="E33" s="59">
        <v>142365622</v>
      </c>
      <c r="F33" s="59">
        <v>134986001</v>
      </c>
      <c r="G33" s="60">
        <v>138471594</v>
      </c>
      <c r="H33" s="61">
        <v>138775817</v>
      </c>
      <c r="I33" s="40">
        <f t="shared" si="0"/>
        <v>-5.183569527761412</v>
      </c>
      <c r="J33" s="41">
        <f t="shared" si="1"/>
        <v>-0.8476783570322333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513666671</v>
      </c>
      <c r="D8" s="43">
        <v>513666671</v>
      </c>
      <c r="E8" s="43">
        <v>473822800</v>
      </c>
      <c r="F8" s="43">
        <v>602531007</v>
      </c>
      <c r="G8" s="44">
        <v>633248273</v>
      </c>
      <c r="H8" s="45">
        <v>681375139</v>
      </c>
      <c r="I8" s="22">
        <f>IF($E8=0,0,(($F8/$E8)-1)*100)</f>
        <v>27.163785069017354</v>
      </c>
      <c r="J8" s="23">
        <f>IF($E8=0,0,((($H8/$E8)^(1/3))-1)*100)</f>
        <v>12.873010783754047</v>
      </c>
      <c r="K8" s="2"/>
    </row>
    <row r="9" spans="1:11" ht="12.75">
      <c r="A9" s="5"/>
      <c r="B9" s="21" t="s">
        <v>17</v>
      </c>
      <c r="C9" s="43">
        <v>1178526398</v>
      </c>
      <c r="D9" s="43">
        <v>1177526401</v>
      </c>
      <c r="E9" s="43">
        <v>1111385059</v>
      </c>
      <c r="F9" s="43">
        <v>1178525029</v>
      </c>
      <c r="G9" s="44">
        <v>1217809197</v>
      </c>
      <c r="H9" s="45">
        <v>1284788701</v>
      </c>
      <c r="I9" s="22">
        <f>IF($E9=0,0,(($F9/$E9)-1)*100)</f>
        <v>6.041107846133098</v>
      </c>
      <c r="J9" s="23">
        <f>IF($E9=0,0,((($H9/$E9)^(1/3))-1)*100)</f>
        <v>4.951597022396692</v>
      </c>
      <c r="K9" s="2"/>
    </row>
    <row r="10" spans="1:11" ht="12.75">
      <c r="A10" s="5"/>
      <c r="B10" s="21" t="s">
        <v>18</v>
      </c>
      <c r="C10" s="43">
        <v>1041884046</v>
      </c>
      <c r="D10" s="43">
        <v>1014543654</v>
      </c>
      <c r="E10" s="43">
        <v>981707213</v>
      </c>
      <c r="F10" s="43">
        <v>1019435141</v>
      </c>
      <c r="G10" s="44">
        <v>1049532820</v>
      </c>
      <c r="H10" s="45">
        <v>1144970953</v>
      </c>
      <c r="I10" s="22">
        <f aca="true" t="shared" si="0" ref="I10:I33">IF($E10=0,0,(($F10/$E10)-1)*100)</f>
        <v>3.8430936943721905</v>
      </c>
      <c r="J10" s="23">
        <f aca="true" t="shared" si="1" ref="J10:J33">IF($E10=0,0,((($H10/$E10)^(1/3))-1)*100)</f>
        <v>5.261808914432486</v>
      </c>
      <c r="K10" s="2"/>
    </row>
    <row r="11" spans="1:11" ht="12.75">
      <c r="A11" s="9"/>
      <c r="B11" s="24" t="s">
        <v>19</v>
      </c>
      <c r="C11" s="46">
        <v>2734077115</v>
      </c>
      <c r="D11" s="46">
        <v>2705736726</v>
      </c>
      <c r="E11" s="46">
        <v>2566915072</v>
      </c>
      <c r="F11" s="46">
        <v>2800491177</v>
      </c>
      <c r="G11" s="47">
        <v>2900590290</v>
      </c>
      <c r="H11" s="48">
        <v>3111134793</v>
      </c>
      <c r="I11" s="25">
        <f t="shared" si="0"/>
        <v>9.099487067096867</v>
      </c>
      <c r="J11" s="26">
        <f t="shared" si="1"/>
        <v>6.619287490025694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731160602</v>
      </c>
      <c r="D13" s="43">
        <v>758203949</v>
      </c>
      <c r="E13" s="43">
        <v>773335632</v>
      </c>
      <c r="F13" s="43">
        <v>887761680</v>
      </c>
      <c r="G13" s="44">
        <v>928669586</v>
      </c>
      <c r="H13" s="45">
        <v>989008849</v>
      </c>
      <c r="I13" s="22">
        <f t="shared" si="0"/>
        <v>14.796427743032027</v>
      </c>
      <c r="J13" s="23">
        <f t="shared" si="1"/>
        <v>8.5452238903877</v>
      </c>
      <c r="K13" s="2"/>
    </row>
    <row r="14" spans="1:11" ht="12.75">
      <c r="A14" s="5"/>
      <c r="B14" s="21" t="s">
        <v>22</v>
      </c>
      <c r="C14" s="43">
        <v>57986805</v>
      </c>
      <c r="D14" s="43">
        <v>73968149</v>
      </c>
      <c r="E14" s="43">
        <v>43572362</v>
      </c>
      <c r="F14" s="43">
        <v>143664047</v>
      </c>
      <c r="G14" s="44">
        <v>152378740</v>
      </c>
      <c r="H14" s="45">
        <v>161937709</v>
      </c>
      <c r="I14" s="22">
        <f t="shared" si="0"/>
        <v>229.71370016617416</v>
      </c>
      <c r="J14" s="23">
        <f t="shared" si="1"/>
        <v>54.89793542215047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640935084</v>
      </c>
      <c r="D16" s="43">
        <v>686113338</v>
      </c>
      <c r="E16" s="43">
        <v>530366986</v>
      </c>
      <c r="F16" s="43">
        <v>736187398</v>
      </c>
      <c r="G16" s="44">
        <v>794582713</v>
      </c>
      <c r="H16" s="45">
        <v>857668141</v>
      </c>
      <c r="I16" s="22">
        <f t="shared" si="0"/>
        <v>38.807168891164736</v>
      </c>
      <c r="J16" s="23">
        <f t="shared" si="1"/>
        <v>17.376439599568428</v>
      </c>
      <c r="K16" s="2"/>
    </row>
    <row r="17" spans="1:11" ht="12.75">
      <c r="A17" s="5"/>
      <c r="B17" s="21" t="s">
        <v>24</v>
      </c>
      <c r="C17" s="43">
        <v>1252775799</v>
      </c>
      <c r="D17" s="43">
        <v>1446336703</v>
      </c>
      <c r="E17" s="43">
        <v>809073901</v>
      </c>
      <c r="F17" s="43">
        <v>1442666360</v>
      </c>
      <c r="G17" s="44">
        <v>1459160775</v>
      </c>
      <c r="H17" s="45">
        <v>1509604899</v>
      </c>
      <c r="I17" s="29">
        <f t="shared" si="0"/>
        <v>78.31082651620474</v>
      </c>
      <c r="J17" s="30">
        <f t="shared" si="1"/>
        <v>23.109538001880424</v>
      </c>
      <c r="K17" s="2"/>
    </row>
    <row r="18" spans="1:11" ht="12.75">
      <c r="A18" s="5"/>
      <c r="B18" s="24" t="s">
        <v>25</v>
      </c>
      <c r="C18" s="46">
        <v>2682858290</v>
      </c>
      <c r="D18" s="46">
        <v>2964622139</v>
      </c>
      <c r="E18" s="46">
        <v>2156348881</v>
      </c>
      <c r="F18" s="46">
        <v>3210279485</v>
      </c>
      <c r="G18" s="47">
        <v>3334791814</v>
      </c>
      <c r="H18" s="48">
        <v>3518219598</v>
      </c>
      <c r="I18" s="25">
        <f t="shared" si="0"/>
        <v>48.87569972031813</v>
      </c>
      <c r="J18" s="26">
        <f t="shared" si="1"/>
        <v>17.724802873716982</v>
      </c>
      <c r="K18" s="2"/>
    </row>
    <row r="19" spans="1:11" ht="23.25" customHeight="1">
      <c r="A19" s="31"/>
      <c r="B19" s="32" t="s">
        <v>26</v>
      </c>
      <c r="C19" s="52">
        <v>51218825</v>
      </c>
      <c r="D19" s="52">
        <v>-258885413</v>
      </c>
      <c r="E19" s="52">
        <v>410566191</v>
      </c>
      <c r="F19" s="53">
        <v>-409788308</v>
      </c>
      <c r="G19" s="54">
        <v>-434201524</v>
      </c>
      <c r="H19" s="55">
        <v>-407084805</v>
      </c>
      <c r="I19" s="33">
        <f t="shared" si="0"/>
        <v>-199.81053408267607</v>
      </c>
      <c r="J19" s="34">
        <f t="shared" si="1"/>
        <v>-199.71654812269702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82445755</v>
      </c>
      <c r="D23" s="43">
        <v>100524611</v>
      </c>
      <c r="E23" s="43">
        <v>-27369272</v>
      </c>
      <c r="F23" s="43">
        <v>93600000</v>
      </c>
      <c r="G23" s="44">
        <v>72250000</v>
      </c>
      <c r="H23" s="45">
        <v>45450000</v>
      </c>
      <c r="I23" s="38">
        <f t="shared" si="0"/>
        <v>-441.9893667613811</v>
      </c>
      <c r="J23" s="23">
        <f t="shared" si="1"/>
        <v>-218.41958841398582</v>
      </c>
      <c r="K23" s="2"/>
    </row>
    <row r="24" spans="1:11" ht="12.75">
      <c r="A24" s="9"/>
      <c r="B24" s="21" t="s">
        <v>30</v>
      </c>
      <c r="C24" s="43">
        <v>515928992</v>
      </c>
      <c r="D24" s="43">
        <v>505099872</v>
      </c>
      <c r="E24" s="43">
        <v>313065182</v>
      </c>
      <c r="F24" s="43">
        <v>536992306</v>
      </c>
      <c r="G24" s="44">
        <v>534657447</v>
      </c>
      <c r="H24" s="45">
        <v>605131296</v>
      </c>
      <c r="I24" s="38">
        <f t="shared" si="0"/>
        <v>71.52731663401649</v>
      </c>
      <c r="J24" s="23">
        <f t="shared" si="1"/>
        <v>24.5675572842025</v>
      </c>
      <c r="K24" s="2"/>
    </row>
    <row r="25" spans="1:11" ht="12.75">
      <c r="A25" s="9"/>
      <c r="B25" s="21" t="s">
        <v>31</v>
      </c>
      <c r="C25" s="43">
        <v>8759149</v>
      </c>
      <c r="D25" s="43">
        <v>7354108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607133896</v>
      </c>
      <c r="D26" s="46">
        <v>612978591</v>
      </c>
      <c r="E26" s="46">
        <v>285695910</v>
      </c>
      <c r="F26" s="46">
        <v>630592306</v>
      </c>
      <c r="G26" s="47">
        <v>606907447</v>
      </c>
      <c r="H26" s="48">
        <v>650581296</v>
      </c>
      <c r="I26" s="25">
        <f t="shared" si="0"/>
        <v>120.72150280345282</v>
      </c>
      <c r="J26" s="26">
        <f t="shared" si="1"/>
        <v>31.56262093644888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166254563</v>
      </c>
      <c r="D28" s="43">
        <v>170971299</v>
      </c>
      <c r="E28" s="43">
        <v>86632233</v>
      </c>
      <c r="F28" s="43">
        <v>197721023</v>
      </c>
      <c r="G28" s="44">
        <v>160394765</v>
      </c>
      <c r="H28" s="45">
        <v>135658867</v>
      </c>
      <c r="I28" s="38">
        <f t="shared" si="0"/>
        <v>128.23032046282358</v>
      </c>
      <c r="J28" s="23">
        <f t="shared" si="1"/>
        <v>16.12424203229308</v>
      </c>
      <c r="K28" s="2"/>
    </row>
    <row r="29" spans="1:11" ht="12.75">
      <c r="A29" s="9"/>
      <c r="B29" s="21" t="s">
        <v>35</v>
      </c>
      <c r="C29" s="43">
        <v>35667318</v>
      </c>
      <c r="D29" s="43">
        <v>41556668</v>
      </c>
      <c r="E29" s="43">
        <v>18142831</v>
      </c>
      <c r="F29" s="43">
        <v>37947964</v>
      </c>
      <c r="G29" s="44">
        <v>36094348</v>
      </c>
      <c r="H29" s="45">
        <v>37000000</v>
      </c>
      <c r="I29" s="38">
        <f t="shared" si="0"/>
        <v>109.16230769056936</v>
      </c>
      <c r="J29" s="23">
        <f t="shared" si="1"/>
        <v>26.813519635484127</v>
      </c>
      <c r="K29" s="2"/>
    </row>
    <row r="30" spans="1:11" ht="12.75">
      <c r="A30" s="9"/>
      <c r="B30" s="21" t="s">
        <v>36</v>
      </c>
      <c r="C30" s="43">
        <v>2189744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339650346</v>
      </c>
      <c r="D31" s="43">
        <v>278152384</v>
      </c>
      <c r="E31" s="43">
        <v>164185424</v>
      </c>
      <c r="F31" s="43">
        <v>296175485</v>
      </c>
      <c r="G31" s="44">
        <v>307905574</v>
      </c>
      <c r="H31" s="45">
        <v>392514672</v>
      </c>
      <c r="I31" s="38">
        <f t="shared" si="0"/>
        <v>80.3908518700174</v>
      </c>
      <c r="J31" s="23">
        <f t="shared" si="1"/>
        <v>33.713040832407785</v>
      </c>
      <c r="K31" s="2"/>
    </row>
    <row r="32" spans="1:11" ht="12.75">
      <c r="A32" s="9"/>
      <c r="B32" s="21" t="s">
        <v>31</v>
      </c>
      <c r="C32" s="43">
        <v>63371925</v>
      </c>
      <c r="D32" s="43">
        <v>122298240</v>
      </c>
      <c r="E32" s="43">
        <v>16735424</v>
      </c>
      <c r="F32" s="43">
        <v>98747834</v>
      </c>
      <c r="G32" s="44">
        <v>102512760</v>
      </c>
      <c r="H32" s="45">
        <v>85407757</v>
      </c>
      <c r="I32" s="38">
        <f t="shared" si="0"/>
        <v>490.0527766730021</v>
      </c>
      <c r="J32" s="23">
        <f t="shared" si="1"/>
        <v>72.16843516466925</v>
      </c>
      <c r="K32" s="2"/>
    </row>
    <row r="33" spans="1:11" ht="13.5" thickBot="1">
      <c r="A33" s="9"/>
      <c r="B33" s="39" t="s">
        <v>38</v>
      </c>
      <c r="C33" s="59">
        <v>607133896</v>
      </c>
      <c r="D33" s="59">
        <v>612978591</v>
      </c>
      <c r="E33" s="59">
        <v>285695912</v>
      </c>
      <c r="F33" s="59">
        <v>630592306</v>
      </c>
      <c r="G33" s="60">
        <v>606907447</v>
      </c>
      <c r="H33" s="61">
        <v>650581296</v>
      </c>
      <c r="I33" s="40">
        <f t="shared" si="0"/>
        <v>120.7215012583029</v>
      </c>
      <c r="J33" s="41">
        <f t="shared" si="1"/>
        <v>31.56262062944968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58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0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22">
        <f>IF($E9=0,0,(($F9/$E9)-1)*100)</f>
        <v>0</v>
      </c>
      <c r="J9" s="23">
        <f>IF($E9=0,0,((($H9/$E9)^(1/3))-1)*100)</f>
        <v>0</v>
      </c>
      <c r="K9" s="2"/>
    </row>
    <row r="10" spans="1:11" ht="12.75">
      <c r="A10" s="5"/>
      <c r="B10" s="21" t="s">
        <v>18</v>
      </c>
      <c r="C10" s="43">
        <v>247017000</v>
      </c>
      <c r="D10" s="43">
        <v>240810000</v>
      </c>
      <c r="E10" s="43">
        <v>245025153</v>
      </c>
      <c r="F10" s="43">
        <v>253039000</v>
      </c>
      <c r="G10" s="44">
        <v>262806700</v>
      </c>
      <c r="H10" s="45">
        <v>274700200</v>
      </c>
      <c r="I10" s="22">
        <f aca="true" t="shared" si="0" ref="I10:I33">IF($E10=0,0,(($F10/$E10)-1)*100)</f>
        <v>3.2706221797563773</v>
      </c>
      <c r="J10" s="23">
        <f aca="true" t="shared" si="1" ref="J10:J33">IF($E10=0,0,((($H10/$E10)^(1/3))-1)*100)</f>
        <v>3.8841846534955815</v>
      </c>
      <c r="K10" s="2"/>
    </row>
    <row r="11" spans="1:11" ht="12.75">
      <c r="A11" s="9"/>
      <c r="B11" s="24" t="s">
        <v>19</v>
      </c>
      <c r="C11" s="46">
        <v>247017000</v>
      </c>
      <c r="D11" s="46">
        <v>240810000</v>
      </c>
      <c r="E11" s="46">
        <v>245025153</v>
      </c>
      <c r="F11" s="46">
        <v>253039000</v>
      </c>
      <c r="G11" s="47">
        <v>262806700</v>
      </c>
      <c r="H11" s="48">
        <v>274700200</v>
      </c>
      <c r="I11" s="25">
        <f t="shared" si="0"/>
        <v>3.2706221797563773</v>
      </c>
      <c r="J11" s="26">
        <f t="shared" si="1"/>
        <v>3.8841846534955815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115463000</v>
      </c>
      <c r="D13" s="43">
        <v>124018000</v>
      </c>
      <c r="E13" s="43">
        <v>115085243</v>
      </c>
      <c r="F13" s="43">
        <v>132344999</v>
      </c>
      <c r="G13" s="44">
        <v>139067999</v>
      </c>
      <c r="H13" s="45">
        <v>146715999</v>
      </c>
      <c r="I13" s="22">
        <f t="shared" si="0"/>
        <v>14.997366777945631</v>
      </c>
      <c r="J13" s="23">
        <f t="shared" si="1"/>
        <v>8.430787521378935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5979000</v>
      </c>
      <c r="E16" s="43">
        <v>4679460</v>
      </c>
      <c r="F16" s="43">
        <v>0</v>
      </c>
      <c r="G16" s="44">
        <v>0</v>
      </c>
      <c r="H16" s="45">
        <v>0</v>
      </c>
      <c r="I16" s="22">
        <f t="shared" si="0"/>
        <v>-100</v>
      </c>
      <c r="J16" s="23">
        <f t="shared" si="1"/>
        <v>-100</v>
      </c>
      <c r="K16" s="2"/>
    </row>
    <row r="17" spans="1:11" ht="12.75">
      <c r="A17" s="5"/>
      <c r="B17" s="21" t="s">
        <v>24</v>
      </c>
      <c r="C17" s="43">
        <v>117999000</v>
      </c>
      <c r="D17" s="43">
        <v>108296511</v>
      </c>
      <c r="E17" s="43">
        <v>86980782</v>
      </c>
      <c r="F17" s="43">
        <v>118135226</v>
      </c>
      <c r="G17" s="44">
        <v>121481001</v>
      </c>
      <c r="H17" s="45">
        <v>126318101</v>
      </c>
      <c r="I17" s="29">
        <f t="shared" si="0"/>
        <v>35.81761773537515</v>
      </c>
      <c r="J17" s="30">
        <f t="shared" si="1"/>
        <v>13.243711166509131</v>
      </c>
      <c r="K17" s="2"/>
    </row>
    <row r="18" spans="1:11" ht="12.75">
      <c r="A18" s="5"/>
      <c r="B18" s="24" t="s">
        <v>25</v>
      </c>
      <c r="C18" s="46">
        <v>233462000</v>
      </c>
      <c r="D18" s="46">
        <v>238293511</v>
      </c>
      <c r="E18" s="46">
        <v>206745485</v>
      </c>
      <c r="F18" s="46">
        <v>250480225</v>
      </c>
      <c r="G18" s="47">
        <v>260549000</v>
      </c>
      <c r="H18" s="48">
        <v>273034100</v>
      </c>
      <c r="I18" s="25">
        <f t="shared" si="0"/>
        <v>21.1539033125681</v>
      </c>
      <c r="J18" s="26">
        <f t="shared" si="1"/>
        <v>9.713554500260502</v>
      </c>
      <c r="K18" s="2"/>
    </row>
    <row r="19" spans="1:11" ht="23.25" customHeight="1">
      <c r="A19" s="31"/>
      <c r="B19" s="32" t="s">
        <v>26</v>
      </c>
      <c r="C19" s="52">
        <v>13555000</v>
      </c>
      <c r="D19" s="52">
        <v>2516489</v>
      </c>
      <c r="E19" s="52">
        <v>38279668</v>
      </c>
      <c r="F19" s="53">
        <v>2558775</v>
      </c>
      <c r="G19" s="54">
        <v>2257700</v>
      </c>
      <c r="H19" s="55">
        <v>1666100</v>
      </c>
      <c r="I19" s="33">
        <f t="shared" si="0"/>
        <v>-93.3155768226621</v>
      </c>
      <c r="J19" s="34">
        <f t="shared" si="1"/>
        <v>-64.82417430050873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36920000</v>
      </c>
      <c r="E23" s="43">
        <v>26637886</v>
      </c>
      <c r="F23" s="43">
        <v>26700000</v>
      </c>
      <c r="G23" s="44">
        <v>16381000</v>
      </c>
      <c r="H23" s="45">
        <v>15899000</v>
      </c>
      <c r="I23" s="38">
        <f t="shared" si="0"/>
        <v>0.23317916444269837</v>
      </c>
      <c r="J23" s="23">
        <f t="shared" si="1"/>
        <v>-15.804279490489003</v>
      </c>
      <c r="K23" s="2"/>
    </row>
    <row r="24" spans="1:11" ht="12.75">
      <c r="A24" s="9"/>
      <c r="B24" s="21" t="s">
        <v>30</v>
      </c>
      <c r="C24" s="43">
        <v>2347000</v>
      </c>
      <c r="D24" s="43">
        <v>2347000</v>
      </c>
      <c r="E24" s="43">
        <v>0</v>
      </c>
      <c r="F24" s="43">
        <v>2352000</v>
      </c>
      <c r="G24" s="44">
        <v>2491000</v>
      </c>
      <c r="H24" s="45">
        <v>2635000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>
        <v>42200000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44547000</v>
      </c>
      <c r="D26" s="46">
        <v>39267000</v>
      </c>
      <c r="E26" s="46">
        <v>26637886</v>
      </c>
      <c r="F26" s="46">
        <v>29052000</v>
      </c>
      <c r="G26" s="47">
        <v>18872000</v>
      </c>
      <c r="H26" s="48">
        <v>18534000</v>
      </c>
      <c r="I26" s="25">
        <f t="shared" si="0"/>
        <v>9.062708654883501</v>
      </c>
      <c r="J26" s="26">
        <f t="shared" si="1"/>
        <v>-11.388558634918667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27500000</v>
      </c>
      <c r="D28" s="43">
        <v>25500000</v>
      </c>
      <c r="E28" s="43">
        <v>18523392</v>
      </c>
      <c r="F28" s="43">
        <v>0</v>
      </c>
      <c r="G28" s="44">
        <v>0</v>
      </c>
      <c r="H28" s="45">
        <v>0</v>
      </c>
      <c r="I28" s="38">
        <f t="shared" si="0"/>
        <v>-100</v>
      </c>
      <c r="J28" s="23">
        <f t="shared" si="1"/>
        <v>-100</v>
      </c>
      <c r="K28" s="2"/>
    </row>
    <row r="29" spans="1:11" ht="12.75">
      <c r="A29" s="9"/>
      <c r="B29" s="21" t="s">
        <v>35</v>
      </c>
      <c r="C29" s="43">
        <v>9000000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4500000</v>
      </c>
      <c r="D31" s="43">
        <v>6147000</v>
      </c>
      <c r="E31" s="43">
        <v>4024989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3547000</v>
      </c>
      <c r="D32" s="43">
        <v>7620000</v>
      </c>
      <c r="E32" s="43">
        <v>4089505</v>
      </c>
      <c r="F32" s="43">
        <v>29052000</v>
      </c>
      <c r="G32" s="44">
        <v>18872000</v>
      </c>
      <c r="H32" s="45">
        <v>18534000</v>
      </c>
      <c r="I32" s="38">
        <f t="shared" si="0"/>
        <v>610.4038263799654</v>
      </c>
      <c r="J32" s="23">
        <f t="shared" si="1"/>
        <v>65.48785941176651</v>
      </c>
      <c r="K32" s="2"/>
    </row>
    <row r="33" spans="1:11" ht="13.5" thickBot="1">
      <c r="A33" s="9"/>
      <c r="B33" s="39" t="s">
        <v>38</v>
      </c>
      <c r="C33" s="59">
        <v>44547000</v>
      </c>
      <c r="D33" s="59">
        <v>39267000</v>
      </c>
      <c r="E33" s="59">
        <v>26637886</v>
      </c>
      <c r="F33" s="59">
        <v>29052000</v>
      </c>
      <c r="G33" s="60">
        <v>18872000</v>
      </c>
      <c r="H33" s="61">
        <v>18534000</v>
      </c>
      <c r="I33" s="40">
        <f t="shared" si="0"/>
        <v>9.062708654883501</v>
      </c>
      <c r="J33" s="41">
        <f t="shared" si="1"/>
        <v>-11.388558634918667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100342539</v>
      </c>
      <c r="D8" s="43">
        <v>102932026</v>
      </c>
      <c r="E8" s="43">
        <v>103167978</v>
      </c>
      <c r="F8" s="43">
        <v>109013286</v>
      </c>
      <c r="G8" s="44">
        <v>114765452</v>
      </c>
      <c r="H8" s="45">
        <v>120962783</v>
      </c>
      <c r="I8" s="22">
        <f>IF($E8=0,0,(($F8/$E8)-1)*100)</f>
        <v>5.6658161895932535</v>
      </c>
      <c r="J8" s="23">
        <f>IF($E8=0,0,((($H8/$E8)^(1/3))-1)*100)</f>
        <v>5.447337166727939</v>
      </c>
      <c r="K8" s="2"/>
    </row>
    <row r="9" spans="1:11" ht="12.75">
      <c r="A9" s="5"/>
      <c r="B9" s="21" t="s">
        <v>17</v>
      </c>
      <c r="C9" s="43">
        <v>326230569</v>
      </c>
      <c r="D9" s="43">
        <v>310077480</v>
      </c>
      <c r="E9" s="43">
        <v>315021607</v>
      </c>
      <c r="F9" s="43">
        <v>336975922</v>
      </c>
      <c r="G9" s="44">
        <v>355172622</v>
      </c>
      <c r="H9" s="45">
        <v>374351946</v>
      </c>
      <c r="I9" s="22">
        <f>IF($E9=0,0,(($F9/$E9)-1)*100)</f>
        <v>6.969145770372509</v>
      </c>
      <c r="J9" s="23">
        <f>IF($E9=0,0,((($H9/$E9)^(1/3))-1)*100)</f>
        <v>5.920474461976455</v>
      </c>
      <c r="K9" s="2"/>
    </row>
    <row r="10" spans="1:11" ht="12.75">
      <c r="A10" s="5"/>
      <c r="B10" s="21" t="s">
        <v>18</v>
      </c>
      <c r="C10" s="43">
        <v>225164448</v>
      </c>
      <c r="D10" s="43">
        <v>203012728</v>
      </c>
      <c r="E10" s="43">
        <v>186463509</v>
      </c>
      <c r="F10" s="43">
        <v>231389111</v>
      </c>
      <c r="G10" s="44">
        <v>250628194</v>
      </c>
      <c r="H10" s="45">
        <v>273328765</v>
      </c>
      <c r="I10" s="22">
        <f aca="true" t="shared" si="0" ref="I10:I33">IF($E10=0,0,(($F10/$E10)-1)*100)</f>
        <v>24.093508826973764</v>
      </c>
      <c r="J10" s="23">
        <f aca="true" t="shared" si="1" ref="J10:J33">IF($E10=0,0,((($H10/$E10)^(1/3))-1)*100)</f>
        <v>13.596206557871326</v>
      </c>
      <c r="K10" s="2"/>
    </row>
    <row r="11" spans="1:11" ht="12.75">
      <c r="A11" s="9"/>
      <c r="B11" s="24" t="s">
        <v>19</v>
      </c>
      <c r="C11" s="46">
        <v>651737556</v>
      </c>
      <c r="D11" s="46">
        <v>616022234</v>
      </c>
      <c r="E11" s="46">
        <v>604653094</v>
      </c>
      <c r="F11" s="46">
        <v>677378319</v>
      </c>
      <c r="G11" s="47">
        <v>720566268</v>
      </c>
      <c r="H11" s="48">
        <v>768643494</v>
      </c>
      <c r="I11" s="25">
        <f t="shared" si="0"/>
        <v>12.027594950171538</v>
      </c>
      <c r="J11" s="26">
        <f t="shared" si="1"/>
        <v>8.327709061244937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185167975</v>
      </c>
      <c r="D13" s="43">
        <v>187949891</v>
      </c>
      <c r="E13" s="43">
        <v>182118301</v>
      </c>
      <c r="F13" s="43">
        <v>203103386</v>
      </c>
      <c r="G13" s="44">
        <v>214082610</v>
      </c>
      <c r="H13" s="45">
        <v>225647439</v>
      </c>
      <c r="I13" s="22">
        <f t="shared" si="0"/>
        <v>11.522776615404506</v>
      </c>
      <c r="J13" s="23">
        <f t="shared" si="1"/>
        <v>7.405273723812322</v>
      </c>
      <c r="K13" s="2"/>
    </row>
    <row r="14" spans="1:11" ht="12.75">
      <c r="A14" s="5"/>
      <c r="B14" s="21" t="s">
        <v>22</v>
      </c>
      <c r="C14" s="43">
        <v>73827953</v>
      </c>
      <c r="D14" s="43">
        <v>74950517</v>
      </c>
      <c r="E14" s="43">
        <v>0</v>
      </c>
      <c r="F14" s="43">
        <v>82502072</v>
      </c>
      <c r="G14" s="44">
        <v>86957185</v>
      </c>
      <c r="H14" s="45">
        <v>91652871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247000000</v>
      </c>
      <c r="D16" s="43">
        <v>251501647</v>
      </c>
      <c r="E16" s="43">
        <v>212801300</v>
      </c>
      <c r="F16" s="43">
        <v>260211935</v>
      </c>
      <c r="G16" s="44">
        <v>274263379</v>
      </c>
      <c r="H16" s="45">
        <v>289073602</v>
      </c>
      <c r="I16" s="22">
        <f t="shared" si="0"/>
        <v>22.27929763586971</v>
      </c>
      <c r="J16" s="23">
        <f t="shared" si="1"/>
        <v>10.750250982129671</v>
      </c>
      <c r="K16" s="2"/>
    </row>
    <row r="17" spans="1:11" ht="12.75">
      <c r="A17" s="5"/>
      <c r="B17" s="21" t="s">
        <v>24</v>
      </c>
      <c r="C17" s="43">
        <v>285770962</v>
      </c>
      <c r="D17" s="43">
        <v>266256547</v>
      </c>
      <c r="E17" s="43">
        <v>231191184</v>
      </c>
      <c r="F17" s="43">
        <v>303329627</v>
      </c>
      <c r="G17" s="44">
        <v>319614480</v>
      </c>
      <c r="H17" s="45">
        <v>336870860</v>
      </c>
      <c r="I17" s="29">
        <f t="shared" si="0"/>
        <v>31.202938516894307</v>
      </c>
      <c r="J17" s="30">
        <f t="shared" si="1"/>
        <v>13.369803018107973</v>
      </c>
      <c r="K17" s="2"/>
    </row>
    <row r="18" spans="1:11" ht="12.75">
      <c r="A18" s="5"/>
      <c r="B18" s="24" t="s">
        <v>25</v>
      </c>
      <c r="C18" s="46">
        <v>791766890</v>
      </c>
      <c r="D18" s="46">
        <v>780658602</v>
      </c>
      <c r="E18" s="46">
        <v>626110785</v>
      </c>
      <c r="F18" s="46">
        <v>849147020</v>
      </c>
      <c r="G18" s="47">
        <v>894917654</v>
      </c>
      <c r="H18" s="48">
        <v>943244772</v>
      </c>
      <c r="I18" s="25">
        <f t="shared" si="0"/>
        <v>35.62248732067441</v>
      </c>
      <c r="J18" s="26">
        <f t="shared" si="1"/>
        <v>14.636893122655259</v>
      </c>
      <c r="K18" s="2"/>
    </row>
    <row r="19" spans="1:11" ht="23.25" customHeight="1">
      <c r="A19" s="31"/>
      <c r="B19" s="32" t="s">
        <v>26</v>
      </c>
      <c r="C19" s="52">
        <v>-140029334</v>
      </c>
      <c r="D19" s="52">
        <v>-164636368</v>
      </c>
      <c r="E19" s="52">
        <v>-21457691</v>
      </c>
      <c r="F19" s="53">
        <v>-171768701</v>
      </c>
      <c r="G19" s="54">
        <v>-174351386</v>
      </c>
      <c r="H19" s="55">
        <v>-174601278</v>
      </c>
      <c r="I19" s="33">
        <f t="shared" si="0"/>
        <v>700.4994619411754</v>
      </c>
      <c r="J19" s="34">
        <f t="shared" si="1"/>
        <v>101.13522874723077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6000000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570432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72055238</v>
      </c>
      <c r="D24" s="43">
        <v>72158757</v>
      </c>
      <c r="E24" s="43">
        <v>57472032</v>
      </c>
      <c r="F24" s="43">
        <v>89283571</v>
      </c>
      <c r="G24" s="44">
        <v>94104884</v>
      </c>
      <c r="H24" s="45">
        <v>99186548</v>
      </c>
      <c r="I24" s="38">
        <f t="shared" si="0"/>
        <v>55.35133854324135</v>
      </c>
      <c r="J24" s="23">
        <f t="shared" si="1"/>
        <v>19.94958261037778</v>
      </c>
      <c r="K24" s="2"/>
    </row>
    <row r="25" spans="1:11" ht="12.75">
      <c r="A25" s="9"/>
      <c r="B25" s="21" t="s">
        <v>31</v>
      </c>
      <c r="C25" s="43">
        <v>1000000</v>
      </c>
      <c r="D25" s="43">
        <v>3341360</v>
      </c>
      <c r="E25" s="43">
        <v>242681</v>
      </c>
      <c r="F25" s="43">
        <v>5000000</v>
      </c>
      <c r="G25" s="44">
        <v>5000000</v>
      </c>
      <c r="H25" s="45">
        <v>5000000</v>
      </c>
      <c r="I25" s="38">
        <f t="shared" si="0"/>
        <v>1960.317865840342</v>
      </c>
      <c r="J25" s="23">
        <f t="shared" si="1"/>
        <v>174.14357766479722</v>
      </c>
      <c r="K25" s="2"/>
    </row>
    <row r="26" spans="1:11" ht="12.75">
      <c r="A26" s="9"/>
      <c r="B26" s="24" t="s">
        <v>32</v>
      </c>
      <c r="C26" s="46">
        <v>79055238</v>
      </c>
      <c r="D26" s="46">
        <v>75500117</v>
      </c>
      <c r="E26" s="46">
        <v>58285145</v>
      </c>
      <c r="F26" s="46">
        <v>94283571</v>
      </c>
      <c r="G26" s="47">
        <v>99104884</v>
      </c>
      <c r="H26" s="48">
        <v>104186548</v>
      </c>
      <c r="I26" s="25">
        <f t="shared" si="0"/>
        <v>61.76260863724367</v>
      </c>
      <c r="J26" s="26">
        <f t="shared" si="1"/>
        <v>21.36252098875373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51055238</v>
      </c>
      <c r="D28" s="43">
        <v>22312531</v>
      </c>
      <c r="E28" s="43">
        <v>8161971</v>
      </c>
      <c r="F28" s="43">
        <v>79208571</v>
      </c>
      <c r="G28" s="44">
        <v>83485834</v>
      </c>
      <c r="H28" s="45">
        <v>87994069</v>
      </c>
      <c r="I28" s="38">
        <f t="shared" si="0"/>
        <v>870.4588634289438</v>
      </c>
      <c r="J28" s="23">
        <f t="shared" si="1"/>
        <v>120.9120730479456</v>
      </c>
      <c r="K28" s="2"/>
    </row>
    <row r="29" spans="1:11" ht="12.75">
      <c r="A29" s="9"/>
      <c r="B29" s="21" t="s">
        <v>35</v>
      </c>
      <c r="C29" s="43">
        <v>21000000</v>
      </c>
      <c r="D29" s="43">
        <v>21000000</v>
      </c>
      <c r="E29" s="43">
        <v>19924103</v>
      </c>
      <c r="F29" s="43">
        <v>10075000</v>
      </c>
      <c r="G29" s="44">
        <v>10619050</v>
      </c>
      <c r="H29" s="45">
        <v>11192479</v>
      </c>
      <c r="I29" s="38">
        <f t="shared" si="0"/>
        <v>-49.43310622315092</v>
      </c>
      <c r="J29" s="23">
        <f t="shared" si="1"/>
        <v>-17.48824269298789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28482261</v>
      </c>
      <c r="E31" s="43">
        <v>27177730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7000000</v>
      </c>
      <c r="D32" s="43">
        <v>3705325</v>
      </c>
      <c r="E32" s="43">
        <v>3021341</v>
      </c>
      <c r="F32" s="43">
        <v>5000000</v>
      </c>
      <c r="G32" s="44">
        <v>5000000</v>
      </c>
      <c r="H32" s="45">
        <v>5000000</v>
      </c>
      <c r="I32" s="38">
        <f t="shared" si="0"/>
        <v>65.48943002461489</v>
      </c>
      <c r="J32" s="23">
        <f t="shared" si="1"/>
        <v>18.28329662309398</v>
      </c>
      <c r="K32" s="2"/>
    </row>
    <row r="33" spans="1:11" ht="13.5" thickBot="1">
      <c r="A33" s="9"/>
      <c r="B33" s="39" t="s">
        <v>38</v>
      </c>
      <c r="C33" s="59">
        <v>79055238</v>
      </c>
      <c r="D33" s="59">
        <v>75500117</v>
      </c>
      <c r="E33" s="59">
        <v>58285145</v>
      </c>
      <c r="F33" s="59">
        <v>94283571</v>
      </c>
      <c r="G33" s="60">
        <v>99104884</v>
      </c>
      <c r="H33" s="61">
        <v>104186548</v>
      </c>
      <c r="I33" s="40">
        <f t="shared" si="0"/>
        <v>61.76260863724367</v>
      </c>
      <c r="J33" s="41">
        <f t="shared" si="1"/>
        <v>21.36252098875373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41451955</v>
      </c>
      <c r="D8" s="43">
        <v>43585739</v>
      </c>
      <c r="E8" s="43">
        <v>47896397</v>
      </c>
      <c r="F8" s="43">
        <v>46852200</v>
      </c>
      <c r="G8" s="44">
        <v>49429300</v>
      </c>
      <c r="H8" s="45">
        <v>52148000</v>
      </c>
      <c r="I8" s="22">
        <f>IF($E8=0,0,(($F8/$E8)-1)*100)</f>
        <v>-2.18011596989226</v>
      </c>
      <c r="J8" s="23">
        <f>IF($E8=0,0,((($H8/$E8)^(1/3))-1)*100)</f>
        <v>2.875415903617129</v>
      </c>
      <c r="K8" s="2"/>
    </row>
    <row r="9" spans="1:11" ht="12.75">
      <c r="A9" s="5"/>
      <c r="B9" s="21" t="s">
        <v>17</v>
      </c>
      <c r="C9" s="43">
        <v>149662723</v>
      </c>
      <c r="D9" s="43">
        <v>155511870</v>
      </c>
      <c r="E9" s="43">
        <v>139831811</v>
      </c>
      <c r="F9" s="43">
        <v>170561700</v>
      </c>
      <c r="G9" s="44">
        <v>181569000</v>
      </c>
      <c r="H9" s="45">
        <v>193293000</v>
      </c>
      <c r="I9" s="22">
        <f>IF($E9=0,0,(($F9/$E9)-1)*100)</f>
        <v>21.9763219686828</v>
      </c>
      <c r="J9" s="23">
        <f>IF($E9=0,0,((($H9/$E9)^(1/3))-1)*100)</f>
        <v>11.396115827962628</v>
      </c>
      <c r="K9" s="2"/>
    </row>
    <row r="10" spans="1:11" ht="12.75">
      <c r="A10" s="5"/>
      <c r="B10" s="21" t="s">
        <v>18</v>
      </c>
      <c r="C10" s="43">
        <v>240384426</v>
      </c>
      <c r="D10" s="43">
        <v>245382130</v>
      </c>
      <c r="E10" s="43">
        <v>260088136</v>
      </c>
      <c r="F10" s="43">
        <v>269682700</v>
      </c>
      <c r="G10" s="44">
        <v>276864900</v>
      </c>
      <c r="H10" s="45">
        <v>257550100</v>
      </c>
      <c r="I10" s="22">
        <f aca="true" t="shared" si="0" ref="I10:I33">IF($E10=0,0,(($F10/$E10)-1)*100)</f>
        <v>3.6889664202137906</v>
      </c>
      <c r="J10" s="23">
        <f aca="true" t="shared" si="1" ref="J10:J33">IF($E10=0,0,((($H10/$E10)^(1/3))-1)*100)</f>
        <v>-0.32634280394798765</v>
      </c>
      <c r="K10" s="2"/>
    </row>
    <row r="11" spans="1:11" ht="12.75">
      <c r="A11" s="9"/>
      <c r="B11" s="24" t="s">
        <v>19</v>
      </c>
      <c r="C11" s="46">
        <v>431499104</v>
      </c>
      <c r="D11" s="46">
        <v>444479739</v>
      </c>
      <c r="E11" s="46">
        <v>447816344</v>
      </c>
      <c r="F11" s="46">
        <v>487096600</v>
      </c>
      <c r="G11" s="47">
        <v>507863200</v>
      </c>
      <c r="H11" s="48">
        <v>502991100</v>
      </c>
      <c r="I11" s="25">
        <f t="shared" si="0"/>
        <v>8.771510134967286</v>
      </c>
      <c r="J11" s="26">
        <f t="shared" si="1"/>
        <v>3.9489532018486484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155527852</v>
      </c>
      <c r="D13" s="43">
        <v>156427782</v>
      </c>
      <c r="E13" s="43">
        <v>155567936</v>
      </c>
      <c r="F13" s="43">
        <v>166126100</v>
      </c>
      <c r="G13" s="44">
        <v>176924400</v>
      </c>
      <c r="H13" s="45">
        <v>188424700</v>
      </c>
      <c r="I13" s="22">
        <f t="shared" si="0"/>
        <v>6.786850987082582</v>
      </c>
      <c r="J13" s="23">
        <f t="shared" si="1"/>
        <v>6.595592418497032</v>
      </c>
      <c r="K13" s="2"/>
    </row>
    <row r="14" spans="1:11" ht="12.75">
      <c r="A14" s="5"/>
      <c r="B14" s="21" t="s">
        <v>22</v>
      </c>
      <c r="C14" s="43">
        <v>48131674</v>
      </c>
      <c r="D14" s="43">
        <v>53700000</v>
      </c>
      <c r="E14" s="43">
        <v>0</v>
      </c>
      <c r="F14" s="43">
        <v>51500000</v>
      </c>
      <c r="G14" s="44">
        <v>50000000</v>
      </c>
      <c r="H14" s="45">
        <v>49500000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113606154</v>
      </c>
      <c r="D16" s="43">
        <v>113606154</v>
      </c>
      <c r="E16" s="43">
        <v>101433912</v>
      </c>
      <c r="F16" s="43">
        <v>121922100</v>
      </c>
      <c r="G16" s="44">
        <v>130846800</v>
      </c>
      <c r="H16" s="45">
        <v>140424800</v>
      </c>
      <c r="I16" s="22">
        <f t="shared" si="0"/>
        <v>20.198558446607095</v>
      </c>
      <c r="J16" s="23">
        <f t="shared" si="1"/>
        <v>11.451746788978578</v>
      </c>
      <c r="K16" s="2"/>
    </row>
    <row r="17" spans="1:11" ht="12.75">
      <c r="A17" s="5"/>
      <c r="B17" s="21" t="s">
        <v>24</v>
      </c>
      <c r="C17" s="43">
        <v>233573862</v>
      </c>
      <c r="D17" s="43">
        <v>216623923</v>
      </c>
      <c r="E17" s="43">
        <v>152083399</v>
      </c>
      <c r="F17" s="43">
        <v>220740552</v>
      </c>
      <c r="G17" s="44">
        <v>226778297</v>
      </c>
      <c r="H17" s="45">
        <v>231653800</v>
      </c>
      <c r="I17" s="29">
        <f t="shared" si="0"/>
        <v>45.1444098773726</v>
      </c>
      <c r="J17" s="30">
        <f t="shared" si="1"/>
        <v>15.058631999787497</v>
      </c>
      <c r="K17" s="2"/>
    </row>
    <row r="18" spans="1:11" ht="12.75">
      <c r="A18" s="5"/>
      <c r="B18" s="24" t="s">
        <v>25</v>
      </c>
      <c r="C18" s="46">
        <v>550839542</v>
      </c>
      <c r="D18" s="46">
        <v>540357859</v>
      </c>
      <c r="E18" s="46">
        <v>409085247</v>
      </c>
      <c r="F18" s="46">
        <v>560288752</v>
      </c>
      <c r="G18" s="47">
        <v>584549497</v>
      </c>
      <c r="H18" s="48">
        <v>610003300</v>
      </c>
      <c r="I18" s="25">
        <f t="shared" si="0"/>
        <v>36.96136834775663</v>
      </c>
      <c r="J18" s="26">
        <f t="shared" si="1"/>
        <v>14.245592831560483</v>
      </c>
      <c r="K18" s="2"/>
    </row>
    <row r="19" spans="1:11" ht="23.25" customHeight="1">
      <c r="A19" s="31"/>
      <c r="B19" s="32" t="s">
        <v>26</v>
      </c>
      <c r="C19" s="52">
        <v>-119340438</v>
      </c>
      <c r="D19" s="52">
        <v>-95878120</v>
      </c>
      <c r="E19" s="52">
        <v>38731097</v>
      </c>
      <c r="F19" s="53">
        <v>-73192152</v>
      </c>
      <c r="G19" s="54">
        <v>-76686297</v>
      </c>
      <c r="H19" s="55">
        <v>-107012200</v>
      </c>
      <c r="I19" s="33">
        <f t="shared" si="0"/>
        <v>-288.9751586431957</v>
      </c>
      <c r="J19" s="34">
        <f t="shared" si="1"/>
        <v>-240.3215903643001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2500000</v>
      </c>
      <c r="D23" s="43">
        <v>12600582</v>
      </c>
      <c r="E23" s="43">
        <v>5306317</v>
      </c>
      <c r="F23" s="43">
        <v>600000</v>
      </c>
      <c r="G23" s="44">
        <v>0</v>
      </c>
      <c r="H23" s="45">
        <v>0</v>
      </c>
      <c r="I23" s="38">
        <f t="shared" si="0"/>
        <v>-88.69272227799432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123104250</v>
      </c>
      <c r="D24" s="43">
        <v>143099000</v>
      </c>
      <c r="E24" s="43">
        <v>112682398</v>
      </c>
      <c r="F24" s="43">
        <v>115103665</v>
      </c>
      <c r="G24" s="44">
        <v>124773200</v>
      </c>
      <c r="H24" s="45">
        <v>106129700</v>
      </c>
      <c r="I24" s="38">
        <f t="shared" si="0"/>
        <v>2.148753525816871</v>
      </c>
      <c r="J24" s="23">
        <f t="shared" si="1"/>
        <v>-1.9772342848280555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125604250</v>
      </c>
      <c r="D26" s="46">
        <v>155699582</v>
      </c>
      <c r="E26" s="46">
        <v>117988715</v>
      </c>
      <c r="F26" s="46">
        <v>115703665</v>
      </c>
      <c r="G26" s="47">
        <v>124773200</v>
      </c>
      <c r="H26" s="48">
        <v>106129700</v>
      </c>
      <c r="I26" s="25">
        <f t="shared" si="0"/>
        <v>-1.9366682652658729</v>
      </c>
      <c r="J26" s="26">
        <f t="shared" si="1"/>
        <v>-3.4692926856931594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65216755</v>
      </c>
      <c r="D28" s="43">
        <v>75759098</v>
      </c>
      <c r="E28" s="43">
        <v>47300286</v>
      </c>
      <c r="F28" s="43">
        <v>75465765</v>
      </c>
      <c r="G28" s="44">
        <v>77273200</v>
      </c>
      <c r="H28" s="45">
        <v>64434700</v>
      </c>
      <c r="I28" s="38">
        <f t="shared" si="0"/>
        <v>59.54610718421449</v>
      </c>
      <c r="J28" s="23">
        <f t="shared" si="1"/>
        <v>10.854164921910137</v>
      </c>
      <c r="K28" s="2"/>
    </row>
    <row r="29" spans="1:11" ht="12.75">
      <c r="A29" s="9"/>
      <c r="B29" s="21" t="s">
        <v>35</v>
      </c>
      <c r="C29" s="43">
        <v>10000000</v>
      </c>
      <c r="D29" s="43">
        <v>13920170</v>
      </c>
      <c r="E29" s="43">
        <v>2420170</v>
      </c>
      <c r="F29" s="43">
        <v>8500000</v>
      </c>
      <c r="G29" s="44">
        <v>15000000</v>
      </c>
      <c r="H29" s="45">
        <v>11000000</v>
      </c>
      <c r="I29" s="38">
        <f t="shared" si="0"/>
        <v>251.21499729357856</v>
      </c>
      <c r="J29" s="23">
        <f t="shared" si="1"/>
        <v>65.6465025519496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37020373</v>
      </c>
      <c r="D31" s="43">
        <v>42059932</v>
      </c>
      <c r="E31" s="43">
        <v>48084603</v>
      </c>
      <c r="F31" s="43">
        <v>27637900</v>
      </c>
      <c r="G31" s="44">
        <v>26500000</v>
      </c>
      <c r="H31" s="45">
        <v>24695000</v>
      </c>
      <c r="I31" s="38">
        <f t="shared" si="0"/>
        <v>-42.52234961781841</v>
      </c>
      <c r="J31" s="23">
        <f t="shared" si="1"/>
        <v>-19.918106752458208</v>
      </c>
      <c r="K31" s="2"/>
    </row>
    <row r="32" spans="1:11" ht="12.75">
      <c r="A32" s="9"/>
      <c r="B32" s="21" t="s">
        <v>31</v>
      </c>
      <c r="C32" s="43">
        <v>13367122</v>
      </c>
      <c r="D32" s="43">
        <v>23960382</v>
      </c>
      <c r="E32" s="43">
        <v>20183656</v>
      </c>
      <c r="F32" s="43">
        <v>4100000</v>
      </c>
      <c r="G32" s="44">
        <v>6000000</v>
      </c>
      <c r="H32" s="45">
        <v>6000000</v>
      </c>
      <c r="I32" s="38">
        <f t="shared" si="0"/>
        <v>-79.68653449107535</v>
      </c>
      <c r="J32" s="23">
        <f t="shared" si="1"/>
        <v>-33.26036842087606</v>
      </c>
      <c r="K32" s="2"/>
    </row>
    <row r="33" spans="1:11" ht="13.5" thickBot="1">
      <c r="A33" s="9"/>
      <c r="B33" s="39" t="s">
        <v>38</v>
      </c>
      <c r="C33" s="59">
        <v>125604250</v>
      </c>
      <c r="D33" s="59">
        <v>155699582</v>
      </c>
      <c r="E33" s="59">
        <v>117988715</v>
      </c>
      <c r="F33" s="59">
        <v>115703665</v>
      </c>
      <c r="G33" s="60">
        <v>124773200</v>
      </c>
      <c r="H33" s="61">
        <v>106129700</v>
      </c>
      <c r="I33" s="40">
        <f t="shared" si="0"/>
        <v>-1.9366682652658729</v>
      </c>
      <c r="J33" s="41">
        <f t="shared" si="1"/>
        <v>-3.4692926856931594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45080541</v>
      </c>
      <c r="D8" s="43">
        <v>45080541</v>
      </c>
      <c r="E8" s="43">
        <v>39587116</v>
      </c>
      <c r="F8" s="43">
        <v>47920615</v>
      </c>
      <c r="G8" s="44">
        <v>50987534</v>
      </c>
      <c r="H8" s="45">
        <v>54301724</v>
      </c>
      <c r="I8" s="22">
        <f>IF($E8=0,0,(($F8/$E8)-1)*100)</f>
        <v>21.051038423713408</v>
      </c>
      <c r="J8" s="23">
        <f>IF($E8=0,0,((($H8/$E8)^(1/3))-1)*100)</f>
        <v>11.110026568843544</v>
      </c>
      <c r="K8" s="2"/>
    </row>
    <row r="9" spans="1:11" ht="12.75">
      <c r="A9" s="5"/>
      <c r="B9" s="21" t="s">
        <v>17</v>
      </c>
      <c r="C9" s="43">
        <v>107655891</v>
      </c>
      <c r="D9" s="43">
        <v>107655891</v>
      </c>
      <c r="E9" s="43">
        <v>109104274</v>
      </c>
      <c r="F9" s="43">
        <v>114728211</v>
      </c>
      <c r="G9" s="44">
        <v>122323273</v>
      </c>
      <c r="H9" s="45">
        <v>126146590</v>
      </c>
      <c r="I9" s="22">
        <f>IF($E9=0,0,(($F9/$E9)-1)*100)</f>
        <v>5.154644079296111</v>
      </c>
      <c r="J9" s="23">
        <f>IF($E9=0,0,((($H9/$E9)^(1/3))-1)*100)</f>
        <v>4.9569617544787725</v>
      </c>
      <c r="K9" s="2"/>
    </row>
    <row r="10" spans="1:11" ht="12.75">
      <c r="A10" s="5"/>
      <c r="B10" s="21" t="s">
        <v>18</v>
      </c>
      <c r="C10" s="43">
        <v>144013749</v>
      </c>
      <c r="D10" s="43">
        <v>144763749</v>
      </c>
      <c r="E10" s="43">
        <v>128342750</v>
      </c>
      <c r="F10" s="43">
        <v>157574407</v>
      </c>
      <c r="G10" s="44">
        <v>211262069</v>
      </c>
      <c r="H10" s="45">
        <v>183131668</v>
      </c>
      <c r="I10" s="22">
        <f aca="true" t="shared" si="0" ref="I10:I33">IF($E10=0,0,(($F10/$E10)-1)*100)</f>
        <v>22.776243301627865</v>
      </c>
      <c r="J10" s="23">
        <f aca="true" t="shared" si="1" ref="J10:J33">IF($E10=0,0,((($H10/$E10)^(1/3))-1)*100)</f>
        <v>12.58072388049265</v>
      </c>
      <c r="K10" s="2"/>
    </row>
    <row r="11" spans="1:11" ht="12.75">
      <c r="A11" s="9"/>
      <c r="B11" s="24" t="s">
        <v>19</v>
      </c>
      <c r="C11" s="46">
        <v>296750181</v>
      </c>
      <c r="D11" s="46">
        <v>297500181</v>
      </c>
      <c r="E11" s="46">
        <v>277034140</v>
      </c>
      <c r="F11" s="46">
        <v>320223233</v>
      </c>
      <c r="G11" s="47">
        <v>384572876</v>
      </c>
      <c r="H11" s="48">
        <v>363579982</v>
      </c>
      <c r="I11" s="25">
        <f t="shared" si="0"/>
        <v>15.589808895033652</v>
      </c>
      <c r="J11" s="26">
        <f t="shared" si="1"/>
        <v>9.48523558792813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88298688</v>
      </c>
      <c r="D13" s="43">
        <v>88298688</v>
      </c>
      <c r="E13" s="43">
        <v>72924058</v>
      </c>
      <c r="F13" s="43">
        <v>94656190</v>
      </c>
      <c r="G13" s="44">
        <v>101471436</v>
      </c>
      <c r="H13" s="45">
        <v>108777379</v>
      </c>
      <c r="I13" s="22">
        <f t="shared" si="0"/>
        <v>29.801045904494238</v>
      </c>
      <c r="J13" s="23">
        <f t="shared" si="1"/>
        <v>14.258693596247163</v>
      </c>
      <c r="K13" s="2"/>
    </row>
    <row r="14" spans="1:11" ht="12.75">
      <c r="A14" s="5"/>
      <c r="B14" s="21" t="s">
        <v>22</v>
      </c>
      <c r="C14" s="43">
        <v>44186849</v>
      </c>
      <c r="D14" s="43">
        <v>44186849</v>
      </c>
      <c r="E14" s="43">
        <v>-19689581</v>
      </c>
      <c r="F14" s="43">
        <v>77000000</v>
      </c>
      <c r="G14" s="44">
        <v>77000000</v>
      </c>
      <c r="H14" s="45">
        <v>77000000</v>
      </c>
      <c r="I14" s="22">
        <f t="shared" si="0"/>
        <v>-491.06977441520974</v>
      </c>
      <c r="J14" s="23">
        <f t="shared" si="1"/>
        <v>-257.54988250035524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61219447</v>
      </c>
      <c r="D16" s="43">
        <v>61219447</v>
      </c>
      <c r="E16" s="43">
        <v>60582411</v>
      </c>
      <c r="F16" s="43">
        <v>65335779</v>
      </c>
      <c r="G16" s="44">
        <v>69743182</v>
      </c>
      <c r="H16" s="45">
        <v>74462999</v>
      </c>
      <c r="I16" s="22">
        <f t="shared" si="0"/>
        <v>7.846118900748267</v>
      </c>
      <c r="J16" s="23">
        <f t="shared" si="1"/>
        <v>7.118542988201915</v>
      </c>
      <c r="K16" s="2"/>
    </row>
    <row r="17" spans="1:11" ht="12.75">
      <c r="A17" s="5"/>
      <c r="B17" s="21" t="s">
        <v>24</v>
      </c>
      <c r="C17" s="43">
        <v>113418356</v>
      </c>
      <c r="D17" s="43">
        <v>113418356</v>
      </c>
      <c r="E17" s="43">
        <v>73214658</v>
      </c>
      <c r="F17" s="43">
        <v>123003243</v>
      </c>
      <c r="G17" s="44">
        <v>94935913</v>
      </c>
      <c r="H17" s="45">
        <v>98568651</v>
      </c>
      <c r="I17" s="29">
        <f t="shared" si="0"/>
        <v>68.00357518572307</v>
      </c>
      <c r="J17" s="30">
        <f t="shared" si="1"/>
        <v>10.419792059177336</v>
      </c>
      <c r="K17" s="2"/>
    </row>
    <row r="18" spans="1:11" ht="12.75">
      <c r="A18" s="5"/>
      <c r="B18" s="24" t="s">
        <v>25</v>
      </c>
      <c r="C18" s="46">
        <v>307123340</v>
      </c>
      <c r="D18" s="46">
        <v>307123340</v>
      </c>
      <c r="E18" s="46">
        <v>187031546</v>
      </c>
      <c r="F18" s="46">
        <v>359995212</v>
      </c>
      <c r="G18" s="47">
        <v>343150531</v>
      </c>
      <c r="H18" s="48">
        <v>358809029</v>
      </c>
      <c r="I18" s="25">
        <f t="shared" si="0"/>
        <v>92.47833838683022</v>
      </c>
      <c r="J18" s="26">
        <f t="shared" si="1"/>
        <v>24.255655969046174</v>
      </c>
      <c r="K18" s="2"/>
    </row>
    <row r="19" spans="1:11" ht="23.25" customHeight="1">
      <c r="A19" s="31"/>
      <c r="B19" s="32" t="s">
        <v>26</v>
      </c>
      <c r="C19" s="52">
        <v>-10373159</v>
      </c>
      <c r="D19" s="52">
        <v>-9623159</v>
      </c>
      <c r="E19" s="52">
        <v>90002594</v>
      </c>
      <c r="F19" s="53">
        <v>-39771979</v>
      </c>
      <c r="G19" s="54">
        <v>41422345</v>
      </c>
      <c r="H19" s="55">
        <v>4770953</v>
      </c>
      <c r="I19" s="33">
        <f t="shared" si="0"/>
        <v>-144.189814129135</v>
      </c>
      <c r="J19" s="34">
        <f t="shared" si="1"/>
        <v>-62.43500195757501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44930000</v>
      </c>
      <c r="D24" s="43">
        <v>48930000</v>
      </c>
      <c r="E24" s="43">
        <v>44666073</v>
      </c>
      <c r="F24" s="43">
        <v>68331000</v>
      </c>
      <c r="G24" s="44">
        <v>76533000</v>
      </c>
      <c r="H24" s="45">
        <v>80098000</v>
      </c>
      <c r="I24" s="38">
        <f t="shared" si="0"/>
        <v>52.9818840353393</v>
      </c>
      <c r="J24" s="23">
        <f t="shared" si="1"/>
        <v>21.492079853230894</v>
      </c>
      <c r="K24" s="2"/>
    </row>
    <row r="25" spans="1:11" ht="12.75">
      <c r="A25" s="9"/>
      <c r="B25" s="21" t="s">
        <v>31</v>
      </c>
      <c r="C25" s="43">
        <v>4000000</v>
      </c>
      <c r="D25" s="43">
        <v>4407812</v>
      </c>
      <c r="E25" s="43">
        <v>0</v>
      </c>
      <c r="F25" s="43">
        <v>16100000</v>
      </c>
      <c r="G25" s="44">
        <v>4600000</v>
      </c>
      <c r="H25" s="45">
        <v>6100000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48930000</v>
      </c>
      <c r="D26" s="46">
        <v>53337812</v>
      </c>
      <c r="E26" s="46">
        <v>44666073</v>
      </c>
      <c r="F26" s="46">
        <v>84431000</v>
      </c>
      <c r="G26" s="47">
        <v>81133000</v>
      </c>
      <c r="H26" s="48">
        <v>86198000</v>
      </c>
      <c r="I26" s="25">
        <f t="shared" si="0"/>
        <v>89.02713923384312</v>
      </c>
      <c r="J26" s="26">
        <f t="shared" si="1"/>
        <v>24.501085878987183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23300000</v>
      </c>
      <c r="D28" s="43">
        <v>23300000</v>
      </c>
      <c r="E28" s="43">
        <v>23967611</v>
      </c>
      <c r="F28" s="43">
        <v>54658200</v>
      </c>
      <c r="G28" s="44">
        <v>55658000</v>
      </c>
      <c r="H28" s="45">
        <v>56658000</v>
      </c>
      <c r="I28" s="38">
        <f t="shared" si="0"/>
        <v>128.05026333246147</v>
      </c>
      <c r="J28" s="23">
        <f t="shared" si="1"/>
        <v>33.212659126965896</v>
      </c>
      <c r="K28" s="2"/>
    </row>
    <row r="29" spans="1:11" ht="12.75">
      <c r="A29" s="9"/>
      <c r="B29" s="21" t="s">
        <v>35</v>
      </c>
      <c r="C29" s="43">
        <v>18130000</v>
      </c>
      <c r="D29" s="43">
        <v>18130000</v>
      </c>
      <c r="E29" s="43">
        <v>18030127</v>
      </c>
      <c r="F29" s="43">
        <v>12375000</v>
      </c>
      <c r="G29" s="44">
        <v>12876000</v>
      </c>
      <c r="H29" s="45">
        <v>13376000</v>
      </c>
      <c r="I29" s="38">
        <f t="shared" si="0"/>
        <v>-31.364876132042774</v>
      </c>
      <c r="J29" s="23">
        <f t="shared" si="1"/>
        <v>-9.473480182774951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2500000</v>
      </c>
      <c r="D31" s="43">
        <v>2500000</v>
      </c>
      <c r="E31" s="43">
        <v>972920</v>
      </c>
      <c r="F31" s="43">
        <v>6000000</v>
      </c>
      <c r="G31" s="44">
        <v>3500000</v>
      </c>
      <c r="H31" s="45">
        <v>4000000</v>
      </c>
      <c r="I31" s="38">
        <f t="shared" si="0"/>
        <v>516.7002425687621</v>
      </c>
      <c r="J31" s="23">
        <f t="shared" si="1"/>
        <v>60.199425165843024</v>
      </c>
      <c r="K31" s="2"/>
    </row>
    <row r="32" spans="1:11" ht="12.75">
      <c r="A32" s="9"/>
      <c r="B32" s="21" t="s">
        <v>31</v>
      </c>
      <c r="C32" s="43">
        <v>5000000</v>
      </c>
      <c r="D32" s="43">
        <v>9407812</v>
      </c>
      <c r="E32" s="43">
        <v>1695418</v>
      </c>
      <c r="F32" s="43">
        <v>11397800</v>
      </c>
      <c r="G32" s="44">
        <v>9099000</v>
      </c>
      <c r="H32" s="45">
        <v>12164000</v>
      </c>
      <c r="I32" s="38">
        <f t="shared" si="0"/>
        <v>572.2707910379623</v>
      </c>
      <c r="J32" s="23">
        <f t="shared" si="1"/>
        <v>92.87082607779628</v>
      </c>
      <c r="K32" s="2"/>
    </row>
    <row r="33" spans="1:11" ht="13.5" thickBot="1">
      <c r="A33" s="9"/>
      <c r="B33" s="39" t="s">
        <v>38</v>
      </c>
      <c r="C33" s="59">
        <v>48930000</v>
      </c>
      <c r="D33" s="59">
        <v>53337812</v>
      </c>
      <c r="E33" s="59">
        <v>44666076</v>
      </c>
      <c r="F33" s="59">
        <v>84431000</v>
      </c>
      <c r="G33" s="60">
        <v>81133000</v>
      </c>
      <c r="H33" s="61">
        <v>86198000</v>
      </c>
      <c r="I33" s="40">
        <f t="shared" si="0"/>
        <v>89.02712653782257</v>
      </c>
      <c r="J33" s="41">
        <f t="shared" si="1"/>
        <v>24.501083091612518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69655879</v>
      </c>
      <c r="D8" s="43">
        <v>75174511</v>
      </c>
      <c r="E8" s="43">
        <v>66813727</v>
      </c>
      <c r="F8" s="43">
        <v>80520000</v>
      </c>
      <c r="G8" s="44">
        <v>86417000</v>
      </c>
      <c r="H8" s="45">
        <v>92746000</v>
      </c>
      <c r="I8" s="22">
        <f>IF($E8=0,0,(($F8/$E8)-1)*100)</f>
        <v>20.51415721802199</v>
      </c>
      <c r="J8" s="23">
        <f>IF($E8=0,0,((($H8/$E8)^(1/3))-1)*100)</f>
        <v>11.551777963437448</v>
      </c>
      <c r="K8" s="2"/>
    </row>
    <row r="9" spans="1:11" ht="12.75">
      <c r="A9" s="5"/>
      <c r="B9" s="21" t="s">
        <v>17</v>
      </c>
      <c r="C9" s="43">
        <v>454934333</v>
      </c>
      <c r="D9" s="43">
        <v>410826800</v>
      </c>
      <c r="E9" s="43">
        <v>341429253</v>
      </c>
      <c r="F9" s="43">
        <v>517979000</v>
      </c>
      <c r="G9" s="44">
        <v>551629000</v>
      </c>
      <c r="H9" s="45">
        <v>592647000</v>
      </c>
      <c r="I9" s="22">
        <f>IF($E9=0,0,(($F9/$E9)-1)*100)</f>
        <v>51.709027697166874</v>
      </c>
      <c r="J9" s="23">
        <f>IF($E9=0,0,((($H9/$E9)^(1/3))-1)*100)</f>
        <v>20.179885935110885</v>
      </c>
      <c r="K9" s="2"/>
    </row>
    <row r="10" spans="1:11" ht="12.75">
      <c r="A10" s="5"/>
      <c r="B10" s="21" t="s">
        <v>18</v>
      </c>
      <c r="C10" s="43">
        <v>155359233</v>
      </c>
      <c r="D10" s="43">
        <v>146919537</v>
      </c>
      <c r="E10" s="43">
        <v>143774641</v>
      </c>
      <c r="F10" s="43">
        <v>218760700</v>
      </c>
      <c r="G10" s="44">
        <v>210836200</v>
      </c>
      <c r="H10" s="45">
        <v>226955150</v>
      </c>
      <c r="I10" s="22">
        <f aca="true" t="shared" si="0" ref="I10:I33">IF($E10=0,0,(($F10/$E10)-1)*100)</f>
        <v>52.15527472609025</v>
      </c>
      <c r="J10" s="23">
        <f aca="true" t="shared" si="1" ref="J10:J33">IF($E10=0,0,((($H10/$E10)^(1/3))-1)*100)</f>
        <v>16.435635194905075</v>
      </c>
      <c r="K10" s="2"/>
    </row>
    <row r="11" spans="1:11" ht="12.75">
      <c r="A11" s="9"/>
      <c r="B11" s="24" t="s">
        <v>19</v>
      </c>
      <c r="C11" s="46">
        <v>679949445</v>
      </c>
      <c r="D11" s="46">
        <v>632920848</v>
      </c>
      <c r="E11" s="46">
        <v>552017621</v>
      </c>
      <c r="F11" s="46">
        <v>817259700</v>
      </c>
      <c r="G11" s="47">
        <v>848882200</v>
      </c>
      <c r="H11" s="48">
        <v>912348150</v>
      </c>
      <c r="I11" s="25">
        <f t="shared" si="0"/>
        <v>48.04956742495001</v>
      </c>
      <c r="J11" s="26">
        <f t="shared" si="1"/>
        <v>18.232231065292236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174060843</v>
      </c>
      <c r="D13" s="43">
        <v>194586432</v>
      </c>
      <c r="E13" s="43">
        <v>191540273</v>
      </c>
      <c r="F13" s="43">
        <v>182749100</v>
      </c>
      <c r="G13" s="44">
        <v>200044100</v>
      </c>
      <c r="H13" s="45">
        <v>217364800</v>
      </c>
      <c r="I13" s="22">
        <f t="shared" si="0"/>
        <v>-4.589725629137009</v>
      </c>
      <c r="J13" s="23">
        <f t="shared" si="1"/>
        <v>4.306099316086498</v>
      </c>
      <c r="K13" s="2"/>
    </row>
    <row r="14" spans="1:11" ht="12.75">
      <c r="A14" s="5"/>
      <c r="B14" s="21" t="s">
        <v>22</v>
      </c>
      <c r="C14" s="43">
        <v>67948216</v>
      </c>
      <c r="D14" s="43">
        <v>67948216</v>
      </c>
      <c r="E14" s="43">
        <v>1113787</v>
      </c>
      <c r="F14" s="43">
        <v>110159231</v>
      </c>
      <c r="G14" s="44">
        <v>118908000</v>
      </c>
      <c r="H14" s="45">
        <v>128688000</v>
      </c>
      <c r="I14" s="22">
        <f t="shared" si="0"/>
        <v>9790.511471223852</v>
      </c>
      <c r="J14" s="23">
        <f t="shared" si="1"/>
        <v>387.05570600667664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360820386</v>
      </c>
      <c r="D16" s="43">
        <v>326631030</v>
      </c>
      <c r="E16" s="43">
        <v>267459341</v>
      </c>
      <c r="F16" s="43">
        <v>367958425</v>
      </c>
      <c r="G16" s="44">
        <v>398132000</v>
      </c>
      <c r="H16" s="45">
        <v>432373000</v>
      </c>
      <c r="I16" s="22">
        <f t="shared" si="0"/>
        <v>37.57546235784677</v>
      </c>
      <c r="J16" s="23">
        <f t="shared" si="1"/>
        <v>17.36364758868538</v>
      </c>
      <c r="K16" s="2"/>
    </row>
    <row r="17" spans="1:11" ht="12.75">
      <c r="A17" s="5"/>
      <c r="B17" s="21" t="s">
        <v>24</v>
      </c>
      <c r="C17" s="43">
        <v>318289917</v>
      </c>
      <c r="D17" s="43">
        <v>269533670</v>
      </c>
      <c r="E17" s="43">
        <v>196682123</v>
      </c>
      <c r="F17" s="43">
        <v>203390033</v>
      </c>
      <c r="G17" s="44">
        <v>220270156</v>
      </c>
      <c r="H17" s="45">
        <v>238782174</v>
      </c>
      <c r="I17" s="29">
        <f t="shared" si="0"/>
        <v>3.4105336558727384</v>
      </c>
      <c r="J17" s="30">
        <f t="shared" si="1"/>
        <v>6.6790169072519</v>
      </c>
      <c r="K17" s="2"/>
    </row>
    <row r="18" spans="1:11" ht="12.75">
      <c r="A18" s="5"/>
      <c r="B18" s="24" t="s">
        <v>25</v>
      </c>
      <c r="C18" s="46">
        <v>921119362</v>
      </c>
      <c r="D18" s="46">
        <v>858699348</v>
      </c>
      <c r="E18" s="46">
        <v>656795524</v>
      </c>
      <c r="F18" s="46">
        <v>864256789</v>
      </c>
      <c r="G18" s="47">
        <v>937354256</v>
      </c>
      <c r="H18" s="48">
        <v>1017207974</v>
      </c>
      <c r="I18" s="25">
        <f t="shared" si="0"/>
        <v>31.586887763260705</v>
      </c>
      <c r="J18" s="26">
        <f t="shared" si="1"/>
        <v>15.698179081213514</v>
      </c>
      <c r="K18" s="2"/>
    </row>
    <row r="19" spans="1:11" ht="23.25" customHeight="1">
      <c r="A19" s="31"/>
      <c r="B19" s="32" t="s">
        <v>26</v>
      </c>
      <c r="C19" s="52">
        <v>-241169917</v>
      </c>
      <c r="D19" s="52">
        <v>-225778500</v>
      </c>
      <c r="E19" s="52">
        <v>-104777903</v>
      </c>
      <c r="F19" s="53">
        <v>-46997089</v>
      </c>
      <c r="G19" s="54">
        <v>-88472056</v>
      </c>
      <c r="H19" s="55">
        <v>-104859824</v>
      </c>
      <c r="I19" s="33">
        <f t="shared" si="0"/>
        <v>-55.14599199413258</v>
      </c>
      <c r="J19" s="34">
        <f t="shared" si="1"/>
        <v>0.026055003597336146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66841350</v>
      </c>
      <c r="D24" s="43">
        <v>66841850</v>
      </c>
      <c r="E24" s="43">
        <v>29475831</v>
      </c>
      <c r="F24" s="43">
        <v>53491222</v>
      </c>
      <c r="G24" s="44">
        <v>68521800</v>
      </c>
      <c r="H24" s="45">
        <v>74098850</v>
      </c>
      <c r="I24" s="38">
        <f t="shared" si="0"/>
        <v>81.47485646799915</v>
      </c>
      <c r="J24" s="23">
        <f t="shared" si="1"/>
        <v>35.9716820347544</v>
      </c>
      <c r="K24" s="2"/>
    </row>
    <row r="25" spans="1:11" ht="12.75">
      <c r="A25" s="9"/>
      <c r="B25" s="21" t="s">
        <v>31</v>
      </c>
      <c r="C25" s="43">
        <v>1500000</v>
      </c>
      <c r="D25" s="43">
        <v>33158150</v>
      </c>
      <c r="E25" s="43">
        <v>4393759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68341350</v>
      </c>
      <c r="D26" s="46">
        <v>100000000</v>
      </c>
      <c r="E26" s="46">
        <v>33869590</v>
      </c>
      <c r="F26" s="46">
        <v>53491222</v>
      </c>
      <c r="G26" s="47">
        <v>68521800</v>
      </c>
      <c r="H26" s="48">
        <v>74098850</v>
      </c>
      <c r="I26" s="25">
        <f t="shared" si="0"/>
        <v>57.93288906065883</v>
      </c>
      <c r="J26" s="26">
        <f t="shared" si="1"/>
        <v>29.817679796042505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57828350</v>
      </c>
      <c r="D28" s="43">
        <v>45828850</v>
      </c>
      <c r="E28" s="43">
        <v>14055424</v>
      </c>
      <c r="F28" s="43">
        <v>35000000</v>
      </c>
      <c r="G28" s="44">
        <v>55401800</v>
      </c>
      <c r="H28" s="45">
        <v>58418850</v>
      </c>
      <c r="I28" s="38">
        <f t="shared" si="0"/>
        <v>149.01418840157365</v>
      </c>
      <c r="J28" s="23">
        <f t="shared" si="1"/>
        <v>60.781601692311014</v>
      </c>
      <c r="K28" s="2"/>
    </row>
    <row r="29" spans="1:11" ht="12.75">
      <c r="A29" s="9"/>
      <c r="B29" s="21" t="s">
        <v>35</v>
      </c>
      <c r="C29" s="43">
        <v>8000000</v>
      </c>
      <c r="D29" s="43">
        <v>10640000</v>
      </c>
      <c r="E29" s="43">
        <v>8135609</v>
      </c>
      <c r="F29" s="43">
        <v>6000000</v>
      </c>
      <c r="G29" s="44">
        <v>11120000</v>
      </c>
      <c r="H29" s="45">
        <v>13680000</v>
      </c>
      <c r="I29" s="38">
        <f t="shared" si="0"/>
        <v>-26.25014304399339</v>
      </c>
      <c r="J29" s="23">
        <f t="shared" si="1"/>
        <v>18.913732137408367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1013000</v>
      </c>
      <c r="D31" s="43">
        <v>11013000</v>
      </c>
      <c r="E31" s="43">
        <v>8424798</v>
      </c>
      <c r="F31" s="43">
        <v>9279522</v>
      </c>
      <c r="G31" s="44">
        <v>2000000</v>
      </c>
      <c r="H31" s="45">
        <v>2000000</v>
      </c>
      <c r="I31" s="38">
        <f t="shared" si="0"/>
        <v>10.145335235337383</v>
      </c>
      <c r="J31" s="23">
        <f t="shared" si="1"/>
        <v>-38.081061898461975</v>
      </c>
      <c r="K31" s="2"/>
    </row>
    <row r="32" spans="1:11" ht="12.75">
      <c r="A32" s="9"/>
      <c r="B32" s="21" t="s">
        <v>31</v>
      </c>
      <c r="C32" s="43">
        <v>1500000</v>
      </c>
      <c r="D32" s="43">
        <v>32518150</v>
      </c>
      <c r="E32" s="43">
        <v>3253759</v>
      </c>
      <c r="F32" s="43">
        <v>3211700</v>
      </c>
      <c r="G32" s="44">
        <v>0</v>
      </c>
      <c r="H32" s="45">
        <v>0</v>
      </c>
      <c r="I32" s="38">
        <f t="shared" si="0"/>
        <v>-1.2926280034876614</v>
      </c>
      <c r="J32" s="23">
        <f t="shared" si="1"/>
        <v>-100</v>
      </c>
      <c r="K32" s="2"/>
    </row>
    <row r="33" spans="1:11" ht="13.5" thickBot="1">
      <c r="A33" s="9"/>
      <c r="B33" s="39" t="s">
        <v>38</v>
      </c>
      <c r="C33" s="59">
        <v>68341350</v>
      </c>
      <c r="D33" s="59">
        <v>100000000</v>
      </c>
      <c r="E33" s="59">
        <v>33869590</v>
      </c>
      <c r="F33" s="59">
        <v>53491222</v>
      </c>
      <c r="G33" s="60">
        <v>68521800</v>
      </c>
      <c r="H33" s="61">
        <v>74098850</v>
      </c>
      <c r="I33" s="40">
        <f t="shared" si="0"/>
        <v>57.93288906065883</v>
      </c>
      <c r="J33" s="41">
        <f t="shared" si="1"/>
        <v>29.817679796042505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15834364</v>
      </c>
      <c r="D8" s="43">
        <v>15834364</v>
      </c>
      <c r="E8" s="43">
        <v>11633592</v>
      </c>
      <c r="F8" s="43">
        <v>18320722</v>
      </c>
      <c r="G8" s="44">
        <v>19291720</v>
      </c>
      <c r="H8" s="45">
        <v>20333473</v>
      </c>
      <c r="I8" s="22">
        <f>IF($E8=0,0,(($F8/$E8)-1)*100)</f>
        <v>57.48121474433692</v>
      </c>
      <c r="J8" s="23">
        <f>IF($E8=0,0,((($H8/$E8)^(1/3))-1)*100)</f>
        <v>20.457148512721957</v>
      </c>
      <c r="K8" s="2"/>
    </row>
    <row r="9" spans="1:11" ht="12.75">
      <c r="A9" s="5"/>
      <c r="B9" s="21" t="s">
        <v>17</v>
      </c>
      <c r="C9" s="43">
        <v>89795891</v>
      </c>
      <c r="D9" s="43">
        <v>89795891</v>
      </c>
      <c r="E9" s="43">
        <v>94192478</v>
      </c>
      <c r="F9" s="43">
        <v>94839695</v>
      </c>
      <c r="G9" s="44">
        <v>99961038</v>
      </c>
      <c r="H9" s="45">
        <v>105458895</v>
      </c>
      <c r="I9" s="22">
        <f>IF($E9=0,0,(($F9/$E9)-1)*100)</f>
        <v>0.6871217466006163</v>
      </c>
      <c r="J9" s="23">
        <f>IF($E9=0,0,((($H9/$E9)^(1/3))-1)*100)</f>
        <v>3.8378445886326107</v>
      </c>
      <c r="K9" s="2"/>
    </row>
    <row r="10" spans="1:11" ht="12.75">
      <c r="A10" s="5"/>
      <c r="B10" s="21" t="s">
        <v>18</v>
      </c>
      <c r="C10" s="43">
        <v>94295579</v>
      </c>
      <c r="D10" s="43">
        <v>94295579</v>
      </c>
      <c r="E10" s="43">
        <v>74889425</v>
      </c>
      <c r="F10" s="43">
        <v>97526880</v>
      </c>
      <c r="G10" s="44">
        <v>101678324</v>
      </c>
      <c r="H10" s="45">
        <v>110601521</v>
      </c>
      <c r="I10" s="22">
        <f aca="true" t="shared" si="0" ref="I10:I33">IF($E10=0,0,(($F10/$E10)-1)*100)</f>
        <v>30.22783924432588</v>
      </c>
      <c r="J10" s="23">
        <f aca="true" t="shared" si="1" ref="J10:J33">IF($E10=0,0,((($H10/$E10)^(1/3))-1)*100)</f>
        <v>13.879845111335065</v>
      </c>
      <c r="K10" s="2"/>
    </row>
    <row r="11" spans="1:11" ht="12.75">
      <c r="A11" s="9"/>
      <c r="B11" s="24" t="s">
        <v>19</v>
      </c>
      <c r="C11" s="46">
        <v>199925834</v>
      </c>
      <c r="D11" s="46">
        <v>199925834</v>
      </c>
      <c r="E11" s="46">
        <v>180715495</v>
      </c>
      <c r="F11" s="46">
        <v>210687297</v>
      </c>
      <c r="G11" s="47">
        <v>220931082</v>
      </c>
      <c r="H11" s="48">
        <v>236393889</v>
      </c>
      <c r="I11" s="25">
        <f t="shared" si="0"/>
        <v>16.585075895124547</v>
      </c>
      <c r="J11" s="26">
        <f t="shared" si="1"/>
        <v>9.36548533907815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52744725</v>
      </c>
      <c r="D13" s="43">
        <v>52744725</v>
      </c>
      <c r="E13" s="43">
        <v>48639407</v>
      </c>
      <c r="F13" s="43">
        <v>55772980</v>
      </c>
      <c r="G13" s="44">
        <v>58866784</v>
      </c>
      <c r="H13" s="45">
        <v>62186777</v>
      </c>
      <c r="I13" s="22">
        <f t="shared" si="0"/>
        <v>14.666241716310392</v>
      </c>
      <c r="J13" s="23">
        <f t="shared" si="1"/>
        <v>8.535028793974654</v>
      </c>
      <c r="K13" s="2"/>
    </row>
    <row r="14" spans="1:11" ht="12.75">
      <c r="A14" s="5"/>
      <c r="B14" s="21" t="s">
        <v>22</v>
      </c>
      <c r="C14" s="43">
        <v>39252880</v>
      </c>
      <c r="D14" s="43">
        <v>53252880</v>
      </c>
      <c r="E14" s="43">
        <v>184904</v>
      </c>
      <c r="F14" s="43">
        <v>36089339</v>
      </c>
      <c r="G14" s="44">
        <v>36089339</v>
      </c>
      <c r="H14" s="45">
        <v>36089339</v>
      </c>
      <c r="I14" s="22">
        <f t="shared" si="0"/>
        <v>19417.879007484964</v>
      </c>
      <c r="J14" s="23">
        <f t="shared" si="1"/>
        <v>480.06617365753243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69145095</v>
      </c>
      <c r="D16" s="43">
        <v>69145095</v>
      </c>
      <c r="E16" s="43">
        <v>47377344</v>
      </c>
      <c r="F16" s="43">
        <v>59590769</v>
      </c>
      <c r="G16" s="44">
        <v>69286042</v>
      </c>
      <c r="H16" s="45">
        <v>76702740</v>
      </c>
      <c r="I16" s="22">
        <f t="shared" si="0"/>
        <v>25.779041138312863</v>
      </c>
      <c r="J16" s="23">
        <f t="shared" si="1"/>
        <v>17.4212563082937</v>
      </c>
      <c r="K16" s="2"/>
    </row>
    <row r="17" spans="1:11" ht="12.75">
      <c r="A17" s="5"/>
      <c r="B17" s="21" t="s">
        <v>24</v>
      </c>
      <c r="C17" s="43">
        <v>52212363</v>
      </c>
      <c r="D17" s="43">
        <v>52212363</v>
      </c>
      <c r="E17" s="43">
        <v>73940820</v>
      </c>
      <c r="F17" s="43">
        <v>60578655</v>
      </c>
      <c r="G17" s="44">
        <v>70454901</v>
      </c>
      <c r="H17" s="45">
        <v>72476490</v>
      </c>
      <c r="I17" s="29">
        <f t="shared" si="0"/>
        <v>-18.071431991151844</v>
      </c>
      <c r="J17" s="30">
        <f t="shared" si="1"/>
        <v>-0.6645424224026475</v>
      </c>
      <c r="K17" s="2"/>
    </row>
    <row r="18" spans="1:11" ht="12.75">
      <c r="A18" s="5"/>
      <c r="B18" s="24" t="s">
        <v>25</v>
      </c>
      <c r="C18" s="46">
        <v>213355063</v>
      </c>
      <c r="D18" s="46">
        <v>227355063</v>
      </c>
      <c r="E18" s="46">
        <v>170142475</v>
      </c>
      <c r="F18" s="46">
        <v>212031743</v>
      </c>
      <c r="G18" s="47">
        <v>234697066</v>
      </c>
      <c r="H18" s="48">
        <v>247455346</v>
      </c>
      <c r="I18" s="25">
        <f t="shared" si="0"/>
        <v>24.620112056087116</v>
      </c>
      <c r="J18" s="26">
        <f t="shared" si="1"/>
        <v>13.299509982552514</v>
      </c>
      <c r="K18" s="2"/>
    </row>
    <row r="19" spans="1:11" ht="23.25" customHeight="1">
      <c r="A19" s="31"/>
      <c r="B19" s="32" t="s">
        <v>26</v>
      </c>
      <c r="C19" s="52">
        <v>-13429229</v>
      </c>
      <c r="D19" s="52">
        <v>-27429229</v>
      </c>
      <c r="E19" s="52">
        <v>10573020</v>
      </c>
      <c r="F19" s="53">
        <v>-1344446</v>
      </c>
      <c r="G19" s="54">
        <v>-13765984</v>
      </c>
      <c r="H19" s="55">
        <v>-11061457</v>
      </c>
      <c r="I19" s="33">
        <f t="shared" si="0"/>
        <v>-112.71581818628927</v>
      </c>
      <c r="J19" s="34">
        <f t="shared" si="1"/>
        <v>-201.51676284242174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40122200</v>
      </c>
      <c r="D24" s="43">
        <v>40122200</v>
      </c>
      <c r="E24" s="43">
        <v>37978787</v>
      </c>
      <c r="F24" s="43">
        <v>44884200</v>
      </c>
      <c r="G24" s="44">
        <v>25555200</v>
      </c>
      <c r="H24" s="45">
        <v>35307500</v>
      </c>
      <c r="I24" s="38">
        <f t="shared" si="0"/>
        <v>18.18228949755556</v>
      </c>
      <c r="J24" s="23">
        <f t="shared" si="1"/>
        <v>-2.401766002143013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40122200</v>
      </c>
      <c r="D26" s="46">
        <v>40122200</v>
      </c>
      <c r="E26" s="46">
        <v>37978787</v>
      </c>
      <c r="F26" s="46">
        <v>44884200</v>
      </c>
      <c r="G26" s="47">
        <v>25555200</v>
      </c>
      <c r="H26" s="48">
        <v>35307500</v>
      </c>
      <c r="I26" s="25">
        <f t="shared" si="0"/>
        <v>18.18228949755556</v>
      </c>
      <c r="J26" s="26">
        <f t="shared" si="1"/>
        <v>-2.401766002143013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16159956</v>
      </c>
      <c r="D28" s="43">
        <v>16159956</v>
      </c>
      <c r="E28" s="43">
        <v>6395054</v>
      </c>
      <c r="F28" s="43">
        <v>17590200</v>
      </c>
      <c r="G28" s="44">
        <v>17875200</v>
      </c>
      <c r="H28" s="45">
        <v>18667500</v>
      </c>
      <c r="I28" s="38">
        <f t="shared" si="0"/>
        <v>175.05944437685747</v>
      </c>
      <c r="J28" s="23">
        <f t="shared" si="1"/>
        <v>42.9159327135197</v>
      </c>
      <c r="K28" s="2"/>
    </row>
    <row r="29" spans="1:11" ht="12.75">
      <c r="A29" s="9"/>
      <c r="B29" s="21" t="s">
        <v>35</v>
      </c>
      <c r="C29" s="43">
        <v>22000000</v>
      </c>
      <c r="D29" s="43">
        <v>22000000</v>
      </c>
      <c r="E29" s="43">
        <v>17000000</v>
      </c>
      <c r="F29" s="43">
        <v>13430000</v>
      </c>
      <c r="G29" s="44">
        <v>7680000</v>
      </c>
      <c r="H29" s="45">
        <v>16640000</v>
      </c>
      <c r="I29" s="38">
        <f t="shared" si="0"/>
        <v>-20.999999999999996</v>
      </c>
      <c r="J29" s="23">
        <f t="shared" si="1"/>
        <v>-0.7109245125343389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1962244</v>
      </c>
      <c r="D31" s="43">
        <v>1962244</v>
      </c>
      <c r="E31" s="43">
        <v>14583733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0</v>
      </c>
      <c r="D32" s="43">
        <v>0</v>
      </c>
      <c r="E32" s="43">
        <v>0</v>
      </c>
      <c r="F32" s="43">
        <v>13864000</v>
      </c>
      <c r="G32" s="44">
        <v>0</v>
      </c>
      <c r="H32" s="45">
        <v>0</v>
      </c>
      <c r="I32" s="38">
        <f t="shared" si="0"/>
        <v>0</v>
      </c>
      <c r="J32" s="23">
        <f t="shared" si="1"/>
        <v>0</v>
      </c>
      <c r="K32" s="2"/>
    </row>
    <row r="33" spans="1:11" ht="13.5" thickBot="1">
      <c r="A33" s="9"/>
      <c r="B33" s="39" t="s">
        <v>38</v>
      </c>
      <c r="C33" s="59">
        <v>40122200</v>
      </c>
      <c r="D33" s="59">
        <v>40122200</v>
      </c>
      <c r="E33" s="59">
        <v>37978787</v>
      </c>
      <c r="F33" s="59">
        <v>44884200</v>
      </c>
      <c r="G33" s="60">
        <v>25555200</v>
      </c>
      <c r="H33" s="61">
        <v>35307500</v>
      </c>
      <c r="I33" s="40">
        <f t="shared" si="0"/>
        <v>18.18228949755556</v>
      </c>
      <c r="J33" s="41">
        <f t="shared" si="1"/>
        <v>-2.401766002143013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266065863</v>
      </c>
      <c r="D8" s="43">
        <v>266065863</v>
      </c>
      <c r="E8" s="43">
        <v>412019069</v>
      </c>
      <c r="F8" s="43">
        <v>350789676</v>
      </c>
      <c r="G8" s="44">
        <v>368329164</v>
      </c>
      <c r="H8" s="45">
        <v>386745612</v>
      </c>
      <c r="I8" s="22">
        <f>IF($E8=0,0,(($F8/$E8)-1)*100)</f>
        <v>-14.860815337651278</v>
      </c>
      <c r="J8" s="23">
        <f>IF($E8=0,0,((($H8/$E8)^(1/3))-1)*100)</f>
        <v>-2.0879764677195656</v>
      </c>
      <c r="K8" s="2"/>
    </row>
    <row r="9" spans="1:11" ht="12.75">
      <c r="A9" s="5"/>
      <c r="B9" s="21" t="s">
        <v>17</v>
      </c>
      <c r="C9" s="43">
        <v>1017013095</v>
      </c>
      <c r="D9" s="43">
        <v>1017013095</v>
      </c>
      <c r="E9" s="43">
        <v>1441467280</v>
      </c>
      <c r="F9" s="43">
        <v>1069151126</v>
      </c>
      <c r="G9" s="44">
        <v>1122676156</v>
      </c>
      <c r="H9" s="45">
        <v>1178809946</v>
      </c>
      <c r="I9" s="22">
        <f>IF($E9=0,0,(($F9/$E9)-1)*100)</f>
        <v>-25.828970186544918</v>
      </c>
      <c r="J9" s="23">
        <f>IF($E9=0,0,((($H9/$E9)^(1/3))-1)*100)</f>
        <v>-6.485346807891446</v>
      </c>
      <c r="K9" s="2"/>
    </row>
    <row r="10" spans="1:11" ht="12.75">
      <c r="A10" s="5"/>
      <c r="B10" s="21" t="s">
        <v>18</v>
      </c>
      <c r="C10" s="43">
        <v>404392838</v>
      </c>
      <c r="D10" s="43">
        <v>404392838</v>
      </c>
      <c r="E10" s="43">
        <v>158599535</v>
      </c>
      <c r="F10" s="43">
        <v>339006348</v>
      </c>
      <c r="G10" s="44">
        <v>349589232</v>
      </c>
      <c r="H10" s="45">
        <v>367068624</v>
      </c>
      <c r="I10" s="22">
        <f aca="true" t="shared" si="0" ref="I10:I33">IF($E10=0,0,(($F10/$E10)-1)*100)</f>
        <v>113.7499003386107</v>
      </c>
      <c r="J10" s="23">
        <f aca="true" t="shared" si="1" ref="J10:J33">IF($E10=0,0,((($H10/$E10)^(1/3))-1)*100)</f>
        <v>32.276222722780325</v>
      </c>
      <c r="K10" s="2"/>
    </row>
    <row r="11" spans="1:11" ht="12.75">
      <c r="A11" s="9"/>
      <c r="B11" s="24" t="s">
        <v>19</v>
      </c>
      <c r="C11" s="46">
        <v>1687471796</v>
      </c>
      <c r="D11" s="46">
        <v>1687471796</v>
      </c>
      <c r="E11" s="46">
        <v>2012085884</v>
      </c>
      <c r="F11" s="46">
        <v>1758947150</v>
      </c>
      <c r="G11" s="47">
        <v>1840594552</v>
      </c>
      <c r="H11" s="48">
        <v>1932624182</v>
      </c>
      <c r="I11" s="25">
        <f t="shared" si="0"/>
        <v>-12.580910984612824</v>
      </c>
      <c r="J11" s="26">
        <f t="shared" si="1"/>
        <v>-1.3341265125551116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474659610</v>
      </c>
      <c r="D13" s="43">
        <v>474659610</v>
      </c>
      <c r="E13" s="43">
        <v>248531433</v>
      </c>
      <c r="F13" s="43">
        <v>488009016</v>
      </c>
      <c r="G13" s="44">
        <v>501080148</v>
      </c>
      <c r="H13" s="45">
        <v>526133868</v>
      </c>
      <c r="I13" s="22">
        <f t="shared" si="0"/>
        <v>96.357060396461</v>
      </c>
      <c r="J13" s="23">
        <f t="shared" si="1"/>
        <v>28.401957600140392</v>
      </c>
      <c r="K13" s="2"/>
    </row>
    <row r="14" spans="1:11" ht="12.75">
      <c r="A14" s="5"/>
      <c r="B14" s="21" t="s">
        <v>22</v>
      </c>
      <c r="C14" s="43">
        <v>85871159</v>
      </c>
      <c r="D14" s="43">
        <v>85871159</v>
      </c>
      <c r="E14" s="43">
        <v>373000</v>
      </c>
      <c r="F14" s="43">
        <v>73136456</v>
      </c>
      <c r="G14" s="44">
        <v>94853280</v>
      </c>
      <c r="H14" s="45">
        <v>99595944</v>
      </c>
      <c r="I14" s="22">
        <f t="shared" si="0"/>
        <v>19507.62895442359</v>
      </c>
      <c r="J14" s="23">
        <f t="shared" si="1"/>
        <v>543.938324896598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670000000</v>
      </c>
      <c r="D16" s="43">
        <v>670000000</v>
      </c>
      <c r="E16" s="43">
        <v>768299170</v>
      </c>
      <c r="F16" s="43">
        <v>654960000</v>
      </c>
      <c r="G16" s="44">
        <v>845208000</v>
      </c>
      <c r="H16" s="45">
        <v>887468400</v>
      </c>
      <c r="I16" s="22">
        <f t="shared" si="0"/>
        <v>-14.751957886405108</v>
      </c>
      <c r="J16" s="23">
        <f t="shared" si="1"/>
        <v>4.92384036905984</v>
      </c>
      <c r="K16" s="2"/>
    </row>
    <row r="17" spans="1:11" ht="12.75">
      <c r="A17" s="5"/>
      <c r="B17" s="21" t="s">
        <v>24</v>
      </c>
      <c r="C17" s="43">
        <v>425275808</v>
      </c>
      <c r="D17" s="43">
        <v>425275808</v>
      </c>
      <c r="E17" s="43">
        <v>347176735</v>
      </c>
      <c r="F17" s="43">
        <v>484065076</v>
      </c>
      <c r="G17" s="44">
        <v>563221104</v>
      </c>
      <c r="H17" s="45">
        <v>591382020</v>
      </c>
      <c r="I17" s="29">
        <f t="shared" si="0"/>
        <v>39.42900753415981</v>
      </c>
      <c r="J17" s="30">
        <f t="shared" si="1"/>
        <v>19.427910486603196</v>
      </c>
      <c r="K17" s="2"/>
    </row>
    <row r="18" spans="1:11" ht="12.75">
      <c r="A18" s="5"/>
      <c r="B18" s="24" t="s">
        <v>25</v>
      </c>
      <c r="C18" s="46">
        <v>1655806577</v>
      </c>
      <c r="D18" s="46">
        <v>1655806577</v>
      </c>
      <c r="E18" s="46">
        <v>1364380338</v>
      </c>
      <c r="F18" s="46">
        <v>1700170548</v>
      </c>
      <c r="G18" s="47">
        <v>2004362532</v>
      </c>
      <c r="H18" s="48">
        <v>2104580232</v>
      </c>
      <c r="I18" s="25">
        <f t="shared" si="0"/>
        <v>24.611187998518336</v>
      </c>
      <c r="J18" s="26">
        <f t="shared" si="1"/>
        <v>15.54292160826547</v>
      </c>
      <c r="K18" s="2"/>
    </row>
    <row r="19" spans="1:11" ht="23.25" customHeight="1">
      <c r="A19" s="31"/>
      <c r="B19" s="32" t="s">
        <v>26</v>
      </c>
      <c r="C19" s="52">
        <v>31665219</v>
      </c>
      <c r="D19" s="52">
        <v>31665219</v>
      </c>
      <c r="E19" s="52">
        <v>647705546</v>
      </c>
      <c r="F19" s="53">
        <v>58776602</v>
      </c>
      <c r="G19" s="54">
        <v>-163767980</v>
      </c>
      <c r="H19" s="55">
        <v>-171956050</v>
      </c>
      <c r="I19" s="33">
        <f t="shared" si="0"/>
        <v>-90.92541319694057</v>
      </c>
      <c r="J19" s="34">
        <f t="shared" si="1"/>
        <v>-164.2707372231681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4619745</v>
      </c>
      <c r="F23" s="43">
        <v>43096667</v>
      </c>
      <c r="G23" s="44">
        <v>65920750</v>
      </c>
      <c r="H23" s="45">
        <v>68971788</v>
      </c>
      <c r="I23" s="38">
        <f t="shared" si="0"/>
        <v>832.8797801610262</v>
      </c>
      <c r="J23" s="23">
        <f t="shared" si="1"/>
        <v>146.2357803320418</v>
      </c>
      <c r="K23" s="2"/>
    </row>
    <row r="24" spans="1:11" ht="12.75">
      <c r="A24" s="9"/>
      <c r="B24" s="21" t="s">
        <v>30</v>
      </c>
      <c r="C24" s="43">
        <v>72796000</v>
      </c>
      <c r="D24" s="43">
        <v>72796000</v>
      </c>
      <c r="E24" s="43">
        <v>45362336</v>
      </c>
      <c r="F24" s="43">
        <v>74651000</v>
      </c>
      <c r="G24" s="44">
        <v>90650000</v>
      </c>
      <c r="H24" s="45">
        <v>96542250</v>
      </c>
      <c r="I24" s="38">
        <f t="shared" si="0"/>
        <v>64.56603998524237</v>
      </c>
      <c r="J24" s="23">
        <f t="shared" si="1"/>
        <v>28.629525735333615</v>
      </c>
      <c r="K24" s="2"/>
    </row>
    <row r="25" spans="1:11" ht="12.75">
      <c r="A25" s="9"/>
      <c r="B25" s="21" t="s">
        <v>31</v>
      </c>
      <c r="C25" s="43">
        <v>31600000</v>
      </c>
      <c r="D25" s="43">
        <v>31600000</v>
      </c>
      <c r="E25" s="43">
        <v>1697000</v>
      </c>
      <c r="F25" s="43">
        <v>15700000</v>
      </c>
      <c r="G25" s="44">
        <v>0</v>
      </c>
      <c r="H25" s="45">
        <v>0</v>
      </c>
      <c r="I25" s="38">
        <f t="shared" si="0"/>
        <v>825.1620506776665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104396000</v>
      </c>
      <c r="D26" s="46">
        <v>104396000</v>
      </c>
      <c r="E26" s="46">
        <v>51679081</v>
      </c>
      <c r="F26" s="46">
        <v>133447667</v>
      </c>
      <c r="G26" s="47">
        <v>156570750</v>
      </c>
      <c r="H26" s="48">
        <v>165514038</v>
      </c>
      <c r="I26" s="25">
        <f t="shared" si="0"/>
        <v>158.22376175768298</v>
      </c>
      <c r="J26" s="26">
        <f t="shared" si="1"/>
        <v>47.403122695310884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40000000</v>
      </c>
      <c r="D28" s="43">
        <v>40000000</v>
      </c>
      <c r="E28" s="43">
        <v>33756122</v>
      </c>
      <c r="F28" s="43">
        <v>71231000</v>
      </c>
      <c r="G28" s="44">
        <v>75205000</v>
      </c>
      <c r="H28" s="45">
        <v>79950000</v>
      </c>
      <c r="I28" s="38">
        <f t="shared" si="0"/>
        <v>111.01653797791107</v>
      </c>
      <c r="J28" s="23">
        <f t="shared" si="1"/>
        <v>33.29749052798638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1697000</v>
      </c>
      <c r="F29" s="43">
        <v>12520000</v>
      </c>
      <c r="G29" s="44">
        <v>25000000</v>
      </c>
      <c r="H29" s="45">
        <v>26625000</v>
      </c>
      <c r="I29" s="38">
        <f t="shared" si="0"/>
        <v>637.7725397760754</v>
      </c>
      <c r="J29" s="23">
        <f t="shared" si="1"/>
        <v>150.34327230248988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18796000</v>
      </c>
      <c r="D31" s="43">
        <v>18796000</v>
      </c>
      <c r="E31" s="43">
        <v>11606214</v>
      </c>
      <c r="F31" s="43">
        <v>0</v>
      </c>
      <c r="G31" s="44">
        <v>0</v>
      </c>
      <c r="H31" s="45">
        <v>0</v>
      </c>
      <c r="I31" s="38">
        <f t="shared" si="0"/>
        <v>-100</v>
      </c>
      <c r="J31" s="23">
        <f t="shared" si="1"/>
        <v>-100</v>
      </c>
      <c r="K31" s="2"/>
    </row>
    <row r="32" spans="1:11" ht="12.75">
      <c r="A32" s="9"/>
      <c r="B32" s="21" t="s">
        <v>31</v>
      </c>
      <c r="C32" s="43">
        <v>45600000</v>
      </c>
      <c r="D32" s="43">
        <v>45600000</v>
      </c>
      <c r="E32" s="43">
        <v>4619745</v>
      </c>
      <c r="F32" s="43">
        <v>49696667</v>
      </c>
      <c r="G32" s="44">
        <v>56365750</v>
      </c>
      <c r="H32" s="45">
        <v>58939038</v>
      </c>
      <c r="I32" s="38">
        <f t="shared" si="0"/>
        <v>975.7448084255733</v>
      </c>
      <c r="J32" s="23">
        <f t="shared" si="1"/>
        <v>133.66572496019296</v>
      </c>
      <c r="K32" s="2"/>
    </row>
    <row r="33" spans="1:11" ht="13.5" thickBot="1">
      <c r="A33" s="9"/>
      <c r="B33" s="39" t="s">
        <v>38</v>
      </c>
      <c r="C33" s="59">
        <v>104396000</v>
      </c>
      <c r="D33" s="59">
        <v>104396000</v>
      </c>
      <c r="E33" s="59">
        <v>51679081</v>
      </c>
      <c r="F33" s="59">
        <v>133447667</v>
      </c>
      <c r="G33" s="60">
        <v>156570750</v>
      </c>
      <c r="H33" s="61">
        <v>165514038</v>
      </c>
      <c r="I33" s="40">
        <f t="shared" si="0"/>
        <v>158.22376175768298</v>
      </c>
      <c r="J33" s="41">
        <f t="shared" si="1"/>
        <v>47.403122695310884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0</v>
      </c>
      <c r="D8" s="43">
        <v>0</v>
      </c>
      <c r="E8" s="43">
        <v>0</v>
      </c>
      <c r="F8" s="43">
        <v>0</v>
      </c>
      <c r="G8" s="44">
        <v>0</v>
      </c>
      <c r="H8" s="45">
        <v>0</v>
      </c>
      <c r="I8" s="22">
        <f>IF($E8=0,0,(($F8/$E8)-1)*100)</f>
        <v>0</v>
      </c>
      <c r="J8" s="23">
        <f>IF($E8=0,0,((($H8/$E8)^(1/3))-1)*100)</f>
        <v>0</v>
      </c>
      <c r="K8" s="2"/>
    </row>
    <row r="9" spans="1:11" ht="12.75">
      <c r="A9" s="5"/>
      <c r="B9" s="21" t="s">
        <v>17</v>
      </c>
      <c r="C9" s="43">
        <v>1900000</v>
      </c>
      <c r="D9" s="43">
        <v>2600000</v>
      </c>
      <c r="E9" s="43">
        <v>291263</v>
      </c>
      <c r="F9" s="43">
        <v>2756000</v>
      </c>
      <c r="G9" s="44">
        <v>2921360</v>
      </c>
      <c r="H9" s="45">
        <v>3096650</v>
      </c>
      <c r="I9" s="22">
        <f>IF($E9=0,0,(($F9/$E9)-1)*100)</f>
        <v>846.2238595358833</v>
      </c>
      <c r="J9" s="23">
        <f>IF($E9=0,0,((($H9/$E9)^(1/3))-1)*100)</f>
        <v>119.88837398904101</v>
      </c>
      <c r="K9" s="2"/>
    </row>
    <row r="10" spans="1:11" ht="12.75">
      <c r="A10" s="5"/>
      <c r="B10" s="21" t="s">
        <v>18</v>
      </c>
      <c r="C10" s="43">
        <v>418984640</v>
      </c>
      <c r="D10" s="43">
        <v>450435990</v>
      </c>
      <c r="E10" s="43">
        <v>435712659</v>
      </c>
      <c r="F10" s="43">
        <v>469902180</v>
      </c>
      <c r="G10" s="44">
        <v>631472210</v>
      </c>
      <c r="H10" s="45">
        <v>692848380</v>
      </c>
      <c r="I10" s="22">
        <f aca="true" t="shared" si="0" ref="I10:I33">IF($E10=0,0,(($F10/$E10)-1)*100)</f>
        <v>7.84680460707019</v>
      </c>
      <c r="J10" s="23">
        <f aca="true" t="shared" si="1" ref="J10:J33">IF($E10=0,0,((($H10/$E10)^(1/3))-1)*100)</f>
        <v>16.72019630755244</v>
      </c>
      <c r="K10" s="2"/>
    </row>
    <row r="11" spans="1:11" ht="12.75">
      <c r="A11" s="9"/>
      <c r="B11" s="24" t="s">
        <v>19</v>
      </c>
      <c r="C11" s="46">
        <v>420884640</v>
      </c>
      <c r="D11" s="46">
        <v>453035990</v>
      </c>
      <c r="E11" s="46">
        <v>436003922</v>
      </c>
      <c r="F11" s="46">
        <v>472658180</v>
      </c>
      <c r="G11" s="47">
        <v>634393570</v>
      </c>
      <c r="H11" s="48">
        <v>695945030</v>
      </c>
      <c r="I11" s="25">
        <f t="shared" si="0"/>
        <v>8.406864285041916</v>
      </c>
      <c r="J11" s="26">
        <f t="shared" si="1"/>
        <v>16.867794245183344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138988000</v>
      </c>
      <c r="D13" s="43">
        <v>141580990</v>
      </c>
      <c r="E13" s="43">
        <v>129254878</v>
      </c>
      <c r="F13" s="43">
        <v>153856600</v>
      </c>
      <c r="G13" s="44">
        <v>163087980</v>
      </c>
      <c r="H13" s="45">
        <v>172873310</v>
      </c>
      <c r="I13" s="22">
        <f t="shared" si="0"/>
        <v>19.033495973745772</v>
      </c>
      <c r="J13" s="23">
        <f t="shared" si="1"/>
        <v>10.17769147513996</v>
      </c>
      <c r="K13" s="2"/>
    </row>
    <row r="14" spans="1:11" ht="12.75">
      <c r="A14" s="5"/>
      <c r="B14" s="21" t="s">
        <v>22</v>
      </c>
      <c r="C14" s="43">
        <v>0</v>
      </c>
      <c r="D14" s="43">
        <v>0</v>
      </c>
      <c r="E14" s="43">
        <v>0</v>
      </c>
      <c r="F14" s="43">
        <v>0</v>
      </c>
      <c r="G14" s="44">
        <v>0</v>
      </c>
      <c r="H14" s="45">
        <v>0</v>
      </c>
      <c r="I14" s="22">
        <f t="shared" si="0"/>
        <v>0</v>
      </c>
      <c r="J14" s="23">
        <f t="shared" si="1"/>
        <v>0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0</v>
      </c>
      <c r="D16" s="43">
        <v>0</v>
      </c>
      <c r="E16" s="43">
        <v>0</v>
      </c>
      <c r="F16" s="43">
        <v>0</v>
      </c>
      <c r="G16" s="44">
        <v>0</v>
      </c>
      <c r="H16" s="45">
        <v>0</v>
      </c>
      <c r="I16" s="22">
        <f t="shared" si="0"/>
        <v>0</v>
      </c>
      <c r="J16" s="23">
        <f t="shared" si="1"/>
        <v>0</v>
      </c>
      <c r="K16" s="2"/>
    </row>
    <row r="17" spans="1:11" ht="12.75">
      <c r="A17" s="5"/>
      <c r="B17" s="21" t="s">
        <v>24</v>
      </c>
      <c r="C17" s="43">
        <v>343977355</v>
      </c>
      <c r="D17" s="43">
        <v>316821155</v>
      </c>
      <c r="E17" s="43">
        <v>264833242</v>
      </c>
      <c r="F17" s="43">
        <v>316370710</v>
      </c>
      <c r="G17" s="44">
        <v>476476880</v>
      </c>
      <c r="H17" s="45">
        <v>518146910</v>
      </c>
      <c r="I17" s="29">
        <f t="shared" si="0"/>
        <v>19.460347051145497</v>
      </c>
      <c r="J17" s="30">
        <f t="shared" si="1"/>
        <v>25.072012639823036</v>
      </c>
      <c r="K17" s="2"/>
    </row>
    <row r="18" spans="1:11" ht="12.75">
      <c r="A18" s="5"/>
      <c r="B18" s="24" t="s">
        <v>25</v>
      </c>
      <c r="C18" s="46">
        <v>482965355</v>
      </c>
      <c r="D18" s="46">
        <v>458402145</v>
      </c>
      <c r="E18" s="46">
        <v>394088120</v>
      </c>
      <c r="F18" s="46">
        <v>470227310</v>
      </c>
      <c r="G18" s="47">
        <v>639564860</v>
      </c>
      <c r="H18" s="48">
        <v>691020220</v>
      </c>
      <c r="I18" s="25">
        <f t="shared" si="0"/>
        <v>19.320346424043432</v>
      </c>
      <c r="J18" s="26">
        <f t="shared" si="1"/>
        <v>20.586624242079377</v>
      </c>
      <c r="K18" s="2"/>
    </row>
    <row r="19" spans="1:11" ht="23.25" customHeight="1">
      <c r="A19" s="31"/>
      <c r="B19" s="32" t="s">
        <v>26</v>
      </c>
      <c r="C19" s="52">
        <v>-62080715</v>
      </c>
      <c r="D19" s="52">
        <v>-5366155</v>
      </c>
      <c r="E19" s="52">
        <v>41915802</v>
      </c>
      <c r="F19" s="53">
        <v>2430870</v>
      </c>
      <c r="G19" s="54">
        <v>-5171290</v>
      </c>
      <c r="H19" s="55">
        <v>4924810</v>
      </c>
      <c r="I19" s="33">
        <f t="shared" si="0"/>
        <v>-94.20058812187347</v>
      </c>
      <c r="J19" s="34">
        <f t="shared" si="1"/>
        <v>-51.02167824280842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0</v>
      </c>
      <c r="D24" s="43">
        <v>0</v>
      </c>
      <c r="E24" s="43">
        <v>0</v>
      </c>
      <c r="F24" s="43">
        <v>0</v>
      </c>
      <c r="G24" s="44">
        <v>0</v>
      </c>
      <c r="H24" s="45">
        <v>0</v>
      </c>
      <c r="I24" s="38">
        <f t="shared" si="0"/>
        <v>0</v>
      </c>
      <c r="J24" s="23">
        <f t="shared" si="1"/>
        <v>0</v>
      </c>
      <c r="K24" s="2"/>
    </row>
    <row r="25" spans="1:11" ht="12.75">
      <c r="A25" s="9"/>
      <c r="B25" s="21" t="s">
        <v>31</v>
      </c>
      <c r="C25" s="43">
        <v>28050000</v>
      </c>
      <c r="D25" s="43">
        <v>28505020</v>
      </c>
      <c r="E25" s="43">
        <v>19066601</v>
      </c>
      <c r="F25" s="43">
        <v>38157250</v>
      </c>
      <c r="G25" s="44">
        <v>14516865</v>
      </c>
      <c r="H25" s="45">
        <v>9050000</v>
      </c>
      <c r="I25" s="38">
        <f t="shared" si="0"/>
        <v>100.12612630851194</v>
      </c>
      <c r="J25" s="23">
        <f t="shared" si="1"/>
        <v>-21.994522388933525</v>
      </c>
      <c r="K25" s="2"/>
    </row>
    <row r="26" spans="1:11" ht="12.75">
      <c r="A26" s="9"/>
      <c r="B26" s="24" t="s">
        <v>32</v>
      </c>
      <c r="C26" s="46">
        <v>28050000</v>
      </c>
      <c r="D26" s="46">
        <v>28505020</v>
      </c>
      <c r="E26" s="46">
        <v>19066601</v>
      </c>
      <c r="F26" s="46">
        <v>38157250</v>
      </c>
      <c r="G26" s="47">
        <v>14516865</v>
      </c>
      <c r="H26" s="48">
        <v>9050000</v>
      </c>
      <c r="I26" s="25">
        <f t="shared" si="0"/>
        <v>100.12612630851194</v>
      </c>
      <c r="J26" s="26">
        <f t="shared" si="1"/>
        <v>-21.994522388933525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45">
        <v>0</v>
      </c>
      <c r="I28" s="38">
        <f t="shared" si="0"/>
        <v>0</v>
      </c>
      <c r="J28" s="23">
        <f t="shared" si="1"/>
        <v>0</v>
      </c>
      <c r="K28" s="2"/>
    </row>
    <row r="29" spans="1:11" ht="12.75">
      <c r="A29" s="9"/>
      <c r="B29" s="21" t="s">
        <v>35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45">
        <v>0</v>
      </c>
      <c r="I29" s="38">
        <f t="shared" si="0"/>
        <v>0</v>
      </c>
      <c r="J29" s="23">
        <f t="shared" si="1"/>
        <v>0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45">
        <v>0</v>
      </c>
      <c r="I30" s="38">
        <f t="shared" si="0"/>
        <v>0</v>
      </c>
      <c r="J30" s="23">
        <f t="shared" si="1"/>
        <v>0</v>
      </c>
      <c r="K30" s="2"/>
    </row>
    <row r="31" spans="1:11" ht="12.75">
      <c r="A31" s="9"/>
      <c r="B31" s="21" t="s">
        <v>37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45">
        <v>0</v>
      </c>
      <c r="I31" s="38">
        <f t="shared" si="0"/>
        <v>0</v>
      </c>
      <c r="J31" s="23">
        <f t="shared" si="1"/>
        <v>0</v>
      </c>
      <c r="K31" s="2"/>
    </row>
    <row r="32" spans="1:11" ht="12.75">
      <c r="A32" s="9"/>
      <c r="B32" s="21" t="s">
        <v>31</v>
      </c>
      <c r="C32" s="43">
        <v>28050000</v>
      </c>
      <c r="D32" s="43">
        <v>28505020</v>
      </c>
      <c r="E32" s="43">
        <v>19066601</v>
      </c>
      <c r="F32" s="43">
        <v>38157250</v>
      </c>
      <c r="G32" s="44">
        <v>14516865</v>
      </c>
      <c r="H32" s="45">
        <v>9050000</v>
      </c>
      <c r="I32" s="38">
        <f t="shared" si="0"/>
        <v>100.12612630851194</v>
      </c>
      <c r="J32" s="23">
        <f t="shared" si="1"/>
        <v>-21.994522388933525</v>
      </c>
      <c r="K32" s="2"/>
    </row>
    <row r="33" spans="1:11" ht="13.5" thickBot="1">
      <c r="A33" s="9"/>
      <c r="B33" s="39" t="s">
        <v>38</v>
      </c>
      <c r="C33" s="59">
        <v>28050000</v>
      </c>
      <c r="D33" s="59">
        <v>28505020</v>
      </c>
      <c r="E33" s="59">
        <v>19066601</v>
      </c>
      <c r="F33" s="59">
        <v>38157250</v>
      </c>
      <c r="G33" s="60">
        <v>14516865</v>
      </c>
      <c r="H33" s="61">
        <v>9050000</v>
      </c>
      <c r="I33" s="40">
        <f t="shared" si="0"/>
        <v>100.12612630851194</v>
      </c>
      <c r="J33" s="41">
        <f t="shared" si="1"/>
        <v>-21.994522388933525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2018-10-24T09:15:58Z</dcterms:created>
  <dcterms:modified xsi:type="dcterms:W3CDTF">2018-10-24T09:17:11Z</dcterms:modified>
  <cp:category/>
  <cp:version/>
  <cp:contentType/>
  <cp:contentStatus/>
</cp:coreProperties>
</file>