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Summary" sheetId="1" r:id="rId1"/>
    <sheet name="NW371" sheetId="2" r:id="rId2"/>
    <sheet name="NW372" sheetId="3" r:id="rId3"/>
    <sheet name="NW373" sheetId="4" r:id="rId4"/>
    <sheet name="NW374" sheetId="5" r:id="rId5"/>
    <sheet name="NW375" sheetId="6" r:id="rId6"/>
    <sheet name="DC37" sheetId="7" r:id="rId7"/>
    <sheet name="NW381" sheetId="8" r:id="rId8"/>
    <sheet name="NW382" sheetId="9" r:id="rId9"/>
    <sheet name="NW383" sheetId="10" r:id="rId10"/>
    <sheet name="NW384" sheetId="11" r:id="rId11"/>
    <sheet name="NW385" sheetId="12" r:id="rId12"/>
    <sheet name="DC38" sheetId="13" r:id="rId13"/>
    <sheet name="NW392" sheetId="14" r:id="rId14"/>
    <sheet name="NW393" sheetId="15" r:id="rId15"/>
    <sheet name="NW394" sheetId="16" r:id="rId16"/>
    <sheet name="NW396" sheetId="17" r:id="rId17"/>
    <sheet name="NW397" sheetId="18" r:id="rId18"/>
    <sheet name="DC39" sheetId="19" r:id="rId19"/>
    <sheet name="NW403" sheetId="20" r:id="rId20"/>
    <sheet name="NW404" sheetId="21" r:id="rId21"/>
    <sheet name="NW405" sheetId="22" r:id="rId22"/>
    <sheet name="DC40" sheetId="23" r:id="rId23"/>
  </sheets>
  <definedNames>
    <definedName name="_xlnm.Print_Area" localSheetId="6">'DC37'!$A$1:$K$34</definedName>
    <definedName name="_xlnm.Print_Area" localSheetId="12">'DC38'!$A$1:$K$34</definedName>
    <definedName name="_xlnm.Print_Area" localSheetId="18">'DC39'!$A$1:$K$34</definedName>
    <definedName name="_xlnm.Print_Area" localSheetId="22">'DC40'!$A$1:$K$34</definedName>
    <definedName name="_xlnm.Print_Area" localSheetId="1">'NW371'!$A$1:$K$34</definedName>
    <definedName name="_xlnm.Print_Area" localSheetId="2">'NW372'!$A$1:$K$34</definedName>
    <definedName name="_xlnm.Print_Area" localSheetId="3">'NW373'!$A$1:$K$34</definedName>
    <definedName name="_xlnm.Print_Area" localSheetId="4">'NW374'!$A$1:$K$34</definedName>
    <definedName name="_xlnm.Print_Area" localSheetId="5">'NW375'!$A$1:$K$34</definedName>
    <definedName name="_xlnm.Print_Area" localSheetId="7">'NW381'!$A$1:$K$34</definedName>
    <definedName name="_xlnm.Print_Area" localSheetId="8">'NW382'!$A$1:$K$34</definedName>
    <definedName name="_xlnm.Print_Area" localSheetId="9">'NW383'!$A$1:$K$34</definedName>
    <definedName name="_xlnm.Print_Area" localSheetId="10">'NW384'!$A$1:$K$34</definedName>
    <definedName name="_xlnm.Print_Area" localSheetId="11">'NW385'!$A$1:$K$34</definedName>
    <definedName name="_xlnm.Print_Area" localSheetId="13">'NW392'!$A$1:$K$34</definedName>
    <definedName name="_xlnm.Print_Area" localSheetId="14">'NW393'!$A$1:$K$34</definedName>
    <definedName name="_xlnm.Print_Area" localSheetId="15">'NW394'!$A$1:$K$34</definedName>
    <definedName name="_xlnm.Print_Area" localSheetId="16">'NW396'!$A$1:$K$34</definedName>
    <definedName name="_xlnm.Print_Area" localSheetId="17">'NW397'!$A$1:$K$34</definedName>
    <definedName name="_xlnm.Print_Area" localSheetId="19">'NW403'!$A$1:$K$34</definedName>
    <definedName name="_xlnm.Print_Area" localSheetId="20">'NW404'!$A$1:$K$34</definedName>
    <definedName name="_xlnm.Print_Area" localSheetId="21">'NW405'!$A$1:$K$34</definedName>
    <definedName name="_xlnm.Print_Area" localSheetId="0">'Summary'!$A$1:$K$34</definedName>
  </definedNames>
  <calcPr fullCalcOnLoad="1"/>
</workbook>
</file>

<file path=xl/sharedStrings.xml><?xml version="1.0" encoding="utf-8"?>
<sst xmlns="http://schemas.openxmlformats.org/spreadsheetml/2006/main" count="943" uniqueCount="62">
  <si>
    <t>North West: Moretele(NW371)</t>
  </si>
  <si>
    <t>STATEMENT OF CAPITAL AND OPERATING EXPENDITURE</t>
  </si>
  <si>
    <t>Growth in municipal budgets compared to S71 Preliminary Outcome for 2017/18</t>
  </si>
  <si>
    <t>2017/18</t>
  </si>
  <si>
    <t>2018/19</t>
  </si>
  <si>
    <t>2019/20</t>
  </si>
  <si>
    <t>2020/21</t>
  </si>
  <si>
    <t>% Growth rates: Estimated actual (Nominal)</t>
  </si>
  <si>
    <t>R thousands</t>
  </si>
  <si>
    <t>Adopted Budget</t>
  </si>
  <si>
    <t>Revised Budget</t>
  </si>
  <si>
    <t>Preliminary outcome</t>
  </si>
  <si>
    <t>Medium term estimates</t>
  </si>
  <si>
    <t>2017/18- 2018/19</t>
  </si>
  <si>
    <t>2017/18- 2020/21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</si>
  <si>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</si>
  <si>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</si>
  <si>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</si>
  <si>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</si>
  <si>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</si>
  <si>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</si>
  <si>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</si>
  <si>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</si>
  <si>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</si>
  <si>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</si>
  <si>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</si>
  <si>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</si>
  <si>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</si>
  <si>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</si>
  <si>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</si>
  <si>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</si>
  <si>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Other</t>
  </si>
  <si>
    <t>Total funding</t>
  </si>
  <si>
    <t>Capital Expenditure</t>
  </si>
  <si>
    <t>Water</t>
  </si>
  <si>
    <t>Electricity</t>
  </si>
  <si>
    <t>Housing</t>
  </si>
  <si>
    <t>Roads, pavements, bridges and storm water</t>
  </si>
  <si>
    <t>Total expenditure</t>
  </si>
  <si>
    <t>Source: Appendix B submitted to National Treasury, Adopted Budget, Revised Budget and Estimates from App B, Preliminary Outcome = Actuals from App B</t>
  </si>
  <si>
    <t>North West: Madibeng(NW372)</t>
  </si>
  <si>
    <t>North West: Rustenburg(NW373)</t>
  </si>
  <si>
    <t>North West: Kgetlengrivier(NW374)</t>
  </si>
  <si>
    <t>North West: Moses Kotane(NW375)</t>
  </si>
  <si>
    <t>North West: Bojanala Platinum(DC37)</t>
  </si>
  <si>
    <t>North West: Ratlou(NW381)</t>
  </si>
  <si>
    <t>North West: Tswaing(NW382)</t>
  </si>
  <si>
    <t>North West: Mafikeng(NW383)</t>
  </si>
  <si>
    <t>North West: Ditsobotla(NW384)</t>
  </si>
  <si>
    <t>North West: Ramotshere Moiloa(NW385)</t>
  </si>
  <si>
    <t>North West: Ngaka Modiri Molema(DC38)</t>
  </si>
  <si>
    <t>North West: Naledi (NW)(NW392)</t>
  </si>
  <si>
    <t>North West: Mamusa(NW393)</t>
  </si>
  <si>
    <t>North West: Greater Taung(NW394)</t>
  </si>
  <si>
    <t>North West: Lekwa-Teemane(NW396)</t>
  </si>
  <si>
    <t>North West: Kagisano-Molopo(NW397)</t>
  </si>
  <si>
    <t>North West: Dr Ruth Segomotsi Mompati(DC39)</t>
  </si>
  <si>
    <t>North West: City of Matlosana(NW403)</t>
  </si>
  <si>
    <t>North West: Maquassi Hills(NW404)</t>
  </si>
  <si>
    <t>North West: J B Marks(NW405)</t>
  </si>
  <si>
    <t>North West: Dr Kenneth Kaunda(DC40)</t>
  </si>
  <si>
    <t>North West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</si>
</sst>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.0\%;\-#,###.0\%;"/>
    <numFmt numFmtId="177" formatCode="##,##0_);\(##,##0\);0_)"/>
    <numFmt numFmtId="178" formatCode="0.0%;_(* &quot;–&quot;_)"/>
    <numFmt numFmtId="179" formatCode="#,###,##0_);\(#,###,##0\);_(* &quot;–&quot;???_);_(@_)"/>
    <numFmt numFmtId="180" formatCode="0.0\%;\(0.0\%\);_(* &quot;–&quot;_)"/>
    <numFmt numFmtId="181" formatCode="_(* #,##0,_);_(* \(#,##0,\);_(* &quot;- &quot;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3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4" fillId="0" borderId="10" xfId="0" applyNumberFormat="1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wrapText="1"/>
      <protection/>
    </xf>
    <xf numFmtId="17" fontId="5" fillId="0" borderId="12" xfId="0" applyNumberFormat="1" applyFont="1" applyFill="1" applyBorder="1" applyAlignment="1" applyProtection="1" quotePrefix="1">
      <alignment horizontal="center" vertical="top"/>
      <protection/>
    </xf>
    <xf numFmtId="17" fontId="5" fillId="0" borderId="13" xfId="0" applyNumberFormat="1" applyFont="1" applyFill="1" applyBorder="1" applyAlignment="1" applyProtection="1" quotePrefix="1">
      <alignment horizontal="center" vertical="top"/>
      <protection/>
    </xf>
    <xf numFmtId="0" fontId="5" fillId="0" borderId="10" xfId="0" applyNumberFormat="1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centerContinuous" vertical="top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NumberFormat="1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horizontal="left" vertical="center" wrapText="1"/>
      <protection/>
    </xf>
    <xf numFmtId="178" fontId="8" fillId="0" borderId="18" xfId="0" applyNumberFormat="1" applyFont="1" applyBorder="1" applyAlignment="1" applyProtection="1">
      <alignment horizontal="center" vertical="center" wrapText="1"/>
      <protection/>
    </xf>
    <xf numFmtId="178" fontId="8" fillId="0" borderId="19" xfId="0" applyNumberFormat="1" applyFont="1" applyBorder="1" applyAlignment="1" applyProtection="1">
      <alignment horizontal="center" vertical="center" wrapText="1"/>
      <protection/>
    </xf>
    <xf numFmtId="178" fontId="8" fillId="0" borderId="20" xfId="0" applyNumberFormat="1" applyFont="1" applyBorder="1" applyAlignment="1" applyProtection="1">
      <alignment horizontal="center" vertical="center" wrapText="1"/>
      <protection/>
    </xf>
    <xf numFmtId="0" fontId="6" fillId="0" borderId="18" xfId="0" applyNumberFormat="1" applyFont="1" applyBorder="1" applyAlignment="1" applyProtection="1">
      <alignment horizontal="center" vertical="center" wrapText="1"/>
      <protection/>
    </xf>
    <xf numFmtId="0" fontId="6" fillId="0" borderId="21" xfId="0" applyNumberFormat="1" applyFont="1" applyBorder="1" applyAlignment="1" applyProtection="1">
      <alignment horizontal="center" vertical="center" wrapText="1"/>
      <protection/>
    </xf>
    <xf numFmtId="169" fontId="4" fillId="0" borderId="17" xfId="0" applyNumberFormat="1" applyFont="1" applyBorder="1" applyAlignment="1" applyProtection="1">
      <alignment horizontal="left" vertical="center" indent="1"/>
      <protection/>
    </xf>
    <xf numFmtId="180" fontId="9" fillId="0" borderId="0" xfId="59" applyNumberFormat="1" applyFont="1" applyFill="1" applyBorder="1" applyAlignment="1" applyProtection="1">
      <alignment horizontal="center" vertical="center"/>
      <protection/>
    </xf>
    <xf numFmtId="180" fontId="9" fillId="0" borderId="10" xfId="59" applyNumberFormat="1" applyFont="1" applyFill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vertical="center"/>
      <protection/>
    </xf>
    <xf numFmtId="180" fontId="7" fillId="0" borderId="23" xfId="59" applyNumberFormat="1" applyFont="1" applyFill="1" applyBorder="1" applyAlignment="1" applyProtection="1">
      <alignment horizontal="center" vertical="center"/>
      <protection/>
    </xf>
    <xf numFmtId="180" fontId="7" fillId="0" borderId="24" xfId="59" applyNumberFormat="1" applyFont="1" applyFill="1" applyBorder="1" applyAlignment="1" applyProtection="1">
      <alignment horizontal="center" vertical="center"/>
      <protection/>
    </xf>
    <xf numFmtId="0" fontId="7" fillId="0" borderId="0" xfId="59" applyNumberFormat="1" applyFont="1" applyFill="1" applyBorder="1" applyAlignment="1" applyProtection="1">
      <alignment horizontal="center" vertical="center"/>
      <protection/>
    </xf>
    <xf numFmtId="0" fontId="7" fillId="0" borderId="10" xfId="59" applyNumberFormat="1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18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Border="1" applyAlignment="1" applyProtection="1">
      <alignment vertical="center"/>
      <protection/>
    </xf>
    <xf numFmtId="169" fontId="7" fillId="0" borderId="11" xfId="0" applyNumberFormat="1" applyFont="1" applyBorder="1" applyAlignment="1" applyProtection="1">
      <alignment horizontal="left" vertical="center" wrapText="1"/>
      <protection/>
    </xf>
    <xf numFmtId="180" fontId="7" fillId="0" borderId="12" xfId="59" applyNumberFormat="1" applyFont="1" applyFill="1" applyBorder="1" applyAlignment="1" applyProtection="1">
      <alignment horizontal="center" vertical="center"/>
      <protection/>
    </xf>
    <xf numFmtId="180" fontId="7" fillId="0" borderId="25" xfId="59" applyNumberFormat="1" applyFont="1" applyFill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vertical="center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25" xfId="0" applyNumberFormat="1" applyFont="1" applyBorder="1" applyAlignment="1" applyProtection="1">
      <alignment horizontal="center" vertical="center" wrapText="1"/>
      <protection/>
    </xf>
    <xf numFmtId="180" fontId="9" fillId="0" borderId="16" xfId="59" applyNumberFormat="1" applyFont="1" applyFill="1" applyBorder="1" applyAlignment="1" applyProtection="1">
      <alignment horizontal="center" vertical="center"/>
      <protection/>
    </xf>
    <xf numFmtId="49" fontId="5" fillId="0" borderId="26" xfId="0" applyNumberFormat="1" applyFont="1" applyBorder="1" applyAlignment="1" applyProtection="1">
      <alignment vertical="center"/>
      <protection/>
    </xf>
    <xf numFmtId="180" fontId="7" fillId="0" borderId="27" xfId="59" applyNumberFormat="1" applyFont="1" applyFill="1" applyBorder="1" applyAlignment="1" applyProtection="1">
      <alignment horizontal="center" vertical="center"/>
      <protection/>
    </xf>
    <xf numFmtId="180" fontId="7" fillId="0" borderId="28" xfId="59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wrapText="1"/>
      <protection/>
    </xf>
    <xf numFmtId="181" fontId="4" fillId="0" borderId="16" xfId="0" applyNumberFormat="1" applyFont="1" applyFill="1" applyBorder="1" applyAlignment="1" applyProtection="1">
      <alignment horizontal="right" vertical="center"/>
      <protection/>
    </xf>
    <xf numFmtId="181" fontId="4" fillId="0" borderId="0" xfId="0" applyNumberFormat="1" applyFont="1" applyFill="1" applyBorder="1" applyAlignment="1" applyProtection="1">
      <alignment horizontal="right" vertical="center"/>
      <protection/>
    </xf>
    <xf numFmtId="181" fontId="4" fillId="0" borderId="29" xfId="0" applyNumberFormat="1" applyFont="1" applyFill="1" applyBorder="1" applyAlignment="1" applyProtection="1">
      <alignment horizontal="right" vertical="center"/>
      <protection/>
    </xf>
    <xf numFmtId="181" fontId="5" fillId="0" borderId="30" xfId="0" applyNumberFormat="1" applyFont="1" applyFill="1" applyBorder="1" applyAlignment="1" applyProtection="1">
      <alignment horizontal="right" vertical="center"/>
      <protection/>
    </xf>
    <xf numFmtId="181" fontId="5" fillId="0" borderId="23" xfId="0" applyNumberFormat="1" applyFont="1" applyFill="1" applyBorder="1" applyAlignment="1" applyProtection="1">
      <alignment horizontal="right" vertical="center"/>
      <protection/>
    </xf>
    <xf numFmtId="181" fontId="5" fillId="0" borderId="31" xfId="0" applyNumberFormat="1" applyFont="1" applyFill="1" applyBorder="1" applyAlignment="1" applyProtection="1">
      <alignment horizontal="right" vertical="center"/>
      <protection/>
    </xf>
    <xf numFmtId="181" fontId="5" fillId="0" borderId="16" xfId="0" applyNumberFormat="1" applyFont="1" applyFill="1" applyBorder="1" applyAlignment="1" applyProtection="1">
      <alignment horizontal="right" vertical="center"/>
      <protection/>
    </xf>
    <xf numFmtId="181" fontId="5" fillId="0" borderId="0" xfId="0" applyNumberFormat="1" applyFont="1" applyFill="1" applyBorder="1" applyAlignment="1" applyProtection="1">
      <alignment horizontal="right" vertical="center"/>
      <protection/>
    </xf>
    <xf numFmtId="181" fontId="5" fillId="0" borderId="29" xfId="0" applyNumberFormat="1" applyFont="1" applyFill="1" applyBorder="1" applyAlignment="1" applyProtection="1">
      <alignment horizontal="right" vertical="center"/>
      <protection/>
    </xf>
    <xf numFmtId="181" fontId="7" fillId="0" borderId="16" xfId="0" applyNumberFormat="1" applyFont="1" applyFill="1" applyBorder="1" applyAlignment="1" applyProtection="1">
      <alignment horizontal="right" vertical="center"/>
      <protection/>
    </xf>
    <xf numFmtId="181" fontId="7" fillId="0" borderId="12" xfId="0" applyNumberFormat="1" applyFont="1" applyFill="1" applyBorder="1" applyAlignment="1" applyProtection="1">
      <alignment horizontal="right" vertical="center"/>
      <protection/>
    </xf>
    <xf numFmtId="181" fontId="7" fillId="0" borderId="13" xfId="0" applyNumberFormat="1" applyFont="1" applyFill="1" applyBorder="1" applyAlignment="1" applyProtection="1">
      <alignment horizontal="right" vertical="center"/>
      <protection/>
    </xf>
    <xf numFmtId="181" fontId="7" fillId="0" borderId="32" xfId="0" applyNumberFormat="1" applyFont="1" applyFill="1" applyBorder="1" applyAlignment="1" applyProtection="1">
      <alignment horizontal="right" vertical="center"/>
      <protection/>
    </xf>
    <xf numFmtId="181" fontId="8" fillId="0" borderId="12" xfId="0" applyNumberFormat="1" applyFont="1" applyBorder="1" applyAlignment="1" applyProtection="1">
      <alignment horizontal="center" vertical="center" wrapText="1"/>
      <protection/>
    </xf>
    <xf numFmtId="181" fontId="8" fillId="0" borderId="13" xfId="0" applyNumberFormat="1" applyFont="1" applyBorder="1" applyAlignment="1" applyProtection="1">
      <alignment horizontal="center" vertical="center" wrapText="1"/>
      <protection/>
    </xf>
    <xf numFmtId="181" fontId="8" fillId="0" borderId="32" xfId="0" applyNumberFormat="1" applyFont="1" applyBorder="1" applyAlignment="1" applyProtection="1">
      <alignment horizontal="center" vertical="center" wrapText="1"/>
      <protection/>
    </xf>
    <xf numFmtId="181" fontId="5" fillId="0" borderId="33" xfId="0" applyNumberFormat="1" applyFont="1" applyFill="1" applyBorder="1" applyAlignment="1" applyProtection="1">
      <alignment horizontal="right" vertical="center"/>
      <protection/>
    </xf>
    <xf numFmtId="181" fontId="5" fillId="0" borderId="27" xfId="0" applyNumberFormat="1" applyFont="1" applyFill="1" applyBorder="1" applyAlignment="1" applyProtection="1">
      <alignment horizontal="right" vertical="center"/>
      <protection/>
    </xf>
    <xf numFmtId="181" fontId="5" fillId="0" borderId="34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2" fillId="0" borderId="0" xfId="0" applyFont="1" applyAlignment="1" applyProtection="1">
      <alignment wrapText="1"/>
      <protection/>
    </xf>
    <xf numFmtId="169" fontId="5" fillId="0" borderId="35" xfId="0" applyNumberFormat="1" applyFont="1" applyFill="1" applyBorder="1" applyAlignment="1" applyProtection="1" quotePrefix="1">
      <alignment horizontal="center" vertical="top"/>
      <protection/>
    </xf>
    <xf numFmtId="169" fontId="5" fillId="0" borderId="36" xfId="0" applyNumberFormat="1" applyFont="1" applyFill="1" applyBorder="1" applyAlignment="1" applyProtection="1" quotePrefix="1">
      <alignment horizontal="center" vertical="top"/>
      <protection/>
    </xf>
    <xf numFmtId="169" fontId="5" fillId="0" borderId="37" xfId="0" applyNumberFormat="1" applyFont="1" applyFill="1" applyBorder="1" applyAlignment="1" applyProtection="1" quotePrefix="1">
      <alignment horizontal="center" vertical="top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top"/>
      <protection/>
    </xf>
    <xf numFmtId="0" fontId="5" fillId="0" borderId="38" xfId="0" applyFont="1" applyBorder="1" applyAlignment="1" applyProtection="1">
      <alignment horizontal="center" vertical="top"/>
      <protection/>
    </xf>
    <xf numFmtId="0" fontId="5" fillId="0" borderId="39" xfId="0" applyFont="1" applyBorder="1" applyAlignment="1" applyProtection="1">
      <alignment horizontal="center" vertical="top"/>
      <protection/>
    </xf>
    <xf numFmtId="0" fontId="2" fillId="0" borderId="0" xfId="0" applyFont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GridLines="0" tabSelected="1" zoomScalePageLayoutView="0" workbookViewId="0" topLeftCell="A1">
      <selection activeCell="B3" sqref="B3:K3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74" t="s">
        <v>61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1853867932</v>
      </c>
      <c r="D8" s="43">
        <v>1944628162</v>
      </c>
      <c r="E8" s="43">
        <v>1502460060</v>
      </c>
      <c r="F8" s="43">
        <v>2060280000</v>
      </c>
      <c r="G8" s="44">
        <v>2170488324</v>
      </c>
      <c r="H8" s="45">
        <v>2293880358</v>
      </c>
      <c r="I8" s="22">
        <f>IF($E8=0,0,(($F8/$E8)-1)*100)</f>
        <v>37.127106060975755</v>
      </c>
      <c r="J8" s="23">
        <f>IF($E8=0,0,((($H8/$E8)^(1/3))-1)*100)</f>
        <v>15.147878859983432</v>
      </c>
      <c r="K8" s="2"/>
    </row>
    <row r="9" spans="1:11" ht="12.75">
      <c r="A9" s="5"/>
      <c r="B9" s="21" t="s">
        <v>17</v>
      </c>
      <c r="C9" s="43">
        <v>8345386517</v>
      </c>
      <c r="D9" s="43">
        <v>8372971528</v>
      </c>
      <c r="E9" s="43">
        <v>12075546014</v>
      </c>
      <c r="F9" s="43">
        <v>7986340240</v>
      </c>
      <c r="G9" s="44">
        <v>8471659123</v>
      </c>
      <c r="H9" s="45">
        <v>9011857627</v>
      </c>
      <c r="I9" s="22">
        <f>IF($E9=0,0,(($F9/$E9)-1)*100)</f>
        <v>-33.86352691016295</v>
      </c>
      <c r="J9" s="23">
        <f>IF($E9=0,0,((($H9/$E9)^(1/3))-1)*100)</f>
        <v>-9.294034953997887</v>
      </c>
      <c r="K9" s="2"/>
    </row>
    <row r="10" spans="1:11" ht="12.75">
      <c r="A10" s="5"/>
      <c r="B10" s="21" t="s">
        <v>18</v>
      </c>
      <c r="C10" s="43">
        <v>6789654446</v>
      </c>
      <c r="D10" s="43">
        <v>6834371779</v>
      </c>
      <c r="E10" s="43">
        <v>5566456538</v>
      </c>
      <c r="F10" s="43">
        <v>7405111154</v>
      </c>
      <c r="G10" s="44">
        <v>7920637445</v>
      </c>
      <c r="H10" s="45">
        <v>8513519445</v>
      </c>
      <c r="I10" s="22">
        <f aca="true" t="shared" si="0" ref="I10:I33">IF($E10=0,0,(($F10/$E10)-1)*100)</f>
        <v>33.030970482716086</v>
      </c>
      <c r="J10" s="23">
        <f aca="true" t="shared" si="1" ref="J10:J33">IF($E10=0,0,((($H10/$E10)^(1/3))-1)*100)</f>
        <v>15.215286276064411</v>
      </c>
      <c r="K10" s="2"/>
    </row>
    <row r="11" spans="1:11" ht="12.75">
      <c r="A11" s="9"/>
      <c r="B11" s="24" t="s">
        <v>19</v>
      </c>
      <c r="C11" s="46">
        <v>16988908895</v>
      </c>
      <c r="D11" s="46">
        <v>17151971469</v>
      </c>
      <c r="E11" s="46">
        <v>19144462612</v>
      </c>
      <c r="F11" s="46">
        <v>17451731394</v>
      </c>
      <c r="G11" s="47">
        <v>18562784892</v>
      </c>
      <c r="H11" s="48">
        <v>19819257430</v>
      </c>
      <c r="I11" s="25">
        <f t="shared" si="0"/>
        <v>-8.84188421637374</v>
      </c>
      <c r="J11" s="26">
        <f t="shared" si="1"/>
        <v>1.1613771307277476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4273505706</v>
      </c>
      <c r="D13" s="43">
        <v>4204777784</v>
      </c>
      <c r="E13" s="43">
        <v>3327998621</v>
      </c>
      <c r="F13" s="43">
        <v>4557731229</v>
      </c>
      <c r="G13" s="44">
        <v>4841724292</v>
      </c>
      <c r="H13" s="45">
        <v>5132282112</v>
      </c>
      <c r="I13" s="22">
        <f t="shared" si="0"/>
        <v>36.95111531117428</v>
      </c>
      <c r="J13" s="23">
        <f t="shared" si="1"/>
        <v>15.533818571735969</v>
      </c>
      <c r="K13" s="2"/>
    </row>
    <row r="14" spans="1:11" ht="12.75">
      <c r="A14" s="5"/>
      <c r="B14" s="21" t="s">
        <v>22</v>
      </c>
      <c r="C14" s="43">
        <v>1995383971</v>
      </c>
      <c r="D14" s="43">
        <v>2020083971</v>
      </c>
      <c r="E14" s="43">
        <v>263855194</v>
      </c>
      <c r="F14" s="43">
        <v>2002848006</v>
      </c>
      <c r="G14" s="44">
        <v>1975220532</v>
      </c>
      <c r="H14" s="45">
        <v>2078087004</v>
      </c>
      <c r="I14" s="22">
        <f t="shared" si="0"/>
        <v>659.0709038685818</v>
      </c>
      <c r="J14" s="23">
        <f t="shared" si="1"/>
        <v>98.96011634396145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4877849396</v>
      </c>
      <c r="D16" s="43">
        <v>4871460267</v>
      </c>
      <c r="E16" s="43">
        <v>3138352775</v>
      </c>
      <c r="F16" s="43">
        <v>4890489953</v>
      </c>
      <c r="G16" s="44">
        <v>5188444475</v>
      </c>
      <c r="H16" s="45">
        <v>5547396842</v>
      </c>
      <c r="I16" s="22">
        <f t="shared" si="0"/>
        <v>55.829835063714285</v>
      </c>
      <c r="J16" s="23">
        <f t="shared" si="1"/>
        <v>20.910075299975126</v>
      </c>
      <c r="K16" s="2"/>
    </row>
    <row r="17" spans="1:11" ht="12.75">
      <c r="A17" s="5"/>
      <c r="B17" s="21" t="s">
        <v>24</v>
      </c>
      <c r="C17" s="43">
        <v>7314995532</v>
      </c>
      <c r="D17" s="43">
        <v>7734666376</v>
      </c>
      <c r="E17" s="43">
        <v>4376426899</v>
      </c>
      <c r="F17" s="43">
        <v>7529626613</v>
      </c>
      <c r="G17" s="44">
        <v>7908764006</v>
      </c>
      <c r="H17" s="45">
        <v>8286002647</v>
      </c>
      <c r="I17" s="29">
        <f t="shared" si="0"/>
        <v>72.04963745014217</v>
      </c>
      <c r="J17" s="30">
        <f t="shared" si="1"/>
        <v>23.711041455867754</v>
      </c>
      <c r="K17" s="2"/>
    </row>
    <row r="18" spans="1:11" ht="12.75">
      <c r="A18" s="5"/>
      <c r="B18" s="24" t="s">
        <v>25</v>
      </c>
      <c r="C18" s="46">
        <v>18461734605</v>
      </c>
      <c r="D18" s="46">
        <v>18830988398</v>
      </c>
      <c r="E18" s="46">
        <v>11106633489</v>
      </c>
      <c r="F18" s="46">
        <v>18980695801</v>
      </c>
      <c r="G18" s="47">
        <v>19914153305</v>
      </c>
      <c r="H18" s="48">
        <v>21043768605</v>
      </c>
      <c r="I18" s="25">
        <f t="shared" si="0"/>
        <v>70.89513055237182</v>
      </c>
      <c r="J18" s="26">
        <f t="shared" si="1"/>
        <v>23.74102020964863</v>
      </c>
      <c r="K18" s="2"/>
    </row>
    <row r="19" spans="1:11" ht="23.25" customHeight="1">
      <c r="A19" s="31"/>
      <c r="B19" s="32" t="s">
        <v>26</v>
      </c>
      <c r="C19" s="52">
        <v>-1472825710</v>
      </c>
      <c r="D19" s="52">
        <v>-1679016929</v>
      </c>
      <c r="E19" s="52">
        <v>8037829123</v>
      </c>
      <c r="F19" s="53">
        <v>-1528964407</v>
      </c>
      <c r="G19" s="54">
        <v>-1351368413</v>
      </c>
      <c r="H19" s="55">
        <v>-1224511175</v>
      </c>
      <c r="I19" s="33">
        <f t="shared" si="0"/>
        <v>-119.02210638721984</v>
      </c>
      <c r="J19" s="34">
        <f t="shared" si="1"/>
        <v>-153.4082065454031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94640000</v>
      </c>
      <c r="D22" s="43">
        <v>62640000</v>
      </c>
      <c r="E22" s="43">
        <v>0</v>
      </c>
      <c r="F22" s="43">
        <v>303640000</v>
      </c>
      <c r="G22" s="44">
        <v>78120000</v>
      </c>
      <c r="H22" s="45">
        <v>60000000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129172885</v>
      </c>
      <c r="D23" s="43">
        <v>128370271</v>
      </c>
      <c r="E23" s="43">
        <v>6396896</v>
      </c>
      <c r="F23" s="43">
        <v>131507222</v>
      </c>
      <c r="G23" s="44">
        <v>166384000</v>
      </c>
      <c r="H23" s="45">
        <v>163447066</v>
      </c>
      <c r="I23" s="38">
        <f t="shared" si="0"/>
        <v>1955.7974054916635</v>
      </c>
      <c r="J23" s="23">
        <f t="shared" si="1"/>
        <v>194.5343464493525</v>
      </c>
      <c r="K23" s="2"/>
    </row>
    <row r="24" spans="1:11" ht="12.75">
      <c r="A24" s="9"/>
      <c r="B24" s="21" t="s">
        <v>30</v>
      </c>
      <c r="C24" s="43">
        <v>2623603070</v>
      </c>
      <c r="D24" s="43">
        <v>2762354354</v>
      </c>
      <c r="E24" s="43">
        <v>2108676432</v>
      </c>
      <c r="F24" s="43">
        <v>2634869819</v>
      </c>
      <c r="G24" s="44">
        <v>2580680464</v>
      </c>
      <c r="H24" s="45">
        <v>2659293279</v>
      </c>
      <c r="I24" s="38">
        <f t="shared" si="0"/>
        <v>24.953728273091457</v>
      </c>
      <c r="J24" s="23">
        <f t="shared" si="1"/>
        <v>8.040212725447482</v>
      </c>
      <c r="K24" s="2"/>
    </row>
    <row r="25" spans="1:11" ht="12.75">
      <c r="A25" s="9"/>
      <c r="B25" s="21" t="s">
        <v>31</v>
      </c>
      <c r="C25" s="43">
        <v>259802074</v>
      </c>
      <c r="D25" s="43">
        <v>358100485</v>
      </c>
      <c r="E25" s="43">
        <v>110176424</v>
      </c>
      <c r="F25" s="43">
        <v>205465018</v>
      </c>
      <c r="G25" s="44">
        <v>107271499</v>
      </c>
      <c r="H25" s="45">
        <v>107822682</v>
      </c>
      <c r="I25" s="38">
        <f t="shared" si="0"/>
        <v>86.4872815258553</v>
      </c>
      <c r="J25" s="23">
        <f t="shared" si="1"/>
        <v>-0.7172451322660423</v>
      </c>
      <c r="K25" s="2"/>
    </row>
    <row r="26" spans="1:11" ht="12.75">
      <c r="A26" s="9"/>
      <c r="B26" s="24" t="s">
        <v>32</v>
      </c>
      <c r="C26" s="46">
        <v>3107218029</v>
      </c>
      <c r="D26" s="46">
        <v>3311465110</v>
      </c>
      <c r="E26" s="46">
        <v>2225249752</v>
      </c>
      <c r="F26" s="46">
        <v>3275482059</v>
      </c>
      <c r="G26" s="47">
        <v>2932455963</v>
      </c>
      <c r="H26" s="48">
        <v>2990563027</v>
      </c>
      <c r="I26" s="25">
        <f t="shared" si="0"/>
        <v>47.196154321827336</v>
      </c>
      <c r="J26" s="26">
        <f t="shared" si="1"/>
        <v>10.354843568909345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1446467272</v>
      </c>
      <c r="D28" s="43">
        <v>1624717026</v>
      </c>
      <c r="E28" s="43">
        <v>746098687</v>
      </c>
      <c r="F28" s="43">
        <v>1630508877</v>
      </c>
      <c r="G28" s="44">
        <v>1581829511</v>
      </c>
      <c r="H28" s="45">
        <v>1632140865</v>
      </c>
      <c r="I28" s="38">
        <f t="shared" si="0"/>
        <v>118.53796359783702</v>
      </c>
      <c r="J28" s="23">
        <f t="shared" si="1"/>
        <v>29.813677817283967</v>
      </c>
      <c r="K28" s="2"/>
    </row>
    <row r="29" spans="1:11" ht="12.75">
      <c r="A29" s="9"/>
      <c r="B29" s="21" t="s">
        <v>35</v>
      </c>
      <c r="C29" s="43">
        <v>223677590</v>
      </c>
      <c r="D29" s="43">
        <v>193014033</v>
      </c>
      <c r="E29" s="43">
        <v>109877811</v>
      </c>
      <c r="F29" s="43">
        <v>222714912</v>
      </c>
      <c r="G29" s="44">
        <v>302034387</v>
      </c>
      <c r="H29" s="45">
        <v>284140687</v>
      </c>
      <c r="I29" s="38">
        <f t="shared" si="0"/>
        <v>102.69325532886708</v>
      </c>
      <c r="J29" s="23">
        <f t="shared" si="1"/>
        <v>37.259098593214034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1504240</v>
      </c>
      <c r="F30" s="43">
        <v>0</v>
      </c>
      <c r="G30" s="44">
        <v>0</v>
      </c>
      <c r="H30" s="45">
        <v>0</v>
      </c>
      <c r="I30" s="38">
        <f t="shared" si="0"/>
        <v>-100</v>
      </c>
      <c r="J30" s="23">
        <f t="shared" si="1"/>
        <v>-100</v>
      </c>
      <c r="K30" s="2"/>
    </row>
    <row r="31" spans="1:11" ht="12.75">
      <c r="A31" s="9"/>
      <c r="B31" s="21" t="s">
        <v>37</v>
      </c>
      <c r="C31" s="43">
        <v>795495996</v>
      </c>
      <c r="D31" s="43">
        <v>1049526707</v>
      </c>
      <c r="E31" s="43">
        <v>883251006</v>
      </c>
      <c r="F31" s="43">
        <v>713606408</v>
      </c>
      <c r="G31" s="44">
        <v>678306317</v>
      </c>
      <c r="H31" s="45">
        <v>709594428</v>
      </c>
      <c r="I31" s="38">
        <f t="shared" si="0"/>
        <v>-19.206838922071945</v>
      </c>
      <c r="J31" s="23">
        <f t="shared" si="1"/>
        <v>-7.037309323942987</v>
      </c>
      <c r="K31" s="2"/>
    </row>
    <row r="32" spans="1:11" ht="12.75">
      <c r="A32" s="9"/>
      <c r="B32" s="21" t="s">
        <v>31</v>
      </c>
      <c r="C32" s="43">
        <v>641577171</v>
      </c>
      <c r="D32" s="43">
        <v>444207344</v>
      </c>
      <c r="E32" s="43">
        <v>484518010</v>
      </c>
      <c r="F32" s="43">
        <v>708651863</v>
      </c>
      <c r="G32" s="44">
        <v>370285748</v>
      </c>
      <c r="H32" s="45">
        <v>364687047</v>
      </c>
      <c r="I32" s="38">
        <f t="shared" si="0"/>
        <v>46.259137611829956</v>
      </c>
      <c r="J32" s="23">
        <f t="shared" si="1"/>
        <v>-9.035876781450291</v>
      </c>
      <c r="K32" s="2"/>
    </row>
    <row r="33" spans="1:11" ht="13.5" thickBot="1">
      <c r="A33" s="9"/>
      <c r="B33" s="39" t="s">
        <v>38</v>
      </c>
      <c r="C33" s="59">
        <v>3107218029</v>
      </c>
      <c r="D33" s="59">
        <v>3311465110</v>
      </c>
      <c r="E33" s="59">
        <v>2225249754</v>
      </c>
      <c r="F33" s="59">
        <v>3275482060</v>
      </c>
      <c r="G33" s="60">
        <v>2932455963</v>
      </c>
      <c r="H33" s="61">
        <v>2990563027</v>
      </c>
      <c r="I33" s="40">
        <f t="shared" si="0"/>
        <v>47.19615423446981</v>
      </c>
      <c r="J33" s="41">
        <f t="shared" si="1"/>
        <v>10.354843535847923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47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216981250</v>
      </c>
      <c r="D8" s="43">
        <v>284850250</v>
      </c>
      <c r="E8" s="43">
        <v>301062374</v>
      </c>
      <c r="F8" s="43">
        <v>293395758</v>
      </c>
      <c r="G8" s="44">
        <v>308065545</v>
      </c>
      <c r="H8" s="45">
        <v>326549478</v>
      </c>
      <c r="I8" s="22">
        <f>IF($E8=0,0,(($F8/$E8)-1)*100)</f>
        <v>-2.546520808342523</v>
      </c>
      <c r="J8" s="23">
        <f>IF($E8=0,0,((($H8/$E8)^(1/3))-1)*100)</f>
        <v>2.74582191991104</v>
      </c>
      <c r="K8" s="2"/>
    </row>
    <row r="9" spans="1:11" ht="12.75">
      <c r="A9" s="5"/>
      <c r="B9" s="21" t="s">
        <v>17</v>
      </c>
      <c r="C9" s="43">
        <v>196875998</v>
      </c>
      <c r="D9" s="43">
        <v>246295998</v>
      </c>
      <c r="E9" s="43">
        <v>241624668</v>
      </c>
      <c r="F9" s="43">
        <v>261285084</v>
      </c>
      <c r="G9" s="44">
        <v>284137453</v>
      </c>
      <c r="H9" s="45">
        <v>309078491</v>
      </c>
      <c r="I9" s="22">
        <f>IF($E9=0,0,(($F9/$E9)-1)*100)</f>
        <v>8.136758619364137</v>
      </c>
      <c r="J9" s="23">
        <f>IF($E9=0,0,((($H9/$E9)^(1/3))-1)*100)</f>
        <v>8.553168487448048</v>
      </c>
      <c r="K9" s="2"/>
    </row>
    <row r="10" spans="1:11" ht="12.75">
      <c r="A10" s="5"/>
      <c r="B10" s="21" t="s">
        <v>18</v>
      </c>
      <c r="C10" s="43">
        <v>340272562</v>
      </c>
      <c r="D10" s="43">
        <v>335880729</v>
      </c>
      <c r="E10" s="43">
        <v>180424648</v>
      </c>
      <c r="F10" s="43">
        <v>362518546</v>
      </c>
      <c r="G10" s="44">
        <v>389367971</v>
      </c>
      <c r="H10" s="45">
        <v>420569304</v>
      </c>
      <c r="I10" s="22">
        <f aca="true" t="shared" si="0" ref="I10:I33">IF($E10=0,0,(($F10/$E10)-1)*100)</f>
        <v>100.92517847118097</v>
      </c>
      <c r="J10" s="23">
        <f aca="true" t="shared" si="1" ref="J10:J33">IF($E10=0,0,((($H10/$E10)^(1/3))-1)*100)</f>
        <v>32.590955921099685</v>
      </c>
      <c r="K10" s="2"/>
    </row>
    <row r="11" spans="1:11" ht="12.75">
      <c r="A11" s="9"/>
      <c r="B11" s="24" t="s">
        <v>19</v>
      </c>
      <c r="C11" s="46">
        <v>754129810</v>
      </c>
      <c r="D11" s="46">
        <v>867026977</v>
      </c>
      <c r="E11" s="46">
        <v>723111690</v>
      </c>
      <c r="F11" s="46">
        <v>917199388</v>
      </c>
      <c r="G11" s="47">
        <v>981570969</v>
      </c>
      <c r="H11" s="48">
        <v>1056197273</v>
      </c>
      <c r="I11" s="25">
        <f t="shared" si="0"/>
        <v>26.840625132197758</v>
      </c>
      <c r="J11" s="26">
        <f t="shared" si="1"/>
        <v>13.4609859371007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249344894</v>
      </c>
      <c r="D13" s="43">
        <v>249345350</v>
      </c>
      <c r="E13" s="43">
        <v>209180478</v>
      </c>
      <c r="F13" s="43">
        <v>240000000</v>
      </c>
      <c r="G13" s="44">
        <v>255476000</v>
      </c>
      <c r="H13" s="45">
        <v>265458000</v>
      </c>
      <c r="I13" s="22">
        <f t="shared" si="0"/>
        <v>14.733459974214224</v>
      </c>
      <c r="J13" s="23">
        <f t="shared" si="1"/>
        <v>8.2658663893876</v>
      </c>
      <c r="K13" s="2"/>
    </row>
    <row r="14" spans="1:11" ht="12.75">
      <c r="A14" s="5"/>
      <c r="B14" s="21" t="s">
        <v>22</v>
      </c>
      <c r="C14" s="43">
        <v>136356756</v>
      </c>
      <c r="D14" s="43">
        <v>136356756</v>
      </c>
      <c r="E14" s="43">
        <v>0</v>
      </c>
      <c r="F14" s="43">
        <v>143175000</v>
      </c>
      <c r="G14" s="44">
        <v>151765000</v>
      </c>
      <c r="H14" s="45">
        <v>175458000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77557666</v>
      </c>
      <c r="D16" s="43">
        <v>77557666</v>
      </c>
      <c r="E16" s="43">
        <v>14019047</v>
      </c>
      <c r="F16" s="43">
        <v>83374000</v>
      </c>
      <c r="G16" s="44">
        <v>88986550</v>
      </c>
      <c r="H16" s="45">
        <v>89796000</v>
      </c>
      <c r="I16" s="22">
        <f t="shared" si="0"/>
        <v>494.71945560921506</v>
      </c>
      <c r="J16" s="23">
        <f t="shared" si="1"/>
        <v>85.71465099569362</v>
      </c>
      <c r="K16" s="2"/>
    </row>
    <row r="17" spans="1:11" ht="12.75">
      <c r="A17" s="5"/>
      <c r="B17" s="21" t="s">
        <v>24</v>
      </c>
      <c r="C17" s="43">
        <v>261512171</v>
      </c>
      <c r="D17" s="43">
        <v>342779068</v>
      </c>
      <c r="E17" s="43">
        <v>356850958</v>
      </c>
      <c r="F17" s="43">
        <v>285247875</v>
      </c>
      <c r="G17" s="44">
        <v>333632363</v>
      </c>
      <c r="H17" s="45">
        <v>355067366</v>
      </c>
      <c r="I17" s="29">
        <f t="shared" si="0"/>
        <v>-20.065262932543394</v>
      </c>
      <c r="J17" s="30">
        <f t="shared" si="1"/>
        <v>-0.16688310043484478</v>
      </c>
      <c r="K17" s="2"/>
    </row>
    <row r="18" spans="1:11" ht="12.75">
      <c r="A18" s="5"/>
      <c r="B18" s="24" t="s">
        <v>25</v>
      </c>
      <c r="C18" s="46">
        <v>724771487</v>
      </c>
      <c r="D18" s="46">
        <v>806038840</v>
      </c>
      <c r="E18" s="46">
        <v>580050483</v>
      </c>
      <c r="F18" s="46">
        <v>751796875</v>
      </c>
      <c r="G18" s="47">
        <v>829859913</v>
      </c>
      <c r="H18" s="48">
        <v>885779366</v>
      </c>
      <c r="I18" s="25">
        <f t="shared" si="0"/>
        <v>29.608869750738577</v>
      </c>
      <c r="J18" s="26">
        <f t="shared" si="1"/>
        <v>15.156004721505468</v>
      </c>
      <c r="K18" s="2"/>
    </row>
    <row r="19" spans="1:11" ht="23.25" customHeight="1">
      <c r="A19" s="31"/>
      <c r="B19" s="32" t="s">
        <v>26</v>
      </c>
      <c r="C19" s="52">
        <v>29358323</v>
      </c>
      <c r="D19" s="52">
        <v>60988137</v>
      </c>
      <c r="E19" s="52">
        <v>143061207</v>
      </c>
      <c r="F19" s="53">
        <v>165402513</v>
      </c>
      <c r="G19" s="54">
        <v>151711056</v>
      </c>
      <c r="H19" s="55">
        <v>170417907</v>
      </c>
      <c r="I19" s="33">
        <f t="shared" si="0"/>
        <v>15.616606673813394</v>
      </c>
      <c r="J19" s="34">
        <f t="shared" si="1"/>
        <v>6.006162767075218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56640000</v>
      </c>
      <c r="D22" s="43">
        <v>56640000</v>
      </c>
      <c r="E22" s="43">
        <v>0</v>
      </c>
      <c r="F22" s="43">
        <v>56640000</v>
      </c>
      <c r="G22" s="44">
        <v>18120000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6117689</v>
      </c>
      <c r="F23" s="43">
        <v>0</v>
      </c>
      <c r="G23" s="44">
        <v>0</v>
      </c>
      <c r="H23" s="45">
        <v>0</v>
      </c>
      <c r="I23" s="38">
        <f t="shared" si="0"/>
        <v>-100</v>
      </c>
      <c r="J23" s="23">
        <f t="shared" si="1"/>
        <v>-100</v>
      </c>
      <c r="K23" s="2"/>
    </row>
    <row r="24" spans="1:11" ht="12.75">
      <c r="A24" s="9"/>
      <c r="B24" s="21" t="s">
        <v>30</v>
      </c>
      <c r="C24" s="43">
        <v>65288000</v>
      </c>
      <c r="D24" s="43">
        <v>62288000</v>
      </c>
      <c r="E24" s="43">
        <v>435938136</v>
      </c>
      <c r="F24" s="43">
        <v>60004000</v>
      </c>
      <c r="G24" s="44">
        <v>61230000</v>
      </c>
      <c r="H24" s="45">
        <v>64624000</v>
      </c>
      <c r="I24" s="38">
        <f t="shared" si="0"/>
        <v>-86.23566165819454</v>
      </c>
      <c r="J24" s="23">
        <f t="shared" si="1"/>
        <v>-47.07555355116323</v>
      </c>
      <c r="K24" s="2"/>
    </row>
    <row r="25" spans="1:11" ht="12.75">
      <c r="A25" s="9"/>
      <c r="B25" s="21" t="s">
        <v>31</v>
      </c>
      <c r="C25" s="43">
        <v>18337947</v>
      </c>
      <c r="D25" s="43">
        <v>47128000</v>
      </c>
      <c r="E25" s="43">
        <v>38997778</v>
      </c>
      <c r="F25" s="43">
        <v>32100000</v>
      </c>
      <c r="G25" s="44">
        <v>25600000</v>
      </c>
      <c r="H25" s="45">
        <v>39876000</v>
      </c>
      <c r="I25" s="38">
        <f t="shared" si="0"/>
        <v>-17.68761799710743</v>
      </c>
      <c r="J25" s="23">
        <f t="shared" si="1"/>
        <v>0.7450944171155216</v>
      </c>
      <c r="K25" s="2"/>
    </row>
    <row r="26" spans="1:11" ht="12.75">
      <c r="A26" s="9"/>
      <c r="B26" s="24" t="s">
        <v>32</v>
      </c>
      <c r="C26" s="46">
        <v>140265947</v>
      </c>
      <c r="D26" s="46">
        <v>166056000</v>
      </c>
      <c r="E26" s="46">
        <v>481053603</v>
      </c>
      <c r="F26" s="46">
        <v>148744000</v>
      </c>
      <c r="G26" s="47">
        <v>104950000</v>
      </c>
      <c r="H26" s="48">
        <v>104500000</v>
      </c>
      <c r="I26" s="25">
        <f t="shared" si="0"/>
        <v>-69.0795372755996</v>
      </c>
      <c r="J26" s="26">
        <f t="shared" si="1"/>
        <v>-39.8861874309828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12000000</v>
      </c>
      <c r="D28" s="43">
        <v>20126000</v>
      </c>
      <c r="E28" s="43">
        <v>0</v>
      </c>
      <c r="F28" s="43">
        <v>21340000</v>
      </c>
      <c r="G28" s="44">
        <v>20000000</v>
      </c>
      <c r="H28" s="45">
        <v>30000000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62678292</v>
      </c>
      <c r="D31" s="43">
        <v>67640000</v>
      </c>
      <c r="E31" s="43">
        <v>155764579</v>
      </c>
      <c r="F31" s="43">
        <v>6937700</v>
      </c>
      <c r="G31" s="44">
        <v>54601384</v>
      </c>
      <c r="H31" s="45">
        <v>42047453</v>
      </c>
      <c r="I31" s="38">
        <f t="shared" si="0"/>
        <v>-95.54603489153976</v>
      </c>
      <c r="J31" s="23">
        <f t="shared" si="1"/>
        <v>-35.37156153776192</v>
      </c>
      <c r="K31" s="2"/>
    </row>
    <row r="32" spans="1:11" ht="12.75">
      <c r="A32" s="9"/>
      <c r="B32" s="21" t="s">
        <v>31</v>
      </c>
      <c r="C32" s="43">
        <v>65587655</v>
      </c>
      <c r="D32" s="43">
        <v>78290000</v>
      </c>
      <c r="E32" s="43">
        <v>325289024</v>
      </c>
      <c r="F32" s="43">
        <v>120466300</v>
      </c>
      <c r="G32" s="44">
        <v>30348616</v>
      </c>
      <c r="H32" s="45">
        <v>32452547</v>
      </c>
      <c r="I32" s="38">
        <f t="shared" si="0"/>
        <v>-62.96638032274953</v>
      </c>
      <c r="J32" s="23">
        <f t="shared" si="1"/>
        <v>-53.62045760155119</v>
      </c>
      <c r="K32" s="2"/>
    </row>
    <row r="33" spans="1:11" ht="13.5" thickBot="1">
      <c r="A33" s="9"/>
      <c r="B33" s="39" t="s">
        <v>38</v>
      </c>
      <c r="C33" s="59">
        <v>140265947</v>
      </c>
      <c r="D33" s="59">
        <v>166056000</v>
      </c>
      <c r="E33" s="59">
        <v>481053603</v>
      </c>
      <c r="F33" s="59">
        <v>148744000</v>
      </c>
      <c r="G33" s="60">
        <v>104950000</v>
      </c>
      <c r="H33" s="61">
        <v>104500000</v>
      </c>
      <c r="I33" s="40">
        <f t="shared" si="0"/>
        <v>-69.0795372755996</v>
      </c>
      <c r="J33" s="41">
        <f t="shared" si="1"/>
        <v>-39.8861874309828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48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55000000</v>
      </c>
      <c r="D8" s="43">
        <v>55000000</v>
      </c>
      <c r="E8" s="43">
        <v>39585627</v>
      </c>
      <c r="F8" s="43">
        <v>55000000</v>
      </c>
      <c r="G8" s="44">
        <v>57970000</v>
      </c>
      <c r="H8" s="45">
        <v>61158350</v>
      </c>
      <c r="I8" s="22">
        <f>IF($E8=0,0,(($F8/$E8)-1)*100)</f>
        <v>38.939317545734475</v>
      </c>
      <c r="J8" s="23">
        <f>IF($E8=0,0,((($H8/$E8)^(1/3))-1)*100)</f>
        <v>15.603968758625042</v>
      </c>
      <c r="K8" s="2"/>
    </row>
    <row r="9" spans="1:11" ht="12.75">
      <c r="A9" s="5"/>
      <c r="B9" s="21" t="s">
        <v>17</v>
      </c>
      <c r="C9" s="43">
        <v>233000000</v>
      </c>
      <c r="D9" s="43">
        <v>233000000</v>
      </c>
      <c r="E9" s="43">
        <v>349550285</v>
      </c>
      <c r="F9" s="43">
        <v>287250000</v>
      </c>
      <c r="G9" s="44">
        <v>302761000</v>
      </c>
      <c r="H9" s="45">
        <v>319571000</v>
      </c>
      <c r="I9" s="22">
        <f>IF($E9=0,0,(($F9/$E9)-1)*100)</f>
        <v>-17.822982178372413</v>
      </c>
      <c r="J9" s="23">
        <f>IF($E9=0,0,((($H9/$E9)^(1/3))-1)*100)</f>
        <v>-2.9447050605501124</v>
      </c>
      <c r="K9" s="2"/>
    </row>
    <row r="10" spans="1:11" ht="12.75">
      <c r="A10" s="5"/>
      <c r="B10" s="21" t="s">
        <v>18</v>
      </c>
      <c r="C10" s="43">
        <v>117542000</v>
      </c>
      <c r="D10" s="43">
        <v>117542000</v>
      </c>
      <c r="E10" s="43">
        <v>143426455</v>
      </c>
      <c r="F10" s="43">
        <v>154393000</v>
      </c>
      <c r="G10" s="44">
        <v>167006500</v>
      </c>
      <c r="H10" s="45">
        <v>180163515</v>
      </c>
      <c r="I10" s="22">
        <f aca="true" t="shared" si="0" ref="I10:I33">IF($E10=0,0,(($F10/$E10)-1)*100)</f>
        <v>7.646110335781509</v>
      </c>
      <c r="J10" s="23">
        <f aca="true" t="shared" si="1" ref="J10:J33">IF($E10=0,0,((($H10/$E10)^(1/3))-1)*100)</f>
        <v>7.897784521280715</v>
      </c>
      <c r="K10" s="2"/>
    </row>
    <row r="11" spans="1:11" ht="12.75">
      <c r="A11" s="9"/>
      <c r="B11" s="24" t="s">
        <v>19</v>
      </c>
      <c r="C11" s="46">
        <v>405542000</v>
      </c>
      <c r="D11" s="46">
        <v>405542000</v>
      </c>
      <c r="E11" s="46">
        <v>532562367</v>
      </c>
      <c r="F11" s="46">
        <v>496643000</v>
      </c>
      <c r="G11" s="47">
        <v>527737500</v>
      </c>
      <c r="H11" s="48">
        <v>560892865</v>
      </c>
      <c r="I11" s="25">
        <f t="shared" si="0"/>
        <v>-6.74463109407053</v>
      </c>
      <c r="J11" s="26">
        <f t="shared" si="1"/>
        <v>1.742673888970181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167882000</v>
      </c>
      <c r="D13" s="43">
        <v>167882000</v>
      </c>
      <c r="E13" s="43">
        <v>172703793</v>
      </c>
      <c r="F13" s="43">
        <v>184000000</v>
      </c>
      <c r="G13" s="44">
        <v>193935000</v>
      </c>
      <c r="H13" s="45">
        <v>208732000</v>
      </c>
      <c r="I13" s="22">
        <f t="shared" si="0"/>
        <v>6.540798440946816</v>
      </c>
      <c r="J13" s="23">
        <f t="shared" si="1"/>
        <v>6.519483725169772</v>
      </c>
      <c r="K13" s="2"/>
    </row>
    <row r="14" spans="1:11" ht="12.75">
      <c r="A14" s="5"/>
      <c r="B14" s="21" t="s">
        <v>22</v>
      </c>
      <c r="C14" s="43">
        <v>20500000</v>
      </c>
      <c r="D14" s="43">
        <v>20500000</v>
      </c>
      <c r="E14" s="43">
        <v>299143</v>
      </c>
      <c r="F14" s="43">
        <v>39340000</v>
      </c>
      <c r="G14" s="44">
        <v>56463000</v>
      </c>
      <c r="H14" s="45">
        <v>59568000</v>
      </c>
      <c r="I14" s="22">
        <f t="shared" si="0"/>
        <v>13050.901074068255</v>
      </c>
      <c r="J14" s="23">
        <f t="shared" si="1"/>
        <v>483.9532206825406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96244000</v>
      </c>
      <c r="D16" s="43">
        <v>96244000</v>
      </c>
      <c r="E16" s="43">
        <v>80064038</v>
      </c>
      <c r="F16" s="43">
        <v>90000000</v>
      </c>
      <c r="G16" s="44">
        <v>94860000</v>
      </c>
      <c r="H16" s="45">
        <v>100077000</v>
      </c>
      <c r="I16" s="22">
        <f t="shared" si="0"/>
        <v>12.410018590368876</v>
      </c>
      <c r="J16" s="23">
        <f t="shared" si="1"/>
        <v>7.720641092447278</v>
      </c>
      <c r="K16" s="2"/>
    </row>
    <row r="17" spans="1:11" ht="12.75">
      <c r="A17" s="5"/>
      <c r="B17" s="21" t="s">
        <v>24</v>
      </c>
      <c r="C17" s="43">
        <v>115594000</v>
      </c>
      <c r="D17" s="43">
        <v>115594000</v>
      </c>
      <c r="E17" s="43">
        <v>127145207</v>
      </c>
      <c r="F17" s="43">
        <v>153903000</v>
      </c>
      <c r="G17" s="44">
        <v>175860000</v>
      </c>
      <c r="H17" s="45">
        <v>184157000</v>
      </c>
      <c r="I17" s="29">
        <f t="shared" si="0"/>
        <v>21.04506621315265</v>
      </c>
      <c r="J17" s="30">
        <f t="shared" si="1"/>
        <v>13.143448837150618</v>
      </c>
      <c r="K17" s="2"/>
    </row>
    <row r="18" spans="1:11" ht="12.75">
      <c r="A18" s="5"/>
      <c r="B18" s="24" t="s">
        <v>25</v>
      </c>
      <c r="C18" s="46">
        <v>400220000</v>
      </c>
      <c r="D18" s="46">
        <v>400220000</v>
      </c>
      <c r="E18" s="46">
        <v>380212181</v>
      </c>
      <c r="F18" s="46">
        <v>467243000</v>
      </c>
      <c r="G18" s="47">
        <v>521118000</v>
      </c>
      <c r="H18" s="48">
        <v>552534000</v>
      </c>
      <c r="I18" s="25">
        <f t="shared" si="0"/>
        <v>22.890065955041038</v>
      </c>
      <c r="J18" s="26">
        <f t="shared" si="1"/>
        <v>13.268981040669958</v>
      </c>
      <c r="K18" s="2"/>
    </row>
    <row r="19" spans="1:11" ht="23.25" customHeight="1">
      <c r="A19" s="31"/>
      <c r="B19" s="32" t="s">
        <v>26</v>
      </c>
      <c r="C19" s="52">
        <v>5322000</v>
      </c>
      <c r="D19" s="52">
        <v>5322000</v>
      </c>
      <c r="E19" s="52">
        <v>152350186</v>
      </c>
      <c r="F19" s="53">
        <v>29400000</v>
      </c>
      <c r="G19" s="54">
        <v>6619500</v>
      </c>
      <c r="H19" s="55">
        <v>8358865</v>
      </c>
      <c r="I19" s="33">
        <f t="shared" si="0"/>
        <v>-80.70235372078902</v>
      </c>
      <c r="J19" s="34">
        <f t="shared" si="1"/>
        <v>-62.00135524823207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55133000</v>
      </c>
      <c r="D24" s="43">
        <v>55133000</v>
      </c>
      <c r="E24" s="43">
        <v>24536102</v>
      </c>
      <c r="F24" s="43">
        <v>45851000</v>
      </c>
      <c r="G24" s="44">
        <v>42940000</v>
      </c>
      <c r="H24" s="45">
        <v>44843000</v>
      </c>
      <c r="I24" s="38">
        <f t="shared" si="0"/>
        <v>86.87157397699113</v>
      </c>
      <c r="J24" s="23">
        <f t="shared" si="1"/>
        <v>22.263370376376844</v>
      </c>
      <c r="K24" s="2"/>
    </row>
    <row r="25" spans="1:11" ht="12.75">
      <c r="A25" s="9"/>
      <c r="B25" s="21" t="s">
        <v>31</v>
      </c>
      <c r="C25" s="43">
        <v>0</v>
      </c>
      <c r="D25" s="43">
        <v>0</v>
      </c>
      <c r="E25" s="43">
        <v>0</v>
      </c>
      <c r="F25" s="43">
        <v>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55133000</v>
      </c>
      <c r="D26" s="46">
        <v>55133000</v>
      </c>
      <c r="E26" s="46">
        <v>24536102</v>
      </c>
      <c r="F26" s="46">
        <v>45851000</v>
      </c>
      <c r="G26" s="47">
        <v>42940000</v>
      </c>
      <c r="H26" s="48">
        <v>44843000</v>
      </c>
      <c r="I26" s="25">
        <f t="shared" si="0"/>
        <v>86.87157397699113</v>
      </c>
      <c r="J26" s="26">
        <f t="shared" si="1"/>
        <v>22.263370376376844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18000000</v>
      </c>
      <c r="D29" s="43">
        <v>18000000</v>
      </c>
      <c r="E29" s="43">
        <v>5098584</v>
      </c>
      <c r="F29" s="43">
        <v>10000000</v>
      </c>
      <c r="G29" s="44">
        <v>6400000</v>
      </c>
      <c r="H29" s="45">
        <v>6400000</v>
      </c>
      <c r="I29" s="38">
        <f t="shared" si="0"/>
        <v>96.13288709178862</v>
      </c>
      <c r="J29" s="23">
        <f t="shared" si="1"/>
        <v>7.872347961638182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37133000</v>
      </c>
      <c r="D31" s="43">
        <v>37133000</v>
      </c>
      <c r="E31" s="43">
        <v>14990479</v>
      </c>
      <c r="F31" s="43">
        <v>35851000</v>
      </c>
      <c r="G31" s="44">
        <v>36540000</v>
      </c>
      <c r="H31" s="45">
        <v>38443000</v>
      </c>
      <c r="I31" s="38">
        <f t="shared" si="0"/>
        <v>139.15846851858436</v>
      </c>
      <c r="J31" s="23">
        <f t="shared" si="1"/>
        <v>36.87808495877827</v>
      </c>
      <c r="K31" s="2"/>
    </row>
    <row r="32" spans="1:11" ht="12.75">
      <c r="A32" s="9"/>
      <c r="B32" s="21" t="s">
        <v>31</v>
      </c>
      <c r="C32" s="43">
        <v>0</v>
      </c>
      <c r="D32" s="43">
        <v>0</v>
      </c>
      <c r="E32" s="43">
        <v>4447039</v>
      </c>
      <c r="F32" s="43">
        <v>0</v>
      </c>
      <c r="G32" s="44">
        <v>0</v>
      </c>
      <c r="H32" s="45">
        <v>0</v>
      </c>
      <c r="I32" s="38">
        <f t="shared" si="0"/>
        <v>-100</v>
      </c>
      <c r="J32" s="23">
        <f t="shared" si="1"/>
        <v>-100</v>
      </c>
      <c r="K32" s="2"/>
    </row>
    <row r="33" spans="1:11" ht="13.5" thickBot="1">
      <c r="A33" s="9"/>
      <c r="B33" s="39" t="s">
        <v>38</v>
      </c>
      <c r="C33" s="59">
        <v>55133000</v>
      </c>
      <c r="D33" s="59">
        <v>55133000</v>
      </c>
      <c r="E33" s="59">
        <v>24536102</v>
      </c>
      <c r="F33" s="59">
        <v>45851000</v>
      </c>
      <c r="G33" s="60">
        <v>42940000</v>
      </c>
      <c r="H33" s="61">
        <v>44843000</v>
      </c>
      <c r="I33" s="40">
        <f t="shared" si="0"/>
        <v>86.87157397699113</v>
      </c>
      <c r="J33" s="41">
        <f t="shared" si="1"/>
        <v>22.263370376376844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49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44069375</v>
      </c>
      <c r="D8" s="43">
        <v>46524973</v>
      </c>
      <c r="E8" s="43">
        <v>35108904</v>
      </c>
      <c r="F8" s="43">
        <v>42191156</v>
      </c>
      <c r="G8" s="44">
        <v>45411847</v>
      </c>
      <c r="H8" s="45">
        <v>48841884</v>
      </c>
      <c r="I8" s="22">
        <f>IF($E8=0,0,(($F8/$E8)-1)*100)</f>
        <v>20.172238928335663</v>
      </c>
      <c r="J8" s="23">
        <f>IF($E8=0,0,((($H8/$E8)^(1/3))-1)*100)</f>
        <v>11.63277273036818</v>
      </c>
      <c r="K8" s="2"/>
    </row>
    <row r="9" spans="1:11" ht="12.75">
      <c r="A9" s="5"/>
      <c r="B9" s="21" t="s">
        <v>17</v>
      </c>
      <c r="C9" s="43">
        <v>104723451</v>
      </c>
      <c r="D9" s="43">
        <v>82053549</v>
      </c>
      <c r="E9" s="43">
        <v>61231515</v>
      </c>
      <c r="F9" s="43">
        <v>111626610</v>
      </c>
      <c r="G9" s="44">
        <v>112672299</v>
      </c>
      <c r="H9" s="45">
        <v>119973678</v>
      </c>
      <c r="I9" s="22">
        <f>IF($E9=0,0,(($F9/$E9)-1)*100)</f>
        <v>82.30254469450904</v>
      </c>
      <c r="J9" s="23">
        <f>IF($E9=0,0,((($H9/$E9)^(1/3))-1)*100)</f>
        <v>25.132558021104877</v>
      </c>
      <c r="K9" s="2"/>
    </row>
    <row r="10" spans="1:11" ht="12.75">
      <c r="A10" s="5"/>
      <c r="B10" s="21" t="s">
        <v>18</v>
      </c>
      <c r="C10" s="43">
        <v>168995485</v>
      </c>
      <c r="D10" s="43">
        <v>168509325</v>
      </c>
      <c r="E10" s="43">
        <v>106984501</v>
      </c>
      <c r="F10" s="43">
        <v>171872329</v>
      </c>
      <c r="G10" s="44">
        <v>186694472</v>
      </c>
      <c r="H10" s="45">
        <v>200152847</v>
      </c>
      <c r="I10" s="22">
        <f aca="true" t="shared" si="0" ref="I10:I33">IF($E10=0,0,(($F10/$E10)-1)*100)</f>
        <v>60.65161532136323</v>
      </c>
      <c r="J10" s="23">
        <f aca="true" t="shared" si="1" ref="J10:J33">IF($E10=0,0,((($H10/$E10)^(1/3))-1)*100)</f>
        <v>23.219744005433675</v>
      </c>
      <c r="K10" s="2"/>
    </row>
    <row r="11" spans="1:11" ht="12.75">
      <c r="A11" s="9"/>
      <c r="B11" s="24" t="s">
        <v>19</v>
      </c>
      <c r="C11" s="46">
        <v>317788311</v>
      </c>
      <c r="D11" s="46">
        <v>297087847</v>
      </c>
      <c r="E11" s="46">
        <v>203324920</v>
      </c>
      <c r="F11" s="46">
        <v>325690095</v>
      </c>
      <c r="G11" s="47">
        <v>344778618</v>
      </c>
      <c r="H11" s="48">
        <v>368968409</v>
      </c>
      <c r="I11" s="25">
        <f t="shared" si="0"/>
        <v>60.18208441936188</v>
      </c>
      <c r="J11" s="26">
        <f t="shared" si="1"/>
        <v>21.973698052873193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120699293</v>
      </c>
      <c r="D13" s="43">
        <v>121301630</v>
      </c>
      <c r="E13" s="43">
        <v>112668196</v>
      </c>
      <c r="F13" s="43">
        <v>128865402</v>
      </c>
      <c r="G13" s="44">
        <v>137241654</v>
      </c>
      <c r="H13" s="45">
        <v>146162364</v>
      </c>
      <c r="I13" s="22">
        <f t="shared" si="0"/>
        <v>14.376023203566701</v>
      </c>
      <c r="J13" s="23">
        <f t="shared" si="1"/>
        <v>9.06315896057992</v>
      </c>
      <c r="K13" s="2"/>
    </row>
    <row r="14" spans="1:11" ht="12.75">
      <c r="A14" s="5"/>
      <c r="B14" s="21" t="s">
        <v>22</v>
      </c>
      <c r="C14" s="43">
        <v>22500000</v>
      </c>
      <c r="D14" s="43">
        <v>20000000</v>
      </c>
      <c r="E14" s="43">
        <v>0</v>
      </c>
      <c r="F14" s="43">
        <v>21300000</v>
      </c>
      <c r="G14" s="44">
        <v>22684500</v>
      </c>
      <c r="H14" s="45">
        <v>24158993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40800000</v>
      </c>
      <c r="D16" s="43">
        <v>40900000</v>
      </c>
      <c r="E16" s="43">
        <v>30888037</v>
      </c>
      <c r="F16" s="43">
        <v>43558500</v>
      </c>
      <c r="G16" s="44">
        <v>46389803</v>
      </c>
      <c r="H16" s="45">
        <v>49405140</v>
      </c>
      <c r="I16" s="22">
        <f t="shared" si="0"/>
        <v>41.020615845545635</v>
      </c>
      <c r="J16" s="23">
        <f t="shared" si="1"/>
        <v>16.94830772237288</v>
      </c>
      <c r="K16" s="2"/>
    </row>
    <row r="17" spans="1:11" ht="12.75">
      <c r="A17" s="5"/>
      <c r="B17" s="21" t="s">
        <v>24</v>
      </c>
      <c r="C17" s="43">
        <v>127635167</v>
      </c>
      <c r="D17" s="43">
        <v>110813265</v>
      </c>
      <c r="E17" s="43">
        <v>77212677</v>
      </c>
      <c r="F17" s="43">
        <v>140219502</v>
      </c>
      <c r="G17" s="44">
        <v>145748708</v>
      </c>
      <c r="H17" s="45">
        <v>155280963</v>
      </c>
      <c r="I17" s="29">
        <f t="shared" si="0"/>
        <v>81.60165849449825</v>
      </c>
      <c r="J17" s="30">
        <f t="shared" si="1"/>
        <v>26.22436714632301</v>
      </c>
      <c r="K17" s="2"/>
    </row>
    <row r="18" spans="1:11" ht="12.75">
      <c r="A18" s="5"/>
      <c r="B18" s="24" t="s">
        <v>25</v>
      </c>
      <c r="C18" s="46">
        <v>311634460</v>
      </c>
      <c r="D18" s="46">
        <v>293014895</v>
      </c>
      <c r="E18" s="46">
        <v>220768910</v>
      </c>
      <c r="F18" s="46">
        <v>333943404</v>
      </c>
      <c r="G18" s="47">
        <v>352064665</v>
      </c>
      <c r="H18" s="48">
        <v>375007460</v>
      </c>
      <c r="I18" s="25">
        <f t="shared" si="0"/>
        <v>51.26378256793495</v>
      </c>
      <c r="J18" s="26">
        <f t="shared" si="1"/>
        <v>19.316543739481062</v>
      </c>
      <c r="K18" s="2"/>
    </row>
    <row r="19" spans="1:11" ht="23.25" customHeight="1">
      <c r="A19" s="31"/>
      <c r="B19" s="32" t="s">
        <v>26</v>
      </c>
      <c r="C19" s="52">
        <v>6153851</v>
      </c>
      <c r="D19" s="52">
        <v>4072952</v>
      </c>
      <c r="E19" s="52">
        <v>-17443990</v>
      </c>
      <c r="F19" s="53">
        <v>-8253309</v>
      </c>
      <c r="G19" s="54">
        <v>-7286047</v>
      </c>
      <c r="H19" s="55">
        <v>-6039051</v>
      </c>
      <c r="I19" s="33">
        <f t="shared" si="0"/>
        <v>-52.68680502568506</v>
      </c>
      <c r="J19" s="34">
        <f t="shared" si="1"/>
        <v>-29.78321250501912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60033000</v>
      </c>
      <c r="D24" s="43">
        <v>50374000</v>
      </c>
      <c r="E24" s="43">
        <v>24539762</v>
      </c>
      <c r="F24" s="43">
        <v>55120000</v>
      </c>
      <c r="G24" s="44">
        <v>52256315</v>
      </c>
      <c r="H24" s="45">
        <v>62446199</v>
      </c>
      <c r="I24" s="38">
        <f t="shared" si="0"/>
        <v>124.61505535383756</v>
      </c>
      <c r="J24" s="23">
        <f t="shared" si="1"/>
        <v>36.524906393618025</v>
      </c>
      <c r="K24" s="2"/>
    </row>
    <row r="25" spans="1:11" ht="12.75">
      <c r="A25" s="9"/>
      <c r="B25" s="21" t="s">
        <v>31</v>
      </c>
      <c r="C25" s="43">
        <v>6153852</v>
      </c>
      <c r="D25" s="43">
        <v>4214992</v>
      </c>
      <c r="E25" s="43">
        <v>22633</v>
      </c>
      <c r="F25" s="43">
        <v>0</v>
      </c>
      <c r="G25" s="44">
        <v>0</v>
      </c>
      <c r="H25" s="45">
        <v>0</v>
      </c>
      <c r="I25" s="38">
        <f t="shared" si="0"/>
        <v>-100</v>
      </c>
      <c r="J25" s="23">
        <f t="shared" si="1"/>
        <v>-100</v>
      </c>
      <c r="K25" s="2"/>
    </row>
    <row r="26" spans="1:11" ht="12.75">
      <c r="A26" s="9"/>
      <c r="B26" s="24" t="s">
        <v>32</v>
      </c>
      <c r="C26" s="46">
        <v>66186852</v>
      </c>
      <c r="D26" s="46">
        <v>54588992</v>
      </c>
      <c r="E26" s="46">
        <v>24562395</v>
      </c>
      <c r="F26" s="46">
        <v>55120000</v>
      </c>
      <c r="G26" s="47">
        <v>52256315</v>
      </c>
      <c r="H26" s="48">
        <v>62446199</v>
      </c>
      <c r="I26" s="25">
        <f t="shared" si="0"/>
        <v>124.4080839836669</v>
      </c>
      <c r="J26" s="26">
        <f t="shared" si="1"/>
        <v>36.48295991709705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2610000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18000000</v>
      </c>
      <c r="D29" s="43">
        <v>6679000</v>
      </c>
      <c r="E29" s="43">
        <v>7800685</v>
      </c>
      <c r="F29" s="43">
        <v>11534900</v>
      </c>
      <c r="G29" s="44">
        <v>6400000</v>
      </c>
      <c r="H29" s="45">
        <v>12800000</v>
      </c>
      <c r="I29" s="38">
        <f t="shared" si="0"/>
        <v>47.870347283603934</v>
      </c>
      <c r="J29" s="23">
        <f t="shared" si="1"/>
        <v>17.94849657863793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43294000</v>
      </c>
      <c r="D31" s="43">
        <v>43274000</v>
      </c>
      <c r="E31" s="43">
        <v>16144538</v>
      </c>
      <c r="F31" s="43">
        <v>43585100</v>
      </c>
      <c r="G31" s="44">
        <v>45856315</v>
      </c>
      <c r="H31" s="45">
        <v>49646199</v>
      </c>
      <c r="I31" s="38">
        <f t="shared" si="0"/>
        <v>169.96808456209772</v>
      </c>
      <c r="J31" s="23">
        <f t="shared" si="1"/>
        <v>45.41865631753661</v>
      </c>
      <c r="K31" s="2"/>
    </row>
    <row r="32" spans="1:11" ht="12.75">
      <c r="A32" s="9"/>
      <c r="B32" s="21" t="s">
        <v>31</v>
      </c>
      <c r="C32" s="43">
        <v>2282852</v>
      </c>
      <c r="D32" s="43">
        <v>4635992</v>
      </c>
      <c r="E32" s="43">
        <v>617172</v>
      </c>
      <c r="F32" s="43">
        <v>0</v>
      </c>
      <c r="G32" s="44">
        <v>0</v>
      </c>
      <c r="H32" s="45">
        <v>0</v>
      </c>
      <c r="I32" s="38">
        <f t="shared" si="0"/>
        <v>-100</v>
      </c>
      <c r="J32" s="23">
        <f t="shared" si="1"/>
        <v>-100</v>
      </c>
      <c r="K32" s="2"/>
    </row>
    <row r="33" spans="1:11" ht="13.5" thickBot="1">
      <c r="A33" s="9"/>
      <c r="B33" s="39" t="s">
        <v>38</v>
      </c>
      <c r="C33" s="59">
        <v>66186852</v>
      </c>
      <c r="D33" s="59">
        <v>54588992</v>
      </c>
      <c r="E33" s="59">
        <v>24562395</v>
      </c>
      <c r="F33" s="59">
        <v>55120000</v>
      </c>
      <c r="G33" s="60">
        <v>52256315</v>
      </c>
      <c r="H33" s="61">
        <v>62446199</v>
      </c>
      <c r="I33" s="40">
        <f t="shared" si="0"/>
        <v>124.4080839836669</v>
      </c>
      <c r="J33" s="41">
        <f t="shared" si="1"/>
        <v>36.48295991709705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0</v>
      </c>
      <c r="D9" s="43">
        <v>0</v>
      </c>
      <c r="E9" s="43">
        <v>552643</v>
      </c>
      <c r="F9" s="43">
        <v>533865</v>
      </c>
      <c r="G9" s="44">
        <v>630787</v>
      </c>
      <c r="H9" s="45">
        <v>673631</v>
      </c>
      <c r="I9" s="22">
        <f>IF($E9=0,0,(($F9/$E9)-1)*100)</f>
        <v>-3.3978535872163373</v>
      </c>
      <c r="J9" s="23">
        <f>IF($E9=0,0,((($H9/$E9)^(1/3))-1)*100)</f>
        <v>6.821612746492622</v>
      </c>
      <c r="K9" s="2"/>
    </row>
    <row r="10" spans="1:11" ht="12.75">
      <c r="A10" s="5"/>
      <c r="B10" s="21" t="s">
        <v>18</v>
      </c>
      <c r="C10" s="43">
        <v>622675000</v>
      </c>
      <c r="D10" s="43">
        <v>624956000</v>
      </c>
      <c r="E10" s="43">
        <v>207524322</v>
      </c>
      <c r="F10" s="43">
        <v>701185731</v>
      </c>
      <c r="G10" s="44">
        <v>766307369</v>
      </c>
      <c r="H10" s="45">
        <v>834454274</v>
      </c>
      <c r="I10" s="22">
        <f aca="true" t="shared" si="0" ref="I10:I33">IF($E10=0,0,(($F10/$E10)-1)*100)</f>
        <v>237.88122965172244</v>
      </c>
      <c r="J10" s="23">
        <f aca="true" t="shared" si="1" ref="J10:J33">IF($E10=0,0,((($H10/$E10)^(1/3))-1)*100)</f>
        <v>59.01735055792321</v>
      </c>
      <c r="K10" s="2"/>
    </row>
    <row r="11" spans="1:11" ht="12.75">
      <c r="A11" s="9"/>
      <c r="B11" s="24" t="s">
        <v>19</v>
      </c>
      <c r="C11" s="46">
        <v>622675000</v>
      </c>
      <c r="D11" s="46">
        <v>624956000</v>
      </c>
      <c r="E11" s="46">
        <v>208076965</v>
      </c>
      <c r="F11" s="46">
        <v>701719596</v>
      </c>
      <c r="G11" s="47">
        <v>766938156</v>
      </c>
      <c r="H11" s="48">
        <v>835127905</v>
      </c>
      <c r="I11" s="25">
        <f t="shared" si="0"/>
        <v>237.2404033286433</v>
      </c>
      <c r="J11" s="26">
        <f t="shared" si="1"/>
        <v>58.9191854093204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313591345</v>
      </c>
      <c r="D13" s="43">
        <v>313591345</v>
      </c>
      <c r="E13" s="43">
        <v>302218062</v>
      </c>
      <c r="F13" s="43">
        <v>326847762</v>
      </c>
      <c r="G13" s="44">
        <v>346061644</v>
      </c>
      <c r="H13" s="45">
        <v>366762360</v>
      </c>
      <c r="I13" s="22">
        <f t="shared" si="0"/>
        <v>8.149645271697882</v>
      </c>
      <c r="J13" s="23">
        <f t="shared" si="1"/>
        <v>6.664879590297912</v>
      </c>
      <c r="K13" s="2"/>
    </row>
    <row r="14" spans="1:11" ht="12.75">
      <c r="A14" s="5"/>
      <c r="B14" s="21" t="s">
        <v>22</v>
      </c>
      <c r="C14" s="43">
        <v>0</v>
      </c>
      <c r="D14" s="43">
        <v>0</v>
      </c>
      <c r="E14" s="43">
        <v>0</v>
      </c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5129361</v>
      </c>
      <c r="F16" s="43">
        <v>18000000</v>
      </c>
      <c r="G16" s="44">
        <v>20000000</v>
      </c>
      <c r="H16" s="45">
        <v>22000000</v>
      </c>
      <c r="I16" s="22">
        <f t="shared" si="0"/>
        <v>250.92090418280173</v>
      </c>
      <c r="J16" s="23">
        <f t="shared" si="1"/>
        <v>62.47497237711843</v>
      </c>
      <c r="K16" s="2"/>
    </row>
    <row r="17" spans="1:11" ht="12.75">
      <c r="A17" s="5"/>
      <c r="B17" s="21" t="s">
        <v>24</v>
      </c>
      <c r="C17" s="43">
        <v>481624653</v>
      </c>
      <c r="D17" s="43">
        <v>486053653</v>
      </c>
      <c r="E17" s="43">
        <v>105292866</v>
      </c>
      <c r="F17" s="43">
        <v>537553794</v>
      </c>
      <c r="G17" s="44">
        <v>596019359</v>
      </c>
      <c r="H17" s="45">
        <v>658909051</v>
      </c>
      <c r="I17" s="29">
        <f t="shared" si="0"/>
        <v>410.53201838004867</v>
      </c>
      <c r="J17" s="30">
        <f t="shared" si="1"/>
        <v>84.27885651912257</v>
      </c>
      <c r="K17" s="2"/>
    </row>
    <row r="18" spans="1:11" ht="12.75">
      <c r="A18" s="5"/>
      <c r="B18" s="24" t="s">
        <v>25</v>
      </c>
      <c r="C18" s="46">
        <v>795215998</v>
      </c>
      <c r="D18" s="46">
        <v>799644998</v>
      </c>
      <c r="E18" s="46">
        <v>412640289</v>
      </c>
      <c r="F18" s="46">
        <v>882401556</v>
      </c>
      <c r="G18" s="47">
        <v>962081003</v>
      </c>
      <c r="H18" s="48">
        <v>1047671411</v>
      </c>
      <c r="I18" s="25">
        <f t="shared" si="0"/>
        <v>113.84280195674252</v>
      </c>
      <c r="J18" s="26">
        <f t="shared" si="1"/>
        <v>36.42202382292745</v>
      </c>
      <c r="K18" s="2"/>
    </row>
    <row r="19" spans="1:11" ht="23.25" customHeight="1">
      <c r="A19" s="31"/>
      <c r="B19" s="32" t="s">
        <v>26</v>
      </c>
      <c r="C19" s="52">
        <v>-172540998</v>
      </c>
      <c r="D19" s="52">
        <v>-174688998</v>
      </c>
      <c r="E19" s="52">
        <v>-204563324</v>
      </c>
      <c r="F19" s="53">
        <v>-180681960</v>
      </c>
      <c r="G19" s="54">
        <v>-195142847</v>
      </c>
      <c r="H19" s="55">
        <v>-212543506</v>
      </c>
      <c r="I19" s="33">
        <f t="shared" si="0"/>
        <v>-11.674313622318733</v>
      </c>
      <c r="J19" s="34">
        <f t="shared" si="1"/>
        <v>1.2838083326661032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300229846</v>
      </c>
      <c r="D24" s="43">
        <v>300229846</v>
      </c>
      <c r="E24" s="43">
        <v>189654830</v>
      </c>
      <c r="F24" s="43">
        <v>289788000</v>
      </c>
      <c r="G24" s="44">
        <v>278379000</v>
      </c>
      <c r="H24" s="45">
        <v>320113450</v>
      </c>
      <c r="I24" s="38">
        <f t="shared" si="0"/>
        <v>52.7975849600034</v>
      </c>
      <c r="J24" s="23">
        <f t="shared" si="1"/>
        <v>19.063872815831996</v>
      </c>
      <c r="K24" s="2"/>
    </row>
    <row r="25" spans="1:11" ht="12.75">
      <c r="A25" s="9"/>
      <c r="B25" s="21" t="s">
        <v>31</v>
      </c>
      <c r="C25" s="43">
        <v>7500000</v>
      </c>
      <c r="D25" s="43">
        <v>1840000</v>
      </c>
      <c r="E25" s="43">
        <v>1019677</v>
      </c>
      <c r="F25" s="43">
        <v>16422300</v>
      </c>
      <c r="G25" s="44">
        <v>2955000</v>
      </c>
      <c r="H25" s="45">
        <v>3490000</v>
      </c>
      <c r="I25" s="38">
        <f t="shared" si="0"/>
        <v>1510.5394159130783</v>
      </c>
      <c r="J25" s="23">
        <f t="shared" si="1"/>
        <v>50.70266574589184</v>
      </c>
      <c r="K25" s="2"/>
    </row>
    <row r="26" spans="1:11" ht="12.75">
      <c r="A26" s="9"/>
      <c r="B26" s="24" t="s">
        <v>32</v>
      </c>
      <c r="C26" s="46">
        <v>307729846</v>
      </c>
      <c r="D26" s="46">
        <v>302069846</v>
      </c>
      <c r="E26" s="46">
        <v>190674507</v>
      </c>
      <c r="F26" s="46">
        <v>306210300</v>
      </c>
      <c r="G26" s="47">
        <v>281334000</v>
      </c>
      <c r="H26" s="48">
        <v>323603450</v>
      </c>
      <c r="I26" s="25">
        <f t="shared" si="0"/>
        <v>60.59320399868662</v>
      </c>
      <c r="J26" s="26">
        <f t="shared" si="1"/>
        <v>19.281613095456905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297694846</v>
      </c>
      <c r="D28" s="43">
        <v>297694846</v>
      </c>
      <c r="E28" s="43">
        <v>174727557</v>
      </c>
      <c r="F28" s="43">
        <v>287068000</v>
      </c>
      <c r="G28" s="44">
        <v>275500000</v>
      </c>
      <c r="H28" s="45">
        <v>317069000</v>
      </c>
      <c r="I28" s="38">
        <f t="shared" si="0"/>
        <v>64.29463384530696</v>
      </c>
      <c r="J28" s="23">
        <f t="shared" si="1"/>
        <v>21.973118061577868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2535000</v>
      </c>
      <c r="D31" s="43">
        <v>2535000</v>
      </c>
      <c r="E31" s="43">
        <v>14927273</v>
      </c>
      <c r="F31" s="43">
        <v>2540000</v>
      </c>
      <c r="G31" s="44">
        <v>2690000</v>
      </c>
      <c r="H31" s="45">
        <v>2846000</v>
      </c>
      <c r="I31" s="38">
        <f t="shared" si="0"/>
        <v>-82.98416596253047</v>
      </c>
      <c r="J31" s="23">
        <f t="shared" si="1"/>
        <v>-42.444768282326564</v>
      </c>
      <c r="K31" s="2"/>
    </row>
    <row r="32" spans="1:11" ht="12.75">
      <c r="A32" s="9"/>
      <c r="B32" s="21" t="s">
        <v>31</v>
      </c>
      <c r="C32" s="43">
        <v>7500000</v>
      </c>
      <c r="D32" s="43">
        <v>1840000</v>
      </c>
      <c r="E32" s="43">
        <v>1019677</v>
      </c>
      <c r="F32" s="43">
        <v>16602300</v>
      </c>
      <c r="G32" s="44">
        <v>3144000</v>
      </c>
      <c r="H32" s="45">
        <v>3688450</v>
      </c>
      <c r="I32" s="38">
        <f t="shared" si="0"/>
        <v>1528.1920647420702</v>
      </c>
      <c r="J32" s="23">
        <f t="shared" si="1"/>
        <v>53.506614048509384</v>
      </c>
      <c r="K32" s="2"/>
    </row>
    <row r="33" spans="1:11" ht="13.5" thickBot="1">
      <c r="A33" s="9"/>
      <c r="B33" s="39" t="s">
        <v>38</v>
      </c>
      <c r="C33" s="59">
        <v>307729846</v>
      </c>
      <c r="D33" s="59">
        <v>302069846</v>
      </c>
      <c r="E33" s="59">
        <v>190674507</v>
      </c>
      <c r="F33" s="59">
        <v>306210300</v>
      </c>
      <c r="G33" s="60">
        <v>281334000</v>
      </c>
      <c r="H33" s="61">
        <v>323603450</v>
      </c>
      <c r="I33" s="40">
        <f t="shared" si="0"/>
        <v>60.59320399868662</v>
      </c>
      <c r="J33" s="41">
        <f t="shared" si="1"/>
        <v>19.281613095456905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51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47230719</v>
      </c>
      <c r="D8" s="43">
        <v>50549297</v>
      </c>
      <c r="E8" s="43">
        <v>28768946</v>
      </c>
      <c r="F8" s="43">
        <v>53582255</v>
      </c>
      <c r="G8" s="44">
        <v>56475697</v>
      </c>
      <c r="H8" s="45">
        <v>59581860</v>
      </c>
      <c r="I8" s="22">
        <f>IF($E8=0,0,(($F8/$E8)-1)*100)</f>
        <v>86.25032352592964</v>
      </c>
      <c r="J8" s="23">
        <f>IF($E8=0,0,((($H8/$E8)^(1/3))-1)*100)</f>
        <v>27.46668809195143</v>
      </c>
      <c r="K8" s="2"/>
    </row>
    <row r="9" spans="1:11" ht="12.75">
      <c r="A9" s="5"/>
      <c r="B9" s="21" t="s">
        <v>17</v>
      </c>
      <c r="C9" s="43">
        <v>211228521</v>
      </c>
      <c r="D9" s="43">
        <v>211535322</v>
      </c>
      <c r="E9" s="43">
        <v>126721763</v>
      </c>
      <c r="F9" s="43">
        <v>222716685</v>
      </c>
      <c r="G9" s="44">
        <v>234743382</v>
      </c>
      <c r="H9" s="45">
        <v>247637991</v>
      </c>
      <c r="I9" s="22">
        <f>IF($E9=0,0,(($F9/$E9)-1)*100)</f>
        <v>75.75251458583321</v>
      </c>
      <c r="J9" s="23">
        <f>IF($E9=0,0,((($H9/$E9)^(1/3))-1)*100)</f>
        <v>25.022646699587803</v>
      </c>
      <c r="K9" s="2"/>
    </row>
    <row r="10" spans="1:11" ht="12.75">
      <c r="A10" s="5"/>
      <c r="B10" s="21" t="s">
        <v>18</v>
      </c>
      <c r="C10" s="43">
        <v>86082686</v>
      </c>
      <c r="D10" s="43">
        <v>94555559</v>
      </c>
      <c r="E10" s="43">
        <v>59039908</v>
      </c>
      <c r="F10" s="43">
        <v>103593081</v>
      </c>
      <c r="G10" s="44">
        <v>109801369</v>
      </c>
      <c r="H10" s="45">
        <v>117371379</v>
      </c>
      <c r="I10" s="22">
        <f aca="true" t="shared" si="0" ref="I10:I33">IF($E10=0,0,(($F10/$E10)-1)*100)</f>
        <v>75.46280898676197</v>
      </c>
      <c r="J10" s="23">
        <f aca="true" t="shared" si="1" ref="J10:J33">IF($E10=0,0,((($H10/$E10)^(1/3))-1)*100)</f>
        <v>25.73963008546869</v>
      </c>
      <c r="K10" s="2"/>
    </row>
    <row r="11" spans="1:11" ht="12.75">
      <c r="A11" s="9"/>
      <c r="B11" s="24" t="s">
        <v>19</v>
      </c>
      <c r="C11" s="46">
        <v>344541926</v>
      </c>
      <c r="D11" s="46">
        <v>356640178</v>
      </c>
      <c r="E11" s="46">
        <v>214530617</v>
      </c>
      <c r="F11" s="46">
        <v>379892021</v>
      </c>
      <c r="G11" s="47">
        <v>401020448</v>
      </c>
      <c r="H11" s="48">
        <v>424591230</v>
      </c>
      <c r="I11" s="25">
        <f t="shared" si="0"/>
        <v>77.0805614193521</v>
      </c>
      <c r="J11" s="26">
        <f t="shared" si="1"/>
        <v>25.553043816547326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168979933</v>
      </c>
      <c r="D13" s="43">
        <v>157991984</v>
      </c>
      <c r="E13" s="43">
        <v>113933463</v>
      </c>
      <c r="F13" s="43">
        <v>161404085</v>
      </c>
      <c r="G13" s="44">
        <v>170119994</v>
      </c>
      <c r="H13" s="45">
        <v>178966479</v>
      </c>
      <c r="I13" s="22">
        <f t="shared" si="0"/>
        <v>41.6652147227369</v>
      </c>
      <c r="J13" s="23">
        <f t="shared" si="1"/>
        <v>16.244781445546906</v>
      </c>
      <c r="K13" s="2"/>
    </row>
    <row r="14" spans="1:11" ht="12.75">
      <c r="A14" s="5"/>
      <c r="B14" s="21" t="s">
        <v>22</v>
      </c>
      <c r="C14" s="43">
        <v>16650000</v>
      </c>
      <c r="D14" s="43">
        <v>16650000</v>
      </c>
      <c r="E14" s="43">
        <v>0</v>
      </c>
      <c r="F14" s="43">
        <v>9050000</v>
      </c>
      <c r="G14" s="44">
        <v>7746900</v>
      </c>
      <c r="H14" s="45">
        <v>8172980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97973354</v>
      </c>
      <c r="D16" s="43">
        <v>97973354</v>
      </c>
      <c r="E16" s="43">
        <v>63336004</v>
      </c>
      <c r="F16" s="43">
        <v>105195003</v>
      </c>
      <c r="G16" s="44">
        <v>110875533</v>
      </c>
      <c r="H16" s="45">
        <v>116973687</v>
      </c>
      <c r="I16" s="22">
        <f t="shared" si="0"/>
        <v>66.09036938926553</v>
      </c>
      <c r="J16" s="23">
        <f t="shared" si="1"/>
        <v>22.690943596030078</v>
      </c>
      <c r="K16" s="2"/>
    </row>
    <row r="17" spans="1:11" ht="12.75">
      <c r="A17" s="5"/>
      <c r="B17" s="21" t="s">
        <v>24</v>
      </c>
      <c r="C17" s="43">
        <v>121789751</v>
      </c>
      <c r="D17" s="43">
        <v>118459174</v>
      </c>
      <c r="E17" s="43">
        <v>40754534</v>
      </c>
      <c r="F17" s="43">
        <v>97143337</v>
      </c>
      <c r="G17" s="44">
        <v>93745912</v>
      </c>
      <c r="H17" s="45">
        <v>98640009</v>
      </c>
      <c r="I17" s="29">
        <f t="shared" si="0"/>
        <v>138.36203598843753</v>
      </c>
      <c r="J17" s="30">
        <f t="shared" si="1"/>
        <v>34.263837887166645</v>
      </c>
      <c r="K17" s="2"/>
    </row>
    <row r="18" spans="1:11" ht="12.75">
      <c r="A18" s="5"/>
      <c r="B18" s="24" t="s">
        <v>25</v>
      </c>
      <c r="C18" s="46">
        <v>405393038</v>
      </c>
      <c r="D18" s="46">
        <v>391074512</v>
      </c>
      <c r="E18" s="46">
        <v>218024001</v>
      </c>
      <c r="F18" s="46">
        <v>372792425</v>
      </c>
      <c r="G18" s="47">
        <v>382488339</v>
      </c>
      <c r="H18" s="48">
        <v>402753155</v>
      </c>
      <c r="I18" s="25">
        <f t="shared" si="0"/>
        <v>70.9868745138752</v>
      </c>
      <c r="J18" s="26">
        <f t="shared" si="1"/>
        <v>22.70009020189805</v>
      </c>
      <c r="K18" s="2"/>
    </row>
    <row r="19" spans="1:11" ht="23.25" customHeight="1">
      <c r="A19" s="31"/>
      <c r="B19" s="32" t="s">
        <v>26</v>
      </c>
      <c r="C19" s="52">
        <v>-60851112</v>
      </c>
      <c r="D19" s="52">
        <v>-34434334</v>
      </c>
      <c r="E19" s="52">
        <v>-3493384</v>
      </c>
      <c r="F19" s="53">
        <v>7099596</v>
      </c>
      <c r="G19" s="54">
        <v>18532109</v>
      </c>
      <c r="H19" s="55">
        <v>21838075</v>
      </c>
      <c r="I19" s="33">
        <f t="shared" si="0"/>
        <v>-303.2297623164244</v>
      </c>
      <c r="J19" s="34">
        <f t="shared" si="1"/>
        <v>-284.21401806316015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37405000</v>
      </c>
      <c r="D24" s="43">
        <v>62405000</v>
      </c>
      <c r="E24" s="43">
        <v>31093785</v>
      </c>
      <c r="F24" s="43">
        <v>35077100</v>
      </c>
      <c r="G24" s="44">
        <v>32130050</v>
      </c>
      <c r="H24" s="45">
        <v>23647000</v>
      </c>
      <c r="I24" s="38">
        <f t="shared" si="0"/>
        <v>12.810646886508037</v>
      </c>
      <c r="J24" s="23">
        <f t="shared" si="1"/>
        <v>-8.7217118395153</v>
      </c>
      <c r="K24" s="2"/>
    </row>
    <row r="25" spans="1:11" ht="12.75">
      <c r="A25" s="9"/>
      <c r="B25" s="21" t="s">
        <v>31</v>
      </c>
      <c r="C25" s="43">
        <v>0</v>
      </c>
      <c r="D25" s="43">
        <v>3676653</v>
      </c>
      <c r="E25" s="43">
        <v>0</v>
      </c>
      <c r="F25" s="43">
        <v>1050000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37405000</v>
      </c>
      <c r="D26" s="46">
        <v>66081653</v>
      </c>
      <c r="E26" s="46">
        <v>31093785</v>
      </c>
      <c r="F26" s="46">
        <v>36127100</v>
      </c>
      <c r="G26" s="47">
        <v>32130050</v>
      </c>
      <c r="H26" s="48">
        <v>23647000</v>
      </c>
      <c r="I26" s="25">
        <f t="shared" si="0"/>
        <v>16.187527507506715</v>
      </c>
      <c r="J26" s="26">
        <f t="shared" si="1"/>
        <v>-8.7217118395153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25000000</v>
      </c>
      <c r="D29" s="43">
        <v>29635412</v>
      </c>
      <c r="E29" s="43">
        <v>20506898</v>
      </c>
      <c r="F29" s="43">
        <v>5825000</v>
      </c>
      <c r="G29" s="44">
        <v>16000000</v>
      </c>
      <c r="H29" s="45">
        <v>12800000</v>
      </c>
      <c r="I29" s="38">
        <f t="shared" si="0"/>
        <v>-71.59492381539128</v>
      </c>
      <c r="J29" s="23">
        <f t="shared" si="1"/>
        <v>-14.538600698059067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8000000</v>
      </c>
      <c r="D31" s="43">
        <v>19614588</v>
      </c>
      <c r="E31" s="43">
        <v>7850258</v>
      </c>
      <c r="F31" s="43">
        <v>4500000</v>
      </c>
      <c r="G31" s="44">
        <v>0</v>
      </c>
      <c r="H31" s="45">
        <v>10847000</v>
      </c>
      <c r="I31" s="38">
        <f t="shared" si="0"/>
        <v>-42.67704322584047</v>
      </c>
      <c r="J31" s="23">
        <f t="shared" si="1"/>
        <v>11.380347878951236</v>
      </c>
      <c r="K31" s="2"/>
    </row>
    <row r="32" spans="1:11" ht="12.75">
      <c r="A32" s="9"/>
      <c r="B32" s="21" t="s">
        <v>31</v>
      </c>
      <c r="C32" s="43">
        <v>4405000</v>
      </c>
      <c r="D32" s="43">
        <v>16831653</v>
      </c>
      <c r="E32" s="43">
        <v>2736629</v>
      </c>
      <c r="F32" s="43">
        <v>25802100</v>
      </c>
      <c r="G32" s="44">
        <v>16130050</v>
      </c>
      <c r="H32" s="45">
        <v>0</v>
      </c>
      <c r="I32" s="38">
        <f t="shared" si="0"/>
        <v>842.8424532517927</v>
      </c>
      <c r="J32" s="23">
        <f t="shared" si="1"/>
        <v>-100</v>
      </c>
      <c r="K32" s="2"/>
    </row>
    <row r="33" spans="1:11" ht="13.5" thickBot="1">
      <c r="A33" s="9"/>
      <c r="B33" s="39" t="s">
        <v>38</v>
      </c>
      <c r="C33" s="59">
        <v>37405000</v>
      </c>
      <c r="D33" s="59">
        <v>66081653</v>
      </c>
      <c r="E33" s="59">
        <v>31093785</v>
      </c>
      <c r="F33" s="59">
        <v>36127100</v>
      </c>
      <c r="G33" s="60">
        <v>32130050</v>
      </c>
      <c r="H33" s="61">
        <v>23647000</v>
      </c>
      <c r="I33" s="40">
        <f t="shared" si="0"/>
        <v>16.187527507506715</v>
      </c>
      <c r="J33" s="41">
        <f t="shared" si="1"/>
        <v>-8.7217118395153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52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12811000</v>
      </c>
      <c r="D8" s="43">
        <v>12811000</v>
      </c>
      <c r="E8" s="43">
        <v>14228673</v>
      </c>
      <c r="F8" s="43">
        <v>12605476</v>
      </c>
      <c r="G8" s="44">
        <v>13286172</v>
      </c>
      <c r="H8" s="45">
        <v>14016911</v>
      </c>
      <c r="I8" s="22">
        <f>IF($E8=0,0,(($F8/$E8)-1)*100)</f>
        <v>-11.407929608052703</v>
      </c>
      <c r="J8" s="23">
        <f>IF($E8=0,0,((($H8/$E8)^(1/3))-1)*100)</f>
        <v>-0.49857380206497215</v>
      </c>
      <c r="K8" s="2"/>
    </row>
    <row r="9" spans="1:11" ht="12.75">
      <c r="A9" s="5"/>
      <c r="B9" s="21" t="s">
        <v>17</v>
      </c>
      <c r="C9" s="43">
        <v>46580000</v>
      </c>
      <c r="D9" s="43">
        <v>46580000</v>
      </c>
      <c r="E9" s="43">
        <v>22582104</v>
      </c>
      <c r="F9" s="43">
        <v>55572121</v>
      </c>
      <c r="G9" s="44">
        <v>55954280</v>
      </c>
      <c r="H9" s="45">
        <v>59439842</v>
      </c>
      <c r="I9" s="22">
        <f>IF($E9=0,0,(($F9/$E9)-1)*100)</f>
        <v>146.08920851662006</v>
      </c>
      <c r="J9" s="23">
        <f>IF($E9=0,0,((($H9/$E9)^(1/3))-1)*100)</f>
        <v>38.07161806367185</v>
      </c>
      <c r="K9" s="2"/>
    </row>
    <row r="10" spans="1:11" ht="12.75">
      <c r="A10" s="5"/>
      <c r="B10" s="21" t="s">
        <v>18</v>
      </c>
      <c r="C10" s="43">
        <v>73741334</v>
      </c>
      <c r="D10" s="43">
        <v>73741334</v>
      </c>
      <c r="E10" s="43">
        <v>74478073</v>
      </c>
      <c r="F10" s="43">
        <v>72163574</v>
      </c>
      <c r="G10" s="44">
        <v>77206281</v>
      </c>
      <c r="H10" s="45">
        <v>81668487</v>
      </c>
      <c r="I10" s="22">
        <f aca="true" t="shared" si="0" ref="I10:I33">IF($E10=0,0,(($F10/$E10)-1)*100)</f>
        <v>-3.107624709892798</v>
      </c>
      <c r="J10" s="23">
        <f aca="true" t="shared" si="1" ref="J10:J33">IF($E10=0,0,((($H10/$E10)^(1/3))-1)*100)</f>
        <v>3.119791477099687</v>
      </c>
      <c r="K10" s="2"/>
    </row>
    <row r="11" spans="1:11" ht="12.75">
      <c r="A11" s="9"/>
      <c r="B11" s="24" t="s">
        <v>19</v>
      </c>
      <c r="C11" s="46">
        <v>133132334</v>
      </c>
      <c r="D11" s="46">
        <v>133132334</v>
      </c>
      <c r="E11" s="46">
        <v>111288850</v>
      </c>
      <c r="F11" s="46">
        <v>140341171</v>
      </c>
      <c r="G11" s="47">
        <v>146446733</v>
      </c>
      <c r="H11" s="48">
        <v>155125240</v>
      </c>
      <c r="I11" s="25">
        <f t="shared" si="0"/>
        <v>26.1053295096499</v>
      </c>
      <c r="J11" s="26">
        <f t="shared" si="1"/>
        <v>11.70611227331384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50965072</v>
      </c>
      <c r="D13" s="43">
        <v>50965072</v>
      </c>
      <c r="E13" s="43">
        <v>26709418</v>
      </c>
      <c r="F13" s="43">
        <v>68212609</v>
      </c>
      <c r="G13" s="44">
        <v>79779684</v>
      </c>
      <c r="H13" s="45">
        <v>85220690</v>
      </c>
      <c r="I13" s="22">
        <f t="shared" si="0"/>
        <v>155.38785232984108</v>
      </c>
      <c r="J13" s="23">
        <f t="shared" si="1"/>
        <v>47.2177605804903</v>
      </c>
      <c r="K13" s="2"/>
    </row>
    <row r="14" spans="1:11" ht="12.75">
      <c r="A14" s="5"/>
      <c r="B14" s="21" t="s">
        <v>22</v>
      </c>
      <c r="C14" s="43">
        <v>21500445</v>
      </c>
      <c r="D14" s="43">
        <v>21500445</v>
      </c>
      <c r="E14" s="43">
        <v>0</v>
      </c>
      <c r="F14" s="43">
        <v>27482289</v>
      </c>
      <c r="G14" s="44">
        <v>27482289</v>
      </c>
      <c r="H14" s="45">
        <v>27482289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27471980</v>
      </c>
      <c r="D16" s="43">
        <v>27471980</v>
      </c>
      <c r="E16" s="43">
        <v>21769277</v>
      </c>
      <c r="F16" s="43">
        <v>28927995</v>
      </c>
      <c r="G16" s="44">
        <v>30952955</v>
      </c>
      <c r="H16" s="45">
        <v>33119661</v>
      </c>
      <c r="I16" s="22">
        <f t="shared" si="0"/>
        <v>32.88450048203255</v>
      </c>
      <c r="J16" s="23">
        <f t="shared" si="1"/>
        <v>15.013095526372155</v>
      </c>
      <c r="K16" s="2"/>
    </row>
    <row r="17" spans="1:11" ht="12.75">
      <c r="A17" s="5"/>
      <c r="B17" s="21" t="s">
        <v>24</v>
      </c>
      <c r="C17" s="43">
        <v>81494493</v>
      </c>
      <c r="D17" s="43">
        <v>81494493</v>
      </c>
      <c r="E17" s="43">
        <v>25238283</v>
      </c>
      <c r="F17" s="43">
        <v>56277012</v>
      </c>
      <c r="G17" s="44">
        <v>54866505</v>
      </c>
      <c r="H17" s="45">
        <v>57542897</v>
      </c>
      <c r="I17" s="29">
        <f t="shared" si="0"/>
        <v>122.98272826245747</v>
      </c>
      <c r="J17" s="30">
        <f t="shared" si="1"/>
        <v>31.61659130124823</v>
      </c>
      <c r="K17" s="2"/>
    </row>
    <row r="18" spans="1:11" ht="12.75">
      <c r="A18" s="5"/>
      <c r="B18" s="24" t="s">
        <v>25</v>
      </c>
      <c r="C18" s="46">
        <v>181431990</v>
      </c>
      <c r="D18" s="46">
        <v>181431990</v>
      </c>
      <c r="E18" s="46">
        <v>73716978</v>
      </c>
      <c r="F18" s="46">
        <v>180899905</v>
      </c>
      <c r="G18" s="47">
        <v>193081433</v>
      </c>
      <c r="H18" s="48">
        <v>203365537</v>
      </c>
      <c r="I18" s="25">
        <f t="shared" si="0"/>
        <v>145.39788513848194</v>
      </c>
      <c r="J18" s="26">
        <f t="shared" si="1"/>
        <v>40.2501318531983</v>
      </c>
      <c r="K18" s="2"/>
    </row>
    <row r="19" spans="1:11" ht="23.25" customHeight="1">
      <c r="A19" s="31"/>
      <c r="B19" s="32" t="s">
        <v>26</v>
      </c>
      <c r="C19" s="52">
        <v>-48299656</v>
      </c>
      <c r="D19" s="52">
        <v>-48299656</v>
      </c>
      <c r="E19" s="52">
        <v>37571872</v>
      </c>
      <c r="F19" s="53">
        <v>-40558734</v>
      </c>
      <c r="G19" s="54">
        <v>-46634700</v>
      </c>
      <c r="H19" s="55">
        <v>-48240297</v>
      </c>
      <c r="I19" s="33">
        <f t="shared" si="0"/>
        <v>-207.94972898874988</v>
      </c>
      <c r="J19" s="34">
        <f t="shared" si="1"/>
        <v>-208.688195797973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15897000</v>
      </c>
      <c r="D24" s="43">
        <v>15897000</v>
      </c>
      <c r="E24" s="43">
        <v>-6277529</v>
      </c>
      <c r="F24" s="43">
        <v>27710900</v>
      </c>
      <c r="G24" s="44">
        <v>24398000</v>
      </c>
      <c r="H24" s="45">
        <v>24583000</v>
      </c>
      <c r="I24" s="38">
        <f t="shared" si="0"/>
        <v>-541.430059502712</v>
      </c>
      <c r="J24" s="23">
        <f t="shared" si="1"/>
        <v>-257.6214739962723</v>
      </c>
      <c r="K24" s="2"/>
    </row>
    <row r="25" spans="1:11" ht="12.75">
      <c r="A25" s="9"/>
      <c r="B25" s="21" t="s">
        <v>31</v>
      </c>
      <c r="C25" s="43">
        <v>0</v>
      </c>
      <c r="D25" s="43">
        <v>0</v>
      </c>
      <c r="E25" s="43">
        <v>7360231</v>
      </c>
      <c r="F25" s="43">
        <v>0</v>
      </c>
      <c r="G25" s="44">
        <v>0</v>
      </c>
      <c r="H25" s="45">
        <v>0</v>
      </c>
      <c r="I25" s="38">
        <f t="shared" si="0"/>
        <v>-100</v>
      </c>
      <c r="J25" s="23">
        <f t="shared" si="1"/>
        <v>-100</v>
      </c>
      <c r="K25" s="2"/>
    </row>
    <row r="26" spans="1:11" ht="12.75">
      <c r="A26" s="9"/>
      <c r="B26" s="24" t="s">
        <v>32</v>
      </c>
      <c r="C26" s="46">
        <v>15897000</v>
      </c>
      <c r="D26" s="46">
        <v>15897000</v>
      </c>
      <c r="E26" s="46">
        <v>1082702</v>
      </c>
      <c r="F26" s="46">
        <v>27710900</v>
      </c>
      <c r="G26" s="47">
        <v>24398000</v>
      </c>
      <c r="H26" s="48">
        <v>24583000</v>
      </c>
      <c r="I26" s="25">
        <f t="shared" si="0"/>
        <v>2459.4207824498335</v>
      </c>
      <c r="J26" s="26">
        <f t="shared" si="1"/>
        <v>183.1665703148567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1300000</v>
      </c>
      <c r="D29" s="43">
        <v>1300000</v>
      </c>
      <c r="E29" s="43">
        <v>-160022</v>
      </c>
      <c r="F29" s="43">
        <v>1367600</v>
      </c>
      <c r="G29" s="44">
        <v>1442818</v>
      </c>
      <c r="H29" s="45">
        <v>1522173</v>
      </c>
      <c r="I29" s="38">
        <f t="shared" si="0"/>
        <v>-954.6324880328955</v>
      </c>
      <c r="J29" s="23">
        <f t="shared" si="1"/>
        <v>-311.8823462551874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11985000</v>
      </c>
      <c r="D31" s="43">
        <v>11985000</v>
      </c>
      <c r="E31" s="43">
        <v>-6611649</v>
      </c>
      <c r="F31" s="43">
        <v>12608220</v>
      </c>
      <c r="G31" s="44">
        <v>13301672</v>
      </c>
      <c r="H31" s="45">
        <v>14033264</v>
      </c>
      <c r="I31" s="38">
        <f t="shared" si="0"/>
        <v>-290.697056059691</v>
      </c>
      <c r="J31" s="23">
        <f t="shared" si="1"/>
        <v>-228.51376150622292</v>
      </c>
      <c r="K31" s="2"/>
    </row>
    <row r="32" spans="1:11" ht="12.75">
      <c r="A32" s="9"/>
      <c r="B32" s="21" t="s">
        <v>31</v>
      </c>
      <c r="C32" s="43">
        <v>2612000</v>
      </c>
      <c r="D32" s="43">
        <v>2612000</v>
      </c>
      <c r="E32" s="43">
        <v>7854373</v>
      </c>
      <c r="F32" s="43">
        <v>13735080</v>
      </c>
      <c r="G32" s="44">
        <v>9653510</v>
      </c>
      <c r="H32" s="45">
        <v>9027563</v>
      </c>
      <c r="I32" s="38">
        <f t="shared" si="0"/>
        <v>74.87175615418316</v>
      </c>
      <c r="J32" s="23">
        <f t="shared" si="1"/>
        <v>4.749751659931567</v>
      </c>
      <c r="K32" s="2"/>
    </row>
    <row r="33" spans="1:11" ht="13.5" thickBot="1">
      <c r="A33" s="9"/>
      <c r="B33" s="39" t="s">
        <v>38</v>
      </c>
      <c r="C33" s="59">
        <v>15897000</v>
      </c>
      <c r="D33" s="59">
        <v>15897000</v>
      </c>
      <c r="E33" s="59">
        <v>1082702</v>
      </c>
      <c r="F33" s="59">
        <v>27710900</v>
      </c>
      <c r="G33" s="60">
        <v>24398000</v>
      </c>
      <c r="H33" s="61">
        <v>24583000</v>
      </c>
      <c r="I33" s="40">
        <f t="shared" si="0"/>
        <v>2459.4207824498335</v>
      </c>
      <c r="J33" s="41">
        <f t="shared" si="1"/>
        <v>183.1665703148567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53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31500000</v>
      </c>
      <c r="D8" s="43">
        <v>36500000</v>
      </c>
      <c r="E8" s="43">
        <v>43581406</v>
      </c>
      <c r="F8" s="43">
        <v>38500000</v>
      </c>
      <c r="G8" s="44">
        <v>39000000</v>
      </c>
      <c r="H8" s="45">
        <v>39500000</v>
      </c>
      <c r="I8" s="22">
        <f>IF($E8=0,0,(($F8/$E8)-1)*100)</f>
        <v>-11.659573351075458</v>
      </c>
      <c r="J8" s="23">
        <f>IF($E8=0,0,((($H8/$E8)^(1/3))-1)*100)</f>
        <v>-3.2245306730661727</v>
      </c>
      <c r="K8" s="2"/>
    </row>
    <row r="9" spans="1:11" ht="12.75">
      <c r="A9" s="5"/>
      <c r="B9" s="21" t="s">
        <v>17</v>
      </c>
      <c r="C9" s="43">
        <v>9839000</v>
      </c>
      <c r="D9" s="43">
        <v>9339000</v>
      </c>
      <c r="E9" s="43">
        <v>8152293</v>
      </c>
      <c r="F9" s="43">
        <v>9688000</v>
      </c>
      <c r="G9" s="44">
        <v>10057000</v>
      </c>
      <c r="H9" s="45">
        <v>10500000</v>
      </c>
      <c r="I9" s="22">
        <f>IF($E9=0,0,(($F9/$E9)-1)*100)</f>
        <v>18.837730685096822</v>
      </c>
      <c r="J9" s="23">
        <f>IF($E9=0,0,((($H9/$E9)^(1/3))-1)*100)</f>
        <v>8.801906718124552</v>
      </c>
      <c r="K9" s="2"/>
    </row>
    <row r="10" spans="1:11" ht="12.75">
      <c r="A10" s="5"/>
      <c r="B10" s="21" t="s">
        <v>18</v>
      </c>
      <c r="C10" s="43">
        <v>192758497</v>
      </c>
      <c r="D10" s="43">
        <v>198258300</v>
      </c>
      <c r="E10" s="43">
        <v>201856847</v>
      </c>
      <c r="F10" s="43">
        <v>203473750</v>
      </c>
      <c r="G10" s="44">
        <v>218156200</v>
      </c>
      <c r="H10" s="45">
        <v>231433800</v>
      </c>
      <c r="I10" s="22">
        <f aca="true" t="shared" si="0" ref="I10:I33">IF($E10=0,0,(($F10/$E10)-1)*100)</f>
        <v>0.8010146913669081</v>
      </c>
      <c r="J10" s="23">
        <f aca="true" t="shared" si="1" ref="J10:J33">IF($E10=0,0,((($H10/$E10)^(1/3))-1)*100)</f>
        <v>4.6633023782059135</v>
      </c>
      <c r="K10" s="2"/>
    </row>
    <row r="11" spans="1:11" ht="12.75">
      <c r="A11" s="9"/>
      <c r="B11" s="24" t="s">
        <v>19</v>
      </c>
      <c r="C11" s="46">
        <v>234097497</v>
      </c>
      <c r="D11" s="46">
        <v>244097300</v>
      </c>
      <c r="E11" s="46">
        <v>253590546</v>
      </c>
      <c r="F11" s="46">
        <v>251661750</v>
      </c>
      <c r="G11" s="47">
        <v>267213200</v>
      </c>
      <c r="H11" s="48">
        <v>281433800</v>
      </c>
      <c r="I11" s="25">
        <f t="shared" si="0"/>
        <v>-0.7605946003996555</v>
      </c>
      <c r="J11" s="26">
        <f t="shared" si="1"/>
        <v>3.533540411278646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87461001</v>
      </c>
      <c r="D13" s="43">
        <v>87461000</v>
      </c>
      <c r="E13" s="43">
        <v>72456882</v>
      </c>
      <c r="F13" s="43">
        <v>95553650</v>
      </c>
      <c r="G13" s="44">
        <v>102863800</v>
      </c>
      <c r="H13" s="45">
        <v>111073200</v>
      </c>
      <c r="I13" s="22">
        <f t="shared" si="0"/>
        <v>31.876569019351408</v>
      </c>
      <c r="J13" s="23">
        <f t="shared" si="1"/>
        <v>15.30369218263592</v>
      </c>
      <c r="K13" s="2"/>
    </row>
    <row r="14" spans="1:11" ht="12.75">
      <c r="A14" s="5"/>
      <c r="B14" s="21" t="s">
        <v>22</v>
      </c>
      <c r="C14" s="43">
        <v>8000000</v>
      </c>
      <c r="D14" s="43">
        <v>3000000</v>
      </c>
      <c r="E14" s="43">
        <v>869890</v>
      </c>
      <c r="F14" s="43">
        <v>3000000</v>
      </c>
      <c r="G14" s="44">
        <v>3000000</v>
      </c>
      <c r="H14" s="45">
        <v>3000000</v>
      </c>
      <c r="I14" s="22">
        <f t="shared" si="0"/>
        <v>244.87119061030705</v>
      </c>
      <c r="J14" s="23">
        <f t="shared" si="1"/>
        <v>51.08417314953642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3817000</v>
      </c>
      <c r="D16" s="43">
        <v>3817000</v>
      </c>
      <c r="E16" s="43">
        <v>3289204</v>
      </c>
      <c r="F16" s="43">
        <v>4092000</v>
      </c>
      <c r="G16" s="44">
        <v>4378000</v>
      </c>
      <c r="H16" s="45">
        <v>4685000</v>
      </c>
      <c r="I16" s="22">
        <f t="shared" si="0"/>
        <v>24.406999383437444</v>
      </c>
      <c r="J16" s="23">
        <f t="shared" si="1"/>
        <v>12.513921555287588</v>
      </c>
      <c r="K16" s="2"/>
    </row>
    <row r="17" spans="1:11" ht="12.75">
      <c r="A17" s="5"/>
      <c r="B17" s="21" t="s">
        <v>24</v>
      </c>
      <c r="C17" s="43">
        <v>148533999</v>
      </c>
      <c r="D17" s="43">
        <v>157532756</v>
      </c>
      <c r="E17" s="43">
        <v>99137739</v>
      </c>
      <c r="F17" s="43">
        <v>160790850</v>
      </c>
      <c r="G17" s="44">
        <v>168723940</v>
      </c>
      <c r="H17" s="45">
        <v>171844830</v>
      </c>
      <c r="I17" s="29">
        <f t="shared" si="0"/>
        <v>62.189345472161705</v>
      </c>
      <c r="J17" s="30">
        <f t="shared" si="1"/>
        <v>20.124747271707744</v>
      </c>
      <c r="K17" s="2"/>
    </row>
    <row r="18" spans="1:11" ht="12.75">
      <c r="A18" s="5"/>
      <c r="B18" s="24" t="s">
        <v>25</v>
      </c>
      <c r="C18" s="46">
        <v>247812000</v>
      </c>
      <c r="D18" s="46">
        <v>251810756</v>
      </c>
      <c r="E18" s="46">
        <v>175753715</v>
      </c>
      <c r="F18" s="46">
        <v>263436500</v>
      </c>
      <c r="G18" s="47">
        <v>278965740</v>
      </c>
      <c r="H18" s="48">
        <v>290603030</v>
      </c>
      <c r="I18" s="25">
        <f t="shared" si="0"/>
        <v>49.889577014061985</v>
      </c>
      <c r="J18" s="26">
        <f t="shared" si="1"/>
        <v>18.24928991820911</v>
      </c>
      <c r="K18" s="2"/>
    </row>
    <row r="19" spans="1:11" ht="23.25" customHeight="1">
      <c r="A19" s="31"/>
      <c r="B19" s="32" t="s">
        <v>26</v>
      </c>
      <c r="C19" s="52">
        <v>-13714503</v>
      </c>
      <c r="D19" s="52">
        <v>-7713456</v>
      </c>
      <c r="E19" s="52">
        <v>77836831</v>
      </c>
      <c r="F19" s="53">
        <v>-11774750</v>
      </c>
      <c r="G19" s="54">
        <v>-11752540</v>
      </c>
      <c r="H19" s="55">
        <v>-9169230</v>
      </c>
      <c r="I19" s="33">
        <f t="shared" si="0"/>
        <v>-115.12747866109811</v>
      </c>
      <c r="J19" s="34">
        <f t="shared" si="1"/>
        <v>-149.02104596084672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61670700</v>
      </c>
      <c r="D24" s="43">
        <v>61670700</v>
      </c>
      <c r="E24" s="43">
        <v>46102391</v>
      </c>
      <c r="F24" s="43">
        <v>44841250</v>
      </c>
      <c r="G24" s="44">
        <v>46123800</v>
      </c>
      <c r="H24" s="45">
        <v>48567200</v>
      </c>
      <c r="I24" s="38">
        <f t="shared" si="0"/>
        <v>-2.7355218951659155</v>
      </c>
      <c r="J24" s="23">
        <f t="shared" si="1"/>
        <v>1.7512778784834149</v>
      </c>
      <c r="K24" s="2"/>
    </row>
    <row r="25" spans="1:11" ht="12.75">
      <c r="A25" s="9"/>
      <c r="B25" s="21" t="s">
        <v>31</v>
      </c>
      <c r="C25" s="43">
        <v>12616000</v>
      </c>
      <c r="D25" s="43">
        <v>18616000</v>
      </c>
      <c r="E25" s="43">
        <v>7424538</v>
      </c>
      <c r="F25" s="43">
        <v>13620000</v>
      </c>
      <c r="G25" s="44">
        <v>12225000</v>
      </c>
      <c r="H25" s="45">
        <v>12225000</v>
      </c>
      <c r="I25" s="38">
        <f t="shared" si="0"/>
        <v>83.4457578370533</v>
      </c>
      <c r="J25" s="23">
        <f t="shared" si="1"/>
        <v>18.08456782571919</v>
      </c>
      <c r="K25" s="2"/>
    </row>
    <row r="26" spans="1:11" ht="12.75">
      <c r="A26" s="9"/>
      <c r="B26" s="24" t="s">
        <v>32</v>
      </c>
      <c r="C26" s="46">
        <v>74286700</v>
      </c>
      <c r="D26" s="46">
        <v>80286700</v>
      </c>
      <c r="E26" s="46">
        <v>53526929</v>
      </c>
      <c r="F26" s="46">
        <v>58461250</v>
      </c>
      <c r="G26" s="47">
        <v>58348800</v>
      </c>
      <c r="H26" s="48">
        <v>60792200</v>
      </c>
      <c r="I26" s="25">
        <f t="shared" si="0"/>
        <v>9.218389868770549</v>
      </c>
      <c r="J26" s="26">
        <f t="shared" si="1"/>
        <v>4.333836588342921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2470700</v>
      </c>
      <c r="E28" s="43">
        <v>0</v>
      </c>
      <c r="F28" s="43">
        <v>445000</v>
      </c>
      <c r="G28" s="44">
        <v>445000</v>
      </c>
      <c r="H28" s="45">
        <v>445000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6642222</v>
      </c>
      <c r="D29" s="43">
        <v>6642222</v>
      </c>
      <c r="E29" s="43">
        <v>7042234</v>
      </c>
      <c r="F29" s="43">
        <v>9880000</v>
      </c>
      <c r="G29" s="44">
        <v>8500200</v>
      </c>
      <c r="H29" s="45">
        <v>10000000</v>
      </c>
      <c r="I29" s="38">
        <f t="shared" si="0"/>
        <v>40.29638890159004</v>
      </c>
      <c r="J29" s="23">
        <f t="shared" si="1"/>
        <v>12.39919031837049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18160234</v>
      </c>
      <c r="D31" s="43">
        <v>24160234</v>
      </c>
      <c r="E31" s="43">
        <v>22210767</v>
      </c>
      <c r="F31" s="43">
        <v>15493500</v>
      </c>
      <c r="G31" s="44">
        <v>17053000</v>
      </c>
      <c r="H31" s="45">
        <v>23368000</v>
      </c>
      <c r="I31" s="38">
        <f t="shared" si="0"/>
        <v>-30.24329146309985</v>
      </c>
      <c r="J31" s="23">
        <f t="shared" si="1"/>
        <v>1.707425814635788</v>
      </c>
      <c r="K31" s="2"/>
    </row>
    <row r="32" spans="1:11" ht="12.75">
      <c r="A32" s="9"/>
      <c r="B32" s="21" t="s">
        <v>31</v>
      </c>
      <c r="C32" s="43">
        <v>49484244</v>
      </c>
      <c r="D32" s="43">
        <v>47013544</v>
      </c>
      <c r="E32" s="43">
        <v>24273928</v>
      </c>
      <c r="F32" s="43">
        <v>32642751</v>
      </c>
      <c r="G32" s="44">
        <v>32350600</v>
      </c>
      <c r="H32" s="45">
        <v>26979200</v>
      </c>
      <c r="I32" s="38">
        <f t="shared" si="0"/>
        <v>34.47659151003497</v>
      </c>
      <c r="J32" s="23">
        <f t="shared" si="1"/>
        <v>3.584872558547336</v>
      </c>
      <c r="K32" s="2"/>
    </row>
    <row r="33" spans="1:11" ht="13.5" thickBot="1">
      <c r="A33" s="9"/>
      <c r="B33" s="39" t="s">
        <v>38</v>
      </c>
      <c r="C33" s="59">
        <v>74286700</v>
      </c>
      <c r="D33" s="59">
        <v>80286700</v>
      </c>
      <c r="E33" s="59">
        <v>53526929</v>
      </c>
      <c r="F33" s="59">
        <v>58461251</v>
      </c>
      <c r="G33" s="60">
        <v>58348800</v>
      </c>
      <c r="H33" s="61">
        <v>60792200</v>
      </c>
      <c r="I33" s="40">
        <f t="shared" si="0"/>
        <v>9.218391736989062</v>
      </c>
      <c r="J33" s="41">
        <f t="shared" si="1"/>
        <v>4.333836588342921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54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22900000</v>
      </c>
      <c r="D8" s="43">
        <v>25847162</v>
      </c>
      <c r="E8" s="43">
        <v>28602269</v>
      </c>
      <c r="F8" s="43">
        <v>25874397</v>
      </c>
      <c r="G8" s="44">
        <v>27297307</v>
      </c>
      <c r="H8" s="45">
        <v>28798850</v>
      </c>
      <c r="I8" s="22">
        <f>IF($E8=0,0,(($F8/$E8)-1)*100)</f>
        <v>-9.537257341366868</v>
      </c>
      <c r="J8" s="23">
        <f>IF($E8=0,0,((($H8/$E8)^(1/3))-1)*100)</f>
        <v>0.22857434863594595</v>
      </c>
      <c r="K8" s="2"/>
    </row>
    <row r="9" spans="1:11" ht="12.75">
      <c r="A9" s="5"/>
      <c r="B9" s="21" t="s">
        <v>17</v>
      </c>
      <c r="C9" s="43">
        <v>128521555</v>
      </c>
      <c r="D9" s="43">
        <v>128521555</v>
      </c>
      <c r="E9" s="43">
        <v>124398557</v>
      </c>
      <c r="F9" s="43">
        <v>143554417</v>
      </c>
      <c r="G9" s="44">
        <v>151449910</v>
      </c>
      <c r="H9" s="45">
        <v>159779654</v>
      </c>
      <c r="I9" s="22">
        <f>IF($E9=0,0,(($F9/$E9)-1)*100)</f>
        <v>15.398779907069171</v>
      </c>
      <c r="J9" s="23">
        <f>IF($E9=0,0,((($H9/$E9)^(1/3))-1)*100)</f>
        <v>8.701460162321585</v>
      </c>
      <c r="K9" s="2"/>
    </row>
    <row r="10" spans="1:11" ht="12.75">
      <c r="A10" s="5"/>
      <c r="B10" s="21" t="s">
        <v>18</v>
      </c>
      <c r="C10" s="43">
        <v>88859702</v>
      </c>
      <c r="D10" s="43">
        <v>88923085</v>
      </c>
      <c r="E10" s="43">
        <v>82031069</v>
      </c>
      <c r="F10" s="43">
        <v>90059853</v>
      </c>
      <c r="G10" s="44">
        <v>97232761</v>
      </c>
      <c r="H10" s="45">
        <v>104166919</v>
      </c>
      <c r="I10" s="22">
        <f aca="true" t="shared" si="0" ref="I10:I33">IF($E10=0,0,(($F10/$E10)-1)*100)</f>
        <v>9.787491614914835</v>
      </c>
      <c r="J10" s="23">
        <f aca="true" t="shared" si="1" ref="J10:J33">IF($E10=0,0,((($H10/$E10)^(1/3))-1)*100)</f>
        <v>8.288868527069493</v>
      </c>
      <c r="K10" s="2"/>
    </row>
    <row r="11" spans="1:11" ht="12.75">
      <c r="A11" s="9"/>
      <c r="B11" s="24" t="s">
        <v>19</v>
      </c>
      <c r="C11" s="46">
        <v>240281257</v>
      </c>
      <c r="D11" s="46">
        <v>243291802</v>
      </c>
      <c r="E11" s="46">
        <v>235031895</v>
      </c>
      <c r="F11" s="46">
        <v>259488667</v>
      </c>
      <c r="G11" s="47">
        <v>275979978</v>
      </c>
      <c r="H11" s="48">
        <v>292745423</v>
      </c>
      <c r="I11" s="25">
        <f t="shared" si="0"/>
        <v>10.405724720893739</v>
      </c>
      <c r="J11" s="26">
        <f t="shared" si="1"/>
        <v>7.593929892031248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59780551</v>
      </c>
      <c r="D13" s="43">
        <v>62692081</v>
      </c>
      <c r="E13" s="43">
        <v>57233924</v>
      </c>
      <c r="F13" s="43">
        <v>60187124</v>
      </c>
      <c r="G13" s="44">
        <v>62244069</v>
      </c>
      <c r="H13" s="45">
        <v>65667493</v>
      </c>
      <c r="I13" s="22">
        <f t="shared" si="0"/>
        <v>5.159876859046042</v>
      </c>
      <c r="J13" s="23">
        <f t="shared" si="1"/>
        <v>4.688498588987455</v>
      </c>
      <c r="K13" s="2"/>
    </row>
    <row r="14" spans="1:11" ht="12.75">
      <c r="A14" s="5"/>
      <c r="B14" s="21" t="s">
        <v>22</v>
      </c>
      <c r="C14" s="43">
        <v>61996000</v>
      </c>
      <c r="D14" s="43">
        <v>61996000</v>
      </c>
      <c r="E14" s="43">
        <v>566142</v>
      </c>
      <c r="F14" s="43">
        <v>61996000</v>
      </c>
      <c r="G14" s="44">
        <v>65405780</v>
      </c>
      <c r="H14" s="45">
        <v>69003097</v>
      </c>
      <c r="I14" s="22">
        <f t="shared" si="0"/>
        <v>10850.609564384906</v>
      </c>
      <c r="J14" s="23">
        <f t="shared" si="1"/>
        <v>395.8089964819746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86770137</v>
      </c>
      <c r="D16" s="43">
        <v>89593875</v>
      </c>
      <c r="E16" s="43">
        <v>54577562</v>
      </c>
      <c r="F16" s="43">
        <v>81382815</v>
      </c>
      <c r="G16" s="44">
        <v>85858869</v>
      </c>
      <c r="H16" s="45">
        <v>90581107</v>
      </c>
      <c r="I16" s="22">
        <f t="shared" si="0"/>
        <v>49.11405350059426</v>
      </c>
      <c r="J16" s="23">
        <f t="shared" si="1"/>
        <v>18.39712701950893</v>
      </c>
      <c r="K16" s="2"/>
    </row>
    <row r="17" spans="1:11" ht="12.75">
      <c r="A17" s="5"/>
      <c r="B17" s="21" t="s">
        <v>24</v>
      </c>
      <c r="C17" s="43">
        <v>75160137</v>
      </c>
      <c r="D17" s="43">
        <v>75777273</v>
      </c>
      <c r="E17" s="43">
        <v>26904742</v>
      </c>
      <c r="F17" s="43">
        <v>79145869</v>
      </c>
      <c r="G17" s="44">
        <v>82517072</v>
      </c>
      <c r="H17" s="45">
        <v>87031654</v>
      </c>
      <c r="I17" s="29">
        <f t="shared" si="0"/>
        <v>194.17070418292806</v>
      </c>
      <c r="J17" s="30">
        <f t="shared" si="1"/>
        <v>47.89362992523743</v>
      </c>
      <c r="K17" s="2"/>
    </row>
    <row r="18" spans="1:11" ht="12.75">
      <c r="A18" s="5"/>
      <c r="B18" s="24" t="s">
        <v>25</v>
      </c>
      <c r="C18" s="46">
        <v>283706825</v>
      </c>
      <c r="D18" s="46">
        <v>290059229</v>
      </c>
      <c r="E18" s="46">
        <v>139282370</v>
      </c>
      <c r="F18" s="46">
        <v>282711808</v>
      </c>
      <c r="G18" s="47">
        <v>296025790</v>
      </c>
      <c r="H18" s="48">
        <v>312283351</v>
      </c>
      <c r="I18" s="25">
        <f t="shared" si="0"/>
        <v>102.97745364327157</v>
      </c>
      <c r="J18" s="26">
        <f t="shared" si="1"/>
        <v>30.883297342910442</v>
      </c>
      <c r="K18" s="2"/>
    </row>
    <row r="19" spans="1:11" ht="23.25" customHeight="1">
      <c r="A19" s="31"/>
      <c r="B19" s="32" t="s">
        <v>26</v>
      </c>
      <c r="C19" s="52">
        <v>-43425568</v>
      </c>
      <c r="D19" s="52">
        <v>-46767427</v>
      </c>
      <c r="E19" s="52">
        <v>95749525</v>
      </c>
      <c r="F19" s="53">
        <v>-23223141</v>
      </c>
      <c r="G19" s="54">
        <v>-20045812</v>
      </c>
      <c r="H19" s="55">
        <v>-19537928</v>
      </c>
      <c r="I19" s="33">
        <f t="shared" si="0"/>
        <v>-124.25405347963867</v>
      </c>
      <c r="J19" s="34">
        <f t="shared" si="1"/>
        <v>-158.87270069824248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23468150</v>
      </c>
      <c r="D24" s="43">
        <v>34468152</v>
      </c>
      <c r="E24" s="43">
        <v>26031604</v>
      </c>
      <c r="F24" s="43">
        <v>21796037</v>
      </c>
      <c r="G24" s="44">
        <v>23103799</v>
      </c>
      <c r="H24" s="45">
        <v>24490027</v>
      </c>
      <c r="I24" s="38">
        <f t="shared" si="0"/>
        <v>-16.27086444615553</v>
      </c>
      <c r="J24" s="23">
        <f t="shared" si="1"/>
        <v>-2.0142822274835326</v>
      </c>
      <c r="K24" s="2"/>
    </row>
    <row r="25" spans="1:11" ht="12.75">
      <c r="A25" s="9"/>
      <c r="B25" s="21" t="s">
        <v>31</v>
      </c>
      <c r="C25" s="43">
        <v>1658066</v>
      </c>
      <c r="D25" s="43">
        <v>2668064</v>
      </c>
      <c r="E25" s="43">
        <v>0</v>
      </c>
      <c r="F25" s="43">
        <v>1564106</v>
      </c>
      <c r="G25" s="44">
        <v>1003964</v>
      </c>
      <c r="H25" s="45">
        <v>647130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25126216</v>
      </c>
      <c r="D26" s="46">
        <v>37136216</v>
      </c>
      <c r="E26" s="46">
        <v>26031604</v>
      </c>
      <c r="F26" s="46">
        <v>23360143</v>
      </c>
      <c r="G26" s="47">
        <v>24107763</v>
      </c>
      <c r="H26" s="48">
        <v>25137157</v>
      </c>
      <c r="I26" s="25">
        <f t="shared" si="0"/>
        <v>-10.262375687644909</v>
      </c>
      <c r="J26" s="26">
        <f t="shared" si="1"/>
        <v>-1.1587089322301791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350000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9000000</v>
      </c>
      <c r="D29" s="43">
        <v>9040000</v>
      </c>
      <c r="E29" s="43">
        <v>7543048</v>
      </c>
      <c r="F29" s="43">
        <v>7100000</v>
      </c>
      <c r="G29" s="44">
        <v>8492127</v>
      </c>
      <c r="H29" s="45">
        <v>8885276</v>
      </c>
      <c r="I29" s="38">
        <f t="shared" si="0"/>
        <v>-5.8735938045204055</v>
      </c>
      <c r="J29" s="23">
        <f t="shared" si="1"/>
        <v>5.610723326652223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9671943</v>
      </c>
      <c r="D31" s="43">
        <v>20831927</v>
      </c>
      <c r="E31" s="43">
        <v>16807544</v>
      </c>
      <c r="F31" s="43">
        <v>14579000</v>
      </c>
      <c r="G31" s="44">
        <v>15615636</v>
      </c>
      <c r="H31" s="45">
        <v>16251881</v>
      </c>
      <c r="I31" s="38">
        <f t="shared" si="0"/>
        <v>-13.25918884995928</v>
      </c>
      <c r="J31" s="23">
        <f t="shared" si="1"/>
        <v>-1.1143834722302515</v>
      </c>
      <c r="K31" s="2"/>
    </row>
    <row r="32" spans="1:11" ht="12.75">
      <c r="A32" s="9"/>
      <c r="B32" s="21" t="s">
        <v>31</v>
      </c>
      <c r="C32" s="43">
        <v>6454273</v>
      </c>
      <c r="D32" s="43">
        <v>7264289</v>
      </c>
      <c r="E32" s="43">
        <v>1681012</v>
      </c>
      <c r="F32" s="43">
        <v>1331143</v>
      </c>
      <c r="G32" s="44">
        <v>0</v>
      </c>
      <c r="H32" s="45">
        <v>0</v>
      </c>
      <c r="I32" s="38">
        <f t="shared" si="0"/>
        <v>-20.812998360511404</v>
      </c>
      <c r="J32" s="23">
        <f t="shared" si="1"/>
        <v>-100</v>
      </c>
      <c r="K32" s="2"/>
    </row>
    <row r="33" spans="1:11" ht="13.5" thickBot="1">
      <c r="A33" s="9"/>
      <c r="B33" s="39" t="s">
        <v>38</v>
      </c>
      <c r="C33" s="59">
        <v>25126216</v>
      </c>
      <c r="D33" s="59">
        <v>37136216</v>
      </c>
      <c r="E33" s="59">
        <v>26031604</v>
      </c>
      <c r="F33" s="59">
        <v>23360143</v>
      </c>
      <c r="G33" s="60">
        <v>24107763</v>
      </c>
      <c r="H33" s="61">
        <v>25137157</v>
      </c>
      <c r="I33" s="40">
        <f t="shared" si="0"/>
        <v>-10.262375687644909</v>
      </c>
      <c r="J33" s="41">
        <f t="shared" si="1"/>
        <v>-1.1587089322301791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55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16980000</v>
      </c>
      <c r="D8" s="43">
        <v>23143319</v>
      </c>
      <c r="E8" s="43">
        <v>16992021</v>
      </c>
      <c r="F8" s="43">
        <v>17617818</v>
      </c>
      <c r="G8" s="44">
        <v>18678651</v>
      </c>
      <c r="H8" s="45">
        <v>20630153</v>
      </c>
      <c r="I8" s="22">
        <f>IF($E8=0,0,(($F8/$E8)-1)*100)</f>
        <v>3.682887397561485</v>
      </c>
      <c r="J8" s="23">
        <f>IF($E8=0,0,((($H8/$E8)^(1/3))-1)*100)</f>
        <v>6.6806871113059385</v>
      </c>
      <c r="K8" s="2"/>
    </row>
    <row r="9" spans="1:11" ht="12.75">
      <c r="A9" s="5"/>
      <c r="B9" s="21" t="s">
        <v>17</v>
      </c>
      <c r="C9" s="43">
        <v>0</v>
      </c>
      <c r="D9" s="43">
        <v>0</v>
      </c>
      <c r="E9" s="43">
        <v>0</v>
      </c>
      <c r="F9" s="43">
        <v>0</v>
      </c>
      <c r="G9" s="44">
        <v>0</v>
      </c>
      <c r="H9" s="45">
        <v>0</v>
      </c>
      <c r="I9" s="22">
        <f>IF($E9=0,0,(($F9/$E9)-1)*100)</f>
        <v>0</v>
      </c>
      <c r="J9" s="23">
        <f>IF($E9=0,0,((($H9/$E9)^(1/3))-1)*100)</f>
        <v>0</v>
      </c>
      <c r="K9" s="2"/>
    </row>
    <row r="10" spans="1:11" ht="12.75">
      <c r="A10" s="5"/>
      <c r="B10" s="21" t="s">
        <v>18</v>
      </c>
      <c r="C10" s="43">
        <v>130137621</v>
      </c>
      <c r="D10" s="43">
        <v>130138351</v>
      </c>
      <c r="E10" s="43">
        <v>120693836</v>
      </c>
      <c r="F10" s="43">
        <v>126915001</v>
      </c>
      <c r="G10" s="44">
        <v>125638000</v>
      </c>
      <c r="H10" s="45">
        <v>133895500</v>
      </c>
      <c r="I10" s="22">
        <f aca="true" t="shared" si="0" ref="I10:I33">IF($E10=0,0,(($F10/$E10)-1)*100)</f>
        <v>5.154501013622603</v>
      </c>
      <c r="J10" s="23">
        <f aca="true" t="shared" si="1" ref="J10:J33">IF($E10=0,0,((($H10/$E10)^(1/3))-1)*100)</f>
        <v>3.5206436422755116</v>
      </c>
      <c r="K10" s="2"/>
    </row>
    <row r="11" spans="1:11" ht="12.75">
      <c r="A11" s="9"/>
      <c r="B11" s="24" t="s">
        <v>19</v>
      </c>
      <c r="C11" s="46">
        <v>147117621</v>
      </c>
      <c r="D11" s="46">
        <v>153281670</v>
      </c>
      <c r="E11" s="46">
        <v>137685857</v>
      </c>
      <c r="F11" s="46">
        <v>144532819</v>
      </c>
      <c r="G11" s="47">
        <v>144316651</v>
      </c>
      <c r="H11" s="48">
        <v>154525653</v>
      </c>
      <c r="I11" s="25">
        <f t="shared" si="0"/>
        <v>4.97288693928819</v>
      </c>
      <c r="J11" s="26">
        <f t="shared" si="1"/>
        <v>3.9211040032608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30768999</v>
      </c>
      <c r="D13" s="43">
        <v>30769000</v>
      </c>
      <c r="E13" s="43">
        <v>21698742</v>
      </c>
      <c r="F13" s="43">
        <v>34395956</v>
      </c>
      <c r="G13" s="44">
        <v>36459712</v>
      </c>
      <c r="H13" s="45">
        <v>38647295</v>
      </c>
      <c r="I13" s="22">
        <f t="shared" si="0"/>
        <v>58.51589921664584</v>
      </c>
      <c r="J13" s="23">
        <f t="shared" si="1"/>
        <v>21.21643729149718</v>
      </c>
      <c r="K13" s="2"/>
    </row>
    <row r="14" spans="1:11" ht="12.75">
      <c r="A14" s="5"/>
      <c r="B14" s="21" t="s">
        <v>22</v>
      </c>
      <c r="C14" s="43">
        <v>1284030</v>
      </c>
      <c r="D14" s="43">
        <v>1284030</v>
      </c>
      <c r="E14" s="43">
        <v>0</v>
      </c>
      <c r="F14" s="43">
        <v>1300000</v>
      </c>
      <c r="G14" s="44">
        <v>1350000</v>
      </c>
      <c r="H14" s="45">
        <v>1400000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126908720</v>
      </c>
      <c r="D17" s="43">
        <v>147196745</v>
      </c>
      <c r="E17" s="43">
        <v>92159042</v>
      </c>
      <c r="F17" s="43">
        <v>143392952</v>
      </c>
      <c r="G17" s="44">
        <v>153229592</v>
      </c>
      <c r="H17" s="45">
        <v>163484780</v>
      </c>
      <c r="I17" s="29">
        <f t="shared" si="0"/>
        <v>55.59292814697445</v>
      </c>
      <c r="J17" s="30">
        <f t="shared" si="1"/>
        <v>21.054180461428263</v>
      </c>
      <c r="K17" s="2"/>
    </row>
    <row r="18" spans="1:11" ht="12.75">
      <c r="A18" s="5"/>
      <c r="B18" s="24" t="s">
        <v>25</v>
      </c>
      <c r="C18" s="46">
        <v>158961749</v>
      </c>
      <c r="D18" s="46">
        <v>179249775</v>
      </c>
      <c r="E18" s="46">
        <v>113857784</v>
      </c>
      <c r="F18" s="46">
        <v>179088908</v>
      </c>
      <c r="G18" s="47">
        <v>191039304</v>
      </c>
      <c r="H18" s="48">
        <v>203532075</v>
      </c>
      <c r="I18" s="25">
        <f t="shared" si="0"/>
        <v>57.291756178918774</v>
      </c>
      <c r="J18" s="26">
        <f t="shared" si="1"/>
        <v>21.364045448402514</v>
      </c>
      <c r="K18" s="2"/>
    </row>
    <row r="19" spans="1:11" ht="23.25" customHeight="1">
      <c r="A19" s="31"/>
      <c r="B19" s="32" t="s">
        <v>26</v>
      </c>
      <c r="C19" s="52">
        <v>-11844128</v>
      </c>
      <c r="D19" s="52">
        <v>-25968105</v>
      </c>
      <c r="E19" s="52">
        <v>23828073</v>
      </c>
      <c r="F19" s="53">
        <v>-34556089</v>
      </c>
      <c r="G19" s="54">
        <v>-46722653</v>
      </c>
      <c r="H19" s="55">
        <v>-49006422</v>
      </c>
      <c r="I19" s="33">
        <f t="shared" si="0"/>
        <v>-245.02259162962946</v>
      </c>
      <c r="J19" s="34">
        <f t="shared" si="1"/>
        <v>-227.1709818930796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11175000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29012000</v>
      </c>
      <c r="D24" s="43">
        <v>30187000</v>
      </c>
      <c r="E24" s="43">
        <v>21550861</v>
      </c>
      <c r="F24" s="43">
        <v>29521000</v>
      </c>
      <c r="G24" s="44">
        <v>30068000</v>
      </c>
      <c r="H24" s="45">
        <v>30842740</v>
      </c>
      <c r="I24" s="38">
        <f t="shared" si="0"/>
        <v>36.982926111397596</v>
      </c>
      <c r="J24" s="23">
        <f t="shared" si="1"/>
        <v>12.692784271001978</v>
      </c>
      <c r="K24" s="2"/>
    </row>
    <row r="25" spans="1:11" ht="12.75">
      <c r="A25" s="9"/>
      <c r="B25" s="21" t="s">
        <v>31</v>
      </c>
      <c r="C25" s="43">
        <v>17823000</v>
      </c>
      <c r="D25" s="43">
        <v>18924000</v>
      </c>
      <c r="E25" s="43">
        <v>8055066</v>
      </c>
      <c r="F25" s="43">
        <v>27629000</v>
      </c>
      <c r="G25" s="44">
        <v>15461000</v>
      </c>
      <c r="H25" s="45">
        <v>0</v>
      </c>
      <c r="I25" s="38">
        <f t="shared" si="0"/>
        <v>243.00153468637004</v>
      </c>
      <c r="J25" s="23">
        <f t="shared" si="1"/>
        <v>-100</v>
      </c>
      <c r="K25" s="2"/>
    </row>
    <row r="26" spans="1:11" ht="12.75">
      <c r="A26" s="9"/>
      <c r="B26" s="24" t="s">
        <v>32</v>
      </c>
      <c r="C26" s="46">
        <v>58010000</v>
      </c>
      <c r="D26" s="46">
        <v>49111000</v>
      </c>
      <c r="E26" s="46">
        <v>29605927</v>
      </c>
      <c r="F26" s="46">
        <v>57150000</v>
      </c>
      <c r="G26" s="47">
        <v>45529000</v>
      </c>
      <c r="H26" s="48">
        <v>30842740</v>
      </c>
      <c r="I26" s="25">
        <f t="shared" si="0"/>
        <v>93.03567153968866</v>
      </c>
      <c r="J26" s="26">
        <f t="shared" si="1"/>
        <v>1.3735751265803842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8490000</v>
      </c>
      <c r="D29" s="43">
        <v>0</v>
      </c>
      <c r="E29" s="43">
        <v>11973146</v>
      </c>
      <c r="F29" s="43">
        <v>16000000</v>
      </c>
      <c r="G29" s="44">
        <v>16000000</v>
      </c>
      <c r="H29" s="45">
        <v>5000000</v>
      </c>
      <c r="I29" s="38">
        <f t="shared" si="0"/>
        <v>33.632380328445</v>
      </c>
      <c r="J29" s="23">
        <f t="shared" si="1"/>
        <v>-25.254122976136717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8000000</v>
      </c>
      <c r="D31" s="43">
        <v>0</v>
      </c>
      <c r="E31" s="43">
        <v>0</v>
      </c>
      <c r="F31" s="43">
        <v>15000000</v>
      </c>
      <c r="G31" s="44">
        <v>14300000</v>
      </c>
      <c r="H31" s="45">
        <v>10000000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41520000</v>
      </c>
      <c r="D32" s="43">
        <v>49111000</v>
      </c>
      <c r="E32" s="43">
        <v>17632781</v>
      </c>
      <c r="F32" s="43">
        <v>26150000</v>
      </c>
      <c r="G32" s="44">
        <v>15229000</v>
      </c>
      <c r="H32" s="45">
        <v>15842740</v>
      </c>
      <c r="I32" s="38">
        <f t="shared" si="0"/>
        <v>48.30332209082617</v>
      </c>
      <c r="J32" s="23">
        <f t="shared" si="1"/>
        <v>-3.505366611409666</v>
      </c>
      <c r="K32" s="2"/>
    </row>
    <row r="33" spans="1:11" ht="13.5" thickBot="1">
      <c r="A33" s="9"/>
      <c r="B33" s="39" t="s">
        <v>38</v>
      </c>
      <c r="C33" s="59">
        <v>58010000</v>
      </c>
      <c r="D33" s="59">
        <v>49111000</v>
      </c>
      <c r="E33" s="59">
        <v>29605927</v>
      </c>
      <c r="F33" s="59">
        <v>57150000</v>
      </c>
      <c r="G33" s="60">
        <v>45529000</v>
      </c>
      <c r="H33" s="61">
        <v>30842740</v>
      </c>
      <c r="I33" s="40">
        <f t="shared" si="0"/>
        <v>93.03567153968866</v>
      </c>
      <c r="J33" s="41">
        <f t="shared" si="1"/>
        <v>1.3735751265803842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0</v>
      </c>
      <c r="D9" s="43">
        <v>0</v>
      </c>
      <c r="E9" s="43">
        <v>0</v>
      </c>
      <c r="F9" s="43">
        <v>0</v>
      </c>
      <c r="G9" s="44">
        <v>0</v>
      </c>
      <c r="H9" s="45">
        <v>0</v>
      </c>
      <c r="I9" s="22">
        <f>IF($E9=0,0,(($F9/$E9)-1)*100)</f>
        <v>0</v>
      </c>
      <c r="J9" s="23">
        <f>IF($E9=0,0,((($H9/$E9)^(1/3))-1)*100)</f>
        <v>0</v>
      </c>
      <c r="K9" s="2"/>
    </row>
    <row r="10" spans="1:11" ht="12.75">
      <c r="A10" s="5"/>
      <c r="B10" s="21" t="s">
        <v>18</v>
      </c>
      <c r="C10" s="43">
        <v>332154899</v>
      </c>
      <c r="D10" s="43">
        <v>336155000</v>
      </c>
      <c r="E10" s="43">
        <v>243800344</v>
      </c>
      <c r="F10" s="43">
        <v>345917102</v>
      </c>
      <c r="G10" s="44">
        <v>385174000</v>
      </c>
      <c r="H10" s="45">
        <v>415275000</v>
      </c>
      <c r="I10" s="22">
        <f aca="true" t="shared" si="0" ref="I10:I33">IF($E10=0,0,(($F10/$E10)-1)*100)</f>
        <v>41.885403574328016</v>
      </c>
      <c r="J10" s="23">
        <f aca="true" t="shared" si="1" ref="J10:J33">IF($E10=0,0,((($H10/$E10)^(1/3))-1)*100)</f>
        <v>19.426441208678646</v>
      </c>
      <c r="K10" s="2"/>
    </row>
    <row r="11" spans="1:11" ht="12.75">
      <c r="A11" s="9"/>
      <c r="B11" s="24" t="s">
        <v>19</v>
      </c>
      <c r="C11" s="46">
        <v>332154899</v>
      </c>
      <c r="D11" s="46">
        <v>336155000</v>
      </c>
      <c r="E11" s="46">
        <v>243800344</v>
      </c>
      <c r="F11" s="46">
        <v>345917102</v>
      </c>
      <c r="G11" s="47">
        <v>385174000</v>
      </c>
      <c r="H11" s="48">
        <v>415275000</v>
      </c>
      <c r="I11" s="25">
        <f t="shared" si="0"/>
        <v>41.885403574328016</v>
      </c>
      <c r="J11" s="26">
        <f t="shared" si="1"/>
        <v>19.426441208678646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131645324</v>
      </c>
      <c r="D13" s="43">
        <v>122668000</v>
      </c>
      <c r="E13" s="43">
        <v>46289365</v>
      </c>
      <c r="F13" s="43">
        <v>137836000</v>
      </c>
      <c r="G13" s="44">
        <v>147617690</v>
      </c>
      <c r="H13" s="45">
        <v>158276292</v>
      </c>
      <c r="I13" s="22">
        <f t="shared" si="0"/>
        <v>197.77034098437082</v>
      </c>
      <c r="J13" s="23">
        <f t="shared" si="1"/>
        <v>50.65314929866342</v>
      </c>
      <c r="K13" s="2"/>
    </row>
    <row r="14" spans="1:11" ht="12.75">
      <c r="A14" s="5"/>
      <c r="B14" s="21" t="s">
        <v>22</v>
      </c>
      <c r="C14" s="43">
        <v>1000000</v>
      </c>
      <c r="D14" s="43">
        <v>1000000</v>
      </c>
      <c r="E14" s="43">
        <v>0</v>
      </c>
      <c r="F14" s="43">
        <v>1500000</v>
      </c>
      <c r="G14" s="44">
        <v>1600000</v>
      </c>
      <c r="H14" s="45">
        <v>1700000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113658667</v>
      </c>
      <c r="D16" s="43">
        <v>113658000</v>
      </c>
      <c r="E16" s="43">
        <v>34728350</v>
      </c>
      <c r="F16" s="43">
        <v>115011000</v>
      </c>
      <c r="G16" s="44">
        <v>125043774</v>
      </c>
      <c r="H16" s="45">
        <v>134828808</v>
      </c>
      <c r="I16" s="22">
        <f t="shared" si="0"/>
        <v>231.17323454756703</v>
      </c>
      <c r="J16" s="23">
        <f t="shared" si="1"/>
        <v>57.168743707204506</v>
      </c>
      <c r="K16" s="2"/>
    </row>
    <row r="17" spans="1:11" ht="12.75">
      <c r="A17" s="5"/>
      <c r="B17" s="21" t="s">
        <v>24</v>
      </c>
      <c r="C17" s="43">
        <v>135756240</v>
      </c>
      <c r="D17" s="43">
        <v>127449000</v>
      </c>
      <c r="E17" s="43">
        <v>36651006</v>
      </c>
      <c r="F17" s="43">
        <v>121444000</v>
      </c>
      <c r="G17" s="44">
        <v>132078021</v>
      </c>
      <c r="H17" s="45">
        <v>142640956</v>
      </c>
      <c r="I17" s="29">
        <f t="shared" si="0"/>
        <v>231.35243272722175</v>
      </c>
      <c r="J17" s="30">
        <f t="shared" si="1"/>
        <v>57.29664045891734</v>
      </c>
      <c r="K17" s="2"/>
    </row>
    <row r="18" spans="1:11" ht="12.75">
      <c r="A18" s="5"/>
      <c r="B18" s="24" t="s">
        <v>25</v>
      </c>
      <c r="C18" s="46">
        <v>382060231</v>
      </c>
      <c r="D18" s="46">
        <v>364775000</v>
      </c>
      <c r="E18" s="46">
        <v>117668721</v>
      </c>
      <c r="F18" s="46">
        <v>375791000</v>
      </c>
      <c r="G18" s="47">
        <v>406339485</v>
      </c>
      <c r="H18" s="48">
        <v>437446056</v>
      </c>
      <c r="I18" s="25">
        <f t="shared" si="0"/>
        <v>219.36354606930757</v>
      </c>
      <c r="J18" s="26">
        <f t="shared" si="1"/>
        <v>54.912985619387044</v>
      </c>
      <c r="K18" s="2"/>
    </row>
    <row r="19" spans="1:11" ht="23.25" customHeight="1">
      <c r="A19" s="31"/>
      <c r="B19" s="32" t="s">
        <v>26</v>
      </c>
      <c r="C19" s="52">
        <v>-49905332</v>
      </c>
      <c r="D19" s="52">
        <v>-28620000</v>
      </c>
      <c r="E19" s="52">
        <v>126131623</v>
      </c>
      <c r="F19" s="53">
        <v>-29873898</v>
      </c>
      <c r="G19" s="54">
        <v>-21165485</v>
      </c>
      <c r="H19" s="55">
        <v>-22171056</v>
      </c>
      <c r="I19" s="33">
        <f t="shared" si="0"/>
        <v>-123.6847011791801</v>
      </c>
      <c r="J19" s="34">
        <f t="shared" si="1"/>
        <v>-156.01712277847417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393843850</v>
      </c>
      <c r="D24" s="43">
        <v>393844000</v>
      </c>
      <c r="E24" s="43">
        <v>159563915</v>
      </c>
      <c r="F24" s="43">
        <v>369415000</v>
      </c>
      <c r="G24" s="44">
        <v>358166000</v>
      </c>
      <c r="H24" s="45">
        <v>379557000</v>
      </c>
      <c r="I24" s="38">
        <f t="shared" si="0"/>
        <v>131.51537739594818</v>
      </c>
      <c r="J24" s="23">
        <f t="shared" si="1"/>
        <v>33.489602742633906</v>
      </c>
      <c r="K24" s="2"/>
    </row>
    <row r="25" spans="1:11" ht="12.75">
      <c r="A25" s="9"/>
      <c r="B25" s="21" t="s">
        <v>31</v>
      </c>
      <c r="C25" s="43">
        <v>2180800</v>
      </c>
      <c r="D25" s="43">
        <v>2170000</v>
      </c>
      <c r="E25" s="43">
        <v>237571</v>
      </c>
      <c r="F25" s="43">
        <v>6574898</v>
      </c>
      <c r="G25" s="44">
        <v>5080350</v>
      </c>
      <c r="H25" s="45">
        <v>3929800</v>
      </c>
      <c r="I25" s="38">
        <f t="shared" si="0"/>
        <v>2667.5507532485026</v>
      </c>
      <c r="J25" s="23">
        <f t="shared" si="1"/>
        <v>154.79584455895696</v>
      </c>
      <c r="K25" s="2"/>
    </row>
    <row r="26" spans="1:11" ht="12.75">
      <c r="A26" s="9"/>
      <c r="B26" s="24" t="s">
        <v>32</v>
      </c>
      <c r="C26" s="46">
        <v>396024650</v>
      </c>
      <c r="D26" s="46">
        <v>396014000</v>
      </c>
      <c r="E26" s="46">
        <v>159801486</v>
      </c>
      <c r="F26" s="46">
        <v>375989898</v>
      </c>
      <c r="G26" s="47">
        <v>363246350</v>
      </c>
      <c r="H26" s="48">
        <v>383486800</v>
      </c>
      <c r="I26" s="25">
        <f t="shared" si="0"/>
        <v>135.2856080449715</v>
      </c>
      <c r="J26" s="26">
        <f t="shared" si="1"/>
        <v>33.8823115438168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393843850</v>
      </c>
      <c r="D28" s="43">
        <v>393844000</v>
      </c>
      <c r="E28" s="43">
        <v>159563915</v>
      </c>
      <c r="F28" s="43">
        <v>369414900</v>
      </c>
      <c r="G28" s="44">
        <v>358166350</v>
      </c>
      <c r="H28" s="45">
        <v>379556800</v>
      </c>
      <c r="I28" s="38">
        <f t="shared" si="0"/>
        <v>131.51531472513693</v>
      </c>
      <c r="J28" s="23">
        <f t="shared" si="1"/>
        <v>33.48957929606748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2180800</v>
      </c>
      <c r="D32" s="43">
        <v>2170000</v>
      </c>
      <c r="E32" s="43">
        <v>237571</v>
      </c>
      <c r="F32" s="43">
        <v>6574998</v>
      </c>
      <c r="G32" s="44">
        <v>5080000</v>
      </c>
      <c r="H32" s="45">
        <v>3930000</v>
      </c>
      <c r="I32" s="38">
        <f t="shared" si="0"/>
        <v>2667.5928459281645</v>
      </c>
      <c r="J32" s="23">
        <f t="shared" si="1"/>
        <v>154.80016694215246</v>
      </c>
      <c r="K32" s="2"/>
    </row>
    <row r="33" spans="1:11" ht="13.5" thickBot="1">
      <c r="A33" s="9"/>
      <c r="B33" s="39" t="s">
        <v>38</v>
      </c>
      <c r="C33" s="59">
        <v>396024650</v>
      </c>
      <c r="D33" s="59">
        <v>396014000</v>
      </c>
      <c r="E33" s="59">
        <v>159801486</v>
      </c>
      <c r="F33" s="59">
        <v>375989898</v>
      </c>
      <c r="G33" s="60">
        <v>363246350</v>
      </c>
      <c r="H33" s="61">
        <v>383486800</v>
      </c>
      <c r="I33" s="40">
        <f t="shared" si="0"/>
        <v>135.2856080449715</v>
      </c>
      <c r="J33" s="41">
        <f t="shared" si="1"/>
        <v>33.8823115438168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47798763</v>
      </c>
      <c r="D8" s="43">
        <v>47798763</v>
      </c>
      <c r="E8" s="43">
        <v>41487186</v>
      </c>
      <c r="F8" s="43">
        <v>49379681</v>
      </c>
      <c r="G8" s="44">
        <v>52046184</v>
      </c>
      <c r="H8" s="45">
        <v>54908724</v>
      </c>
      <c r="I8" s="22">
        <f>IF($E8=0,0,(($F8/$E8)-1)*100)</f>
        <v>19.0239342817804</v>
      </c>
      <c r="J8" s="23">
        <f>IF($E8=0,0,((($H8/$E8)^(1/3))-1)*100)</f>
        <v>9.793287957683837</v>
      </c>
      <c r="K8" s="2"/>
    </row>
    <row r="9" spans="1:11" ht="12.75">
      <c r="A9" s="5"/>
      <c r="B9" s="21" t="s">
        <v>17</v>
      </c>
      <c r="C9" s="43">
        <v>33170846</v>
      </c>
      <c r="D9" s="43">
        <v>39371188</v>
      </c>
      <c r="E9" s="43">
        <v>40308663</v>
      </c>
      <c r="F9" s="43">
        <v>40946035</v>
      </c>
      <c r="G9" s="44">
        <v>43151070</v>
      </c>
      <c r="H9" s="45">
        <v>45524433</v>
      </c>
      <c r="I9" s="22">
        <f>IF($E9=0,0,(($F9/$E9)-1)*100)</f>
        <v>1.5812283329764698</v>
      </c>
      <c r="J9" s="23">
        <f>IF($E9=0,0,((($H9/$E9)^(1/3))-1)*100)</f>
        <v>4.139475030552142</v>
      </c>
      <c r="K9" s="2"/>
    </row>
    <row r="10" spans="1:11" ht="12.75">
      <c r="A10" s="5"/>
      <c r="B10" s="21" t="s">
        <v>18</v>
      </c>
      <c r="C10" s="43">
        <v>310889007</v>
      </c>
      <c r="D10" s="43">
        <v>317121036</v>
      </c>
      <c r="E10" s="43">
        <v>300089987</v>
      </c>
      <c r="F10" s="43">
        <v>337571829</v>
      </c>
      <c r="G10" s="44">
        <v>365382869</v>
      </c>
      <c r="H10" s="45">
        <v>392261423</v>
      </c>
      <c r="I10" s="22">
        <f aca="true" t="shared" si="0" ref="I10:I33">IF($E10=0,0,(($F10/$E10)-1)*100)</f>
        <v>12.490200814331075</v>
      </c>
      <c r="J10" s="23">
        <f aca="true" t="shared" si="1" ref="J10:J33">IF($E10=0,0,((($H10/$E10)^(1/3))-1)*100)</f>
        <v>9.33889946715112</v>
      </c>
      <c r="K10" s="2"/>
    </row>
    <row r="11" spans="1:11" ht="12.75">
      <c r="A11" s="9"/>
      <c r="B11" s="24" t="s">
        <v>19</v>
      </c>
      <c r="C11" s="46">
        <v>391858616</v>
      </c>
      <c r="D11" s="46">
        <v>404290987</v>
      </c>
      <c r="E11" s="46">
        <v>381885836</v>
      </c>
      <c r="F11" s="46">
        <v>427897545</v>
      </c>
      <c r="G11" s="47">
        <v>460580123</v>
      </c>
      <c r="H11" s="48">
        <v>492694580</v>
      </c>
      <c r="I11" s="25">
        <f t="shared" si="0"/>
        <v>12.048550813494963</v>
      </c>
      <c r="J11" s="26">
        <f t="shared" si="1"/>
        <v>8.863279004240997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113552439</v>
      </c>
      <c r="D13" s="43">
        <v>113552429</v>
      </c>
      <c r="E13" s="43">
        <v>100416988</v>
      </c>
      <c r="F13" s="43">
        <v>134591638</v>
      </c>
      <c r="G13" s="44">
        <v>142532544</v>
      </c>
      <c r="H13" s="45">
        <v>150941966</v>
      </c>
      <c r="I13" s="22">
        <f t="shared" si="0"/>
        <v>34.032737568268836</v>
      </c>
      <c r="J13" s="23">
        <f t="shared" si="1"/>
        <v>14.551541355042552</v>
      </c>
      <c r="K13" s="2"/>
    </row>
    <row r="14" spans="1:11" ht="12.75">
      <c r="A14" s="5"/>
      <c r="B14" s="21" t="s">
        <v>22</v>
      </c>
      <c r="C14" s="43">
        <v>44653210</v>
      </c>
      <c r="D14" s="43">
        <v>44653210</v>
      </c>
      <c r="E14" s="43">
        <v>0</v>
      </c>
      <c r="F14" s="43">
        <v>46439339</v>
      </c>
      <c r="G14" s="44">
        <v>42868067</v>
      </c>
      <c r="H14" s="45">
        <v>45225811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24742520</v>
      </c>
      <c r="D16" s="43">
        <v>24742520</v>
      </c>
      <c r="E16" s="43">
        <v>19040385</v>
      </c>
      <c r="F16" s="43">
        <v>25732221</v>
      </c>
      <c r="G16" s="44">
        <v>27121761</v>
      </c>
      <c r="H16" s="45">
        <v>28613458</v>
      </c>
      <c r="I16" s="22">
        <f t="shared" si="0"/>
        <v>35.14548681657435</v>
      </c>
      <c r="J16" s="23">
        <f t="shared" si="1"/>
        <v>14.542029434190361</v>
      </c>
      <c r="K16" s="2"/>
    </row>
    <row r="17" spans="1:11" ht="12.75">
      <c r="A17" s="5"/>
      <c r="B17" s="21" t="s">
        <v>24</v>
      </c>
      <c r="C17" s="43">
        <v>284765451</v>
      </c>
      <c r="D17" s="43">
        <v>294849467</v>
      </c>
      <c r="E17" s="43">
        <v>202531594</v>
      </c>
      <c r="F17" s="43">
        <v>269462007</v>
      </c>
      <c r="G17" s="44">
        <v>290190224</v>
      </c>
      <c r="H17" s="45">
        <v>306234813</v>
      </c>
      <c r="I17" s="29">
        <f t="shared" si="0"/>
        <v>33.04689983331688</v>
      </c>
      <c r="J17" s="30">
        <f t="shared" si="1"/>
        <v>14.776750862126597</v>
      </c>
      <c r="K17" s="2"/>
    </row>
    <row r="18" spans="1:11" ht="12.75">
      <c r="A18" s="5"/>
      <c r="B18" s="24" t="s">
        <v>25</v>
      </c>
      <c r="C18" s="46">
        <v>467713620</v>
      </c>
      <c r="D18" s="46">
        <v>477797626</v>
      </c>
      <c r="E18" s="46">
        <v>321988967</v>
      </c>
      <c r="F18" s="46">
        <v>476225205</v>
      </c>
      <c r="G18" s="47">
        <v>502712596</v>
      </c>
      <c r="H18" s="48">
        <v>531016048</v>
      </c>
      <c r="I18" s="25">
        <f t="shared" si="0"/>
        <v>47.901094076928416</v>
      </c>
      <c r="J18" s="26">
        <f t="shared" si="1"/>
        <v>18.1468694245005</v>
      </c>
      <c r="K18" s="2"/>
    </row>
    <row r="19" spans="1:11" ht="23.25" customHeight="1">
      <c r="A19" s="31"/>
      <c r="B19" s="32" t="s">
        <v>26</v>
      </c>
      <c r="C19" s="52">
        <v>-75855004</v>
      </c>
      <c r="D19" s="52">
        <v>-73506639</v>
      </c>
      <c r="E19" s="52">
        <v>59896869</v>
      </c>
      <c r="F19" s="53">
        <v>-48327660</v>
      </c>
      <c r="G19" s="54">
        <v>-42132473</v>
      </c>
      <c r="H19" s="55">
        <v>-38321468</v>
      </c>
      <c r="I19" s="33">
        <f t="shared" si="0"/>
        <v>-180.68478504277076</v>
      </c>
      <c r="J19" s="34">
        <f t="shared" si="1"/>
        <v>-186.16799853113108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136982092</v>
      </c>
      <c r="D24" s="43">
        <v>172487402</v>
      </c>
      <c r="E24" s="43">
        <v>99583654</v>
      </c>
      <c r="F24" s="43">
        <v>166884000</v>
      </c>
      <c r="G24" s="44">
        <v>194780000</v>
      </c>
      <c r="H24" s="45">
        <v>205806000</v>
      </c>
      <c r="I24" s="38">
        <f t="shared" si="0"/>
        <v>67.58171978706464</v>
      </c>
      <c r="J24" s="23">
        <f t="shared" si="1"/>
        <v>27.37669945594996</v>
      </c>
      <c r="K24" s="2"/>
    </row>
    <row r="25" spans="1:11" ht="12.75">
      <c r="A25" s="9"/>
      <c r="B25" s="21" t="s">
        <v>31</v>
      </c>
      <c r="C25" s="43">
        <v>71455949</v>
      </c>
      <c r="D25" s="43">
        <v>57685041</v>
      </c>
      <c r="E25" s="43">
        <v>16324685</v>
      </c>
      <c r="F25" s="43">
        <v>30500000</v>
      </c>
      <c r="G25" s="44">
        <v>0</v>
      </c>
      <c r="H25" s="45">
        <v>0</v>
      </c>
      <c r="I25" s="38">
        <f t="shared" si="0"/>
        <v>86.83362037307305</v>
      </c>
      <c r="J25" s="23">
        <f t="shared" si="1"/>
        <v>-100</v>
      </c>
      <c r="K25" s="2"/>
    </row>
    <row r="26" spans="1:11" ht="12.75">
      <c r="A26" s="9"/>
      <c r="B26" s="24" t="s">
        <v>32</v>
      </c>
      <c r="C26" s="46">
        <v>208438041</v>
      </c>
      <c r="D26" s="46">
        <v>230172443</v>
      </c>
      <c r="E26" s="46">
        <v>115908339</v>
      </c>
      <c r="F26" s="46">
        <v>197384000</v>
      </c>
      <c r="G26" s="47">
        <v>194780000</v>
      </c>
      <c r="H26" s="48">
        <v>205806000</v>
      </c>
      <c r="I26" s="25">
        <f t="shared" si="0"/>
        <v>70.29318313326878</v>
      </c>
      <c r="J26" s="26">
        <f t="shared" si="1"/>
        <v>21.091720517270907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89000000</v>
      </c>
      <c r="D28" s="43">
        <v>131222210</v>
      </c>
      <c r="E28" s="43">
        <v>62120156</v>
      </c>
      <c r="F28" s="43">
        <v>105400000</v>
      </c>
      <c r="G28" s="44">
        <v>137000000</v>
      </c>
      <c r="H28" s="45">
        <v>152000000</v>
      </c>
      <c r="I28" s="38">
        <f t="shared" si="0"/>
        <v>69.67117725847307</v>
      </c>
      <c r="J28" s="23">
        <f t="shared" si="1"/>
        <v>34.752557574662156</v>
      </c>
      <c r="K28" s="2"/>
    </row>
    <row r="29" spans="1:11" ht="12.75">
      <c r="A29" s="9"/>
      <c r="B29" s="21" t="s">
        <v>35</v>
      </c>
      <c r="C29" s="43">
        <v>9656000</v>
      </c>
      <c r="D29" s="43">
        <v>6120000</v>
      </c>
      <c r="E29" s="43">
        <v>386460</v>
      </c>
      <c r="F29" s="43">
        <v>4000000</v>
      </c>
      <c r="G29" s="44">
        <v>18500000</v>
      </c>
      <c r="H29" s="45">
        <v>4806000</v>
      </c>
      <c r="I29" s="38">
        <f t="shared" si="0"/>
        <v>935.0359674998707</v>
      </c>
      <c r="J29" s="23">
        <f t="shared" si="1"/>
        <v>131.68241542191467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43432041</v>
      </c>
      <c r="D31" s="43">
        <v>67970772</v>
      </c>
      <c r="E31" s="43">
        <v>32556778</v>
      </c>
      <c r="F31" s="43">
        <v>41000000</v>
      </c>
      <c r="G31" s="44">
        <v>26352267</v>
      </c>
      <c r="H31" s="45">
        <v>49000000</v>
      </c>
      <c r="I31" s="38">
        <f t="shared" si="0"/>
        <v>25.933837801762817</v>
      </c>
      <c r="J31" s="23">
        <f t="shared" si="1"/>
        <v>14.600071157799599</v>
      </c>
      <c r="K31" s="2"/>
    </row>
    <row r="32" spans="1:11" ht="12.75">
      <c r="A32" s="9"/>
      <c r="B32" s="21" t="s">
        <v>31</v>
      </c>
      <c r="C32" s="43">
        <v>66350000</v>
      </c>
      <c r="D32" s="43">
        <v>24859461</v>
      </c>
      <c r="E32" s="43">
        <v>20844945</v>
      </c>
      <c r="F32" s="43">
        <v>46984000</v>
      </c>
      <c r="G32" s="44">
        <v>12927733</v>
      </c>
      <c r="H32" s="45">
        <v>0</v>
      </c>
      <c r="I32" s="38">
        <f t="shared" si="0"/>
        <v>125.3975724090421</v>
      </c>
      <c r="J32" s="23">
        <f t="shared" si="1"/>
        <v>-100</v>
      </c>
      <c r="K32" s="2"/>
    </row>
    <row r="33" spans="1:11" ht="13.5" thickBot="1">
      <c r="A33" s="9"/>
      <c r="B33" s="39" t="s">
        <v>38</v>
      </c>
      <c r="C33" s="59">
        <v>208438041</v>
      </c>
      <c r="D33" s="59">
        <v>230172443</v>
      </c>
      <c r="E33" s="59">
        <v>115908339</v>
      </c>
      <c r="F33" s="59">
        <v>197384000</v>
      </c>
      <c r="G33" s="60">
        <v>194780000</v>
      </c>
      <c r="H33" s="61">
        <v>205806000</v>
      </c>
      <c r="I33" s="40">
        <f t="shared" si="0"/>
        <v>70.29318313326878</v>
      </c>
      <c r="J33" s="41">
        <f t="shared" si="1"/>
        <v>21.091720517270907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57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378836528</v>
      </c>
      <c r="D8" s="43">
        <v>378836528</v>
      </c>
      <c r="E8" s="43">
        <v>256903196</v>
      </c>
      <c r="F8" s="43">
        <v>413697037</v>
      </c>
      <c r="G8" s="44">
        <v>438874765</v>
      </c>
      <c r="H8" s="45">
        <v>465519853</v>
      </c>
      <c r="I8" s="22">
        <f>IF($E8=0,0,(($F8/$E8)-1)*100)</f>
        <v>61.032265632071</v>
      </c>
      <c r="J8" s="23">
        <f>IF($E8=0,0,((($H8/$E8)^(1/3))-1)*100)</f>
        <v>21.914744631574035</v>
      </c>
      <c r="K8" s="2"/>
    </row>
    <row r="9" spans="1:11" ht="12.75">
      <c r="A9" s="5"/>
      <c r="B9" s="21" t="s">
        <v>17</v>
      </c>
      <c r="C9" s="43">
        <v>1881332044</v>
      </c>
      <c r="D9" s="43">
        <v>1881332044</v>
      </c>
      <c r="E9" s="43">
        <v>1271885865</v>
      </c>
      <c r="F9" s="43">
        <v>1700589131</v>
      </c>
      <c r="G9" s="44">
        <v>1795588755</v>
      </c>
      <c r="H9" s="45">
        <v>1903333809</v>
      </c>
      <c r="I9" s="22">
        <f>IF($E9=0,0,(($F9/$E9)-1)*100)</f>
        <v>33.70611135771997</v>
      </c>
      <c r="J9" s="23">
        <f>IF($E9=0,0,((($H9/$E9)^(1/3))-1)*100)</f>
        <v>14.381452455893061</v>
      </c>
      <c r="K9" s="2"/>
    </row>
    <row r="10" spans="1:11" ht="12.75">
      <c r="A10" s="5"/>
      <c r="B10" s="21" t="s">
        <v>18</v>
      </c>
      <c r="C10" s="43">
        <v>695605750</v>
      </c>
      <c r="D10" s="43">
        <v>695605750</v>
      </c>
      <c r="E10" s="43">
        <v>689948060</v>
      </c>
      <c r="F10" s="43">
        <v>606353857</v>
      </c>
      <c r="G10" s="44">
        <v>650026125</v>
      </c>
      <c r="H10" s="45">
        <v>699270487</v>
      </c>
      <c r="I10" s="22">
        <f aca="true" t="shared" si="0" ref="I10:I33">IF($E10=0,0,(($F10/$E10)-1)*100)</f>
        <v>-12.116013921395762</v>
      </c>
      <c r="J10" s="23">
        <f aca="true" t="shared" si="1" ref="J10:J33">IF($E10=0,0,((($H10/$E10)^(1/3))-1)*100)</f>
        <v>0.4483792514149876</v>
      </c>
      <c r="K10" s="2"/>
    </row>
    <row r="11" spans="1:11" ht="12.75">
      <c r="A11" s="9"/>
      <c r="B11" s="24" t="s">
        <v>19</v>
      </c>
      <c r="C11" s="46">
        <v>2955774322</v>
      </c>
      <c r="D11" s="46">
        <v>2955774322</v>
      </c>
      <c r="E11" s="46">
        <v>2218737121</v>
      </c>
      <c r="F11" s="46">
        <v>2720640025</v>
      </c>
      <c r="G11" s="47">
        <v>2884489645</v>
      </c>
      <c r="H11" s="48">
        <v>3068124149</v>
      </c>
      <c r="I11" s="25">
        <f t="shared" si="0"/>
        <v>22.621107261854846</v>
      </c>
      <c r="J11" s="26">
        <f t="shared" si="1"/>
        <v>11.409534552557133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586853256</v>
      </c>
      <c r="D13" s="43">
        <v>586853256</v>
      </c>
      <c r="E13" s="43">
        <v>461273821</v>
      </c>
      <c r="F13" s="43">
        <v>652667779</v>
      </c>
      <c r="G13" s="44">
        <v>688261733</v>
      </c>
      <c r="H13" s="45">
        <v>726761866</v>
      </c>
      <c r="I13" s="22">
        <f t="shared" si="0"/>
        <v>41.49248218445938</v>
      </c>
      <c r="J13" s="23">
        <f t="shared" si="1"/>
        <v>16.361981449588935</v>
      </c>
      <c r="K13" s="2"/>
    </row>
    <row r="14" spans="1:11" ht="12.75">
      <c r="A14" s="5"/>
      <c r="B14" s="21" t="s">
        <v>22</v>
      </c>
      <c r="C14" s="43">
        <v>462620831</v>
      </c>
      <c r="D14" s="43">
        <v>462620831</v>
      </c>
      <c r="E14" s="43">
        <v>0</v>
      </c>
      <c r="F14" s="43">
        <v>551000000</v>
      </c>
      <c r="G14" s="44">
        <v>506470140</v>
      </c>
      <c r="H14" s="45">
        <v>535349264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837563332</v>
      </c>
      <c r="D16" s="43">
        <v>837563332</v>
      </c>
      <c r="E16" s="43">
        <v>747922744</v>
      </c>
      <c r="F16" s="43">
        <v>897899615</v>
      </c>
      <c r="G16" s="44">
        <v>947905487</v>
      </c>
      <c r="H16" s="45">
        <v>1004548279</v>
      </c>
      <c r="I16" s="22">
        <f t="shared" si="0"/>
        <v>20.0524549097012</v>
      </c>
      <c r="J16" s="23">
        <f t="shared" si="1"/>
        <v>10.332813092197624</v>
      </c>
      <c r="K16" s="2"/>
    </row>
    <row r="17" spans="1:11" ht="12.75">
      <c r="A17" s="5"/>
      <c r="B17" s="21" t="s">
        <v>24</v>
      </c>
      <c r="C17" s="43">
        <v>1389980231</v>
      </c>
      <c r="D17" s="43">
        <v>1389983271</v>
      </c>
      <c r="E17" s="43">
        <v>936446818</v>
      </c>
      <c r="F17" s="43">
        <v>1017510929</v>
      </c>
      <c r="G17" s="44">
        <v>1000524074</v>
      </c>
      <c r="H17" s="45">
        <v>1035304637</v>
      </c>
      <c r="I17" s="29">
        <f t="shared" si="0"/>
        <v>8.656563239024218</v>
      </c>
      <c r="J17" s="30">
        <f t="shared" si="1"/>
        <v>3.4018590510770608</v>
      </c>
      <c r="K17" s="2"/>
    </row>
    <row r="18" spans="1:11" ht="12.75">
      <c r="A18" s="5"/>
      <c r="B18" s="24" t="s">
        <v>25</v>
      </c>
      <c r="C18" s="46">
        <v>3277017650</v>
      </c>
      <c r="D18" s="46">
        <v>3277020690</v>
      </c>
      <c r="E18" s="46">
        <v>2145643383</v>
      </c>
      <c r="F18" s="46">
        <v>3119078323</v>
      </c>
      <c r="G18" s="47">
        <v>3143161434</v>
      </c>
      <c r="H18" s="48">
        <v>3301964046</v>
      </c>
      <c r="I18" s="25">
        <f t="shared" si="0"/>
        <v>45.36797436668907</v>
      </c>
      <c r="J18" s="26">
        <f t="shared" si="1"/>
        <v>15.452923022774856</v>
      </c>
      <c r="K18" s="2"/>
    </row>
    <row r="19" spans="1:11" ht="23.25" customHeight="1">
      <c r="A19" s="31"/>
      <c r="B19" s="32" t="s">
        <v>26</v>
      </c>
      <c r="C19" s="52">
        <v>-321243328</v>
      </c>
      <c r="D19" s="52">
        <v>-321246368</v>
      </c>
      <c r="E19" s="52">
        <v>73093738</v>
      </c>
      <c r="F19" s="53">
        <v>-398438298</v>
      </c>
      <c r="G19" s="54">
        <v>-258671789</v>
      </c>
      <c r="H19" s="55">
        <v>-233839897</v>
      </c>
      <c r="I19" s="33">
        <f t="shared" si="0"/>
        <v>-645.1059268579204</v>
      </c>
      <c r="J19" s="34">
        <f t="shared" si="1"/>
        <v>-247.3486449330085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30000000</v>
      </c>
      <c r="D22" s="43">
        <v>0</v>
      </c>
      <c r="E22" s="43">
        <v>0</v>
      </c>
      <c r="F22" s="43">
        <v>30000000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173746949</v>
      </c>
      <c r="D24" s="43">
        <v>194258176</v>
      </c>
      <c r="E24" s="43">
        <v>173769146</v>
      </c>
      <c r="F24" s="43">
        <v>168889550</v>
      </c>
      <c r="G24" s="44">
        <v>165072550</v>
      </c>
      <c r="H24" s="45">
        <v>156507938</v>
      </c>
      <c r="I24" s="38">
        <f t="shared" si="0"/>
        <v>-2.8080911440975798</v>
      </c>
      <c r="J24" s="23">
        <f t="shared" si="1"/>
        <v>-3.427256871310036</v>
      </c>
      <c r="K24" s="2"/>
    </row>
    <row r="25" spans="1:11" ht="12.75">
      <c r="A25" s="9"/>
      <c r="B25" s="21" t="s">
        <v>31</v>
      </c>
      <c r="C25" s="43">
        <v>10000000</v>
      </c>
      <c r="D25" s="43">
        <v>10000000</v>
      </c>
      <c r="E25" s="43">
        <v>1681596</v>
      </c>
      <c r="F25" s="43">
        <v>21500000</v>
      </c>
      <c r="G25" s="44">
        <v>10000000</v>
      </c>
      <c r="H25" s="45">
        <v>10000000</v>
      </c>
      <c r="I25" s="38">
        <f t="shared" si="0"/>
        <v>1178.5472848413056</v>
      </c>
      <c r="J25" s="23">
        <f t="shared" si="1"/>
        <v>81.17270896732329</v>
      </c>
      <c r="K25" s="2"/>
    </row>
    <row r="26" spans="1:11" ht="12.75">
      <c r="A26" s="9"/>
      <c r="B26" s="24" t="s">
        <v>32</v>
      </c>
      <c r="C26" s="46">
        <v>213746949</v>
      </c>
      <c r="D26" s="46">
        <v>204258176</v>
      </c>
      <c r="E26" s="46">
        <v>175450742</v>
      </c>
      <c r="F26" s="46">
        <v>220389550</v>
      </c>
      <c r="G26" s="47">
        <v>175072550</v>
      </c>
      <c r="H26" s="48">
        <v>166507938</v>
      </c>
      <c r="I26" s="25">
        <f t="shared" si="0"/>
        <v>25.613347363330053</v>
      </c>
      <c r="J26" s="26">
        <f t="shared" si="1"/>
        <v>-1.7287279306547387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49671384</v>
      </c>
      <c r="D28" s="43">
        <v>102088384</v>
      </c>
      <c r="E28" s="43">
        <v>0</v>
      </c>
      <c r="F28" s="43">
        <v>96130839</v>
      </c>
      <c r="G28" s="44">
        <v>76272990</v>
      </c>
      <c r="H28" s="45">
        <v>54032587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21904368</v>
      </c>
      <c r="D29" s="43">
        <v>27404368</v>
      </c>
      <c r="E29" s="43">
        <v>15245384</v>
      </c>
      <c r="F29" s="43">
        <v>41820922</v>
      </c>
      <c r="G29" s="44">
        <v>46785551</v>
      </c>
      <c r="H29" s="45">
        <v>40150123</v>
      </c>
      <c r="I29" s="38">
        <f t="shared" si="0"/>
        <v>174.31858718678387</v>
      </c>
      <c r="J29" s="23">
        <f t="shared" si="1"/>
        <v>38.09655269457291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91219519</v>
      </c>
      <c r="D31" s="43">
        <v>61114345</v>
      </c>
      <c r="E31" s="43">
        <v>158523763</v>
      </c>
      <c r="F31" s="43">
        <v>18937789</v>
      </c>
      <c r="G31" s="44">
        <v>13417347</v>
      </c>
      <c r="H31" s="45">
        <v>27348631</v>
      </c>
      <c r="I31" s="38">
        <f t="shared" si="0"/>
        <v>-88.05365918546862</v>
      </c>
      <c r="J31" s="23">
        <f t="shared" si="1"/>
        <v>-44.33095904149438</v>
      </c>
      <c r="K31" s="2"/>
    </row>
    <row r="32" spans="1:11" ht="12.75">
      <c r="A32" s="9"/>
      <c r="B32" s="21" t="s">
        <v>31</v>
      </c>
      <c r="C32" s="43">
        <v>50951678</v>
      </c>
      <c r="D32" s="43">
        <v>13651079</v>
      </c>
      <c r="E32" s="43">
        <v>1681596</v>
      </c>
      <c r="F32" s="43">
        <v>63500000</v>
      </c>
      <c r="G32" s="44">
        <v>38596662</v>
      </c>
      <c r="H32" s="45">
        <v>44976597</v>
      </c>
      <c r="I32" s="38">
        <f t="shared" si="0"/>
        <v>3676.174538949903</v>
      </c>
      <c r="J32" s="23">
        <f t="shared" si="1"/>
        <v>199.05769095354574</v>
      </c>
      <c r="K32" s="2"/>
    </row>
    <row r="33" spans="1:11" ht="13.5" thickBot="1">
      <c r="A33" s="9"/>
      <c r="B33" s="39" t="s">
        <v>38</v>
      </c>
      <c r="C33" s="59">
        <v>213746949</v>
      </c>
      <c r="D33" s="59">
        <v>204258176</v>
      </c>
      <c r="E33" s="59">
        <v>175450743</v>
      </c>
      <c r="F33" s="59">
        <v>220389550</v>
      </c>
      <c r="G33" s="60">
        <v>175072550</v>
      </c>
      <c r="H33" s="61">
        <v>166507938</v>
      </c>
      <c r="I33" s="40">
        <f t="shared" si="0"/>
        <v>25.61334664738353</v>
      </c>
      <c r="J33" s="41">
        <f t="shared" si="1"/>
        <v>-1.7287281173572366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58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36708000</v>
      </c>
      <c r="D8" s="43">
        <v>38569441</v>
      </c>
      <c r="E8" s="43">
        <v>29180084</v>
      </c>
      <c r="F8" s="43">
        <v>45333988</v>
      </c>
      <c r="G8" s="44">
        <v>42644868</v>
      </c>
      <c r="H8" s="45">
        <v>44905046</v>
      </c>
      <c r="I8" s="22">
        <f>IF($E8=0,0,(($F8/$E8)-1)*100)</f>
        <v>55.359347149240556</v>
      </c>
      <c r="J8" s="23">
        <f>IF($E8=0,0,((($H8/$E8)^(1/3))-1)*100)</f>
        <v>15.452374457453377</v>
      </c>
      <c r="K8" s="2"/>
    </row>
    <row r="9" spans="1:11" ht="12.75">
      <c r="A9" s="5"/>
      <c r="B9" s="21" t="s">
        <v>17</v>
      </c>
      <c r="C9" s="43">
        <v>161078503</v>
      </c>
      <c r="D9" s="43">
        <v>166244389</v>
      </c>
      <c r="E9" s="43">
        <v>148979593</v>
      </c>
      <c r="F9" s="43">
        <v>178975384</v>
      </c>
      <c r="G9" s="44">
        <v>188232736</v>
      </c>
      <c r="H9" s="45">
        <v>200733255</v>
      </c>
      <c r="I9" s="22">
        <f>IF($E9=0,0,(($F9/$E9)-1)*100)</f>
        <v>20.134160924979838</v>
      </c>
      <c r="J9" s="23">
        <f>IF($E9=0,0,((($H9/$E9)^(1/3))-1)*100)</f>
        <v>10.449608590761938</v>
      </c>
      <c r="K9" s="2"/>
    </row>
    <row r="10" spans="1:11" ht="12.75">
      <c r="A10" s="5"/>
      <c r="B10" s="21" t="s">
        <v>18</v>
      </c>
      <c r="C10" s="43">
        <v>177450458</v>
      </c>
      <c r="D10" s="43">
        <v>170503680</v>
      </c>
      <c r="E10" s="43">
        <v>146128779</v>
      </c>
      <c r="F10" s="43">
        <v>185694780</v>
      </c>
      <c r="G10" s="44">
        <v>197712312</v>
      </c>
      <c r="H10" s="45">
        <v>208191064</v>
      </c>
      <c r="I10" s="22">
        <f aca="true" t="shared" si="0" ref="I10:I33">IF($E10=0,0,(($F10/$E10)-1)*100)</f>
        <v>27.076118250464543</v>
      </c>
      <c r="J10" s="23">
        <f aca="true" t="shared" si="1" ref="J10:J33">IF($E10=0,0,((($H10/$E10)^(1/3))-1)*100)</f>
        <v>12.52320916163061</v>
      </c>
      <c r="K10" s="2"/>
    </row>
    <row r="11" spans="1:11" ht="12.75">
      <c r="A11" s="9"/>
      <c r="B11" s="24" t="s">
        <v>19</v>
      </c>
      <c r="C11" s="46">
        <v>375236961</v>
      </c>
      <c r="D11" s="46">
        <v>375317510</v>
      </c>
      <c r="E11" s="46">
        <v>324288456</v>
      </c>
      <c r="F11" s="46">
        <v>410004152</v>
      </c>
      <c r="G11" s="47">
        <v>428589916</v>
      </c>
      <c r="H11" s="48">
        <v>453829365</v>
      </c>
      <c r="I11" s="25">
        <f t="shared" si="0"/>
        <v>26.431929479475524</v>
      </c>
      <c r="J11" s="26">
        <f t="shared" si="1"/>
        <v>11.85456198927557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86198549</v>
      </c>
      <c r="D13" s="43">
        <v>85907000</v>
      </c>
      <c r="E13" s="43">
        <v>60067538</v>
      </c>
      <c r="F13" s="43">
        <v>92823815</v>
      </c>
      <c r="G13" s="44">
        <v>97743476</v>
      </c>
      <c r="H13" s="45">
        <v>102923880</v>
      </c>
      <c r="I13" s="22">
        <f t="shared" si="0"/>
        <v>54.532411499868694</v>
      </c>
      <c r="J13" s="23">
        <f t="shared" si="1"/>
        <v>19.662693076732097</v>
      </c>
      <c r="K13" s="2"/>
    </row>
    <row r="14" spans="1:11" ht="12.75">
      <c r="A14" s="5"/>
      <c r="B14" s="21" t="s">
        <v>22</v>
      </c>
      <c r="C14" s="43">
        <v>52774124</v>
      </c>
      <c r="D14" s="43">
        <v>52774124</v>
      </c>
      <c r="E14" s="43">
        <v>0</v>
      </c>
      <c r="F14" s="43">
        <v>48291174</v>
      </c>
      <c r="G14" s="44">
        <v>50705733</v>
      </c>
      <c r="H14" s="45">
        <v>53241019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100163353</v>
      </c>
      <c r="D16" s="43">
        <v>91163353</v>
      </c>
      <c r="E16" s="43">
        <v>82117825</v>
      </c>
      <c r="F16" s="43">
        <v>108120330</v>
      </c>
      <c r="G16" s="44">
        <v>113850707</v>
      </c>
      <c r="H16" s="45">
        <v>119884794</v>
      </c>
      <c r="I16" s="22">
        <f t="shared" si="0"/>
        <v>31.664873004125482</v>
      </c>
      <c r="J16" s="23">
        <f t="shared" si="1"/>
        <v>13.442438800267876</v>
      </c>
      <c r="K16" s="2"/>
    </row>
    <row r="17" spans="1:11" ht="12.75">
      <c r="A17" s="5"/>
      <c r="B17" s="21" t="s">
        <v>24</v>
      </c>
      <c r="C17" s="43">
        <v>132323635</v>
      </c>
      <c r="D17" s="43">
        <v>126847453</v>
      </c>
      <c r="E17" s="43">
        <v>61886183</v>
      </c>
      <c r="F17" s="43">
        <v>149074064</v>
      </c>
      <c r="G17" s="44">
        <v>156868463</v>
      </c>
      <c r="H17" s="45">
        <v>165070640</v>
      </c>
      <c r="I17" s="29">
        <f t="shared" si="0"/>
        <v>140.8842439030373</v>
      </c>
      <c r="J17" s="30">
        <f t="shared" si="1"/>
        <v>38.68368704620515</v>
      </c>
      <c r="K17" s="2"/>
    </row>
    <row r="18" spans="1:11" ht="12.75">
      <c r="A18" s="5"/>
      <c r="B18" s="24" t="s">
        <v>25</v>
      </c>
      <c r="C18" s="46">
        <v>371459661</v>
      </c>
      <c r="D18" s="46">
        <v>356691930</v>
      </c>
      <c r="E18" s="46">
        <v>204071546</v>
      </c>
      <c r="F18" s="46">
        <v>398309383</v>
      </c>
      <c r="G18" s="47">
        <v>419168379</v>
      </c>
      <c r="H18" s="48">
        <v>441120333</v>
      </c>
      <c r="I18" s="25">
        <f t="shared" si="0"/>
        <v>95.18124442493321</v>
      </c>
      <c r="J18" s="26">
        <f t="shared" si="1"/>
        <v>29.297920646813225</v>
      </c>
      <c r="K18" s="2"/>
    </row>
    <row r="19" spans="1:11" ht="23.25" customHeight="1">
      <c r="A19" s="31"/>
      <c r="B19" s="32" t="s">
        <v>26</v>
      </c>
      <c r="C19" s="52">
        <v>3777300</v>
      </c>
      <c r="D19" s="52">
        <v>18625580</v>
      </c>
      <c r="E19" s="52">
        <v>120216910</v>
      </c>
      <c r="F19" s="53">
        <v>11694769</v>
      </c>
      <c r="G19" s="54">
        <v>9421537</v>
      </c>
      <c r="H19" s="55">
        <v>12709032</v>
      </c>
      <c r="I19" s="33">
        <f t="shared" si="0"/>
        <v>-90.27194343957102</v>
      </c>
      <c r="J19" s="34">
        <f t="shared" si="1"/>
        <v>-52.71584444019586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279207</v>
      </c>
      <c r="F23" s="43">
        <v>0</v>
      </c>
      <c r="G23" s="44">
        <v>0</v>
      </c>
      <c r="H23" s="45">
        <v>0</v>
      </c>
      <c r="I23" s="38">
        <f t="shared" si="0"/>
        <v>-100</v>
      </c>
      <c r="J23" s="23">
        <f t="shared" si="1"/>
        <v>-100</v>
      </c>
      <c r="K23" s="2"/>
    </row>
    <row r="24" spans="1:11" ht="12.75">
      <c r="A24" s="9"/>
      <c r="B24" s="21" t="s">
        <v>30</v>
      </c>
      <c r="C24" s="43">
        <v>46794480</v>
      </c>
      <c r="D24" s="43">
        <v>47017514</v>
      </c>
      <c r="E24" s="43">
        <v>40815712</v>
      </c>
      <c r="F24" s="43">
        <v>64808200</v>
      </c>
      <c r="G24" s="44">
        <v>28209000</v>
      </c>
      <c r="H24" s="45">
        <v>29610000</v>
      </c>
      <c r="I24" s="38">
        <f t="shared" si="0"/>
        <v>58.782480629028356</v>
      </c>
      <c r="J24" s="23">
        <f t="shared" si="1"/>
        <v>-10.146083800281636</v>
      </c>
      <c r="K24" s="2"/>
    </row>
    <row r="25" spans="1:11" ht="12.75">
      <c r="A25" s="9"/>
      <c r="B25" s="21" t="s">
        <v>31</v>
      </c>
      <c r="C25" s="43">
        <v>1625000</v>
      </c>
      <c r="D25" s="43">
        <v>19943002</v>
      </c>
      <c r="E25" s="43">
        <v>0</v>
      </c>
      <c r="F25" s="43">
        <v>3226319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48419480</v>
      </c>
      <c r="D26" s="46">
        <v>66960516</v>
      </c>
      <c r="E26" s="46">
        <v>41094919</v>
      </c>
      <c r="F26" s="46">
        <v>68034519</v>
      </c>
      <c r="G26" s="47">
        <v>28209000</v>
      </c>
      <c r="H26" s="48">
        <v>29610000</v>
      </c>
      <c r="I26" s="25">
        <f t="shared" si="0"/>
        <v>65.55457622388792</v>
      </c>
      <c r="J26" s="26">
        <f t="shared" si="1"/>
        <v>-10.350041496927387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35800000</v>
      </c>
      <c r="D28" s="43">
        <v>45664000</v>
      </c>
      <c r="E28" s="43">
        <v>32943253</v>
      </c>
      <c r="F28" s="43">
        <v>59513196</v>
      </c>
      <c r="G28" s="44">
        <v>28209000</v>
      </c>
      <c r="H28" s="45">
        <v>29610000</v>
      </c>
      <c r="I28" s="38">
        <f t="shared" si="0"/>
        <v>80.65367132990782</v>
      </c>
      <c r="J28" s="23">
        <f t="shared" si="1"/>
        <v>-3.4933348411070653</v>
      </c>
      <c r="K28" s="2"/>
    </row>
    <row r="29" spans="1:11" ht="12.75">
      <c r="A29" s="9"/>
      <c r="B29" s="21" t="s">
        <v>35</v>
      </c>
      <c r="C29" s="43">
        <v>5850000</v>
      </c>
      <c r="D29" s="43">
        <v>5650000</v>
      </c>
      <c r="E29" s="43">
        <v>4942889</v>
      </c>
      <c r="F29" s="43">
        <v>3732990</v>
      </c>
      <c r="G29" s="44">
        <v>0</v>
      </c>
      <c r="H29" s="45">
        <v>0</v>
      </c>
      <c r="I29" s="38">
        <f t="shared" si="0"/>
        <v>-24.477567673480028</v>
      </c>
      <c r="J29" s="23">
        <f t="shared" si="1"/>
        <v>-100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4407600</v>
      </c>
      <c r="D31" s="43">
        <v>12964516</v>
      </c>
      <c r="E31" s="43">
        <v>2329663</v>
      </c>
      <c r="F31" s="43">
        <v>855099</v>
      </c>
      <c r="G31" s="44">
        <v>0</v>
      </c>
      <c r="H31" s="45">
        <v>0</v>
      </c>
      <c r="I31" s="38">
        <f t="shared" si="0"/>
        <v>-63.29516329185809</v>
      </c>
      <c r="J31" s="23">
        <f t="shared" si="1"/>
        <v>-100</v>
      </c>
      <c r="K31" s="2"/>
    </row>
    <row r="32" spans="1:11" ht="12.75">
      <c r="A32" s="9"/>
      <c r="B32" s="21" t="s">
        <v>31</v>
      </c>
      <c r="C32" s="43">
        <v>2361880</v>
      </c>
      <c r="D32" s="43">
        <v>2682000</v>
      </c>
      <c r="E32" s="43">
        <v>879114</v>
      </c>
      <c r="F32" s="43">
        <v>3933234</v>
      </c>
      <c r="G32" s="44">
        <v>0</v>
      </c>
      <c r="H32" s="45">
        <v>0</v>
      </c>
      <c r="I32" s="38">
        <f t="shared" si="0"/>
        <v>347.40886847439583</v>
      </c>
      <c r="J32" s="23">
        <f t="shared" si="1"/>
        <v>-100</v>
      </c>
      <c r="K32" s="2"/>
    </row>
    <row r="33" spans="1:11" ht="13.5" thickBot="1">
      <c r="A33" s="9"/>
      <c r="B33" s="39" t="s">
        <v>38</v>
      </c>
      <c r="C33" s="59">
        <v>48419480</v>
      </c>
      <c r="D33" s="59">
        <v>66960516</v>
      </c>
      <c r="E33" s="59">
        <v>41094919</v>
      </c>
      <c r="F33" s="59">
        <v>68034519</v>
      </c>
      <c r="G33" s="60">
        <v>28209000</v>
      </c>
      <c r="H33" s="61">
        <v>29610000</v>
      </c>
      <c r="I33" s="40">
        <f t="shared" si="0"/>
        <v>65.55457622388792</v>
      </c>
      <c r="J33" s="41">
        <f t="shared" si="1"/>
        <v>-10.350041496927387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59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171632338</v>
      </c>
      <c r="D8" s="43">
        <v>164403470</v>
      </c>
      <c r="E8" s="43">
        <v>126002938</v>
      </c>
      <c r="F8" s="43">
        <v>174267678</v>
      </c>
      <c r="G8" s="44">
        <v>183678133</v>
      </c>
      <c r="H8" s="45">
        <v>193780430</v>
      </c>
      <c r="I8" s="22">
        <f>IF($E8=0,0,(($F8/$E8)-1)*100)</f>
        <v>38.30445604371542</v>
      </c>
      <c r="J8" s="23">
        <f>IF($E8=0,0,((($H8/$E8)^(1/3))-1)*100)</f>
        <v>15.42762181672721</v>
      </c>
      <c r="K8" s="2"/>
    </row>
    <row r="9" spans="1:11" ht="12.75">
      <c r="A9" s="5"/>
      <c r="B9" s="21" t="s">
        <v>17</v>
      </c>
      <c r="C9" s="43">
        <v>889313309</v>
      </c>
      <c r="D9" s="43">
        <v>887319338</v>
      </c>
      <c r="E9" s="43">
        <v>726403832</v>
      </c>
      <c r="F9" s="43">
        <v>940558499</v>
      </c>
      <c r="G9" s="44">
        <v>1001489414</v>
      </c>
      <c r="H9" s="45">
        <v>1066653329</v>
      </c>
      <c r="I9" s="22">
        <f>IF($E9=0,0,(($F9/$E9)-1)*100)</f>
        <v>29.481489161527442</v>
      </c>
      <c r="J9" s="23">
        <f>IF($E9=0,0,((($H9/$E9)^(1/3))-1)*100)</f>
        <v>13.661937682073887</v>
      </c>
      <c r="K9" s="2"/>
    </row>
    <row r="10" spans="1:11" ht="12.75">
      <c r="A10" s="5"/>
      <c r="B10" s="21" t="s">
        <v>18</v>
      </c>
      <c r="C10" s="43">
        <v>511967493</v>
      </c>
      <c r="D10" s="43">
        <v>480619815</v>
      </c>
      <c r="E10" s="43">
        <v>374214003</v>
      </c>
      <c r="F10" s="43">
        <v>397945326</v>
      </c>
      <c r="G10" s="44">
        <v>426400778</v>
      </c>
      <c r="H10" s="45">
        <v>462446173</v>
      </c>
      <c r="I10" s="22">
        <f aca="true" t="shared" si="0" ref="I10:I33">IF($E10=0,0,(($F10/$E10)-1)*100)</f>
        <v>6.341644836844873</v>
      </c>
      <c r="J10" s="23">
        <f aca="true" t="shared" si="1" ref="J10:J33">IF($E10=0,0,((($H10/$E10)^(1/3))-1)*100)</f>
        <v>7.311694270834246</v>
      </c>
      <c r="K10" s="2"/>
    </row>
    <row r="11" spans="1:11" ht="12.75">
      <c r="A11" s="9"/>
      <c r="B11" s="24" t="s">
        <v>19</v>
      </c>
      <c r="C11" s="46">
        <v>1572913140</v>
      </c>
      <c r="D11" s="46">
        <v>1532342623</v>
      </c>
      <c r="E11" s="46">
        <v>1226620773</v>
      </c>
      <c r="F11" s="46">
        <v>1512771503</v>
      </c>
      <c r="G11" s="47">
        <v>1611568325</v>
      </c>
      <c r="H11" s="48">
        <v>1722879932</v>
      </c>
      <c r="I11" s="25">
        <f t="shared" si="0"/>
        <v>23.32837795500142</v>
      </c>
      <c r="J11" s="26">
        <f t="shared" si="1"/>
        <v>11.990598527231144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430067327</v>
      </c>
      <c r="D13" s="43">
        <v>419083918</v>
      </c>
      <c r="E13" s="43">
        <v>257954385</v>
      </c>
      <c r="F13" s="43">
        <v>439667857</v>
      </c>
      <c r="G13" s="44">
        <v>471544605</v>
      </c>
      <c r="H13" s="45">
        <v>505749754</v>
      </c>
      <c r="I13" s="22">
        <f t="shared" si="0"/>
        <v>70.44403296342492</v>
      </c>
      <c r="J13" s="23">
        <f t="shared" si="1"/>
        <v>25.159625531810303</v>
      </c>
      <c r="K13" s="2"/>
    </row>
    <row r="14" spans="1:11" ht="12.75">
      <c r="A14" s="5"/>
      <c r="B14" s="21" t="s">
        <v>22</v>
      </c>
      <c r="C14" s="43">
        <v>90500540</v>
      </c>
      <c r="D14" s="43">
        <v>90500540</v>
      </c>
      <c r="E14" s="43">
        <v>165666600</v>
      </c>
      <c r="F14" s="43">
        <v>95930572</v>
      </c>
      <c r="G14" s="44">
        <v>101110823</v>
      </c>
      <c r="H14" s="45">
        <v>106671919</v>
      </c>
      <c r="I14" s="22">
        <f t="shared" si="0"/>
        <v>-42.09419883066351</v>
      </c>
      <c r="J14" s="23">
        <f t="shared" si="1"/>
        <v>-13.648136094678975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540650000</v>
      </c>
      <c r="D16" s="43">
        <v>540650000</v>
      </c>
      <c r="E16" s="43">
        <v>419286855</v>
      </c>
      <c r="F16" s="43">
        <v>579953000</v>
      </c>
      <c r="G16" s="44">
        <v>622289569</v>
      </c>
      <c r="H16" s="45">
        <v>667716707</v>
      </c>
      <c r="I16" s="22">
        <f t="shared" si="0"/>
        <v>38.318908185185066</v>
      </c>
      <c r="J16" s="23">
        <f t="shared" si="1"/>
        <v>16.777811479566452</v>
      </c>
      <c r="K16" s="2"/>
    </row>
    <row r="17" spans="1:11" ht="12.75">
      <c r="A17" s="5"/>
      <c r="B17" s="21" t="s">
        <v>24</v>
      </c>
      <c r="C17" s="43">
        <v>650336133</v>
      </c>
      <c r="D17" s="43">
        <v>697969142</v>
      </c>
      <c r="E17" s="43">
        <v>625916816</v>
      </c>
      <c r="F17" s="43">
        <v>696890376</v>
      </c>
      <c r="G17" s="44">
        <v>733122091</v>
      </c>
      <c r="H17" s="45">
        <v>773213418</v>
      </c>
      <c r="I17" s="29">
        <f t="shared" si="0"/>
        <v>11.339136157671149</v>
      </c>
      <c r="J17" s="30">
        <f t="shared" si="1"/>
        <v>7.29864908757778</v>
      </c>
      <c r="K17" s="2"/>
    </row>
    <row r="18" spans="1:11" ht="12.75">
      <c r="A18" s="5"/>
      <c r="B18" s="24" t="s">
        <v>25</v>
      </c>
      <c r="C18" s="46">
        <v>1711554000</v>
      </c>
      <c r="D18" s="46">
        <v>1748203600</v>
      </c>
      <c r="E18" s="46">
        <v>1468824656</v>
      </c>
      <c r="F18" s="46">
        <v>1812441805</v>
      </c>
      <c r="G18" s="47">
        <v>1928067088</v>
      </c>
      <c r="H18" s="48">
        <v>2053351798</v>
      </c>
      <c r="I18" s="25">
        <f t="shared" si="0"/>
        <v>23.394021035551017</v>
      </c>
      <c r="J18" s="26">
        <f t="shared" si="1"/>
        <v>11.81441679170101</v>
      </c>
      <c r="K18" s="2"/>
    </row>
    <row r="19" spans="1:11" ht="23.25" customHeight="1">
      <c r="A19" s="31"/>
      <c r="B19" s="32" t="s">
        <v>26</v>
      </c>
      <c r="C19" s="52">
        <v>-138640860</v>
      </c>
      <c r="D19" s="52">
        <v>-215860977</v>
      </c>
      <c r="E19" s="52">
        <v>-242203883</v>
      </c>
      <c r="F19" s="53">
        <v>-299670302</v>
      </c>
      <c r="G19" s="54">
        <v>-316498763</v>
      </c>
      <c r="H19" s="55">
        <v>-330471866</v>
      </c>
      <c r="I19" s="33">
        <f t="shared" si="0"/>
        <v>23.726464781739274</v>
      </c>
      <c r="J19" s="34">
        <f t="shared" si="1"/>
        <v>10.913513685199172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117997885</v>
      </c>
      <c r="D23" s="43">
        <v>99370271</v>
      </c>
      <c r="E23" s="43">
        <v>0</v>
      </c>
      <c r="F23" s="43">
        <v>11900000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117500000</v>
      </c>
      <c r="D24" s="43">
        <v>143959063</v>
      </c>
      <c r="E24" s="43">
        <v>158667451</v>
      </c>
      <c r="F24" s="43">
        <v>120546500</v>
      </c>
      <c r="G24" s="44">
        <v>135440000</v>
      </c>
      <c r="H24" s="45">
        <v>89163000</v>
      </c>
      <c r="I24" s="38">
        <f t="shared" si="0"/>
        <v>-24.025690688129853</v>
      </c>
      <c r="J24" s="23">
        <f t="shared" si="1"/>
        <v>-17.478785850821932</v>
      </c>
      <c r="K24" s="2"/>
    </row>
    <row r="25" spans="1:11" ht="12.75">
      <c r="A25" s="9"/>
      <c r="B25" s="21" t="s">
        <v>31</v>
      </c>
      <c r="C25" s="43">
        <v>6000000</v>
      </c>
      <c r="D25" s="43">
        <v>0</v>
      </c>
      <c r="E25" s="43">
        <v>0</v>
      </c>
      <c r="F25" s="43">
        <v>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241497885</v>
      </c>
      <c r="D26" s="46">
        <v>243329334</v>
      </c>
      <c r="E26" s="46">
        <v>158667451</v>
      </c>
      <c r="F26" s="46">
        <v>132446500</v>
      </c>
      <c r="G26" s="47">
        <v>135440000</v>
      </c>
      <c r="H26" s="48">
        <v>89163000</v>
      </c>
      <c r="I26" s="25">
        <f t="shared" si="0"/>
        <v>-16.525727762526422</v>
      </c>
      <c r="J26" s="26">
        <f t="shared" si="1"/>
        <v>-17.478785850821932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73595500</v>
      </c>
      <c r="D28" s="43">
        <v>135307046</v>
      </c>
      <c r="E28" s="43">
        <v>91550377</v>
      </c>
      <c r="F28" s="43">
        <v>58291310</v>
      </c>
      <c r="G28" s="44">
        <v>96437304</v>
      </c>
      <c r="H28" s="45">
        <v>36077921</v>
      </c>
      <c r="I28" s="38">
        <f t="shared" si="0"/>
        <v>-36.3287056698849</v>
      </c>
      <c r="J28" s="23">
        <f t="shared" si="1"/>
        <v>-26.684839655526204</v>
      </c>
      <c r="K28" s="2"/>
    </row>
    <row r="29" spans="1:11" ht="12.75">
      <c r="A29" s="9"/>
      <c r="B29" s="21" t="s">
        <v>35</v>
      </c>
      <c r="C29" s="43">
        <v>48500000</v>
      </c>
      <c r="D29" s="43">
        <v>25544590</v>
      </c>
      <c r="E29" s="43">
        <v>4417921</v>
      </c>
      <c r="F29" s="43">
        <v>23916500</v>
      </c>
      <c r="G29" s="44">
        <v>19200000</v>
      </c>
      <c r="H29" s="45">
        <v>19200000</v>
      </c>
      <c r="I29" s="38">
        <f t="shared" si="0"/>
        <v>441.3519164330915</v>
      </c>
      <c r="J29" s="23">
        <f t="shared" si="1"/>
        <v>63.1903326427947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38300000</v>
      </c>
      <c r="D31" s="43">
        <v>30257600</v>
      </c>
      <c r="E31" s="43">
        <v>34332468</v>
      </c>
      <c r="F31" s="43">
        <v>11500000</v>
      </c>
      <c r="G31" s="44">
        <v>7802696</v>
      </c>
      <c r="H31" s="45">
        <v>25000000</v>
      </c>
      <c r="I31" s="38">
        <f t="shared" si="0"/>
        <v>-66.50401013990606</v>
      </c>
      <c r="J31" s="23">
        <f t="shared" si="1"/>
        <v>-10.034017275191399</v>
      </c>
      <c r="K31" s="2"/>
    </row>
    <row r="32" spans="1:11" ht="12.75">
      <c r="A32" s="9"/>
      <c r="B32" s="21" t="s">
        <v>31</v>
      </c>
      <c r="C32" s="43">
        <v>81102385</v>
      </c>
      <c r="D32" s="43">
        <v>52220098</v>
      </c>
      <c r="E32" s="43">
        <v>28366686</v>
      </c>
      <c r="F32" s="43">
        <v>38738690</v>
      </c>
      <c r="G32" s="44">
        <v>12000000</v>
      </c>
      <c r="H32" s="45">
        <v>8885079</v>
      </c>
      <c r="I32" s="38">
        <f t="shared" si="0"/>
        <v>36.56403148397385</v>
      </c>
      <c r="J32" s="23">
        <f t="shared" si="1"/>
        <v>-32.087315575968844</v>
      </c>
      <c r="K32" s="2"/>
    </row>
    <row r="33" spans="1:11" ht="13.5" thickBot="1">
      <c r="A33" s="9"/>
      <c r="B33" s="39" t="s">
        <v>38</v>
      </c>
      <c r="C33" s="59">
        <v>241497885</v>
      </c>
      <c r="D33" s="59">
        <v>243329334</v>
      </c>
      <c r="E33" s="59">
        <v>158667452</v>
      </c>
      <c r="F33" s="59">
        <v>132446500</v>
      </c>
      <c r="G33" s="60">
        <v>135440000</v>
      </c>
      <c r="H33" s="61">
        <v>89163000</v>
      </c>
      <c r="I33" s="40">
        <f t="shared" si="0"/>
        <v>-16.525728288622165</v>
      </c>
      <c r="J33" s="41">
        <f t="shared" si="1"/>
        <v>-17.478786024184977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0</v>
      </c>
      <c r="D9" s="43">
        <v>0</v>
      </c>
      <c r="E9" s="43">
        <v>0</v>
      </c>
      <c r="F9" s="43">
        <v>0</v>
      </c>
      <c r="G9" s="44">
        <v>0</v>
      </c>
      <c r="H9" s="45">
        <v>0</v>
      </c>
      <c r="I9" s="22">
        <f>IF($E9=0,0,(($F9/$E9)-1)*100)</f>
        <v>0</v>
      </c>
      <c r="J9" s="23">
        <f>IF($E9=0,0,((($H9/$E9)^(1/3))-1)*100)</f>
        <v>0</v>
      </c>
      <c r="K9" s="2"/>
    </row>
    <row r="10" spans="1:11" ht="12.75">
      <c r="A10" s="5"/>
      <c r="B10" s="21" t="s">
        <v>18</v>
      </c>
      <c r="C10" s="43">
        <v>180843000</v>
      </c>
      <c r="D10" s="43">
        <v>180843000</v>
      </c>
      <c r="E10" s="43">
        <v>180182740</v>
      </c>
      <c r="F10" s="43">
        <v>187132000</v>
      </c>
      <c r="G10" s="44">
        <v>191810300</v>
      </c>
      <c r="H10" s="45">
        <v>195646506</v>
      </c>
      <c r="I10" s="22">
        <f aca="true" t="shared" si="0" ref="I10:I33">IF($E10=0,0,(($F10/$E10)-1)*100)</f>
        <v>3.856784506662514</v>
      </c>
      <c r="J10" s="23">
        <f aca="true" t="shared" si="1" ref="J10:J33">IF($E10=0,0,((($H10/$E10)^(1/3))-1)*100)</f>
        <v>2.782608768531558</v>
      </c>
      <c r="K10" s="2"/>
    </row>
    <row r="11" spans="1:11" ht="12.75">
      <c r="A11" s="9"/>
      <c r="B11" s="24" t="s">
        <v>19</v>
      </c>
      <c r="C11" s="46">
        <v>180843000</v>
      </c>
      <c r="D11" s="46">
        <v>180843000</v>
      </c>
      <c r="E11" s="46">
        <v>180182740</v>
      </c>
      <c r="F11" s="46">
        <v>187132000</v>
      </c>
      <c r="G11" s="47">
        <v>191810300</v>
      </c>
      <c r="H11" s="48">
        <v>195646506</v>
      </c>
      <c r="I11" s="25">
        <f t="shared" si="0"/>
        <v>3.856784506662514</v>
      </c>
      <c r="J11" s="26">
        <f t="shared" si="1"/>
        <v>2.782608768531558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87434836</v>
      </c>
      <c r="D13" s="43">
        <v>83804736</v>
      </c>
      <c r="E13" s="43">
        <v>77934873</v>
      </c>
      <c r="F13" s="43">
        <v>98519010</v>
      </c>
      <c r="G13" s="44">
        <v>100981986</v>
      </c>
      <c r="H13" s="45">
        <v>103001625</v>
      </c>
      <c r="I13" s="22">
        <f t="shared" si="0"/>
        <v>26.411972211720936</v>
      </c>
      <c r="J13" s="23">
        <f t="shared" si="1"/>
        <v>9.741463630408775</v>
      </c>
      <c r="K13" s="2"/>
    </row>
    <row r="14" spans="1:11" ht="12.75">
      <c r="A14" s="5"/>
      <c r="B14" s="21" t="s">
        <v>22</v>
      </c>
      <c r="C14" s="43">
        <v>0</v>
      </c>
      <c r="D14" s="43">
        <v>0</v>
      </c>
      <c r="E14" s="43">
        <v>0</v>
      </c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88370571</v>
      </c>
      <c r="D17" s="43">
        <v>94254646</v>
      </c>
      <c r="E17" s="43">
        <v>77272133</v>
      </c>
      <c r="F17" s="43">
        <v>89144122</v>
      </c>
      <c r="G17" s="44">
        <v>82841475</v>
      </c>
      <c r="H17" s="45">
        <v>81438305</v>
      </c>
      <c r="I17" s="29">
        <f t="shared" si="0"/>
        <v>15.363868627775545</v>
      </c>
      <c r="J17" s="30">
        <f t="shared" si="1"/>
        <v>1.765821273961099</v>
      </c>
      <c r="K17" s="2"/>
    </row>
    <row r="18" spans="1:11" ht="12.75">
      <c r="A18" s="5"/>
      <c r="B18" s="24" t="s">
        <v>25</v>
      </c>
      <c r="C18" s="46">
        <v>175805407</v>
      </c>
      <c r="D18" s="46">
        <v>178059382</v>
      </c>
      <c r="E18" s="46">
        <v>155207006</v>
      </c>
      <c r="F18" s="46">
        <v>187663132</v>
      </c>
      <c r="G18" s="47">
        <v>183823461</v>
      </c>
      <c r="H18" s="48">
        <v>184439930</v>
      </c>
      <c r="I18" s="25">
        <f t="shared" si="0"/>
        <v>20.911508337452233</v>
      </c>
      <c r="J18" s="26">
        <f t="shared" si="1"/>
        <v>5.9207894856612375</v>
      </c>
      <c r="K18" s="2"/>
    </row>
    <row r="19" spans="1:11" ht="23.25" customHeight="1">
      <c r="A19" s="31"/>
      <c r="B19" s="32" t="s">
        <v>26</v>
      </c>
      <c r="C19" s="52">
        <v>5037593</v>
      </c>
      <c r="D19" s="52">
        <v>2783618</v>
      </c>
      <c r="E19" s="52">
        <v>24975734</v>
      </c>
      <c r="F19" s="53">
        <v>-531132</v>
      </c>
      <c r="G19" s="54">
        <v>7986839</v>
      </c>
      <c r="H19" s="55">
        <v>11206576</v>
      </c>
      <c r="I19" s="33">
        <f t="shared" si="0"/>
        <v>-102.12659215540974</v>
      </c>
      <c r="J19" s="34">
        <f t="shared" si="1"/>
        <v>-23.44300232076212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0</v>
      </c>
      <c r="D24" s="43">
        <v>0</v>
      </c>
      <c r="E24" s="43">
        <v>1375269</v>
      </c>
      <c r="F24" s="43">
        <v>0</v>
      </c>
      <c r="G24" s="44">
        <v>0</v>
      </c>
      <c r="H24" s="45">
        <v>0</v>
      </c>
      <c r="I24" s="38">
        <f t="shared" si="0"/>
        <v>-100</v>
      </c>
      <c r="J24" s="23">
        <f t="shared" si="1"/>
        <v>-100</v>
      </c>
      <c r="K24" s="2"/>
    </row>
    <row r="25" spans="1:11" ht="12.75">
      <c r="A25" s="9"/>
      <c r="B25" s="21" t="s">
        <v>31</v>
      </c>
      <c r="C25" s="43">
        <v>9905000</v>
      </c>
      <c r="D25" s="43">
        <v>7705000</v>
      </c>
      <c r="E25" s="43">
        <v>6763473</v>
      </c>
      <c r="F25" s="43">
        <v>3472000</v>
      </c>
      <c r="G25" s="44">
        <v>3558800</v>
      </c>
      <c r="H25" s="45">
        <v>3629976</v>
      </c>
      <c r="I25" s="38">
        <f t="shared" si="0"/>
        <v>-48.6654267711278</v>
      </c>
      <c r="J25" s="23">
        <f t="shared" si="1"/>
        <v>-18.73354208035265</v>
      </c>
      <c r="K25" s="2"/>
    </row>
    <row r="26" spans="1:11" ht="12.75">
      <c r="A26" s="9"/>
      <c r="B26" s="24" t="s">
        <v>32</v>
      </c>
      <c r="C26" s="46">
        <v>9905000</v>
      </c>
      <c r="D26" s="46">
        <v>7705000</v>
      </c>
      <c r="E26" s="46">
        <v>8138742</v>
      </c>
      <c r="F26" s="46">
        <v>3472000</v>
      </c>
      <c r="G26" s="47">
        <v>3558800</v>
      </c>
      <c r="H26" s="48">
        <v>3629976</v>
      </c>
      <c r="I26" s="25">
        <f t="shared" si="0"/>
        <v>-57.33984441330122</v>
      </c>
      <c r="J26" s="26">
        <f t="shared" si="1"/>
        <v>-23.596106467276513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9905000</v>
      </c>
      <c r="D32" s="43">
        <v>7705000</v>
      </c>
      <c r="E32" s="43">
        <v>8138742</v>
      </c>
      <c r="F32" s="43">
        <v>3472000</v>
      </c>
      <c r="G32" s="44">
        <v>3558800</v>
      </c>
      <c r="H32" s="45">
        <v>3629976</v>
      </c>
      <c r="I32" s="38">
        <f t="shared" si="0"/>
        <v>-57.33984441330122</v>
      </c>
      <c r="J32" s="23">
        <f t="shared" si="1"/>
        <v>-23.596106467276513</v>
      </c>
      <c r="K32" s="2"/>
    </row>
    <row r="33" spans="1:11" ht="13.5" thickBot="1">
      <c r="A33" s="9"/>
      <c r="B33" s="39" t="s">
        <v>38</v>
      </c>
      <c r="C33" s="59">
        <v>9905000</v>
      </c>
      <c r="D33" s="59">
        <v>7705000</v>
      </c>
      <c r="E33" s="59">
        <v>8138742</v>
      </c>
      <c r="F33" s="59">
        <v>3472000</v>
      </c>
      <c r="G33" s="60">
        <v>3558800</v>
      </c>
      <c r="H33" s="61">
        <v>3629976</v>
      </c>
      <c r="I33" s="40">
        <f t="shared" si="0"/>
        <v>-57.33984441330122</v>
      </c>
      <c r="J33" s="41">
        <f t="shared" si="1"/>
        <v>-23.596106467276513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303530000</v>
      </c>
      <c r="D8" s="43">
        <v>303529998</v>
      </c>
      <c r="E8" s="43">
        <v>276656574</v>
      </c>
      <c r="F8" s="43">
        <v>320130600</v>
      </c>
      <c r="G8" s="44">
        <v>336016077</v>
      </c>
      <c r="H8" s="45">
        <v>353769251</v>
      </c>
      <c r="I8" s="22">
        <f>IF($E8=0,0,(($F8/$E8)-1)*100)</f>
        <v>15.714076615435868</v>
      </c>
      <c r="J8" s="23">
        <f>IF($E8=0,0,((($H8/$E8)^(1/3))-1)*100)</f>
        <v>8.540802742527376</v>
      </c>
      <c r="K8" s="2"/>
    </row>
    <row r="9" spans="1:11" ht="12.75">
      <c r="A9" s="5"/>
      <c r="B9" s="21" t="s">
        <v>17</v>
      </c>
      <c r="C9" s="43">
        <v>692909792</v>
      </c>
      <c r="D9" s="43">
        <v>683615243</v>
      </c>
      <c r="E9" s="43">
        <v>672736379</v>
      </c>
      <c r="F9" s="43">
        <v>728867500</v>
      </c>
      <c r="G9" s="44">
        <v>767323556</v>
      </c>
      <c r="H9" s="45">
        <v>809526351</v>
      </c>
      <c r="I9" s="22">
        <f>IF($E9=0,0,(($F9/$E9)-1)*100)</f>
        <v>8.343702340497327</v>
      </c>
      <c r="J9" s="23">
        <f>IF($E9=0,0,((($H9/$E9)^(1/3))-1)*100)</f>
        <v>6.364170846185457</v>
      </c>
      <c r="K9" s="2"/>
    </row>
    <row r="10" spans="1:11" ht="12.75">
      <c r="A10" s="5"/>
      <c r="B10" s="21" t="s">
        <v>18</v>
      </c>
      <c r="C10" s="43">
        <v>691745000</v>
      </c>
      <c r="D10" s="43">
        <v>704969341</v>
      </c>
      <c r="E10" s="43">
        <v>767356464</v>
      </c>
      <c r="F10" s="43">
        <v>741001900</v>
      </c>
      <c r="G10" s="44">
        <v>809660367</v>
      </c>
      <c r="H10" s="45">
        <v>892704396</v>
      </c>
      <c r="I10" s="22">
        <f aca="true" t="shared" si="0" ref="I10:I33">IF($E10=0,0,(($F10/$E10)-1)*100)</f>
        <v>-3.4344617184328574</v>
      </c>
      <c r="J10" s="23">
        <f aca="true" t="shared" si="1" ref="J10:J33">IF($E10=0,0,((($H10/$E10)^(1/3))-1)*100)</f>
        <v>5.172816860049112</v>
      </c>
      <c r="K10" s="2"/>
    </row>
    <row r="11" spans="1:11" ht="12.75">
      <c r="A11" s="9"/>
      <c r="B11" s="24" t="s">
        <v>19</v>
      </c>
      <c r="C11" s="46">
        <v>1688184792</v>
      </c>
      <c r="D11" s="46">
        <v>1692114582</v>
      </c>
      <c r="E11" s="46">
        <v>1716749417</v>
      </c>
      <c r="F11" s="46">
        <v>1790000000</v>
      </c>
      <c r="G11" s="47">
        <v>1913000000</v>
      </c>
      <c r="H11" s="48">
        <v>2055999998</v>
      </c>
      <c r="I11" s="25">
        <f t="shared" si="0"/>
        <v>4.266818574373232</v>
      </c>
      <c r="J11" s="26">
        <f t="shared" si="1"/>
        <v>6.195325505886284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380851589</v>
      </c>
      <c r="D13" s="43">
        <v>380851587</v>
      </c>
      <c r="E13" s="43">
        <v>410386164</v>
      </c>
      <c r="F13" s="43">
        <v>390960000</v>
      </c>
      <c r="G13" s="44">
        <v>408710000</v>
      </c>
      <c r="H13" s="45">
        <v>431189000</v>
      </c>
      <c r="I13" s="22">
        <f t="shared" si="0"/>
        <v>-4.733630347245333</v>
      </c>
      <c r="J13" s="23">
        <f t="shared" si="1"/>
        <v>1.661923124996889</v>
      </c>
      <c r="K13" s="2"/>
    </row>
    <row r="14" spans="1:11" ht="12.75">
      <c r="A14" s="5"/>
      <c r="B14" s="21" t="s">
        <v>22</v>
      </c>
      <c r="C14" s="43">
        <v>270000000</v>
      </c>
      <c r="D14" s="43">
        <v>270000000</v>
      </c>
      <c r="E14" s="43">
        <v>0</v>
      </c>
      <c r="F14" s="43">
        <v>280000000</v>
      </c>
      <c r="G14" s="44">
        <v>285000000</v>
      </c>
      <c r="H14" s="45">
        <v>300675000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549800000</v>
      </c>
      <c r="D16" s="43">
        <v>531000000</v>
      </c>
      <c r="E16" s="43">
        <v>410663639</v>
      </c>
      <c r="F16" s="43">
        <v>550000000</v>
      </c>
      <c r="G16" s="44">
        <v>565870000</v>
      </c>
      <c r="H16" s="45">
        <v>596992850</v>
      </c>
      <c r="I16" s="22">
        <f t="shared" si="0"/>
        <v>33.92955883294064</v>
      </c>
      <c r="J16" s="23">
        <f t="shared" si="1"/>
        <v>13.282013459115971</v>
      </c>
      <c r="K16" s="2"/>
    </row>
    <row r="17" spans="1:11" ht="12.75">
      <c r="A17" s="5"/>
      <c r="B17" s="21" t="s">
        <v>24</v>
      </c>
      <c r="C17" s="43">
        <v>1092502581</v>
      </c>
      <c r="D17" s="43">
        <v>1175600607</v>
      </c>
      <c r="E17" s="43">
        <v>519450366</v>
      </c>
      <c r="F17" s="43">
        <v>1164404400</v>
      </c>
      <c r="G17" s="44">
        <v>1176734000</v>
      </c>
      <c r="H17" s="45">
        <v>1193951149</v>
      </c>
      <c r="I17" s="29">
        <f t="shared" si="0"/>
        <v>124.16085851790504</v>
      </c>
      <c r="J17" s="30">
        <f t="shared" si="1"/>
        <v>31.971706873652405</v>
      </c>
      <c r="K17" s="2"/>
    </row>
    <row r="18" spans="1:11" ht="12.75">
      <c r="A18" s="5"/>
      <c r="B18" s="24" t="s">
        <v>25</v>
      </c>
      <c r="C18" s="46">
        <v>2293154170</v>
      </c>
      <c r="D18" s="46">
        <v>2357452194</v>
      </c>
      <c r="E18" s="46">
        <v>1340500169</v>
      </c>
      <c r="F18" s="46">
        <v>2385364400</v>
      </c>
      <c r="G18" s="47">
        <v>2436314000</v>
      </c>
      <c r="H18" s="48">
        <v>2522807999</v>
      </c>
      <c r="I18" s="25">
        <f t="shared" si="0"/>
        <v>77.94584850962447</v>
      </c>
      <c r="J18" s="26">
        <f t="shared" si="1"/>
        <v>23.46364907005305</v>
      </c>
      <c r="K18" s="2"/>
    </row>
    <row r="19" spans="1:11" ht="23.25" customHeight="1">
      <c r="A19" s="31"/>
      <c r="B19" s="32" t="s">
        <v>26</v>
      </c>
      <c r="C19" s="52">
        <v>-604969378</v>
      </c>
      <c r="D19" s="52">
        <v>-665337612</v>
      </c>
      <c r="E19" s="52">
        <v>376249248</v>
      </c>
      <c r="F19" s="53">
        <v>-595364400</v>
      </c>
      <c r="G19" s="54">
        <v>-523314000</v>
      </c>
      <c r="H19" s="55">
        <v>-466808001</v>
      </c>
      <c r="I19" s="33">
        <f t="shared" si="0"/>
        <v>-258.2367016451817</v>
      </c>
      <c r="J19" s="34">
        <f t="shared" si="1"/>
        <v>-207.45357856282317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301005000</v>
      </c>
      <c r="D24" s="43">
        <v>301005000</v>
      </c>
      <c r="E24" s="43">
        <v>165047887</v>
      </c>
      <c r="F24" s="43">
        <v>285258000</v>
      </c>
      <c r="G24" s="44">
        <v>297797000</v>
      </c>
      <c r="H24" s="45">
        <v>317703000</v>
      </c>
      <c r="I24" s="38">
        <f t="shared" si="0"/>
        <v>72.83347589902802</v>
      </c>
      <c r="J24" s="23">
        <f t="shared" si="1"/>
        <v>24.39524573493015</v>
      </c>
      <c r="K24" s="2"/>
    </row>
    <row r="25" spans="1:11" ht="12.75">
      <c r="A25" s="9"/>
      <c r="B25" s="21" t="s">
        <v>31</v>
      </c>
      <c r="C25" s="43">
        <v>0</v>
      </c>
      <c r="D25" s="43">
        <v>10482130</v>
      </c>
      <c r="E25" s="43">
        <v>1735951</v>
      </c>
      <c r="F25" s="43">
        <v>0</v>
      </c>
      <c r="G25" s="44">
        <v>0</v>
      </c>
      <c r="H25" s="45">
        <v>0</v>
      </c>
      <c r="I25" s="38">
        <f t="shared" si="0"/>
        <v>-100</v>
      </c>
      <c r="J25" s="23">
        <f t="shared" si="1"/>
        <v>-100</v>
      </c>
      <c r="K25" s="2"/>
    </row>
    <row r="26" spans="1:11" ht="12.75">
      <c r="A26" s="9"/>
      <c r="B26" s="24" t="s">
        <v>32</v>
      </c>
      <c r="C26" s="46">
        <v>301005000</v>
      </c>
      <c r="D26" s="46">
        <v>311487130</v>
      </c>
      <c r="E26" s="46">
        <v>166783838</v>
      </c>
      <c r="F26" s="46">
        <v>285258000</v>
      </c>
      <c r="G26" s="47">
        <v>297797000</v>
      </c>
      <c r="H26" s="48">
        <v>317703000</v>
      </c>
      <c r="I26" s="25">
        <f t="shared" si="0"/>
        <v>71.03455791681685</v>
      </c>
      <c r="J26" s="26">
        <f t="shared" si="1"/>
        <v>23.9621549625719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154000000</v>
      </c>
      <c r="D28" s="43">
        <v>140180487</v>
      </c>
      <c r="E28" s="43">
        <v>78210773</v>
      </c>
      <c r="F28" s="43">
        <v>201000000</v>
      </c>
      <c r="G28" s="44">
        <v>210000000</v>
      </c>
      <c r="H28" s="45">
        <v>212000000</v>
      </c>
      <c r="I28" s="38">
        <f t="shared" si="0"/>
        <v>156.9978435068018</v>
      </c>
      <c r="J28" s="23">
        <f t="shared" si="1"/>
        <v>39.43006426814599</v>
      </c>
      <c r="K28" s="2"/>
    </row>
    <row r="29" spans="1:11" ht="12.75">
      <c r="A29" s="9"/>
      <c r="B29" s="21" t="s">
        <v>35</v>
      </c>
      <c r="C29" s="43">
        <v>16000000</v>
      </c>
      <c r="D29" s="43">
        <v>16000000</v>
      </c>
      <c r="E29" s="43">
        <v>12949299</v>
      </c>
      <c r="F29" s="43">
        <v>4758000</v>
      </c>
      <c r="G29" s="44">
        <v>17797000</v>
      </c>
      <c r="H29" s="45">
        <v>21703000</v>
      </c>
      <c r="I29" s="38">
        <f t="shared" si="0"/>
        <v>-63.25669829695029</v>
      </c>
      <c r="J29" s="23">
        <f t="shared" si="1"/>
        <v>18.78397027335015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124505000</v>
      </c>
      <c r="D31" s="43">
        <v>135304895</v>
      </c>
      <c r="E31" s="43">
        <v>68721130</v>
      </c>
      <c r="F31" s="43">
        <v>70000000</v>
      </c>
      <c r="G31" s="44">
        <v>70000000</v>
      </c>
      <c r="H31" s="45">
        <v>84000000</v>
      </c>
      <c r="I31" s="38">
        <f t="shared" si="0"/>
        <v>1.8609560116371826</v>
      </c>
      <c r="J31" s="23">
        <f t="shared" si="1"/>
        <v>6.9209965673172835</v>
      </c>
      <c r="K31" s="2"/>
    </row>
    <row r="32" spans="1:11" ht="12.75">
      <c r="A32" s="9"/>
      <c r="B32" s="21" t="s">
        <v>31</v>
      </c>
      <c r="C32" s="43">
        <v>6500000</v>
      </c>
      <c r="D32" s="43">
        <v>20001748</v>
      </c>
      <c r="E32" s="43">
        <v>6902636</v>
      </c>
      <c r="F32" s="43">
        <v>9500000</v>
      </c>
      <c r="G32" s="44">
        <v>0</v>
      </c>
      <c r="H32" s="45">
        <v>0</v>
      </c>
      <c r="I32" s="38">
        <f t="shared" si="0"/>
        <v>37.628581312994044</v>
      </c>
      <c r="J32" s="23">
        <f t="shared" si="1"/>
        <v>-100</v>
      </c>
      <c r="K32" s="2"/>
    </row>
    <row r="33" spans="1:11" ht="13.5" thickBot="1">
      <c r="A33" s="9"/>
      <c r="B33" s="39" t="s">
        <v>38</v>
      </c>
      <c r="C33" s="59">
        <v>301005000</v>
      </c>
      <c r="D33" s="59">
        <v>311487130</v>
      </c>
      <c r="E33" s="59">
        <v>166783838</v>
      </c>
      <c r="F33" s="59">
        <v>285258000</v>
      </c>
      <c r="G33" s="60">
        <v>297797000</v>
      </c>
      <c r="H33" s="61">
        <v>317703000</v>
      </c>
      <c r="I33" s="40">
        <f t="shared" si="0"/>
        <v>71.03455791681685</v>
      </c>
      <c r="J33" s="41">
        <f t="shared" si="1"/>
        <v>23.9621549625719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41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319433972</v>
      </c>
      <c r="D8" s="43">
        <v>319433972</v>
      </c>
      <c r="E8" s="43">
        <v>157005000</v>
      </c>
      <c r="F8" s="43">
        <v>340074773</v>
      </c>
      <c r="G8" s="44">
        <v>362089457</v>
      </c>
      <c r="H8" s="45">
        <v>382004377</v>
      </c>
      <c r="I8" s="22">
        <f>IF($E8=0,0,(($F8/$E8)-1)*100)</f>
        <v>116.60123754020573</v>
      </c>
      <c r="J8" s="23">
        <f>IF($E8=0,0,((($H8/$E8)^(1/3))-1)*100)</f>
        <v>34.49876150817095</v>
      </c>
      <c r="K8" s="2"/>
    </row>
    <row r="9" spans="1:11" ht="12.75">
      <c r="A9" s="5"/>
      <c r="B9" s="21" t="s">
        <v>17</v>
      </c>
      <c r="C9" s="43">
        <v>3453822199</v>
      </c>
      <c r="D9" s="43">
        <v>3453822199</v>
      </c>
      <c r="E9" s="43">
        <v>1328495999</v>
      </c>
      <c r="F9" s="43">
        <v>3031240135</v>
      </c>
      <c r="G9" s="44">
        <v>3226488262</v>
      </c>
      <c r="H9" s="45">
        <v>3438288389</v>
      </c>
      <c r="I9" s="22">
        <f>IF($E9=0,0,(($F9/$E9)-1)*100)</f>
        <v>128.17081400935405</v>
      </c>
      <c r="J9" s="23">
        <f>IF($E9=0,0,((($H9/$E9)^(1/3))-1)*100)</f>
        <v>37.29688475875277</v>
      </c>
      <c r="K9" s="2"/>
    </row>
    <row r="10" spans="1:11" ht="12.75">
      <c r="A10" s="5"/>
      <c r="B10" s="21" t="s">
        <v>18</v>
      </c>
      <c r="C10" s="43">
        <v>944521567</v>
      </c>
      <c r="D10" s="43">
        <v>1014662351</v>
      </c>
      <c r="E10" s="43">
        <v>380015000</v>
      </c>
      <c r="F10" s="43">
        <v>1407972025</v>
      </c>
      <c r="G10" s="44">
        <v>1474237377</v>
      </c>
      <c r="H10" s="45">
        <v>1576858014</v>
      </c>
      <c r="I10" s="22">
        <f aca="true" t="shared" si="0" ref="I10:I33">IF($E10=0,0,(($F10/$E10)-1)*100)</f>
        <v>270.50432877649564</v>
      </c>
      <c r="J10" s="23">
        <f aca="true" t="shared" si="1" ref="J10:J33">IF($E10=0,0,((($H10/$E10)^(1/3))-1)*100)</f>
        <v>60.69312012535597</v>
      </c>
      <c r="K10" s="2"/>
    </row>
    <row r="11" spans="1:11" ht="12.75">
      <c r="A11" s="9"/>
      <c r="B11" s="24" t="s">
        <v>19</v>
      </c>
      <c r="C11" s="46">
        <v>4717777738</v>
      </c>
      <c r="D11" s="46">
        <v>4787918522</v>
      </c>
      <c r="E11" s="46">
        <v>1865515999</v>
      </c>
      <c r="F11" s="46">
        <v>4779286933</v>
      </c>
      <c r="G11" s="47">
        <v>5062815096</v>
      </c>
      <c r="H11" s="48">
        <v>5397150780</v>
      </c>
      <c r="I11" s="25">
        <f t="shared" si="0"/>
        <v>156.19115223680265</v>
      </c>
      <c r="J11" s="26">
        <f t="shared" si="1"/>
        <v>42.4913576338662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633812954</v>
      </c>
      <c r="D13" s="43">
        <v>638076828</v>
      </c>
      <c r="E13" s="43">
        <v>305543000</v>
      </c>
      <c r="F13" s="43">
        <v>689646004</v>
      </c>
      <c r="G13" s="44">
        <v>736126969</v>
      </c>
      <c r="H13" s="45">
        <v>776430122</v>
      </c>
      <c r="I13" s="22">
        <f t="shared" si="0"/>
        <v>125.71160327678919</v>
      </c>
      <c r="J13" s="23">
        <f t="shared" si="1"/>
        <v>36.4614596651836</v>
      </c>
      <c r="K13" s="2"/>
    </row>
    <row r="14" spans="1:11" ht="12.75">
      <c r="A14" s="5"/>
      <c r="B14" s="21" t="s">
        <v>22</v>
      </c>
      <c r="C14" s="43">
        <v>677534000</v>
      </c>
      <c r="D14" s="43">
        <v>677534000</v>
      </c>
      <c r="E14" s="43">
        <v>0</v>
      </c>
      <c r="F14" s="43">
        <v>539436041</v>
      </c>
      <c r="G14" s="44">
        <v>500637713</v>
      </c>
      <c r="H14" s="45">
        <v>495769662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2145935526</v>
      </c>
      <c r="D16" s="43">
        <v>2152371326</v>
      </c>
      <c r="E16" s="43">
        <v>1033883000</v>
      </c>
      <c r="F16" s="43">
        <v>2008834831</v>
      </c>
      <c r="G16" s="44">
        <v>2141319892</v>
      </c>
      <c r="H16" s="45">
        <v>2312783542</v>
      </c>
      <c r="I16" s="22">
        <f t="shared" si="0"/>
        <v>94.30001566908442</v>
      </c>
      <c r="J16" s="23">
        <f t="shared" si="1"/>
        <v>30.783974478996278</v>
      </c>
      <c r="K16" s="2"/>
    </row>
    <row r="17" spans="1:11" ht="12.75">
      <c r="A17" s="5"/>
      <c r="B17" s="21" t="s">
        <v>24</v>
      </c>
      <c r="C17" s="43">
        <v>1170255578</v>
      </c>
      <c r="D17" s="43">
        <v>1311660334</v>
      </c>
      <c r="E17" s="43">
        <v>275600000</v>
      </c>
      <c r="F17" s="43">
        <v>1534615190</v>
      </c>
      <c r="G17" s="44">
        <v>1650633441</v>
      </c>
      <c r="H17" s="45">
        <v>1745435293</v>
      </c>
      <c r="I17" s="29">
        <f t="shared" si="0"/>
        <v>456.8269920174165</v>
      </c>
      <c r="J17" s="30">
        <f t="shared" si="1"/>
        <v>85.01552823780953</v>
      </c>
      <c r="K17" s="2"/>
    </row>
    <row r="18" spans="1:11" ht="12.75">
      <c r="A18" s="5"/>
      <c r="B18" s="24" t="s">
        <v>25</v>
      </c>
      <c r="C18" s="46">
        <v>4627538058</v>
      </c>
      <c r="D18" s="46">
        <v>4779642488</v>
      </c>
      <c r="E18" s="46">
        <v>1615026000</v>
      </c>
      <c r="F18" s="46">
        <v>4772532066</v>
      </c>
      <c r="G18" s="47">
        <v>5028718015</v>
      </c>
      <c r="H18" s="48">
        <v>5330418619</v>
      </c>
      <c r="I18" s="25">
        <f t="shared" si="0"/>
        <v>195.50806401878359</v>
      </c>
      <c r="J18" s="26">
        <f t="shared" si="1"/>
        <v>48.8883097502316</v>
      </c>
      <c r="K18" s="2"/>
    </row>
    <row r="19" spans="1:11" ht="23.25" customHeight="1">
      <c r="A19" s="31"/>
      <c r="B19" s="32" t="s">
        <v>26</v>
      </c>
      <c r="C19" s="52">
        <v>90239680</v>
      </c>
      <c r="D19" s="52">
        <v>8276034</v>
      </c>
      <c r="E19" s="52">
        <v>250489999</v>
      </c>
      <c r="F19" s="53">
        <v>6754867</v>
      </c>
      <c r="G19" s="54">
        <v>34097081</v>
      </c>
      <c r="H19" s="55">
        <v>66732161</v>
      </c>
      <c r="I19" s="33">
        <f t="shared" si="0"/>
        <v>-97.30333864546824</v>
      </c>
      <c r="J19" s="34">
        <f t="shared" si="1"/>
        <v>-35.6549811216613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203000000</v>
      </c>
      <c r="G22" s="44">
        <v>60000000</v>
      </c>
      <c r="H22" s="45">
        <v>60000000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29000000</v>
      </c>
      <c r="E23" s="43">
        <v>0</v>
      </c>
      <c r="F23" s="43">
        <v>119607222</v>
      </c>
      <c r="G23" s="44">
        <v>166384000</v>
      </c>
      <c r="H23" s="45">
        <v>163447066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512218800</v>
      </c>
      <c r="D24" s="43">
        <v>526207647</v>
      </c>
      <c r="E24" s="43">
        <v>334514014</v>
      </c>
      <c r="F24" s="43">
        <v>506885232</v>
      </c>
      <c r="G24" s="44">
        <v>470684217</v>
      </c>
      <c r="H24" s="45">
        <v>498768620</v>
      </c>
      <c r="I24" s="38">
        <f t="shared" si="0"/>
        <v>51.52884805597413</v>
      </c>
      <c r="J24" s="23">
        <f t="shared" si="1"/>
        <v>14.242649978867394</v>
      </c>
      <c r="K24" s="2"/>
    </row>
    <row r="25" spans="1:11" ht="12.75">
      <c r="A25" s="9"/>
      <c r="B25" s="21" t="s">
        <v>31</v>
      </c>
      <c r="C25" s="43">
        <v>69000000</v>
      </c>
      <c r="D25" s="43">
        <v>69000000</v>
      </c>
      <c r="E25" s="43">
        <v>0</v>
      </c>
      <c r="F25" s="43">
        <v>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581218800</v>
      </c>
      <c r="D26" s="46">
        <v>624207647</v>
      </c>
      <c r="E26" s="46">
        <v>334514014</v>
      </c>
      <c r="F26" s="46">
        <v>829492454</v>
      </c>
      <c r="G26" s="47">
        <v>697068217</v>
      </c>
      <c r="H26" s="48">
        <v>722215686</v>
      </c>
      <c r="I26" s="25">
        <f t="shared" si="0"/>
        <v>147.96941810635172</v>
      </c>
      <c r="J26" s="26">
        <f t="shared" si="1"/>
        <v>29.246125664138155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253550000</v>
      </c>
      <c r="D28" s="43">
        <v>216944074</v>
      </c>
      <c r="E28" s="43">
        <v>62141461</v>
      </c>
      <c r="F28" s="43">
        <v>246244232</v>
      </c>
      <c r="G28" s="44">
        <v>224773217</v>
      </c>
      <c r="H28" s="45">
        <v>256035834</v>
      </c>
      <c r="I28" s="38">
        <f t="shared" si="0"/>
        <v>296.2639887079578</v>
      </c>
      <c r="J28" s="23">
        <f t="shared" si="1"/>
        <v>60.31460801640976</v>
      </c>
      <c r="K28" s="2"/>
    </row>
    <row r="29" spans="1:11" ht="12.75">
      <c r="A29" s="9"/>
      <c r="B29" s="21" t="s">
        <v>35</v>
      </c>
      <c r="C29" s="43">
        <v>21700000</v>
      </c>
      <c r="D29" s="43">
        <v>21620853</v>
      </c>
      <c r="E29" s="43">
        <v>9703197</v>
      </c>
      <c r="F29" s="43">
        <v>72979000</v>
      </c>
      <c r="G29" s="44">
        <v>112018000</v>
      </c>
      <c r="H29" s="45">
        <v>122554115</v>
      </c>
      <c r="I29" s="38">
        <f t="shared" si="0"/>
        <v>652.1129376225176</v>
      </c>
      <c r="J29" s="23">
        <f t="shared" si="1"/>
        <v>132.88294427060018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1504240</v>
      </c>
      <c r="F30" s="43">
        <v>0</v>
      </c>
      <c r="G30" s="44">
        <v>0</v>
      </c>
      <c r="H30" s="45">
        <v>0</v>
      </c>
      <c r="I30" s="38">
        <f t="shared" si="0"/>
        <v>-100</v>
      </c>
      <c r="J30" s="23">
        <f t="shared" si="1"/>
        <v>-100</v>
      </c>
      <c r="K30" s="2"/>
    </row>
    <row r="31" spans="1:11" ht="12.75">
      <c r="A31" s="9"/>
      <c r="B31" s="21" t="s">
        <v>37</v>
      </c>
      <c r="C31" s="43">
        <v>163350421</v>
      </c>
      <c r="D31" s="43">
        <v>352474130</v>
      </c>
      <c r="E31" s="43">
        <v>258676078</v>
      </c>
      <c r="F31" s="43">
        <v>293927000</v>
      </c>
      <c r="G31" s="44">
        <v>228009000</v>
      </c>
      <c r="H31" s="45">
        <v>186790000</v>
      </c>
      <c r="I31" s="38">
        <f t="shared" si="0"/>
        <v>13.62743794190353</v>
      </c>
      <c r="J31" s="23">
        <f t="shared" si="1"/>
        <v>-10.284850571535975</v>
      </c>
      <c r="K31" s="2"/>
    </row>
    <row r="32" spans="1:11" ht="12.75">
      <c r="A32" s="9"/>
      <c r="B32" s="21" t="s">
        <v>31</v>
      </c>
      <c r="C32" s="43">
        <v>142618379</v>
      </c>
      <c r="D32" s="43">
        <v>33168590</v>
      </c>
      <c r="E32" s="43">
        <v>2489038</v>
      </c>
      <c r="F32" s="43">
        <v>216342222</v>
      </c>
      <c r="G32" s="44">
        <v>132268000</v>
      </c>
      <c r="H32" s="45">
        <v>156835737</v>
      </c>
      <c r="I32" s="38">
        <f t="shared" si="0"/>
        <v>8591.800687655232</v>
      </c>
      <c r="J32" s="23">
        <f t="shared" si="1"/>
        <v>297.9280014349888</v>
      </c>
      <c r="K32" s="2"/>
    </row>
    <row r="33" spans="1:11" ht="13.5" thickBot="1">
      <c r="A33" s="9"/>
      <c r="B33" s="39" t="s">
        <v>38</v>
      </c>
      <c r="C33" s="59">
        <v>581218800</v>
      </c>
      <c r="D33" s="59">
        <v>624207647</v>
      </c>
      <c r="E33" s="59">
        <v>334514014</v>
      </c>
      <c r="F33" s="59">
        <v>829492454</v>
      </c>
      <c r="G33" s="60">
        <v>697068217</v>
      </c>
      <c r="H33" s="61">
        <v>722215686</v>
      </c>
      <c r="I33" s="40">
        <f t="shared" si="0"/>
        <v>147.96941810635172</v>
      </c>
      <c r="J33" s="41">
        <f t="shared" si="1"/>
        <v>29.246125664138155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42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7603295</v>
      </c>
      <c r="D8" s="43">
        <v>7603295</v>
      </c>
      <c r="E8" s="43">
        <v>5055689</v>
      </c>
      <c r="F8" s="43">
        <v>8000000</v>
      </c>
      <c r="G8" s="44">
        <v>8432000</v>
      </c>
      <c r="H8" s="45">
        <v>8895760</v>
      </c>
      <c r="I8" s="22">
        <f>IF($E8=0,0,(($F8/$E8)-1)*100)</f>
        <v>58.23758146515736</v>
      </c>
      <c r="J8" s="23">
        <f>IF($E8=0,0,((($H8/$E8)^(1/3))-1)*100)</f>
        <v>20.726025262855497</v>
      </c>
      <c r="K8" s="2"/>
    </row>
    <row r="9" spans="1:11" ht="12.75">
      <c r="A9" s="5"/>
      <c r="B9" s="21" t="s">
        <v>17</v>
      </c>
      <c r="C9" s="43">
        <v>59075209</v>
      </c>
      <c r="D9" s="43">
        <v>58985208</v>
      </c>
      <c r="E9" s="43">
        <v>6790899286</v>
      </c>
      <c r="F9" s="43">
        <v>61026914</v>
      </c>
      <c r="G9" s="44">
        <v>66955049</v>
      </c>
      <c r="H9" s="45">
        <v>71266592</v>
      </c>
      <c r="I9" s="22">
        <f>IF($E9=0,0,(($F9/$E9)-1)*100)</f>
        <v>-99.10134267304167</v>
      </c>
      <c r="J9" s="23">
        <f>IF($E9=0,0,((($H9/$E9)^(1/3))-1)*100)</f>
        <v>-78.10627961642483</v>
      </c>
      <c r="K9" s="2"/>
    </row>
    <row r="10" spans="1:11" ht="12.75">
      <c r="A10" s="5"/>
      <c r="B10" s="21" t="s">
        <v>18</v>
      </c>
      <c r="C10" s="43">
        <v>131053848</v>
      </c>
      <c r="D10" s="43">
        <v>144473016</v>
      </c>
      <c r="E10" s="43">
        <v>108284718</v>
      </c>
      <c r="F10" s="43">
        <v>170501149</v>
      </c>
      <c r="G10" s="44">
        <v>168380159</v>
      </c>
      <c r="H10" s="45">
        <v>180901878</v>
      </c>
      <c r="I10" s="22">
        <f aca="true" t="shared" si="0" ref="I10:I33">IF($E10=0,0,(($F10/$E10)-1)*100)</f>
        <v>57.4563356206921</v>
      </c>
      <c r="J10" s="23">
        <f aca="true" t="shared" si="1" ref="J10:J33">IF($E10=0,0,((($H10/$E10)^(1/3))-1)*100)</f>
        <v>18.65661876143909</v>
      </c>
      <c r="K10" s="2"/>
    </row>
    <row r="11" spans="1:11" ht="12.75">
      <c r="A11" s="9"/>
      <c r="B11" s="24" t="s">
        <v>19</v>
      </c>
      <c r="C11" s="46">
        <v>197732352</v>
      </c>
      <c r="D11" s="46">
        <v>211061519</v>
      </c>
      <c r="E11" s="46">
        <v>6904239693</v>
      </c>
      <c r="F11" s="46">
        <v>239528063</v>
      </c>
      <c r="G11" s="47">
        <v>243767208</v>
      </c>
      <c r="H11" s="48">
        <v>261064230</v>
      </c>
      <c r="I11" s="25">
        <f t="shared" si="0"/>
        <v>-96.53071049600364</v>
      </c>
      <c r="J11" s="26">
        <f t="shared" si="1"/>
        <v>-66.43573277588688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46527408</v>
      </c>
      <c r="D13" s="43">
        <v>46527408</v>
      </c>
      <c r="E13" s="43">
        <v>45252299</v>
      </c>
      <c r="F13" s="43">
        <v>50787041</v>
      </c>
      <c r="G13" s="44">
        <v>54413546</v>
      </c>
      <c r="H13" s="45">
        <v>58374605</v>
      </c>
      <c r="I13" s="22">
        <f t="shared" si="0"/>
        <v>12.230852624747302</v>
      </c>
      <c r="J13" s="23">
        <f t="shared" si="1"/>
        <v>8.85818832456653</v>
      </c>
      <c r="K13" s="2"/>
    </row>
    <row r="14" spans="1:11" ht="12.75">
      <c r="A14" s="5"/>
      <c r="B14" s="21" t="s">
        <v>22</v>
      </c>
      <c r="C14" s="43">
        <v>5894625</v>
      </c>
      <c r="D14" s="43">
        <v>30094625</v>
      </c>
      <c r="E14" s="43">
        <v>0</v>
      </c>
      <c r="F14" s="43">
        <v>18000000</v>
      </c>
      <c r="G14" s="44">
        <v>18990000</v>
      </c>
      <c r="H14" s="45">
        <v>20034450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27153834</v>
      </c>
      <c r="D16" s="43">
        <v>27153834</v>
      </c>
      <c r="E16" s="43">
        <v>25284982</v>
      </c>
      <c r="F16" s="43">
        <v>29050516</v>
      </c>
      <c r="G16" s="44">
        <v>31150109</v>
      </c>
      <c r="H16" s="45">
        <v>33401813</v>
      </c>
      <c r="I16" s="22">
        <f t="shared" si="0"/>
        <v>14.892373662753645</v>
      </c>
      <c r="J16" s="23">
        <f t="shared" si="1"/>
        <v>9.724210295221614</v>
      </c>
      <c r="K16" s="2"/>
    </row>
    <row r="17" spans="1:11" ht="12.75">
      <c r="A17" s="5"/>
      <c r="B17" s="21" t="s">
        <v>24</v>
      </c>
      <c r="C17" s="43">
        <v>105851733</v>
      </c>
      <c r="D17" s="43">
        <v>117712140</v>
      </c>
      <c r="E17" s="43">
        <v>78955541</v>
      </c>
      <c r="F17" s="43">
        <v>131155057</v>
      </c>
      <c r="G17" s="44">
        <v>138489589</v>
      </c>
      <c r="H17" s="45">
        <v>148454414</v>
      </c>
      <c r="I17" s="29">
        <f t="shared" si="0"/>
        <v>66.11254300695629</v>
      </c>
      <c r="J17" s="30">
        <f t="shared" si="1"/>
        <v>23.4251036077167</v>
      </c>
      <c r="K17" s="2"/>
    </row>
    <row r="18" spans="1:11" ht="12.75">
      <c r="A18" s="5"/>
      <c r="B18" s="24" t="s">
        <v>25</v>
      </c>
      <c r="C18" s="46">
        <v>185427600</v>
      </c>
      <c r="D18" s="46">
        <v>221488007</v>
      </c>
      <c r="E18" s="46">
        <v>149492822</v>
      </c>
      <c r="F18" s="46">
        <v>228992614</v>
      </c>
      <c r="G18" s="47">
        <v>243043244</v>
      </c>
      <c r="H18" s="48">
        <v>260265282</v>
      </c>
      <c r="I18" s="25">
        <f t="shared" si="0"/>
        <v>53.17967173032563</v>
      </c>
      <c r="J18" s="26">
        <f t="shared" si="1"/>
        <v>20.29990925190701</v>
      </c>
      <c r="K18" s="2"/>
    </row>
    <row r="19" spans="1:11" ht="23.25" customHeight="1">
      <c r="A19" s="31"/>
      <c r="B19" s="32" t="s">
        <v>26</v>
      </c>
      <c r="C19" s="52">
        <v>12304752</v>
      </c>
      <c r="D19" s="52">
        <v>-10426488</v>
      </c>
      <c r="E19" s="52">
        <v>6754746871</v>
      </c>
      <c r="F19" s="53">
        <v>10535449</v>
      </c>
      <c r="G19" s="54">
        <v>723964</v>
      </c>
      <c r="H19" s="55">
        <v>798948</v>
      </c>
      <c r="I19" s="33">
        <f t="shared" si="0"/>
        <v>-99.84402895917194</v>
      </c>
      <c r="J19" s="34">
        <f t="shared" si="1"/>
        <v>-95.0912624621692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44926700</v>
      </c>
      <c r="D24" s="43">
        <v>44926700</v>
      </c>
      <c r="E24" s="43">
        <v>14076131</v>
      </c>
      <c r="F24" s="43">
        <v>59122400</v>
      </c>
      <c r="G24" s="44">
        <v>54554650</v>
      </c>
      <c r="H24" s="45">
        <v>57399750</v>
      </c>
      <c r="I24" s="38">
        <f t="shared" si="0"/>
        <v>320.01882477507496</v>
      </c>
      <c r="J24" s="23">
        <f t="shared" si="1"/>
        <v>59.762764538634826</v>
      </c>
      <c r="K24" s="2"/>
    </row>
    <row r="25" spans="1:11" ht="12.75">
      <c r="A25" s="9"/>
      <c r="B25" s="21" t="s">
        <v>31</v>
      </c>
      <c r="C25" s="43">
        <v>0</v>
      </c>
      <c r="D25" s="43">
        <v>0</v>
      </c>
      <c r="E25" s="43">
        <v>0</v>
      </c>
      <c r="F25" s="43">
        <v>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44926700</v>
      </c>
      <c r="D26" s="46">
        <v>44926700</v>
      </c>
      <c r="E26" s="46">
        <v>14076131</v>
      </c>
      <c r="F26" s="46">
        <v>59122400</v>
      </c>
      <c r="G26" s="47">
        <v>54554650</v>
      </c>
      <c r="H26" s="48">
        <v>57399750</v>
      </c>
      <c r="I26" s="25">
        <f t="shared" si="0"/>
        <v>320.01882477507496</v>
      </c>
      <c r="J26" s="26">
        <f t="shared" si="1"/>
        <v>59.762764538634826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23962000</v>
      </c>
      <c r="E28" s="43">
        <v>6819316</v>
      </c>
      <c r="F28" s="43">
        <v>48622400</v>
      </c>
      <c r="G28" s="44">
        <v>42554650</v>
      </c>
      <c r="H28" s="45">
        <v>44399750</v>
      </c>
      <c r="I28" s="38">
        <f t="shared" si="0"/>
        <v>613.0099265087583</v>
      </c>
      <c r="J28" s="23">
        <f t="shared" si="1"/>
        <v>86.72962986991651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20964700</v>
      </c>
      <c r="D31" s="43">
        <v>20964700</v>
      </c>
      <c r="E31" s="43">
        <v>7256815</v>
      </c>
      <c r="F31" s="43">
        <v>10500000</v>
      </c>
      <c r="G31" s="44">
        <v>12000000</v>
      </c>
      <c r="H31" s="45">
        <v>13000000</v>
      </c>
      <c r="I31" s="38">
        <f t="shared" si="0"/>
        <v>44.69157612533874</v>
      </c>
      <c r="J31" s="23">
        <f t="shared" si="1"/>
        <v>21.45044214916554</v>
      </c>
      <c r="K31" s="2"/>
    </row>
    <row r="32" spans="1:11" ht="12.75">
      <c r="A32" s="9"/>
      <c r="B32" s="21" t="s">
        <v>31</v>
      </c>
      <c r="C32" s="43">
        <v>23962000</v>
      </c>
      <c r="D32" s="43">
        <v>0</v>
      </c>
      <c r="E32" s="43">
        <v>0</v>
      </c>
      <c r="F32" s="43">
        <v>0</v>
      </c>
      <c r="G32" s="44">
        <v>0</v>
      </c>
      <c r="H32" s="45">
        <v>0</v>
      </c>
      <c r="I32" s="38">
        <f t="shared" si="0"/>
        <v>0</v>
      </c>
      <c r="J32" s="23">
        <f t="shared" si="1"/>
        <v>0</v>
      </c>
      <c r="K32" s="2"/>
    </row>
    <row r="33" spans="1:11" ht="13.5" thickBot="1">
      <c r="A33" s="9"/>
      <c r="B33" s="39" t="s">
        <v>38</v>
      </c>
      <c r="C33" s="59">
        <v>44926700</v>
      </c>
      <c r="D33" s="59">
        <v>44926700</v>
      </c>
      <c r="E33" s="59">
        <v>14076131</v>
      </c>
      <c r="F33" s="59">
        <v>59122400</v>
      </c>
      <c r="G33" s="60">
        <v>54554650</v>
      </c>
      <c r="H33" s="61">
        <v>57399750</v>
      </c>
      <c r="I33" s="40">
        <f t="shared" si="0"/>
        <v>320.01882477507496</v>
      </c>
      <c r="J33" s="41">
        <f t="shared" si="1"/>
        <v>59.762764538634826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43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109634022</v>
      </c>
      <c r="D8" s="43">
        <v>117634021</v>
      </c>
      <c r="E8" s="43">
        <v>75702303</v>
      </c>
      <c r="F8" s="43">
        <v>124692062</v>
      </c>
      <c r="G8" s="44">
        <v>132173585</v>
      </c>
      <c r="H8" s="45">
        <v>140104000</v>
      </c>
      <c r="I8" s="22">
        <f>IF($E8=0,0,(($F8/$E8)-1)*100)</f>
        <v>64.71369701923071</v>
      </c>
      <c r="J8" s="23">
        <f>IF($E8=0,0,((($H8/$E8)^(1/3))-1)*100)</f>
        <v>22.77609448084801</v>
      </c>
      <c r="K8" s="2"/>
    </row>
    <row r="9" spans="1:11" ht="12.75">
      <c r="A9" s="5"/>
      <c r="B9" s="21" t="s">
        <v>17</v>
      </c>
      <c r="C9" s="43">
        <v>181625595</v>
      </c>
      <c r="D9" s="43">
        <v>182666000</v>
      </c>
      <c r="E9" s="43">
        <v>76409036</v>
      </c>
      <c r="F9" s="43">
        <v>145025600</v>
      </c>
      <c r="G9" s="44">
        <v>159528160</v>
      </c>
      <c r="H9" s="45">
        <v>175480977</v>
      </c>
      <c r="I9" s="22">
        <f>IF($E9=0,0,(($F9/$E9)-1)*100)</f>
        <v>89.80163550290048</v>
      </c>
      <c r="J9" s="23">
        <f>IF($E9=0,0,((($H9/$E9)^(1/3))-1)*100)</f>
        <v>31.935532544068423</v>
      </c>
      <c r="K9" s="2"/>
    </row>
    <row r="10" spans="1:11" ht="12.75">
      <c r="A10" s="5"/>
      <c r="B10" s="21" t="s">
        <v>18</v>
      </c>
      <c r="C10" s="43">
        <v>453699600</v>
      </c>
      <c r="D10" s="43">
        <v>437760000</v>
      </c>
      <c r="E10" s="43">
        <v>670254609</v>
      </c>
      <c r="F10" s="43">
        <v>472281651</v>
      </c>
      <c r="G10" s="44">
        <v>513283823</v>
      </c>
      <c r="H10" s="45">
        <v>551359726</v>
      </c>
      <c r="I10" s="22">
        <f aca="true" t="shared" si="0" ref="I10:I33">IF($E10=0,0,(($F10/$E10)-1)*100)</f>
        <v>-29.53697823807132</v>
      </c>
      <c r="J10" s="23">
        <f aca="true" t="shared" si="1" ref="J10:J33">IF($E10=0,0,((($H10/$E10)^(1/3))-1)*100)</f>
        <v>-6.301693050423662</v>
      </c>
      <c r="K10" s="2"/>
    </row>
    <row r="11" spans="1:11" ht="12.75">
      <c r="A11" s="9"/>
      <c r="B11" s="24" t="s">
        <v>19</v>
      </c>
      <c r="C11" s="46">
        <v>744959217</v>
      </c>
      <c r="D11" s="46">
        <v>738060021</v>
      </c>
      <c r="E11" s="46">
        <v>822365948</v>
      </c>
      <c r="F11" s="46">
        <v>741999313</v>
      </c>
      <c r="G11" s="47">
        <v>804985568</v>
      </c>
      <c r="H11" s="48">
        <v>866944703</v>
      </c>
      <c r="I11" s="25">
        <f t="shared" si="0"/>
        <v>-9.772612204512143</v>
      </c>
      <c r="J11" s="26">
        <f t="shared" si="1"/>
        <v>1.77523006746223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217074033</v>
      </c>
      <c r="D13" s="43">
        <v>184504769</v>
      </c>
      <c r="E13" s="43">
        <v>184421142</v>
      </c>
      <c r="F13" s="43">
        <v>233217586</v>
      </c>
      <c r="G13" s="44">
        <v>247586511</v>
      </c>
      <c r="H13" s="45">
        <v>266002297</v>
      </c>
      <c r="I13" s="22">
        <f t="shared" si="0"/>
        <v>26.459246196404095</v>
      </c>
      <c r="J13" s="23">
        <f t="shared" si="1"/>
        <v>12.986067523225376</v>
      </c>
      <c r="K13" s="2"/>
    </row>
    <row r="14" spans="1:11" ht="12.75">
      <c r="A14" s="5"/>
      <c r="B14" s="21" t="s">
        <v>22</v>
      </c>
      <c r="C14" s="43">
        <v>92453419</v>
      </c>
      <c r="D14" s="43">
        <v>100453419</v>
      </c>
      <c r="E14" s="43">
        <v>96453419</v>
      </c>
      <c r="F14" s="43">
        <v>106186000</v>
      </c>
      <c r="G14" s="44">
        <v>122026230</v>
      </c>
      <c r="H14" s="45">
        <v>140737873</v>
      </c>
      <c r="I14" s="22">
        <f t="shared" si="0"/>
        <v>10.090446871561909</v>
      </c>
      <c r="J14" s="23">
        <f t="shared" si="1"/>
        <v>13.422126513149134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73200000</v>
      </c>
      <c r="D16" s="43">
        <v>85252000</v>
      </c>
      <c r="E16" s="43">
        <v>78590454</v>
      </c>
      <c r="F16" s="43">
        <v>80000000</v>
      </c>
      <c r="G16" s="44">
        <v>88000000</v>
      </c>
      <c r="H16" s="45">
        <v>96000000</v>
      </c>
      <c r="I16" s="22">
        <f t="shared" si="0"/>
        <v>1.7935333469380366</v>
      </c>
      <c r="J16" s="23">
        <f t="shared" si="1"/>
        <v>6.897400710400126</v>
      </c>
      <c r="K16" s="2"/>
    </row>
    <row r="17" spans="1:11" ht="12.75">
      <c r="A17" s="5"/>
      <c r="B17" s="21" t="s">
        <v>24</v>
      </c>
      <c r="C17" s="43">
        <v>470812418</v>
      </c>
      <c r="D17" s="43">
        <v>477507514</v>
      </c>
      <c r="E17" s="43">
        <v>395291485</v>
      </c>
      <c r="F17" s="43">
        <v>439112960</v>
      </c>
      <c r="G17" s="44">
        <v>470152284</v>
      </c>
      <c r="H17" s="45">
        <v>479310857</v>
      </c>
      <c r="I17" s="29">
        <f t="shared" si="0"/>
        <v>11.085863638069515</v>
      </c>
      <c r="J17" s="30">
        <f t="shared" si="1"/>
        <v>6.635039882916827</v>
      </c>
      <c r="K17" s="2"/>
    </row>
    <row r="18" spans="1:11" ht="12.75">
      <c r="A18" s="5"/>
      <c r="B18" s="24" t="s">
        <v>25</v>
      </c>
      <c r="C18" s="46">
        <v>853539870</v>
      </c>
      <c r="D18" s="46">
        <v>847717702</v>
      </c>
      <c r="E18" s="46">
        <v>754756500</v>
      </c>
      <c r="F18" s="46">
        <v>858516546</v>
      </c>
      <c r="G18" s="47">
        <v>927765025</v>
      </c>
      <c r="H18" s="48">
        <v>982051027</v>
      </c>
      <c r="I18" s="25">
        <f t="shared" si="0"/>
        <v>13.74748624225164</v>
      </c>
      <c r="J18" s="26">
        <f t="shared" si="1"/>
        <v>9.171446357093128</v>
      </c>
      <c r="K18" s="2"/>
    </row>
    <row r="19" spans="1:11" ht="23.25" customHeight="1">
      <c r="A19" s="31"/>
      <c r="B19" s="32" t="s">
        <v>26</v>
      </c>
      <c r="C19" s="52">
        <v>-108580653</v>
      </c>
      <c r="D19" s="52">
        <v>-109657681</v>
      </c>
      <c r="E19" s="52">
        <v>67609448</v>
      </c>
      <c r="F19" s="53">
        <v>-116517233</v>
      </c>
      <c r="G19" s="54">
        <v>-122779457</v>
      </c>
      <c r="H19" s="55">
        <v>-115106324</v>
      </c>
      <c r="I19" s="33">
        <f t="shared" si="0"/>
        <v>-272.33868408450843</v>
      </c>
      <c r="J19" s="34">
        <f t="shared" si="1"/>
        <v>-219.40722297274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8000000</v>
      </c>
      <c r="D22" s="43">
        <v>6000000</v>
      </c>
      <c r="E22" s="43">
        <v>0</v>
      </c>
      <c r="F22" s="43">
        <v>14000000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186779503</v>
      </c>
      <c r="D24" s="43">
        <v>214278867</v>
      </c>
      <c r="E24" s="43">
        <v>130592516</v>
      </c>
      <c r="F24" s="43">
        <v>204884000</v>
      </c>
      <c r="G24" s="44">
        <v>221789600</v>
      </c>
      <c r="H24" s="45">
        <v>212281648</v>
      </c>
      <c r="I24" s="38">
        <f t="shared" si="0"/>
        <v>56.88801033590622</v>
      </c>
      <c r="J24" s="23">
        <f t="shared" si="1"/>
        <v>17.579439922718663</v>
      </c>
      <c r="K24" s="2"/>
    </row>
    <row r="25" spans="1:11" ht="12.75">
      <c r="A25" s="9"/>
      <c r="B25" s="21" t="s">
        <v>31</v>
      </c>
      <c r="C25" s="43">
        <v>19900410</v>
      </c>
      <c r="D25" s="43">
        <v>36850000</v>
      </c>
      <c r="E25" s="43">
        <v>3339678</v>
      </c>
      <c r="F25" s="43">
        <v>22850000</v>
      </c>
      <c r="G25" s="44">
        <v>2200000</v>
      </c>
      <c r="H25" s="45">
        <v>2000000</v>
      </c>
      <c r="I25" s="38">
        <f t="shared" si="0"/>
        <v>584.1976981014337</v>
      </c>
      <c r="J25" s="23">
        <f t="shared" si="1"/>
        <v>-15.710178656946017</v>
      </c>
      <c r="K25" s="2"/>
    </row>
    <row r="26" spans="1:11" ht="12.75">
      <c r="A26" s="9"/>
      <c r="B26" s="24" t="s">
        <v>32</v>
      </c>
      <c r="C26" s="46">
        <v>214679913</v>
      </c>
      <c r="D26" s="46">
        <v>257128867</v>
      </c>
      <c r="E26" s="46">
        <v>133932194</v>
      </c>
      <c r="F26" s="46">
        <v>241734000</v>
      </c>
      <c r="G26" s="47">
        <v>223989600</v>
      </c>
      <c r="H26" s="48">
        <v>214281648</v>
      </c>
      <c r="I26" s="25">
        <f t="shared" si="0"/>
        <v>80.48983801460012</v>
      </c>
      <c r="J26" s="26">
        <f t="shared" si="1"/>
        <v>16.958915195495862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84701692</v>
      </c>
      <c r="D28" s="43">
        <v>112713279</v>
      </c>
      <c r="E28" s="43">
        <v>78021879</v>
      </c>
      <c r="F28" s="43">
        <v>134689000</v>
      </c>
      <c r="G28" s="44">
        <v>109611000</v>
      </c>
      <c r="H28" s="45">
        <v>117992173</v>
      </c>
      <c r="I28" s="38">
        <f t="shared" si="0"/>
        <v>72.62978247422112</v>
      </c>
      <c r="J28" s="23">
        <f t="shared" si="1"/>
        <v>14.78335944259932</v>
      </c>
      <c r="K28" s="2"/>
    </row>
    <row r="29" spans="1:11" ht="12.75">
      <c r="A29" s="9"/>
      <c r="B29" s="21" t="s">
        <v>35</v>
      </c>
      <c r="C29" s="43">
        <v>13635000</v>
      </c>
      <c r="D29" s="43">
        <v>19297588</v>
      </c>
      <c r="E29" s="43">
        <v>2428088</v>
      </c>
      <c r="F29" s="43">
        <v>9800000</v>
      </c>
      <c r="G29" s="44">
        <v>18098691</v>
      </c>
      <c r="H29" s="45">
        <v>10000000</v>
      </c>
      <c r="I29" s="38">
        <f t="shared" si="0"/>
        <v>303.6097538474718</v>
      </c>
      <c r="J29" s="23">
        <f t="shared" si="1"/>
        <v>60.29200420829126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61129246</v>
      </c>
      <c r="D31" s="43">
        <v>69841000</v>
      </c>
      <c r="E31" s="43">
        <v>36454870</v>
      </c>
      <c r="F31" s="43">
        <v>48598000</v>
      </c>
      <c r="G31" s="44">
        <v>62193000</v>
      </c>
      <c r="H31" s="45">
        <v>54425000</v>
      </c>
      <c r="I31" s="38">
        <f t="shared" si="0"/>
        <v>33.31003512013622</v>
      </c>
      <c r="J31" s="23">
        <f t="shared" si="1"/>
        <v>14.291595276464285</v>
      </c>
      <c r="K31" s="2"/>
    </row>
    <row r="32" spans="1:11" ht="12.75">
      <c r="A32" s="9"/>
      <c r="B32" s="21" t="s">
        <v>31</v>
      </c>
      <c r="C32" s="43">
        <v>55213975</v>
      </c>
      <c r="D32" s="43">
        <v>55277000</v>
      </c>
      <c r="E32" s="43">
        <v>17027357</v>
      </c>
      <c r="F32" s="43">
        <v>48647000</v>
      </c>
      <c r="G32" s="44">
        <v>34086909</v>
      </c>
      <c r="H32" s="45">
        <v>31864475</v>
      </c>
      <c r="I32" s="38">
        <f t="shared" si="0"/>
        <v>185.69906650809048</v>
      </c>
      <c r="J32" s="23">
        <f t="shared" si="1"/>
        <v>23.230962884737536</v>
      </c>
      <c r="K32" s="2"/>
    </row>
    <row r="33" spans="1:11" ht="13.5" thickBot="1">
      <c r="A33" s="9"/>
      <c r="B33" s="39" t="s">
        <v>38</v>
      </c>
      <c r="C33" s="59">
        <v>214679913</v>
      </c>
      <c r="D33" s="59">
        <v>257128867</v>
      </c>
      <c r="E33" s="59">
        <v>133932194</v>
      </c>
      <c r="F33" s="59">
        <v>241734000</v>
      </c>
      <c r="G33" s="60">
        <v>223989600</v>
      </c>
      <c r="H33" s="61">
        <v>214281648</v>
      </c>
      <c r="I33" s="40">
        <f t="shared" si="0"/>
        <v>80.48983801460012</v>
      </c>
      <c r="J33" s="41">
        <f t="shared" si="1"/>
        <v>16.958915195495862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44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0</v>
      </c>
      <c r="D9" s="43">
        <v>0</v>
      </c>
      <c r="E9" s="43">
        <v>0</v>
      </c>
      <c r="F9" s="43">
        <v>0</v>
      </c>
      <c r="G9" s="44">
        <v>0</v>
      </c>
      <c r="H9" s="45">
        <v>0</v>
      </c>
      <c r="I9" s="22">
        <f>IF($E9=0,0,(($F9/$E9)-1)*100)</f>
        <v>0</v>
      </c>
      <c r="J9" s="23">
        <f>IF($E9=0,0,((($H9/$E9)^(1/3))-1)*100)</f>
        <v>0</v>
      </c>
      <c r="K9" s="2"/>
    </row>
    <row r="10" spans="1:11" ht="12.75">
      <c r="A10" s="5"/>
      <c r="B10" s="21" t="s">
        <v>18</v>
      </c>
      <c r="C10" s="43">
        <v>320143000</v>
      </c>
      <c r="D10" s="43">
        <v>300582000</v>
      </c>
      <c r="E10" s="43">
        <v>324490925</v>
      </c>
      <c r="F10" s="43">
        <v>329874000</v>
      </c>
      <c r="G10" s="44">
        <v>342923000</v>
      </c>
      <c r="H10" s="45">
        <v>358267000</v>
      </c>
      <c r="I10" s="22">
        <f aca="true" t="shared" si="0" ref="I10:I33">IF($E10=0,0,(($F10/$E10)-1)*100)</f>
        <v>1.6589292905494935</v>
      </c>
      <c r="J10" s="23">
        <f aca="true" t="shared" si="1" ref="J10:J33">IF($E10=0,0,((($H10/$E10)^(1/3))-1)*100)</f>
        <v>3.3557756490338875</v>
      </c>
      <c r="K10" s="2"/>
    </row>
    <row r="11" spans="1:11" ht="12.75">
      <c r="A11" s="9"/>
      <c r="B11" s="24" t="s">
        <v>19</v>
      </c>
      <c r="C11" s="46">
        <v>320143000</v>
      </c>
      <c r="D11" s="46">
        <v>300582000</v>
      </c>
      <c r="E11" s="46">
        <v>324490925</v>
      </c>
      <c r="F11" s="46">
        <v>329874000</v>
      </c>
      <c r="G11" s="47">
        <v>342923000</v>
      </c>
      <c r="H11" s="48">
        <v>358267000</v>
      </c>
      <c r="I11" s="25">
        <f t="shared" si="0"/>
        <v>1.6589292905494935</v>
      </c>
      <c r="J11" s="26">
        <f t="shared" si="1"/>
        <v>3.3557756490338875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167693000</v>
      </c>
      <c r="D13" s="43">
        <v>158659994</v>
      </c>
      <c r="E13" s="43">
        <v>161623935</v>
      </c>
      <c r="F13" s="43">
        <v>177597989</v>
      </c>
      <c r="G13" s="44">
        <v>188758282</v>
      </c>
      <c r="H13" s="45">
        <v>201971338</v>
      </c>
      <c r="I13" s="22">
        <f t="shared" si="0"/>
        <v>9.883470539187167</v>
      </c>
      <c r="J13" s="23">
        <f t="shared" si="1"/>
        <v>7.711321802886872</v>
      </c>
      <c r="K13" s="2"/>
    </row>
    <row r="14" spans="1:11" ht="12.75">
      <c r="A14" s="5"/>
      <c r="B14" s="21" t="s">
        <v>22</v>
      </c>
      <c r="C14" s="43">
        <v>0</v>
      </c>
      <c r="D14" s="43">
        <v>0</v>
      </c>
      <c r="E14" s="43">
        <v>0</v>
      </c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133530000</v>
      </c>
      <c r="D17" s="43">
        <v>140178625</v>
      </c>
      <c r="E17" s="43">
        <v>137390747</v>
      </c>
      <c r="F17" s="43">
        <v>124837284</v>
      </c>
      <c r="G17" s="44">
        <v>128334815</v>
      </c>
      <c r="H17" s="45">
        <v>131942785</v>
      </c>
      <c r="I17" s="29">
        <f t="shared" si="0"/>
        <v>-9.13705127463933</v>
      </c>
      <c r="J17" s="30">
        <f t="shared" si="1"/>
        <v>-1.339634358756514</v>
      </c>
      <c r="K17" s="2"/>
    </row>
    <row r="18" spans="1:11" ht="12.75">
      <c r="A18" s="5"/>
      <c r="B18" s="24" t="s">
        <v>25</v>
      </c>
      <c r="C18" s="46">
        <v>301223000</v>
      </c>
      <c r="D18" s="46">
        <v>298838619</v>
      </c>
      <c r="E18" s="46">
        <v>299014682</v>
      </c>
      <c r="F18" s="46">
        <v>302435273</v>
      </c>
      <c r="G18" s="47">
        <v>317093097</v>
      </c>
      <c r="H18" s="48">
        <v>333914123</v>
      </c>
      <c r="I18" s="25">
        <f t="shared" si="0"/>
        <v>1.1439541955334587</v>
      </c>
      <c r="J18" s="26">
        <f t="shared" si="1"/>
        <v>3.7482448386713996</v>
      </c>
      <c r="K18" s="2"/>
    </row>
    <row r="19" spans="1:11" ht="23.25" customHeight="1">
      <c r="A19" s="31"/>
      <c r="B19" s="32" t="s">
        <v>26</v>
      </c>
      <c r="C19" s="52">
        <v>18920000</v>
      </c>
      <c r="D19" s="52">
        <v>1743381</v>
      </c>
      <c r="E19" s="52">
        <v>25476243</v>
      </c>
      <c r="F19" s="53">
        <v>27438727</v>
      </c>
      <c r="G19" s="54">
        <v>25829903</v>
      </c>
      <c r="H19" s="55">
        <v>24352877</v>
      </c>
      <c r="I19" s="33">
        <f t="shared" si="0"/>
        <v>7.703192342764198</v>
      </c>
      <c r="J19" s="34">
        <f t="shared" si="1"/>
        <v>-1.4919707053874687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3573000</v>
      </c>
      <c r="D24" s="43">
        <v>0</v>
      </c>
      <c r="E24" s="43">
        <v>59834</v>
      </c>
      <c r="F24" s="43">
        <v>0</v>
      </c>
      <c r="G24" s="44">
        <v>0</v>
      </c>
      <c r="H24" s="45">
        <v>0</v>
      </c>
      <c r="I24" s="38">
        <f t="shared" si="0"/>
        <v>-100</v>
      </c>
      <c r="J24" s="23">
        <f t="shared" si="1"/>
        <v>-100</v>
      </c>
      <c r="K24" s="2"/>
    </row>
    <row r="25" spans="1:11" ht="12.75">
      <c r="A25" s="9"/>
      <c r="B25" s="21" t="s">
        <v>31</v>
      </c>
      <c r="C25" s="43">
        <v>0</v>
      </c>
      <c r="D25" s="43">
        <v>21302603</v>
      </c>
      <c r="E25" s="43">
        <v>2732389</v>
      </c>
      <c r="F25" s="43">
        <v>19671395</v>
      </c>
      <c r="G25" s="44">
        <v>20261618</v>
      </c>
      <c r="H25" s="45">
        <v>20866304</v>
      </c>
      <c r="I25" s="38">
        <f t="shared" si="0"/>
        <v>619.9339113135062</v>
      </c>
      <c r="J25" s="23">
        <f t="shared" si="1"/>
        <v>96.92506644176866</v>
      </c>
      <c r="K25" s="2"/>
    </row>
    <row r="26" spans="1:11" ht="12.75">
      <c r="A26" s="9"/>
      <c r="B26" s="24" t="s">
        <v>32</v>
      </c>
      <c r="C26" s="46">
        <v>3573000</v>
      </c>
      <c r="D26" s="46">
        <v>21302603</v>
      </c>
      <c r="E26" s="46">
        <v>2792223</v>
      </c>
      <c r="F26" s="46">
        <v>19671395</v>
      </c>
      <c r="G26" s="47">
        <v>20261618</v>
      </c>
      <c r="H26" s="48">
        <v>20866304</v>
      </c>
      <c r="I26" s="25">
        <f t="shared" si="0"/>
        <v>604.5065884780693</v>
      </c>
      <c r="J26" s="26">
        <f t="shared" si="1"/>
        <v>95.50827477859318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1900000</v>
      </c>
      <c r="E28" s="43">
        <v>0</v>
      </c>
      <c r="F28" s="43">
        <v>2000000</v>
      </c>
      <c r="G28" s="44">
        <v>2060000</v>
      </c>
      <c r="H28" s="45">
        <v>2121800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11818000</v>
      </c>
      <c r="E31" s="43">
        <v>2632920</v>
      </c>
      <c r="F31" s="43">
        <v>10000000</v>
      </c>
      <c r="G31" s="44">
        <v>10300000</v>
      </c>
      <c r="H31" s="45">
        <v>10609000</v>
      </c>
      <c r="I31" s="38">
        <f t="shared" si="0"/>
        <v>279.80645063275756</v>
      </c>
      <c r="J31" s="23">
        <f t="shared" si="1"/>
        <v>59.127630270415274</v>
      </c>
      <c r="K31" s="2"/>
    </row>
    <row r="32" spans="1:11" ht="12.75">
      <c r="A32" s="9"/>
      <c r="B32" s="21" t="s">
        <v>31</v>
      </c>
      <c r="C32" s="43">
        <v>3573000</v>
      </c>
      <c r="D32" s="43">
        <v>7584603</v>
      </c>
      <c r="E32" s="43">
        <v>159303</v>
      </c>
      <c r="F32" s="43">
        <v>7671395</v>
      </c>
      <c r="G32" s="44">
        <v>7901618</v>
      </c>
      <c r="H32" s="45">
        <v>8135504</v>
      </c>
      <c r="I32" s="38">
        <f t="shared" si="0"/>
        <v>4715.599831767136</v>
      </c>
      <c r="J32" s="23">
        <f t="shared" si="1"/>
        <v>271.0110427645473</v>
      </c>
      <c r="K32" s="2"/>
    </row>
    <row r="33" spans="1:11" ht="13.5" thickBot="1">
      <c r="A33" s="9"/>
      <c r="B33" s="39" t="s">
        <v>38</v>
      </c>
      <c r="C33" s="59">
        <v>3573000</v>
      </c>
      <c r="D33" s="59">
        <v>21302603</v>
      </c>
      <c r="E33" s="59">
        <v>2792223</v>
      </c>
      <c r="F33" s="59">
        <v>19671395</v>
      </c>
      <c r="G33" s="60">
        <v>20261618</v>
      </c>
      <c r="H33" s="61">
        <v>20866304</v>
      </c>
      <c r="I33" s="40">
        <f t="shared" si="0"/>
        <v>604.5065884780693</v>
      </c>
      <c r="J33" s="41">
        <f t="shared" si="1"/>
        <v>95.50827477859318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45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16269201</v>
      </c>
      <c r="D8" s="43">
        <v>16643204</v>
      </c>
      <c r="E8" s="43">
        <v>16643133</v>
      </c>
      <c r="F8" s="43">
        <v>17475290</v>
      </c>
      <c r="G8" s="44">
        <v>18349055</v>
      </c>
      <c r="H8" s="45">
        <v>19266507</v>
      </c>
      <c r="I8" s="22">
        <f>IF($E8=0,0,(($F8/$E8)-1)*100)</f>
        <v>5.000002102969425</v>
      </c>
      <c r="J8" s="23">
        <f>IF($E8=0,0,((($H8/$E8)^(1/3))-1)*100)</f>
        <v>5.000000292249407</v>
      </c>
      <c r="K8" s="2"/>
    </row>
    <row r="9" spans="1:11" ht="12.75">
      <c r="A9" s="5"/>
      <c r="B9" s="21" t="s">
        <v>17</v>
      </c>
      <c r="C9" s="43">
        <v>0</v>
      </c>
      <c r="D9" s="43">
        <v>0</v>
      </c>
      <c r="E9" s="43">
        <v>0</v>
      </c>
      <c r="F9" s="43">
        <v>0</v>
      </c>
      <c r="G9" s="44">
        <v>0</v>
      </c>
      <c r="H9" s="45">
        <v>0</v>
      </c>
      <c r="I9" s="22">
        <f>IF($E9=0,0,(($F9/$E9)-1)*100)</f>
        <v>0</v>
      </c>
      <c r="J9" s="23">
        <f>IF($E9=0,0,((($H9/$E9)^(1/3))-1)*100)</f>
        <v>0</v>
      </c>
      <c r="K9" s="2"/>
    </row>
    <row r="10" spans="1:11" ht="12.75">
      <c r="A10" s="5"/>
      <c r="B10" s="21" t="s">
        <v>18</v>
      </c>
      <c r="C10" s="43">
        <v>116165190</v>
      </c>
      <c r="D10" s="43">
        <v>116221360</v>
      </c>
      <c r="E10" s="43">
        <v>115576027</v>
      </c>
      <c r="F10" s="43">
        <v>124083530</v>
      </c>
      <c r="G10" s="44">
        <v>135401151</v>
      </c>
      <c r="H10" s="45">
        <v>144703810</v>
      </c>
      <c r="I10" s="22">
        <f aca="true" t="shared" si="0" ref="I10:I33">IF($E10=0,0,(($F10/$E10)-1)*100)</f>
        <v>7.360958168254039</v>
      </c>
      <c r="J10" s="23">
        <f aca="true" t="shared" si="1" ref="J10:J33">IF($E10=0,0,((($H10/$E10)^(1/3))-1)*100)</f>
        <v>7.779807010673134</v>
      </c>
      <c r="K10" s="2"/>
    </row>
    <row r="11" spans="1:11" ht="12.75">
      <c r="A11" s="9"/>
      <c r="B11" s="24" t="s">
        <v>19</v>
      </c>
      <c r="C11" s="46">
        <v>132434391</v>
      </c>
      <c r="D11" s="46">
        <v>132864564</v>
      </c>
      <c r="E11" s="46">
        <v>132219160</v>
      </c>
      <c r="F11" s="46">
        <v>141558820</v>
      </c>
      <c r="G11" s="47">
        <v>153750206</v>
      </c>
      <c r="H11" s="48">
        <v>163970317</v>
      </c>
      <c r="I11" s="25">
        <f t="shared" si="0"/>
        <v>7.063771997946433</v>
      </c>
      <c r="J11" s="26">
        <f t="shared" si="1"/>
        <v>7.437760616407529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65194761</v>
      </c>
      <c r="D13" s="43">
        <v>65160995</v>
      </c>
      <c r="E13" s="43">
        <v>57534540</v>
      </c>
      <c r="F13" s="43">
        <v>73177396</v>
      </c>
      <c r="G13" s="44">
        <v>78299815</v>
      </c>
      <c r="H13" s="45">
        <v>83780801</v>
      </c>
      <c r="I13" s="22">
        <f t="shared" si="0"/>
        <v>27.18863486177172</v>
      </c>
      <c r="J13" s="23">
        <f t="shared" si="1"/>
        <v>13.345762308905584</v>
      </c>
      <c r="K13" s="2"/>
    </row>
    <row r="14" spans="1:11" ht="12.75">
      <c r="A14" s="5"/>
      <c r="B14" s="21" t="s">
        <v>22</v>
      </c>
      <c r="C14" s="43">
        <v>3744400</v>
      </c>
      <c r="D14" s="43">
        <v>3744400</v>
      </c>
      <c r="E14" s="43">
        <v>0</v>
      </c>
      <c r="F14" s="43">
        <v>4000000</v>
      </c>
      <c r="G14" s="44">
        <v>4200000</v>
      </c>
      <c r="H14" s="45">
        <v>4410000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56342353</v>
      </c>
      <c r="D17" s="43">
        <v>81038493</v>
      </c>
      <c r="E17" s="43">
        <v>60498510</v>
      </c>
      <c r="F17" s="43">
        <v>71530976</v>
      </c>
      <c r="G17" s="44">
        <v>74324837</v>
      </c>
      <c r="H17" s="45">
        <v>77061815</v>
      </c>
      <c r="I17" s="29">
        <f t="shared" si="0"/>
        <v>18.23593010803075</v>
      </c>
      <c r="J17" s="30">
        <f t="shared" si="1"/>
        <v>8.400558128085267</v>
      </c>
      <c r="K17" s="2"/>
    </row>
    <row r="18" spans="1:11" ht="12.75">
      <c r="A18" s="5"/>
      <c r="B18" s="24" t="s">
        <v>25</v>
      </c>
      <c r="C18" s="46">
        <v>125281514</v>
      </c>
      <c r="D18" s="46">
        <v>149943888</v>
      </c>
      <c r="E18" s="46">
        <v>118033050</v>
      </c>
      <c r="F18" s="46">
        <v>148708372</v>
      </c>
      <c r="G18" s="47">
        <v>156824652</v>
      </c>
      <c r="H18" s="48">
        <v>165252616</v>
      </c>
      <c r="I18" s="25">
        <f t="shared" si="0"/>
        <v>25.98875653895243</v>
      </c>
      <c r="J18" s="26">
        <f t="shared" si="1"/>
        <v>11.870326234240448</v>
      </c>
      <c r="K18" s="2"/>
    </row>
    <row r="19" spans="1:11" ht="23.25" customHeight="1">
      <c r="A19" s="31"/>
      <c r="B19" s="32" t="s">
        <v>26</v>
      </c>
      <c r="C19" s="52">
        <v>7152877</v>
      </c>
      <c r="D19" s="52">
        <v>-17079324</v>
      </c>
      <c r="E19" s="52">
        <v>14186110</v>
      </c>
      <c r="F19" s="53">
        <v>-7149552</v>
      </c>
      <c r="G19" s="54">
        <v>-3074446</v>
      </c>
      <c r="H19" s="55">
        <v>-1282299</v>
      </c>
      <c r="I19" s="33">
        <f t="shared" si="0"/>
        <v>-150.39825575862585</v>
      </c>
      <c r="J19" s="34">
        <f t="shared" si="1"/>
        <v>-144.8788782845137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28366000</v>
      </c>
      <c r="D24" s="43">
        <v>21987287</v>
      </c>
      <c r="E24" s="43">
        <v>12801351</v>
      </c>
      <c r="F24" s="43">
        <v>27423650</v>
      </c>
      <c r="G24" s="44">
        <v>27884483</v>
      </c>
      <c r="H24" s="45">
        <v>29280707</v>
      </c>
      <c r="I24" s="38">
        <f t="shared" si="0"/>
        <v>114.22465488212924</v>
      </c>
      <c r="J24" s="23">
        <f t="shared" si="1"/>
        <v>31.75747124689248</v>
      </c>
      <c r="K24" s="2"/>
    </row>
    <row r="25" spans="1:11" ht="12.75">
      <c r="A25" s="9"/>
      <c r="B25" s="21" t="s">
        <v>31</v>
      </c>
      <c r="C25" s="43">
        <v>5646050</v>
      </c>
      <c r="D25" s="43">
        <v>25895000</v>
      </c>
      <c r="E25" s="43">
        <v>14481158</v>
      </c>
      <c r="F25" s="43">
        <v>5285000</v>
      </c>
      <c r="G25" s="44">
        <v>8925767</v>
      </c>
      <c r="H25" s="45">
        <v>11158472</v>
      </c>
      <c r="I25" s="38">
        <f t="shared" si="0"/>
        <v>-63.50429986331203</v>
      </c>
      <c r="J25" s="23">
        <f t="shared" si="1"/>
        <v>-8.321574653255869</v>
      </c>
      <c r="K25" s="2"/>
    </row>
    <row r="26" spans="1:11" ht="12.75">
      <c r="A26" s="9"/>
      <c r="B26" s="24" t="s">
        <v>32</v>
      </c>
      <c r="C26" s="46">
        <v>34012050</v>
      </c>
      <c r="D26" s="46">
        <v>47882287</v>
      </c>
      <c r="E26" s="46">
        <v>27282509</v>
      </c>
      <c r="F26" s="46">
        <v>32708650</v>
      </c>
      <c r="G26" s="47">
        <v>36810250</v>
      </c>
      <c r="H26" s="48">
        <v>40439179</v>
      </c>
      <c r="I26" s="25">
        <f t="shared" si="0"/>
        <v>19.888716979805633</v>
      </c>
      <c r="J26" s="26">
        <f t="shared" si="1"/>
        <v>14.017804548242463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600000</v>
      </c>
      <c r="E28" s="43">
        <v>0</v>
      </c>
      <c r="F28" s="43">
        <v>0</v>
      </c>
      <c r="G28" s="44">
        <v>800000</v>
      </c>
      <c r="H28" s="45">
        <v>800000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0</v>
      </c>
      <c r="D29" s="43">
        <v>80000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17000000</v>
      </c>
      <c r="D31" s="43">
        <v>29913000</v>
      </c>
      <c r="E31" s="43">
        <v>15043122</v>
      </c>
      <c r="F31" s="43">
        <v>17900000</v>
      </c>
      <c r="G31" s="44">
        <v>19000000</v>
      </c>
      <c r="H31" s="45">
        <v>21200000</v>
      </c>
      <c r="I31" s="38">
        <f t="shared" si="0"/>
        <v>18.99125726694233</v>
      </c>
      <c r="J31" s="23">
        <f t="shared" si="1"/>
        <v>12.115578223337288</v>
      </c>
      <c r="K31" s="2"/>
    </row>
    <row r="32" spans="1:11" ht="12.75">
      <c r="A32" s="9"/>
      <c r="B32" s="21" t="s">
        <v>31</v>
      </c>
      <c r="C32" s="43">
        <v>17012050</v>
      </c>
      <c r="D32" s="43">
        <v>17289287</v>
      </c>
      <c r="E32" s="43">
        <v>12239387</v>
      </c>
      <c r="F32" s="43">
        <v>14808650</v>
      </c>
      <c r="G32" s="44">
        <v>17010250</v>
      </c>
      <c r="H32" s="45">
        <v>18439179</v>
      </c>
      <c r="I32" s="38">
        <f t="shared" si="0"/>
        <v>20.991762087431344</v>
      </c>
      <c r="J32" s="23">
        <f t="shared" si="1"/>
        <v>14.637657838333617</v>
      </c>
      <c r="K32" s="2"/>
    </row>
    <row r="33" spans="1:11" ht="13.5" thickBot="1">
      <c r="A33" s="9"/>
      <c r="B33" s="39" t="s">
        <v>38</v>
      </c>
      <c r="C33" s="59">
        <v>34012050</v>
      </c>
      <c r="D33" s="59">
        <v>47882287</v>
      </c>
      <c r="E33" s="59">
        <v>27282509</v>
      </c>
      <c r="F33" s="59">
        <v>32708650</v>
      </c>
      <c r="G33" s="60">
        <v>36810250</v>
      </c>
      <c r="H33" s="61">
        <v>40439179</v>
      </c>
      <c r="I33" s="40">
        <f t="shared" si="0"/>
        <v>19.888716979805633</v>
      </c>
      <c r="J33" s="41">
        <f t="shared" si="1"/>
        <v>14.017804548242463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14949469</v>
      </c>
      <c r="D8" s="43">
        <v>14949469</v>
      </c>
      <c r="E8" s="43">
        <v>9893737</v>
      </c>
      <c r="F8" s="43">
        <v>28462031</v>
      </c>
      <c r="G8" s="44">
        <v>29998981</v>
      </c>
      <c r="H8" s="45">
        <v>31648924</v>
      </c>
      <c r="I8" s="22">
        <f>IF($E8=0,0,(($F8/$E8)-1)*100)</f>
        <v>187.67725481281744</v>
      </c>
      <c r="J8" s="23">
        <f>IF($E8=0,0,((($H8/$E8)^(1/3))-1)*100)</f>
        <v>47.344138086617484</v>
      </c>
      <c r="K8" s="2"/>
    </row>
    <row r="9" spans="1:11" ht="12.75">
      <c r="A9" s="5"/>
      <c r="B9" s="21" t="s">
        <v>17</v>
      </c>
      <c r="C9" s="43">
        <v>62290495</v>
      </c>
      <c r="D9" s="43">
        <v>62290495</v>
      </c>
      <c r="E9" s="43">
        <v>84613533</v>
      </c>
      <c r="F9" s="43">
        <v>66884260</v>
      </c>
      <c r="G9" s="44">
        <v>70496010</v>
      </c>
      <c r="H9" s="45">
        <v>74396205</v>
      </c>
      <c r="I9" s="22">
        <f>IF($E9=0,0,(($F9/$E9)-1)*100)</f>
        <v>-20.953235695760398</v>
      </c>
      <c r="J9" s="23">
        <f>IF($E9=0,0,((($H9/$E9)^(1/3))-1)*100)</f>
        <v>-4.198939259830336</v>
      </c>
      <c r="K9" s="2"/>
    </row>
    <row r="10" spans="1:11" ht="12.75">
      <c r="A10" s="5"/>
      <c r="B10" s="21" t="s">
        <v>18</v>
      </c>
      <c r="C10" s="43">
        <v>102350747</v>
      </c>
      <c r="D10" s="43">
        <v>102350747</v>
      </c>
      <c r="E10" s="43">
        <v>89655223</v>
      </c>
      <c r="F10" s="43">
        <v>112607140</v>
      </c>
      <c r="G10" s="44">
        <v>122834261</v>
      </c>
      <c r="H10" s="45">
        <v>131757943</v>
      </c>
      <c r="I10" s="22">
        <f aca="true" t="shared" si="0" ref="I10:I33">IF($E10=0,0,(($F10/$E10)-1)*100)</f>
        <v>25.60020067096369</v>
      </c>
      <c r="J10" s="23">
        <f aca="true" t="shared" si="1" ref="J10:J33">IF($E10=0,0,((($H10/$E10)^(1/3))-1)*100)</f>
        <v>13.69300279404202</v>
      </c>
      <c r="K10" s="2"/>
    </row>
    <row r="11" spans="1:11" ht="12.75">
      <c r="A11" s="9"/>
      <c r="B11" s="24" t="s">
        <v>19</v>
      </c>
      <c r="C11" s="46">
        <v>179590711</v>
      </c>
      <c r="D11" s="46">
        <v>179590711</v>
      </c>
      <c r="E11" s="46">
        <v>184162493</v>
      </c>
      <c r="F11" s="46">
        <v>207953431</v>
      </c>
      <c r="G11" s="47">
        <v>223329252</v>
      </c>
      <c r="H11" s="48">
        <v>237803072</v>
      </c>
      <c r="I11" s="25">
        <f t="shared" si="0"/>
        <v>12.91844914371354</v>
      </c>
      <c r="J11" s="26">
        <f t="shared" si="1"/>
        <v>8.894369605950004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77127142</v>
      </c>
      <c r="D13" s="43">
        <v>77127402</v>
      </c>
      <c r="E13" s="43">
        <v>70497613</v>
      </c>
      <c r="F13" s="43">
        <v>86772526</v>
      </c>
      <c r="G13" s="44">
        <v>94965578</v>
      </c>
      <c r="H13" s="45">
        <v>100188685</v>
      </c>
      <c r="I13" s="22">
        <f t="shared" si="0"/>
        <v>23.085764620143955</v>
      </c>
      <c r="J13" s="23">
        <f t="shared" si="1"/>
        <v>12.429795666640619</v>
      </c>
      <c r="K13" s="2"/>
    </row>
    <row r="14" spans="1:11" ht="12.75">
      <c r="A14" s="5"/>
      <c r="B14" s="21" t="s">
        <v>22</v>
      </c>
      <c r="C14" s="43">
        <v>5421591</v>
      </c>
      <c r="D14" s="43">
        <v>5421591</v>
      </c>
      <c r="E14" s="43">
        <v>0</v>
      </c>
      <c r="F14" s="43">
        <v>5421591</v>
      </c>
      <c r="G14" s="44">
        <v>5714357</v>
      </c>
      <c r="H14" s="45">
        <v>6028647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34348027</v>
      </c>
      <c r="D16" s="43">
        <v>34348027</v>
      </c>
      <c r="E16" s="43">
        <v>13762011</v>
      </c>
      <c r="F16" s="43">
        <v>41358127</v>
      </c>
      <c r="G16" s="44">
        <v>43591466</v>
      </c>
      <c r="H16" s="45">
        <v>45988996</v>
      </c>
      <c r="I16" s="22">
        <f t="shared" si="0"/>
        <v>200.5238623919135</v>
      </c>
      <c r="J16" s="23">
        <f t="shared" si="1"/>
        <v>49.50555950357729</v>
      </c>
      <c r="K16" s="2"/>
    </row>
    <row r="17" spans="1:11" ht="12.75">
      <c r="A17" s="5"/>
      <c r="B17" s="21" t="s">
        <v>24</v>
      </c>
      <c r="C17" s="43">
        <v>63915517</v>
      </c>
      <c r="D17" s="43">
        <v>63915257</v>
      </c>
      <c r="E17" s="43">
        <v>17839652</v>
      </c>
      <c r="F17" s="43">
        <v>66771057</v>
      </c>
      <c r="G17" s="44">
        <v>70127241</v>
      </c>
      <c r="H17" s="45">
        <v>73985015</v>
      </c>
      <c r="I17" s="29">
        <f t="shared" si="0"/>
        <v>274.28452640219666</v>
      </c>
      <c r="J17" s="30">
        <f t="shared" si="1"/>
        <v>60.6642049658509</v>
      </c>
      <c r="K17" s="2"/>
    </row>
    <row r="18" spans="1:11" ht="12.75">
      <c r="A18" s="5"/>
      <c r="B18" s="24" t="s">
        <v>25</v>
      </c>
      <c r="C18" s="46">
        <v>180812277</v>
      </c>
      <c r="D18" s="46">
        <v>180812277</v>
      </c>
      <c r="E18" s="46">
        <v>102099276</v>
      </c>
      <c r="F18" s="46">
        <v>200323301</v>
      </c>
      <c r="G18" s="47">
        <v>214398642</v>
      </c>
      <c r="H18" s="48">
        <v>226191343</v>
      </c>
      <c r="I18" s="25">
        <f t="shared" si="0"/>
        <v>96.20442852111898</v>
      </c>
      <c r="J18" s="26">
        <f t="shared" si="1"/>
        <v>30.36202726612489</v>
      </c>
      <c r="K18" s="2"/>
    </row>
    <row r="19" spans="1:11" ht="23.25" customHeight="1">
      <c r="A19" s="31"/>
      <c r="B19" s="32" t="s">
        <v>26</v>
      </c>
      <c r="C19" s="52">
        <v>-1221566</v>
      </c>
      <c r="D19" s="52">
        <v>-1221566</v>
      </c>
      <c r="E19" s="52">
        <v>82063217</v>
      </c>
      <c r="F19" s="53">
        <v>7630130</v>
      </c>
      <c r="G19" s="54">
        <v>8930610</v>
      </c>
      <c r="H19" s="55">
        <v>11611729</v>
      </c>
      <c r="I19" s="33">
        <f t="shared" si="0"/>
        <v>-90.70213150430114</v>
      </c>
      <c r="J19" s="34">
        <f t="shared" si="1"/>
        <v>-47.8905945734993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29730000</v>
      </c>
      <c r="D24" s="43">
        <v>29730000</v>
      </c>
      <c r="E24" s="43">
        <v>24639610</v>
      </c>
      <c r="F24" s="43">
        <v>51044000</v>
      </c>
      <c r="G24" s="44">
        <v>35674000</v>
      </c>
      <c r="H24" s="45">
        <v>39059000</v>
      </c>
      <c r="I24" s="38">
        <f t="shared" si="0"/>
        <v>107.16236985893852</v>
      </c>
      <c r="J24" s="23">
        <f t="shared" si="1"/>
        <v>16.59925178328745</v>
      </c>
      <c r="K24" s="2"/>
    </row>
    <row r="25" spans="1:11" ht="12.75">
      <c r="A25" s="9"/>
      <c r="B25" s="21" t="s">
        <v>31</v>
      </c>
      <c r="C25" s="43">
        <v>0</v>
      </c>
      <c r="D25" s="43">
        <v>0</v>
      </c>
      <c r="E25" s="43">
        <v>0</v>
      </c>
      <c r="F25" s="43">
        <v>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29730000</v>
      </c>
      <c r="D26" s="46">
        <v>29730000</v>
      </c>
      <c r="E26" s="46">
        <v>24639610</v>
      </c>
      <c r="F26" s="46">
        <v>51044000</v>
      </c>
      <c r="G26" s="47">
        <v>35674000</v>
      </c>
      <c r="H26" s="48">
        <v>39059000</v>
      </c>
      <c r="I26" s="25">
        <f t="shared" si="0"/>
        <v>107.16236985893852</v>
      </c>
      <c r="J26" s="26">
        <f t="shared" si="1"/>
        <v>16.59925178328745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6400000</v>
      </c>
      <c r="H29" s="45">
        <v>8320000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29730000</v>
      </c>
      <c r="D31" s="43">
        <v>29730000</v>
      </c>
      <c r="E31" s="43">
        <v>24639610</v>
      </c>
      <c r="F31" s="43">
        <v>39294000</v>
      </c>
      <c r="G31" s="44">
        <v>29274000</v>
      </c>
      <c r="H31" s="45">
        <v>30739000</v>
      </c>
      <c r="I31" s="38">
        <f t="shared" si="0"/>
        <v>59.47492675411665</v>
      </c>
      <c r="J31" s="23">
        <f t="shared" si="1"/>
        <v>7.651140471388751</v>
      </c>
      <c r="K31" s="2"/>
    </row>
    <row r="32" spans="1:11" ht="12.75">
      <c r="A32" s="9"/>
      <c r="B32" s="21" t="s">
        <v>31</v>
      </c>
      <c r="C32" s="43">
        <v>0</v>
      </c>
      <c r="D32" s="43">
        <v>0</v>
      </c>
      <c r="E32" s="43">
        <v>0</v>
      </c>
      <c r="F32" s="43">
        <v>11750000</v>
      </c>
      <c r="G32" s="44">
        <v>0</v>
      </c>
      <c r="H32" s="45">
        <v>0</v>
      </c>
      <c r="I32" s="38">
        <f t="shared" si="0"/>
        <v>0</v>
      </c>
      <c r="J32" s="23">
        <f t="shared" si="1"/>
        <v>0</v>
      </c>
      <c r="K32" s="2"/>
    </row>
    <row r="33" spans="1:11" ht="13.5" thickBot="1">
      <c r="A33" s="9"/>
      <c r="B33" s="39" t="s">
        <v>38</v>
      </c>
      <c r="C33" s="59">
        <v>29730000</v>
      </c>
      <c r="D33" s="59">
        <v>29730000</v>
      </c>
      <c r="E33" s="59">
        <v>24639610</v>
      </c>
      <c r="F33" s="59">
        <v>51044000</v>
      </c>
      <c r="G33" s="60">
        <v>35674000</v>
      </c>
      <c r="H33" s="61">
        <v>39059000</v>
      </c>
      <c r="I33" s="40">
        <f t="shared" si="0"/>
        <v>107.16236985893852</v>
      </c>
      <c r="J33" s="41">
        <f t="shared" si="1"/>
        <v>16.59925178328745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2018-10-24T09:18:30Z</dcterms:created>
  <dcterms:modified xsi:type="dcterms:W3CDTF">2018-10-24T09:19:39Z</dcterms:modified>
  <cp:category/>
  <cp:version/>
  <cp:contentType/>
  <cp:contentStatus/>
</cp:coreProperties>
</file>