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2" sheetId="22" r:id="rId22"/>
    <sheet name="NC084" sheetId="23" r:id="rId23"/>
    <sheet name="NC085" sheetId="24" r:id="rId24"/>
    <sheet name="NC086" sheetId="25" r:id="rId25"/>
    <sheet name="NC087" sheetId="26" r:id="rId26"/>
    <sheet name="DC8" sheetId="27" r:id="rId27"/>
    <sheet name="NC091" sheetId="28" r:id="rId28"/>
    <sheet name="NC092" sheetId="29" r:id="rId29"/>
    <sheet name="NC093" sheetId="30" r:id="rId30"/>
    <sheet name="NC094" sheetId="31" r:id="rId31"/>
    <sheet name="DC9" sheetId="32" r:id="rId32"/>
  </sheets>
  <definedNames>
    <definedName name="_xlnm.Print_Area" localSheetId="4">'DC45'!$A$1:$K$34</definedName>
    <definedName name="_xlnm.Print_Area" localSheetId="11">'DC6'!$A$1:$K$34</definedName>
    <definedName name="_xlnm.Print_Area" localSheetId="20">'DC7'!$A$1:$K$34</definedName>
    <definedName name="_xlnm.Print_Area" localSheetId="26">'DC8'!$A$1:$K$34</definedName>
    <definedName name="_xlnm.Print_Area" localSheetId="31">'DC9'!$A$1:$K$34</definedName>
    <definedName name="_xlnm.Print_Area" localSheetId="5">'NC061'!$A$1:$K$34</definedName>
    <definedName name="_xlnm.Print_Area" localSheetId="6">'NC062'!$A$1:$K$34</definedName>
    <definedName name="_xlnm.Print_Area" localSheetId="7">'NC064'!$A$1:$K$34</definedName>
    <definedName name="_xlnm.Print_Area" localSheetId="8">'NC065'!$A$1:$K$34</definedName>
    <definedName name="_xlnm.Print_Area" localSheetId="9">'NC066'!$A$1:$K$34</definedName>
    <definedName name="_xlnm.Print_Area" localSheetId="10">'NC067'!$A$1:$K$34</definedName>
    <definedName name="_xlnm.Print_Area" localSheetId="12">'NC071'!$A$1:$K$34</definedName>
    <definedName name="_xlnm.Print_Area" localSheetId="13">'NC072'!$A$1:$K$34</definedName>
    <definedName name="_xlnm.Print_Area" localSheetId="14">'NC073'!$A$1:$K$34</definedName>
    <definedName name="_xlnm.Print_Area" localSheetId="15">'NC074'!$A$1:$K$34</definedName>
    <definedName name="_xlnm.Print_Area" localSheetId="16">'NC075'!$A$1:$K$34</definedName>
    <definedName name="_xlnm.Print_Area" localSheetId="17">'NC076'!$A$1:$K$34</definedName>
    <definedName name="_xlnm.Print_Area" localSheetId="18">'NC077'!$A$1:$K$34</definedName>
    <definedName name="_xlnm.Print_Area" localSheetId="19">'NC078'!$A$1:$K$34</definedName>
    <definedName name="_xlnm.Print_Area" localSheetId="21">'NC082'!$A$1:$K$34</definedName>
    <definedName name="_xlnm.Print_Area" localSheetId="22">'NC084'!$A$1:$K$34</definedName>
    <definedName name="_xlnm.Print_Area" localSheetId="23">'NC085'!$A$1:$K$34</definedName>
    <definedName name="_xlnm.Print_Area" localSheetId="24">'NC086'!$A$1:$K$34</definedName>
    <definedName name="_xlnm.Print_Area" localSheetId="25">'NC087'!$A$1:$K$34</definedName>
    <definedName name="_xlnm.Print_Area" localSheetId="27">'NC091'!$A$1:$K$34</definedName>
    <definedName name="_xlnm.Print_Area" localSheetId="28">'NC092'!$A$1:$K$34</definedName>
    <definedName name="_xlnm.Print_Area" localSheetId="29">'NC093'!$A$1:$K$34</definedName>
    <definedName name="_xlnm.Print_Area" localSheetId="30">'NC094'!$A$1:$K$34</definedName>
    <definedName name="_xlnm.Print_Area" localSheetId="1">'NC451'!$A$1:$K$34</definedName>
    <definedName name="_xlnm.Print_Area" localSheetId="2">'NC452'!$A$1:$K$34</definedName>
    <definedName name="_xlnm.Print_Area" localSheetId="3">'NC453'!$A$1:$K$34</definedName>
    <definedName name="_xlnm.Print_Area" localSheetId="0">'Summary'!$A$1:$K$34</definedName>
  </definedNames>
  <calcPr fullCalcOnLoad="1"/>
</workbook>
</file>

<file path=xl/sharedStrings.xml><?xml version="1.0" encoding="utf-8"?>
<sst xmlns="http://schemas.openxmlformats.org/spreadsheetml/2006/main" count="1312" uniqueCount="71">
  <si>
    <t>Northern Cape: Joe Morolong(NC451)</t>
  </si>
  <si>
    <t>STATEMENT OF CAPITAL AND OPERATING EXPENDITURE</t>
  </si>
  <si>
    <t>Growth in municipal budgets compared to S71 Preliminary Outcome for 2017/18</t>
  </si>
  <si>
    <t>2017/18</t>
  </si>
  <si>
    <t>2018/19</t>
  </si>
  <si>
    <t>2019/20</t>
  </si>
  <si>
    <t>2020/21</t>
  </si>
  <si>
    <t>% Growth rates: Estimated actual (Nominal)</t>
  </si>
  <si>
    <t>R thousands</t>
  </si>
  <si>
    <t>Adopted Budget</t>
  </si>
  <si>
    <t>Revised Budget</t>
  </si>
  <si>
    <t>Preliminary outcome</t>
  </si>
  <si>
    <t>Medium term estimates</t>
  </si>
  <si>
    <t>2017/18- 2018/19</t>
  </si>
  <si>
    <t>2017/18- 2020/21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</si>
  <si>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</si>
  <si>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</si>
  <si>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</si>
  <si>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</si>
  <si>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</si>
  <si>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</si>
  <si>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</si>
  <si>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</si>
  <si>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</si>
  <si>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</si>
  <si>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</si>
  <si>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</si>
  <si>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</si>
  <si>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</si>
  <si>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</si>
  <si>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</si>
  <si>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</si>
  <si>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</si>
  <si>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</si>
  <si>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</t>
  </si>
  <si>
    <t>Electricity</t>
  </si>
  <si>
    <t>Housing</t>
  </si>
  <si>
    <t>Roads, pavements, bridges and storm water</t>
  </si>
  <si>
    <t>Total expenditure</t>
  </si>
  <si>
    <t>Source: Appendix B submitted to National Treasury, Adopted Budget, Revised Budget and Estimates from App B, Preliminary Outcome = Actuals from App B</t>
  </si>
  <si>
    <t>Northern Cape: Ga-Segonyana(NC452)</t>
  </si>
  <si>
    <t>Northern Cape: Gamagara(NC453)</t>
  </si>
  <si>
    <t>Northern Cape: John Taolo Gaetsewe(DC45)</t>
  </si>
  <si>
    <t>Northern Cape: Richtersveld(NC061)</t>
  </si>
  <si>
    <t>Northern Cape: Nama Khoi(NC062)</t>
  </si>
  <si>
    <t>Northern Cape: Kamiesberg(NC064)</t>
  </si>
  <si>
    <t>Northern Cape: Hantam(NC065)</t>
  </si>
  <si>
    <t>Northern Cape: Karoo Hoogland(NC066)</t>
  </si>
  <si>
    <t>Northern Cape: Khai-Ma(NC067)</t>
  </si>
  <si>
    <t>Northern Cape: Namakwa(DC6)</t>
  </si>
  <si>
    <t>Northern Cape: Ubuntu(NC071)</t>
  </si>
  <si>
    <t>Northern Cape: Umsobomvu(NC072)</t>
  </si>
  <si>
    <t>Northern Cape: Emthanjeni(NC073)</t>
  </si>
  <si>
    <t>Northern Cape: Kareeberg(NC074)</t>
  </si>
  <si>
    <t>Northern Cape: Renosterberg(NC075)</t>
  </si>
  <si>
    <t>Northern Cape: Thembelihle(NC076)</t>
  </si>
  <si>
    <t>Northern Cape: Siyathemba(NC077)</t>
  </si>
  <si>
    <t>Northern Cape: Siyancuma(NC078)</t>
  </si>
  <si>
    <t>Northern Cape: Pixley Ka Seme (NC)(DC7)</t>
  </si>
  <si>
    <t>Northern Cape: !Kai! Garib(NC082)</t>
  </si>
  <si>
    <t>Northern Cape: !Kheis(NC084)</t>
  </si>
  <si>
    <t>Northern Cape: Tsantsabane(NC085)</t>
  </si>
  <si>
    <t>Northern Cape: Kgatelopele(NC086)</t>
  </si>
  <si>
    <t>Northern Cape: Dawid Kruiper(NC087)</t>
  </si>
  <si>
    <t>Northern Cape: Z F Mgcawu(DC8)</t>
  </si>
  <si>
    <t>Northern Cape: Sol Plaatje(NC091)</t>
  </si>
  <si>
    <t>Northern Cape: Dikgatlong(NC092)</t>
  </si>
  <si>
    <t>Northern Cape: Magareng(NC093)</t>
  </si>
  <si>
    <t>Northern Cape: Phokwane(NC094)</t>
  </si>
  <si>
    <t>Northern Cape: Frances Baard(DC9)</t>
  </si>
  <si>
    <t>Northern Cape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</si>
</sst>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.0\%;\-#,###.0\%;"/>
    <numFmt numFmtId="177" formatCode="##,##0_);\(##,##0\);0_)"/>
    <numFmt numFmtId="178" formatCode="0.0%;_(* &quot;–&quot;_)"/>
    <numFmt numFmtId="179" formatCode="#,###,##0_);\(#,###,##0\);_(* &quot;–&quot;???_);_(@_)"/>
    <numFmt numFmtId="180" formatCode="0.0\%;\(0.0\%\);_(* &quot;–&quot;_)"/>
    <numFmt numFmtId="181" formatCode="_(* #,##0,_);_(* \(#,##0,\);_(* &quot;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4" fillId="0" borderId="10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wrapText="1"/>
      <protection/>
    </xf>
    <xf numFmtId="17" fontId="5" fillId="0" borderId="12" xfId="0" applyNumberFormat="1" applyFont="1" applyFill="1" applyBorder="1" applyAlignment="1" applyProtection="1" quotePrefix="1">
      <alignment horizontal="center" vertical="top"/>
      <protection/>
    </xf>
    <xf numFmtId="17" fontId="5" fillId="0" borderId="13" xfId="0" applyNumberFormat="1" applyFont="1" applyFill="1" applyBorder="1" applyAlignment="1" applyProtection="1" quotePrefix="1">
      <alignment horizontal="center" vertical="top"/>
      <protection/>
    </xf>
    <xf numFmtId="0" fontId="5" fillId="0" borderId="10" xfId="0" applyNumberFormat="1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centerContinuous" vertical="top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178" fontId="8" fillId="0" borderId="18" xfId="0" applyNumberFormat="1" applyFont="1" applyBorder="1" applyAlignment="1" applyProtection="1">
      <alignment horizontal="center" vertical="center" wrapText="1"/>
      <protection/>
    </xf>
    <xf numFmtId="178" fontId="8" fillId="0" borderId="19" xfId="0" applyNumberFormat="1" applyFont="1" applyBorder="1" applyAlignment="1" applyProtection="1">
      <alignment horizontal="center" vertical="center" wrapText="1"/>
      <protection/>
    </xf>
    <xf numFmtId="178" fontId="8" fillId="0" borderId="20" xfId="0" applyNumberFormat="1" applyFont="1" applyBorder="1" applyAlignment="1" applyProtection="1">
      <alignment horizontal="center" vertical="center" wrapText="1"/>
      <protection/>
    </xf>
    <xf numFmtId="0" fontId="6" fillId="0" borderId="18" xfId="0" applyNumberFormat="1" applyFont="1" applyBorder="1" applyAlignment="1" applyProtection="1">
      <alignment horizontal="center" vertical="center" wrapText="1"/>
      <protection/>
    </xf>
    <xf numFmtId="0" fontId="6" fillId="0" borderId="21" xfId="0" applyNumberFormat="1" applyFont="1" applyBorder="1" applyAlignment="1" applyProtection="1">
      <alignment horizontal="center" vertical="center" wrapText="1"/>
      <protection/>
    </xf>
    <xf numFmtId="169" fontId="4" fillId="0" borderId="17" xfId="0" applyNumberFormat="1" applyFont="1" applyBorder="1" applyAlignment="1" applyProtection="1">
      <alignment horizontal="left" vertical="center" indent="1"/>
      <protection/>
    </xf>
    <xf numFmtId="180" fontId="9" fillId="0" borderId="0" xfId="59" applyNumberFormat="1" applyFont="1" applyFill="1" applyBorder="1" applyAlignment="1" applyProtection="1">
      <alignment horizontal="center" vertical="center"/>
      <protection/>
    </xf>
    <xf numFmtId="180" fontId="9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vertical="center"/>
      <protection/>
    </xf>
    <xf numFmtId="180" fontId="7" fillId="0" borderId="23" xfId="59" applyNumberFormat="1" applyFont="1" applyFill="1" applyBorder="1" applyAlignment="1" applyProtection="1">
      <alignment horizontal="center" vertical="center"/>
      <protection/>
    </xf>
    <xf numFmtId="180" fontId="7" fillId="0" borderId="24" xfId="59" applyNumberFormat="1" applyFont="1" applyFill="1" applyBorder="1" applyAlignment="1" applyProtection="1">
      <alignment horizontal="center" vertical="center"/>
      <protection/>
    </xf>
    <xf numFmtId="0" fontId="7" fillId="0" borderId="0" xfId="59" applyNumberFormat="1" applyFont="1" applyFill="1" applyBorder="1" applyAlignment="1" applyProtection="1">
      <alignment horizontal="center" vertical="center"/>
      <protection/>
    </xf>
    <xf numFmtId="0" fontId="7" fillId="0" borderId="10" xfId="59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18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Border="1" applyAlignment="1" applyProtection="1">
      <alignment vertical="center"/>
      <protection/>
    </xf>
    <xf numFmtId="169" fontId="7" fillId="0" borderId="11" xfId="0" applyNumberFormat="1" applyFont="1" applyBorder="1" applyAlignment="1" applyProtection="1">
      <alignment horizontal="left" vertical="center" wrapText="1"/>
      <protection/>
    </xf>
    <xf numFmtId="180" fontId="7" fillId="0" borderId="12" xfId="59" applyNumberFormat="1" applyFont="1" applyFill="1" applyBorder="1" applyAlignment="1" applyProtection="1">
      <alignment horizontal="center" vertical="center"/>
      <protection/>
    </xf>
    <xf numFmtId="180" fontId="7" fillId="0" borderId="25" xfId="59" applyNumberFormat="1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vertical="center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25" xfId="0" applyNumberFormat="1" applyFont="1" applyBorder="1" applyAlignment="1" applyProtection="1">
      <alignment horizontal="center" vertical="center" wrapText="1"/>
      <protection/>
    </xf>
    <xf numFmtId="180" fontId="9" fillId="0" borderId="16" xfId="59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vertical="center"/>
      <protection/>
    </xf>
    <xf numFmtId="180" fontId="7" fillId="0" borderId="27" xfId="59" applyNumberFormat="1" applyFont="1" applyFill="1" applyBorder="1" applyAlignment="1" applyProtection="1">
      <alignment horizontal="center" vertical="center"/>
      <protection/>
    </xf>
    <xf numFmtId="180" fontId="7" fillId="0" borderId="28" xfId="59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wrapText="1"/>
      <protection/>
    </xf>
    <xf numFmtId="181" fontId="4" fillId="0" borderId="16" xfId="0" applyNumberFormat="1" applyFont="1" applyFill="1" applyBorder="1" applyAlignment="1" applyProtection="1">
      <alignment horizontal="right" vertical="center"/>
      <protection/>
    </xf>
    <xf numFmtId="181" fontId="4" fillId="0" borderId="0" xfId="0" applyNumberFormat="1" applyFont="1" applyFill="1" applyBorder="1" applyAlignment="1" applyProtection="1">
      <alignment horizontal="right" vertical="center"/>
      <protection/>
    </xf>
    <xf numFmtId="181" fontId="4" fillId="0" borderId="29" xfId="0" applyNumberFormat="1" applyFont="1" applyFill="1" applyBorder="1" applyAlignment="1" applyProtection="1">
      <alignment horizontal="right" vertical="center"/>
      <protection/>
    </xf>
    <xf numFmtId="181" fontId="5" fillId="0" borderId="30" xfId="0" applyNumberFormat="1" applyFont="1" applyFill="1" applyBorder="1" applyAlignment="1" applyProtection="1">
      <alignment horizontal="right" vertical="center"/>
      <protection/>
    </xf>
    <xf numFmtId="181" fontId="5" fillId="0" borderId="23" xfId="0" applyNumberFormat="1" applyFont="1" applyFill="1" applyBorder="1" applyAlignment="1" applyProtection="1">
      <alignment horizontal="right" vertical="center"/>
      <protection/>
    </xf>
    <xf numFmtId="181" fontId="5" fillId="0" borderId="31" xfId="0" applyNumberFormat="1" applyFont="1" applyFill="1" applyBorder="1" applyAlignment="1" applyProtection="1">
      <alignment horizontal="right" vertical="center"/>
      <protection/>
    </xf>
    <xf numFmtId="181" fontId="5" fillId="0" borderId="16" xfId="0" applyNumberFormat="1" applyFont="1" applyFill="1" applyBorder="1" applyAlignment="1" applyProtection="1">
      <alignment horizontal="right" vertical="center"/>
      <protection/>
    </xf>
    <xf numFmtId="181" fontId="5" fillId="0" borderId="0" xfId="0" applyNumberFormat="1" applyFont="1" applyFill="1" applyBorder="1" applyAlignment="1" applyProtection="1">
      <alignment horizontal="right" vertical="center"/>
      <protection/>
    </xf>
    <xf numFmtId="181" fontId="5" fillId="0" borderId="29" xfId="0" applyNumberFormat="1" applyFont="1" applyFill="1" applyBorder="1" applyAlignment="1" applyProtection="1">
      <alignment horizontal="right" vertical="center"/>
      <protection/>
    </xf>
    <xf numFmtId="181" fontId="7" fillId="0" borderId="16" xfId="0" applyNumberFormat="1" applyFont="1" applyFill="1" applyBorder="1" applyAlignment="1" applyProtection="1">
      <alignment horizontal="right" vertical="center"/>
      <protection/>
    </xf>
    <xf numFmtId="181" fontId="7" fillId="0" borderId="12" xfId="0" applyNumberFormat="1" applyFont="1" applyFill="1" applyBorder="1" applyAlignment="1" applyProtection="1">
      <alignment horizontal="right" vertical="center"/>
      <protection/>
    </xf>
    <xf numFmtId="181" fontId="7" fillId="0" borderId="13" xfId="0" applyNumberFormat="1" applyFont="1" applyFill="1" applyBorder="1" applyAlignment="1" applyProtection="1">
      <alignment horizontal="right" vertical="center"/>
      <protection/>
    </xf>
    <xf numFmtId="181" fontId="7" fillId="0" borderId="32" xfId="0" applyNumberFormat="1" applyFont="1" applyFill="1" applyBorder="1" applyAlignment="1" applyProtection="1">
      <alignment horizontal="right" vertical="center"/>
      <protection/>
    </xf>
    <xf numFmtId="181" fontId="8" fillId="0" borderId="12" xfId="0" applyNumberFormat="1" applyFont="1" applyBorder="1" applyAlignment="1" applyProtection="1">
      <alignment horizontal="center" vertical="center" wrapText="1"/>
      <protection/>
    </xf>
    <xf numFmtId="181" fontId="8" fillId="0" borderId="13" xfId="0" applyNumberFormat="1" applyFont="1" applyBorder="1" applyAlignment="1" applyProtection="1">
      <alignment horizontal="center" vertical="center" wrapText="1"/>
      <protection/>
    </xf>
    <xf numFmtId="181" fontId="8" fillId="0" borderId="32" xfId="0" applyNumberFormat="1" applyFont="1" applyBorder="1" applyAlignment="1" applyProtection="1">
      <alignment horizontal="center" vertical="center" wrapText="1"/>
      <protection/>
    </xf>
    <xf numFmtId="181" fontId="5" fillId="0" borderId="33" xfId="0" applyNumberFormat="1" applyFont="1" applyFill="1" applyBorder="1" applyAlignment="1" applyProtection="1">
      <alignment horizontal="right" vertical="center"/>
      <protection/>
    </xf>
    <xf numFmtId="181" fontId="5" fillId="0" borderId="27" xfId="0" applyNumberFormat="1" applyFont="1" applyFill="1" applyBorder="1" applyAlignment="1" applyProtection="1">
      <alignment horizontal="right" vertical="center"/>
      <protection/>
    </xf>
    <xf numFmtId="181" fontId="5" fillId="0" borderId="34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2" fillId="0" borderId="0" xfId="0" applyFont="1" applyAlignment="1" applyProtection="1">
      <alignment wrapText="1"/>
      <protection/>
    </xf>
    <xf numFmtId="169" fontId="5" fillId="0" borderId="35" xfId="0" applyNumberFormat="1" applyFont="1" applyFill="1" applyBorder="1" applyAlignment="1" applyProtection="1" quotePrefix="1">
      <alignment horizontal="center" vertical="top"/>
      <protection/>
    </xf>
    <xf numFmtId="169" fontId="5" fillId="0" borderId="36" xfId="0" applyNumberFormat="1" applyFont="1" applyFill="1" applyBorder="1" applyAlignment="1" applyProtection="1" quotePrefix="1">
      <alignment horizontal="center" vertical="top"/>
      <protection/>
    </xf>
    <xf numFmtId="169" fontId="5" fillId="0" borderId="37" xfId="0" applyNumberFormat="1" applyFont="1" applyFill="1" applyBorder="1" applyAlignment="1" applyProtection="1" quotePrefix="1">
      <alignment horizontal="center" vertical="top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top"/>
      <protection/>
    </xf>
    <xf numFmtId="0" fontId="5" fillId="0" borderId="38" xfId="0" applyFont="1" applyBorder="1" applyAlignment="1" applyProtection="1">
      <alignment horizontal="center" vertical="top"/>
      <protection/>
    </xf>
    <xf numFmtId="0" fontId="5" fillId="0" borderId="39" xfId="0" applyFont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PageLayoutView="0" workbookViewId="0" topLeftCell="A1">
      <selection activeCell="B7" sqref="B7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74" t="s">
        <v>70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1000073420</v>
      </c>
      <c r="D8" s="43">
        <v>1019300221</v>
      </c>
      <c r="E8" s="43">
        <v>1238562594</v>
      </c>
      <c r="F8" s="43">
        <v>1075503987</v>
      </c>
      <c r="G8" s="44">
        <v>1160095810</v>
      </c>
      <c r="H8" s="45">
        <v>1246611011</v>
      </c>
      <c r="I8" s="22">
        <f>IF($E8=0,0,(($F8/$E8)-1)*100)</f>
        <v>-13.165148680406535</v>
      </c>
      <c r="J8" s="23">
        <f>IF($E8=0,0,((($H8/$E8)^(1/3))-1)*100)</f>
        <v>0.2161388887078619</v>
      </c>
      <c r="K8" s="2"/>
    </row>
    <row r="9" spans="1:11" ht="12.75">
      <c r="A9" s="5"/>
      <c r="B9" s="21" t="s">
        <v>17</v>
      </c>
      <c r="C9" s="43">
        <v>3018600330</v>
      </c>
      <c r="D9" s="43">
        <v>2977383602</v>
      </c>
      <c r="E9" s="43">
        <v>6773590592</v>
      </c>
      <c r="F9" s="43">
        <v>3198649495</v>
      </c>
      <c r="G9" s="44">
        <v>3408175070</v>
      </c>
      <c r="H9" s="45">
        <v>3636165050</v>
      </c>
      <c r="I9" s="22">
        <f>IF($E9=0,0,(($F9/$E9)-1)*100)</f>
        <v>-52.77763762726095</v>
      </c>
      <c r="J9" s="23">
        <f>IF($E9=0,0,((($H9/$E9)^(1/3))-1)*100)</f>
        <v>-18.727887553402834</v>
      </c>
      <c r="K9" s="2"/>
    </row>
    <row r="10" spans="1:11" ht="12.75">
      <c r="A10" s="5"/>
      <c r="B10" s="21" t="s">
        <v>18</v>
      </c>
      <c r="C10" s="43">
        <v>2282388522</v>
      </c>
      <c r="D10" s="43">
        <v>2363225320</v>
      </c>
      <c r="E10" s="43">
        <v>2181829991</v>
      </c>
      <c r="F10" s="43">
        <v>2574549361</v>
      </c>
      <c r="G10" s="44">
        <v>2666716792</v>
      </c>
      <c r="H10" s="45">
        <v>2837350347</v>
      </c>
      <c r="I10" s="22">
        <f aca="true" t="shared" si="0" ref="I10:I33">IF($E10=0,0,(($F10/$E10)-1)*100)</f>
        <v>17.999540368404432</v>
      </c>
      <c r="J10" s="23">
        <f aca="true" t="shared" si="1" ref="J10:J33">IF($E10=0,0,((($H10/$E10)^(1/3))-1)*100)</f>
        <v>9.151745656134525</v>
      </c>
      <c r="K10" s="2"/>
    </row>
    <row r="11" spans="1:11" ht="12.75">
      <c r="A11" s="9"/>
      <c r="B11" s="24" t="s">
        <v>19</v>
      </c>
      <c r="C11" s="46">
        <v>6301062272</v>
      </c>
      <c r="D11" s="46">
        <v>6359909143</v>
      </c>
      <c r="E11" s="46">
        <v>10193983177</v>
      </c>
      <c r="F11" s="46">
        <v>6848702843</v>
      </c>
      <c r="G11" s="47">
        <v>7234987672</v>
      </c>
      <c r="H11" s="48">
        <v>7720126408</v>
      </c>
      <c r="I11" s="25">
        <f t="shared" si="0"/>
        <v>-32.8162238049179</v>
      </c>
      <c r="J11" s="26">
        <f t="shared" si="1"/>
        <v>-8.849266818227807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2393770808</v>
      </c>
      <c r="D13" s="43">
        <v>2467339771</v>
      </c>
      <c r="E13" s="43">
        <v>2181922253</v>
      </c>
      <c r="F13" s="43">
        <v>2653685564</v>
      </c>
      <c r="G13" s="44">
        <v>2836612604</v>
      </c>
      <c r="H13" s="45">
        <v>3008617612</v>
      </c>
      <c r="I13" s="22">
        <f t="shared" si="0"/>
        <v>21.621453759470867</v>
      </c>
      <c r="J13" s="23">
        <f t="shared" si="1"/>
        <v>11.303607497964485</v>
      </c>
      <c r="K13" s="2"/>
    </row>
    <row r="14" spans="1:11" ht="12.75">
      <c r="A14" s="5"/>
      <c r="B14" s="21" t="s">
        <v>22</v>
      </c>
      <c r="C14" s="43">
        <v>399575223</v>
      </c>
      <c r="D14" s="43">
        <v>401088618</v>
      </c>
      <c r="E14" s="43">
        <v>247588952</v>
      </c>
      <c r="F14" s="43">
        <v>501255989</v>
      </c>
      <c r="G14" s="44">
        <v>527446538</v>
      </c>
      <c r="H14" s="45">
        <v>551903093</v>
      </c>
      <c r="I14" s="22">
        <f t="shared" si="0"/>
        <v>102.4549096197152</v>
      </c>
      <c r="J14" s="23">
        <f t="shared" si="1"/>
        <v>30.63027931838238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1531794533</v>
      </c>
      <c r="D16" s="43">
        <v>1586898367</v>
      </c>
      <c r="E16" s="43">
        <v>1169823256</v>
      </c>
      <c r="F16" s="43">
        <v>1706663176</v>
      </c>
      <c r="G16" s="44">
        <v>1826585270</v>
      </c>
      <c r="H16" s="45">
        <v>1955555146</v>
      </c>
      <c r="I16" s="22">
        <f t="shared" si="0"/>
        <v>45.890686242264266</v>
      </c>
      <c r="J16" s="23">
        <f t="shared" si="1"/>
        <v>18.68156709357882</v>
      </c>
      <c r="K16" s="2"/>
    </row>
    <row r="17" spans="1:11" ht="12.75">
      <c r="A17" s="5"/>
      <c r="B17" s="21" t="s">
        <v>24</v>
      </c>
      <c r="C17" s="43">
        <v>2296056194</v>
      </c>
      <c r="D17" s="43">
        <v>2388909537</v>
      </c>
      <c r="E17" s="43">
        <v>1600518137</v>
      </c>
      <c r="F17" s="43">
        <v>2460481635</v>
      </c>
      <c r="G17" s="44">
        <v>2567539933</v>
      </c>
      <c r="H17" s="45">
        <v>2695956973</v>
      </c>
      <c r="I17" s="29">
        <f t="shared" si="0"/>
        <v>53.73031883361907</v>
      </c>
      <c r="J17" s="30">
        <f t="shared" si="1"/>
        <v>18.982781927328276</v>
      </c>
      <c r="K17" s="2"/>
    </row>
    <row r="18" spans="1:11" ht="12.75">
      <c r="A18" s="5"/>
      <c r="B18" s="24" t="s">
        <v>25</v>
      </c>
      <c r="C18" s="46">
        <v>6621196758</v>
      </c>
      <c r="D18" s="46">
        <v>6844236293</v>
      </c>
      <c r="E18" s="46">
        <v>5199852598</v>
      </c>
      <c r="F18" s="46">
        <v>7322086364</v>
      </c>
      <c r="G18" s="47">
        <v>7758184345</v>
      </c>
      <c r="H18" s="48">
        <v>8212032824</v>
      </c>
      <c r="I18" s="25">
        <f t="shared" si="0"/>
        <v>40.8133447247383</v>
      </c>
      <c r="J18" s="26">
        <f t="shared" si="1"/>
        <v>16.453679356127317</v>
      </c>
      <c r="K18" s="2"/>
    </row>
    <row r="19" spans="1:11" ht="23.25" customHeight="1">
      <c r="A19" s="31"/>
      <c r="B19" s="32" t="s">
        <v>26</v>
      </c>
      <c r="C19" s="52">
        <v>-320134486</v>
      </c>
      <c r="D19" s="52">
        <v>-484327150</v>
      </c>
      <c r="E19" s="52">
        <v>4994130579</v>
      </c>
      <c r="F19" s="53">
        <v>-473383521</v>
      </c>
      <c r="G19" s="54">
        <v>-523196673</v>
      </c>
      <c r="H19" s="55">
        <v>-491906416</v>
      </c>
      <c r="I19" s="33">
        <f t="shared" si="0"/>
        <v>-109.47879743053872</v>
      </c>
      <c r="J19" s="34">
        <f t="shared" si="1"/>
        <v>-146.18215535599796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13040000</v>
      </c>
      <c r="D22" s="43">
        <v>12500000</v>
      </c>
      <c r="E22" s="43">
        <v>173891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29</v>
      </c>
      <c r="C23" s="43">
        <v>43733878</v>
      </c>
      <c r="D23" s="43">
        <v>50830478</v>
      </c>
      <c r="E23" s="43">
        <v>33825294</v>
      </c>
      <c r="F23" s="43">
        <v>69113259</v>
      </c>
      <c r="G23" s="44">
        <v>24127739</v>
      </c>
      <c r="H23" s="45">
        <v>0</v>
      </c>
      <c r="I23" s="38">
        <f t="shared" si="0"/>
        <v>104.32419301366606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1067368350</v>
      </c>
      <c r="D24" s="43">
        <v>1196209376</v>
      </c>
      <c r="E24" s="43">
        <v>919958819</v>
      </c>
      <c r="F24" s="43">
        <v>1268449692</v>
      </c>
      <c r="G24" s="44">
        <v>1051242236</v>
      </c>
      <c r="H24" s="45">
        <v>892978967</v>
      </c>
      <c r="I24" s="38">
        <f t="shared" si="0"/>
        <v>37.88113835125917</v>
      </c>
      <c r="J24" s="23">
        <f t="shared" si="1"/>
        <v>-0.9872899640332111</v>
      </c>
      <c r="K24" s="2"/>
    </row>
    <row r="25" spans="1:11" ht="12.75">
      <c r="A25" s="9"/>
      <c r="B25" s="21" t="s">
        <v>31</v>
      </c>
      <c r="C25" s="43">
        <v>267661258</v>
      </c>
      <c r="D25" s="43">
        <v>247735090</v>
      </c>
      <c r="E25" s="43">
        <v>91769345</v>
      </c>
      <c r="F25" s="43">
        <v>95903193</v>
      </c>
      <c r="G25" s="44">
        <v>87568760</v>
      </c>
      <c r="H25" s="45">
        <v>69953930</v>
      </c>
      <c r="I25" s="38">
        <f t="shared" si="0"/>
        <v>4.50460663089618</v>
      </c>
      <c r="J25" s="23">
        <f t="shared" si="1"/>
        <v>-8.650783090966508</v>
      </c>
      <c r="K25" s="2"/>
    </row>
    <row r="26" spans="1:11" ht="12.75">
      <c r="A26" s="9"/>
      <c r="B26" s="24" t="s">
        <v>32</v>
      </c>
      <c r="C26" s="46">
        <v>1391803486</v>
      </c>
      <c r="D26" s="46">
        <v>1507274944</v>
      </c>
      <c r="E26" s="46">
        <v>1045727349</v>
      </c>
      <c r="F26" s="46">
        <v>1433466144</v>
      </c>
      <c r="G26" s="47">
        <v>1162938735</v>
      </c>
      <c r="H26" s="48">
        <v>962932897</v>
      </c>
      <c r="I26" s="25">
        <f t="shared" si="0"/>
        <v>37.078383325327</v>
      </c>
      <c r="J26" s="26">
        <f t="shared" si="1"/>
        <v>-2.712020071849852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734725064</v>
      </c>
      <c r="D28" s="43">
        <v>794104881</v>
      </c>
      <c r="E28" s="43">
        <v>546403853</v>
      </c>
      <c r="F28" s="43">
        <v>813839143</v>
      </c>
      <c r="G28" s="44">
        <v>544360088</v>
      </c>
      <c r="H28" s="45">
        <v>511509332</v>
      </c>
      <c r="I28" s="38">
        <f t="shared" si="0"/>
        <v>48.944620088540994</v>
      </c>
      <c r="J28" s="23">
        <f t="shared" si="1"/>
        <v>-2.175732920509077</v>
      </c>
      <c r="K28" s="2"/>
    </row>
    <row r="29" spans="1:11" ht="12.75">
      <c r="A29" s="9"/>
      <c r="B29" s="21" t="s">
        <v>35</v>
      </c>
      <c r="C29" s="43">
        <v>234321909</v>
      </c>
      <c r="D29" s="43">
        <v>188089216</v>
      </c>
      <c r="E29" s="43">
        <v>131165459</v>
      </c>
      <c r="F29" s="43">
        <v>161134522</v>
      </c>
      <c r="G29" s="44">
        <v>162803435</v>
      </c>
      <c r="H29" s="45">
        <v>109391837</v>
      </c>
      <c r="I29" s="38">
        <f t="shared" si="0"/>
        <v>22.84828889288604</v>
      </c>
      <c r="J29" s="23">
        <f t="shared" si="1"/>
        <v>-5.871354195527479</v>
      </c>
      <c r="K29" s="2"/>
    </row>
    <row r="30" spans="1:11" ht="12.75">
      <c r="A30" s="9"/>
      <c r="B30" s="21" t="s">
        <v>36</v>
      </c>
      <c r="C30" s="43">
        <v>515000</v>
      </c>
      <c r="D30" s="43">
        <v>0</v>
      </c>
      <c r="E30" s="43">
        <v>0</v>
      </c>
      <c r="F30" s="43">
        <v>313133</v>
      </c>
      <c r="G30" s="44">
        <v>2432694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233493572</v>
      </c>
      <c r="D31" s="43">
        <v>302606383</v>
      </c>
      <c r="E31" s="43">
        <v>262195383</v>
      </c>
      <c r="F31" s="43">
        <v>323049195</v>
      </c>
      <c r="G31" s="44">
        <v>313895787</v>
      </c>
      <c r="H31" s="45">
        <v>184213675</v>
      </c>
      <c r="I31" s="38">
        <f t="shared" si="0"/>
        <v>23.209337747949597</v>
      </c>
      <c r="J31" s="23">
        <f t="shared" si="1"/>
        <v>-11.100576990304456</v>
      </c>
      <c r="K31" s="2"/>
    </row>
    <row r="32" spans="1:11" ht="12.75">
      <c r="A32" s="9"/>
      <c r="B32" s="21" t="s">
        <v>31</v>
      </c>
      <c r="C32" s="43">
        <v>188747941</v>
      </c>
      <c r="D32" s="43">
        <v>222474465</v>
      </c>
      <c r="E32" s="43">
        <v>105962654</v>
      </c>
      <c r="F32" s="43">
        <v>135130151</v>
      </c>
      <c r="G32" s="44">
        <v>139446732</v>
      </c>
      <c r="H32" s="45">
        <v>157818053</v>
      </c>
      <c r="I32" s="38">
        <f t="shared" si="0"/>
        <v>27.52620465697282</v>
      </c>
      <c r="J32" s="23">
        <f t="shared" si="1"/>
        <v>14.20048577730697</v>
      </c>
      <c r="K32" s="2"/>
    </row>
    <row r="33" spans="1:11" ht="13.5" thickBot="1">
      <c r="A33" s="9"/>
      <c r="B33" s="39" t="s">
        <v>38</v>
      </c>
      <c r="C33" s="59">
        <v>1391803486</v>
      </c>
      <c r="D33" s="59">
        <v>1507274945</v>
      </c>
      <c r="E33" s="59">
        <v>1045727349</v>
      </c>
      <c r="F33" s="59">
        <v>1433466144</v>
      </c>
      <c r="G33" s="60">
        <v>1162938736</v>
      </c>
      <c r="H33" s="61">
        <v>962932897</v>
      </c>
      <c r="I33" s="40">
        <f t="shared" si="0"/>
        <v>37.078383325327</v>
      </c>
      <c r="J33" s="41">
        <f t="shared" si="1"/>
        <v>-2.712020071849852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6238000</v>
      </c>
      <c r="D8" s="43">
        <v>5941000</v>
      </c>
      <c r="E8" s="43">
        <v>5486347</v>
      </c>
      <c r="F8" s="43">
        <v>6574100</v>
      </c>
      <c r="G8" s="44">
        <v>6724700</v>
      </c>
      <c r="H8" s="45">
        <v>7094600</v>
      </c>
      <c r="I8" s="22">
        <f>IF($E8=0,0,(($F8/$E8)-1)*100)</f>
        <v>19.82654396449952</v>
      </c>
      <c r="J8" s="23">
        <f>IF($E8=0,0,((($H8/$E8)^(1/3))-1)*100)</f>
        <v>8.946900876175444</v>
      </c>
      <c r="K8" s="2"/>
    </row>
    <row r="9" spans="1:11" ht="12.75">
      <c r="A9" s="5"/>
      <c r="B9" s="21" t="s">
        <v>17</v>
      </c>
      <c r="C9" s="43">
        <v>18556000</v>
      </c>
      <c r="D9" s="43">
        <v>18819000</v>
      </c>
      <c r="E9" s="43">
        <v>21912436</v>
      </c>
      <c r="F9" s="43">
        <v>17453100</v>
      </c>
      <c r="G9" s="44">
        <v>18306100</v>
      </c>
      <c r="H9" s="45">
        <v>18984100</v>
      </c>
      <c r="I9" s="22">
        <f>IF($E9=0,0,(($F9/$E9)-1)*100)</f>
        <v>-20.350708611310942</v>
      </c>
      <c r="J9" s="23">
        <f>IF($E9=0,0,((($H9/$E9)^(1/3))-1)*100)</f>
        <v>-4.669226374036639</v>
      </c>
      <c r="K9" s="2"/>
    </row>
    <row r="10" spans="1:11" ht="12.75">
      <c r="A10" s="5"/>
      <c r="B10" s="21" t="s">
        <v>18</v>
      </c>
      <c r="C10" s="43">
        <v>34391700</v>
      </c>
      <c r="D10" s="43">
        <v>28571706</v>
      </c>
      <c r="E10" s="43">
        <v>22878625</v>
      </c>
      <c r="F10" s="43">
        <v>30203000</v>
      </c>
      <c r="G10" s="44">
        <v>32053400</v>
      </c>
      <c r="H10" s="45">
        <v>34268400</v>
      </c>
      <c r="I10" s="22">
        <f aca="true" t="shared" si="0" ref="I10:I33">IF($E10=0,0,(($F10/$E10)-1)*100)</f>
        <v>32.014052417922834</v>
      </c>
      <c r="J10" s="23">
        <f aca="true" t="shared" si="1" ref="J10:J33">IF($E10=0,0,((($H10/$E10)^(1/3))-1)*100)</f>
        <v>14.416318390631888</v>
      </c>
      <c r="K10" s="2"/>
    </row>
    <row r="11" spans="1:11" ht="12.75">
      <c r="A11" s="9"/>
      <c r="B11" s="24" t="s">
        <v>19</v>
      </c>
      <c r="C11" s="46">
        <v>59185700</v>
      </c>
      <c r="D11" s="46">
        <v>53331706</v>
      </c>
      <c r="E11" s="46">
        <v>50277408</v>
      </c>
      <c r="F11" s="46">
        <v>54230200</v>
      </c>
      <c r="G11" s="47">
        <v>57084200</v>
      </c>
      <c r="H11" s="48">
        <v>60347100</v>
      </c>
      <c r="I11" s="25">
        <f t="shared" si="0"/>
        <v>7.861964562691859</v>
      </c>
      <c r="J11" s="26">
        <f t="shared" si="1"/>
        <v>6.274199309951856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22225200</v>
      </c>
      <c r="D13" s="43">
        <v>22164200</v>
      </c>
      <c r="E13" s="43">
        <v>21068047</v>
      </c>
      <c r="F13" s="43">
        <v>25753200</v>
      </c>
      <c r="G13" s="44">
        <v>27229900</v>
      </c>
      <c r="H13" s="45">
        <v>28724200</v>
      </c>
      <c r="I13" s="22">
        <f t="shared" si="0"/>
        <v>22.238193222181437</v>
      </c>
      <c r="J13" s="23">
        <f t="shared" si="1"/>
        <v>10.885447749232169</v>
      </c>
      <c r="K13" s="2"/>
    </row>
    <row r="14" spans="1:11" ht="12.75">
      <c r="A14" s="5"/>
      <c r="B14" s="21" t="s">
        <v>22</v>
      </c>
      <c r="C14" s="43">
        <v>2438400</v>
      </c>
      <c r="D14" s="43">
        <v>2830000</v>
      </c>
      <c r="E14" s="43">
        <v>0</v>
      </c>
      <c r="F14" s="43">
        <v>2467600</v>
      </c>
      <c r="G14" s="44">
        <v>2666200</v>
      </c>
      <c r="H14" s="45">
        <v>2815000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7990200</v>
      </c>
      <c r="D16" s="43">
        <v>7990200</v>
      </c>
      <c r="E16" s="43">
        <v>8157731</v>
      </c>
      <c r="F16" s="43">
        <v>8113000</v>
      </c>
      <c r="G16" s="44">
        <v>8559200</v>
      </c>
      <c r="H16" s="45">
        <v>9030000</v>
      </c>
      <c r="I16" s="22">
        <f t="shared" si="0"/>
        <v>-0.5483264893142437</v>
      </c>
      <c r="J16" s="23">
        <f t="shared" si="1"/>
        <v>3.4441947638895964</v>
      </c>
      <c r="K16" s="2"/>
    </row>
    <row r="17" spans="1:11" ht="12.75">
      <c r="A17" s="5"/>
      <c r="B17" s="21" t="s">
        <v>24</v>
      </c>
      <c r="C17" s="43">
        <v>26437100</v>
      </c>
      <c r="D17" s="43">
        <v>22755200</v>
      </c>
      <c r="E17" s="43">
        <v>24240540</v>
      </c>
      <c r="F17" s="43">
        <v>17841400</v>
      </c>
      <c r="G17" s="44">
        <v>17670100</v>
      </c>
      <c r="H17" s="45">
        <v>18505600</v>
      </c>
      <c r="I17" s="29">
        <f t="shared" si="0"/>
        <v>-26.39850432374856</v>
      </c>
      <c r="J17" s="30">
        <f t="shared" si="1"/>
        <v>-8.605451134975905</v>
      </c>
      <c r="K17" s="2"/>
    </row>
    <row r="18" spans="1:11" ht="12.75">
      <c r="A18" s="5"/>
      <c r="B18" s="24" t="s">
        <v>25</v>
      </c>
      <c r="C18" s="46">
        <v>59090900</v>
      </c>
      <c r="D18" s="46">
        <v>55739600</v>
      </c>
      <c r="E18" s="46">
        <v>53466318</v>
      </c>
      <c r="F18" s="46">
        <v>54175200</v>
      </c>
      <c r="G18" s="47">
        <v>56125400</v>
      </c>
      <c r="H18" s="48">
        <v>59074800</v>
      </c>
      <c r="I18" s="25">
        <f t="shared" si="0"/>
        <v>1.325847798234392</v>
      </c>
      <c r="J18" s="26">
        <f t="shared" si="1"/>
        <v>3.380983860250475</v>
      </c>
      <c r="K18" s="2"/>
    </row>
    <row r="19" spans="1:11" ht="23.25" customHeight="1">
      <c r="A19" s="31"/>
      <c r="B19" s="32" t="s">
        <v>26</v>
      </c>
      <c r="C19" s="52">
        <v>94800</v>
      </c>
      <c r="D19" s="52">
        <v>-2407894</v>
      </c>
      <c r="E19" s="52">
        <v>-3188910</v>
      </c>
      <c r="F19" s="53">
        <v>55000</v>
      </c>
      <c r="G19" s="54">
        <v>958800</v>
      </c>
      <c r="H19" s="55">
        <v>1272300</v>
      </c>
      <c r="I19" s="33">
        <f t="shared" si="0"/>
        <v>-101.72472725790318</v>
      </c>
      <c r="J19" s="34">
        <f t="shared" si="1"/>
        <v>-173.617729953996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8145000</v>
      </c>
      <c r="D24" s="43">
        <v>21145000</v>
      </c>
      <c r="E24" s="43">
        <v>20431662</v>
      </c>
      <c r="F24" s="43">
        <v>44020000</v>
      </c>
      <c r="G24" s="44">
        <v>33087000</v>
      </c>
      <c r="H24" s="45">
        <v>13274000</v>
      </c>
      <c r="I24" s="38">
        <f t="shared" si="0"/>
        <v>115.44992277182344</v>
      </c>
      <c r="J24" s="23">
        <f t="shared" si="1"/>
        <v>-13.390398717341679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8145000</v>
      </c>
      <c r="D26" s="46">
        <v>21145000</v>
      </c>
      <c r="E26" s="46">
        <v>20431662</v>
      </c>
      <c r="F26" s="46">
        <v>44020000</v>
      </c>
      <c r="G26" s="47">
        <v>33087000</v>
      </c>
      <c r="H26" s="48">
        <v>13274000</v>
      </c>
      <c r="I26" s="25">
        <f t="shared" si="0"/>
        <v>115.44992277182344</v>
      </c>
      <c r="J26" s="26">
        <f t="shared" si="1"/>
        <v>-13.390398717341679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5978000</v>
      </c>
      <c r="D28" s="43">
        <v>12728000</v>
      </c>
      <c r="E28" s="43">
        <v>12674156</v>
      </c>
      <c r="F28" s="43">
        <v>37614000</v>
      </c>
      <c r="G28" s="44">
        <v>25660900</v>
      </c>
      <c r="H28" s="45">
        <v>5791800</v>
      </c>
      <c r="I28" s="38">
        <f t="shared" si="0"/>
        <v>196.7771581792113</v>
      </c>
      <c r="J28" s="23">
        <f t="shared" si="1"/>
        <v>-22.975036224140688</v>
      </c>
      <c r="K28" s="2"/>
    </row>
    <row r="29" spans="1:11" ht="12.75">
      <c r="A29" s="9"/>
      <c r="B29" s="21" t="s">
        <v>35</v>
      </c>
      <c r="C29" s="43">
        <v>0</v>
      </c>
      <c r="D29" s="43">
        <v>3000000</v>
      </c>
      <c r="E29" s="43">
        <v>2406680</v>
      </c>
      <c r="F29" s="43">
        <v>4000000</v>
      </c>
      <c r="G29" s="44">
        <v>5000000</v>
      </c>
      <c r="H29" s="45">
        <v>5000000</v>
      </c>
      <c r="I29" s="38">
        <f t="shared" si="0"/>
        <v>66.2040653514385</v>
      </c>
      <c r="J29" s="23">
        <f t="shared" si="1"/>
        <v>27.599963986131005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941950</v>
      </c>
      <c r="D31" s="43">
        <v>941950</v>
      </c>
      <c r="E31" s="43">
        <v>701381</v>
      </c>
      <c r="F31" s="43">
        <v>2406000</v>
      </c>
      <c r="G31" s="44">
        <v>2426100</v>
      </c>
      <c r="H31" s="45">
        <v>2482200</v>
      </c>
      <c r="I31" s="38">
        <f t="shared" si="0"/>
        <v>243.03752168935287</v>
      </c>
      <c r="J31" s="23">
        <f t="shared" si="1"/>
        <v>52.39156348344929</v>
      </c>
      <c r="K31" s="2"/>
    </row>
    <row r="32" spans="1:11" ht="12.75">
      <c r="A32" s="9"/>
      <c r="B32" s="21" t="s">
        <v>31</v>
      </c>
      <c r="C32" s="43">
        <v>1225050</v>
      </c>
      <c r="D32" s="43">
        <v>4475050</v>
      </c>
      <c r="E32" s="43">
        <v>4649445</v>
      </c>
      <c r="F32" s="43">
        <v>0</v>
      </c>
      <c r="G32" s="44">
        <v>0</v>
      </c>
      <c r="H32" s="45">
        <v>0</v>
      </c>
      <c r="I32" s="38">
        <f t="shared" si="0"/>
        <v>-100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8145000</v>
      </c>
      <c r="D33" s="59">
        <v>21145000</v>
      </c>
      <c r="E33" s="59">
        <v>20431662</v>
      </c>
      <c r="F33" s="59">
        <v>44020000</v>
      </c>
      <c r="G33" s="60">
        <v>33087000</v>
      </c>
      <c r="H33" s="61">
        <v>13274000</v>
      </c>
      <c r="I33" s="40">
        <f t="shared" si="0"/>
        <v>115.44992277182344</v>
      </c>
      <c r="J33" s="41">
        <f t="shared" si="1"/>
        <v>-13.390398717341679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48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4500048</v>
      </c>
      <c r="D8" s="43">
        <v>4359466</v>
      </c>
      <c r="E8" s="43">
        <v>5053365</v>
      </c>
      <c r="F8" s="43">
        <v>5065730</v>
      </c>
      <c r="G8" s="44">
        <v>5339279</v>
      </c>
      <c r="H8" s="45">
        <v>5632937</v>
      </c>
      <c r="I8" s="22">
        <f>IF($E8=0,0,(($F8/$E8)-1)*100)</f>
        <v>0.24468844027691894</v>
      </c>
      <c r="J8" s="23">
        <f>IF($E8=0,0,((($H8/$E8)^(1/3))-1)*100)</f>
        <v>3.685511702425792</v>
      </c>
      <c r="K8" s="2"/>
    </row>
    <row r="9" spans="1:11" ht="12.75">
      <c r="A9" s="5"/>
      <c r="B9" s="21" t="s">
        <v>17</v>
      </c>
      <c r="C9" s="43">
        <v>17581677</v>
      </c>
      <c r="D9" s="43">
        <v>18521787</v>
      </c>
      <c r="E9" s="43">
        <v>16745548</v>
      </c>
      <c r="F9" s="43">
        <v>17733555</v>
      </c>
      <c r="G9" s="44">
        <v>18820840</v>
      </c>
      <c r="H9" s="45">
        <v>19984910</v>
      </c>
      <c r="I9" s="22">
        <f>IF($E9=0,0,(($F9/$E9)-1)*100)</f>
        <v>5.900117452113252</v>
      </c>
      <c r="J9" s="23">
        <f>IF($E9=0,0,((($H9/$E9)^(1/3))-1)*100)</f>
        <v>6.072045554576078</v>
      </c>
      <c r="K9" s="2"/>
    </row>
    <row r="10" spans="1:11" ht="12.75">
      <c r="A10" s="5"/>
      <c r="B10" s="21" t="s">
        <v>18</v>
      </c>
      <c r="C10" s="43">
        <v>21246840</v>
      </c>
      <c r="D10" s="43">
        <v>22905500</v>
      </c>
      <c r="E10" s="43">
        <v>23827490</v>
      </c>
      <c r="F10" s="43">
        <v>24806570</v>
      </c>
      <c r="G10" s="44">
        <v>25984470</v>
      </c>
      <c r="H10" s="45">
        <v>28138926</v>
      </c>
      <c r="I10" s="22">
        <f aca="true" t="shared" si="0" ref="I10:I33">IF($E10=0,0,(($F10/$E10)-1)*100)</f>
        <v>4.109035404064798</v>
      </c>
      <c r="J10" s="23">
        <f aca="true" t="shared" si="1" ref="J10:J33">IF($E10=0,0,((($H10/$E10)^(1/3))-1)*100)</f>
        <v>5.700345563315423</v>
      </c>
      <c r="K10" s="2"/>
    </row>
    <row r="11" spans="1:11" ht="12.75">
      <c r="A11" s="9"/>
      <c r="B11" s="24" t="s">
        <v>19</v>
      </c>
      <c r="C11" s="46">
        <v>43328565</v>
      </c>
      <c r="D11" s="46">
        <v>45786753</v>
      </c>
      <c r="E11" s="46">
        <v>45626403</v>
      </c>
      <c r="F11" s="46">
        <v>47605855</v>
      </c>
      <c r="G11" s="47">
        <v>50144589</v>
      </c>
      <c r="H11" s="48">
        <v>53756773</v>
      </c>
      <c r="I11" s="25">
        <f t="shared" si="0"/>
        <v>4.338391522996021</v>
      </c>
      <c r="J11" s="26">
        <f t="shared" si="1"/>
        <v>5.618254551846946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25661000</v>
      </c>
      <c r="D13" s="43">
        <v>24621520</v>
      </c>
      <c r="E13" s="43">
        <v>20306340</v>
      </c>
      <c r="F13" s="43">
        <v>28124979</v>
      </c>
      <c r="G13" s="44">
        <v>29924979</v>
      </c>
      <c r="H13" s="45">
        <v>31870105</v>
      </c>
      <c r="I13" s="22">
        <f t="shared" si="0"/>
        <v>38.503437842565425</v>
      </c>
      <c r="J13" s="23">
        <f t="shared" si="1"/>
        <v>16.211903177448804</v>
      </c>
      <c r="K13" s="2"/>
    </row>
    <row r="14" spans="1:11" ht="12.75">
      <c r="A14" s="5"/>
      <c r="B14" s="21" t="s">
        <v>22</v>
      </c>
      <c r="C14" s="43">
        <v>4950000</v>
      </c>
      <c r="D14" s="43">
        <v>4950000</v>
      </c>
      <c r="E14" s="43">
        <v>0</v>
      </c>
      <c r="F14" s="43">
        <v>4996486</v>
      </c>
      <c r="G14" s="44">
        <v>5292232</v>
      </c>
      <c r="H14" s="45">
        <v>5609088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10862780</v>
      </c>
      <c r="D16" s="43">
        <v>12292780</v>
      </c>
      <c r="E16" s="43">
        <v>12405937</v>
      </c>
      <c r="F16" s="43">
        <v>13258400</v>
      </c>
      <c r="G16" s="44">
        <v>14130991</v>
      </c>
      <c r="H16" s="45">
        <v>15067544</v>
      </c>
      <c r="I16" s="22">
        <f t="shared" si="0"/>
        <v>6.871411647503933</v>
      </c>
      <c r="J16" s="23">
        <f t="shared" si="1"/>
        <v>6.693418991572364</v>
      </c>
      <c r="K16" s="2"/>
    </row>
    <row r="17" spans="1:11" ht="12.75">
      <c r="A17" s="5"/>
      <c r="B17" s="21" t="s">
        <v>24</v>
      </c>
      <c r="C17" s="43">
        <v>19604737</v>
      </c>
      <c r="D17" s="43">
        <v>21806702</v>
      </c>
      <c r="E17" s="43">
        <v>11096363</v>
      </c>
      <c r="F17" s="43">
        <v>22704760</v>
      </c>
      <c r="G17" s="44">
        <v>23102468</v>
      </c>
      <c r="H17" s="45">
        <v>24230659</v>
      </c>
      <c r="I17" s="29">
        <f t="shared" si="0"/>
        <v>104.61443087253004</v>
      </c>
      <c r="J17" s="30">
        <f t="shared" si="1"/>
        <v>29.73630461578578</v>
      </c>
      <c r="K17" s="2"/>
    </row>
    <row r="18" spans="1:11" ht="12.75">
      <c r="A18" s="5"/>
      <c r="B18" s="24" t="s">
        <v>25</v>
      </c>
      <c r="C18" s="46">
        <v>61078517</v>
      </c>
      <c r="D18" s="46">
        <v>63671002</v>
      </c>
      <c r="E18" s="46">
        <v>43808640</v>
      </c>
      <c r="F18" s="46">
        <v>69084625</v>
      </c>
      <c r="G18" s="47">
        <v>72450670</v>
      </c>
      <c r="H18" s="48">
        <v>76777396</v>
      </c>
      <c r="I18" s="25">
        <f t="shared" si="0"/>
        <v>57.6963471132635</v>
      </c>
      <c r="J18" s="26">
        <f t="shared" si="1"/>
        <v>20.565912034496847</v>
      </c>
      <c r="K18" s="2"/>
    </row>
    <row r="19" spans="1:11" ht="23.25" customHeight="1">
      <c r="A19" s="31"/>
      <c r="B19" s="32" t="s">
        <v>26</v>
      </c>
      <c r="C19" s="52">
        <v>-17749952</v>
      </c>
      <c r="D19" s="52">
        <v>-17884249</v>
      </c>
      <c r="E19" s="52">
        <v>1817763</v>
      </c>
      <c r="F19" s="53">
        <v>-21478770</v>
      </c>
      <c r="G19" s="54">
        <v>-22306081</v>
      </c>
      <c r="H19" s="55">
        <v>-23020623</v>
      </c>
      <c r="I19" s="33">
        <f t="shared" si="0"/>
        <v>-1281.6045326040853</v>
      </c>
      <c r="J19" s="34">
        <f t="shared" si="1"/>
        <v>-333.09159005668886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22325000</v>
      </c>
      <c r="D24" s="43">
        <v>26489000</v>
      </c>
      <c r="E24" s="43">
        <v>16254831</v>
      </c>
      <c r="F24" s="43">
        <v>27356087</v>
      </c>
      <c r="G24" s="44">
        <v>8679131</v>
      </c>
      <c r="H24" s="45">
        <v>8824348</v>
      </c>
      <c r="I24" s="38">
        <f t="shared" si="0"/>
        <v>68.29511792524943</v>
      </c>
      <c r="J24" s="23">
        <f t="shared" si="1"/>
        <v>-18.423189213524694</v>
      </c>
      <c r="K24" s="2"/>
    </row>
    <row r="25" spans="1:11" ht="12.75">
      <c r="A25" s="9"/>
      <c r="B25" s="21" t="s">
        <v>31</v>
      </c>
      <c r="C25" s="43">
        <v>100000</v>
      </c>
      <c r="D25" s="43">
        <v>100000</v>
      </c>
      <c r="E25" s="43">
        <v>98522</v>
      </c>
      <c r="F25" s="43">
        <v>150000</v>
      </c>
      <c r="G25" s="44">
        <v>0</v>
      </c>
      <c r="H25" s="45">
        <v>0</v>
      </c>
      <c r="I25" s="38">
        <f t="shared" si="0"/>
        <v>52.250258825440014</v>
      </c>
      <c r="J25" s="23">
        <f t="shared" si="1"/>
        <v>-100</v>
      </c>
      <c r="K25" s="2"/>
    </row>
    <row r="26" spans="1:11" ht="12.75">
      <c r="A26" s="9"/>
      <c r="B26" s="24" t="s">
        <v>32</v>
      </c>
      <c r="C26" s="46">
        <v>22425000</v>
      </c>
      <c r="D26" s="46">
        <v>26589000</v>
      </c>
      <c r="E26" s="46">
        <v>16353353</v>
      </c>
      <c r="F26" s="46">
        <v>27506087</v>
      </c>
      <c r="G26" s="47">
        <v>8679131</v>
      </c>
      <c r="H26" s="48">
        <v>8824348</v>
      </c>
      <c r="I26" s="25">
        <f t="shared" si="0"/>
        <v>68.19845446985704</v>
      </c>
      <c r="J26" s="26">
        <f t="shared" si="1"/>
        <v>-18.587341173654824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12825000</v>
      </c>
      <c r="D28" s="43">
        <v>18825000</v>
      </c>
      <c r="E28" s="43">
        <v>12024784</v>
      </c>
      <c r="F28" s="43">
        <v>23347826</v>
      </c>
      <c r="G28" s="44">
        <v>6759131</v>
      </c>
      <c r="H28" s="45">
        <v>6904348</v>
      </c>
      <c r="I28" s="38">
        <f t="shared" si="0"/>
        <v>94.1642028663467</v>
      </c>
      <c r="J28" s="23">
        <f t="shared" si="1"/>
        <v>-16.8845431482183</v>
      </c>
      <c r="K28" s="2"/>
    </row>
    <row r="29" spans="1:11" ht="12.75">
      <c r="A29" s="9"/>
      <c r="B29" s="21" t="s">
        <v>35</v>
      </c>
      <c r="C29" s="43">
        <v>1000000</v>
      </c>
      <c r="D29" s="43">
        <v>1000000</v>
      </c>
      <c r="E29" s="43">
        <v>936659</v>
      </c>
      <c r="F29" s="43">
        <v>1650000</v>
      </c>
      <c r="G29" s="44">
        <v>1920000</v>
      </c>
      <c r="H29" s="45">
        <v>1920000</v>
      </c>
      <c r="I29" s="38">
        <f t="shared" si="0"/>
        <v>76.15802549273536</v>
      </c>
      <c r="J29" s="23">
        <f t="shared" si="1"/>
        <v>27.030080338336184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1000000</v>
      </c>
      <c r="D31" s="43">
        <v>130000</v>
      </c>
      <c r="E31" s="43">
        <v>487661</v>
      </c>
      <c r="F31" s="43">
        <v>0</v>
      </c>
      <c r="G31" s="44">
        <v>0</v>
      </c>
      <c r="H31" s="45">
        <v>0</v>
      </c>
      <c r="I31" s="38">
        <f t="shared" si="0"/>
        <v>-100</v>
      </c>
      <c r="J31" s="23">
        <f t="shared" si="1"/>
        <v>-100</v>
      </c>
      <c r="K31" s="2"/>
    </row>
    <row r="32" spans="1:11" ht="12.75">
      <c r="A32" s="9"/>
      <c r="B32" s="21" t="s">
        <v>31</v>
      </c>
      <c r="C32" s="43">
        <v>7600000</v>
      </c>
      <c r="D32" s="43">
        <v>6634000</v>
      </c>
      <c r="E32" s="43">
        <v>2904249</v>
      </c>
      <c r="F32" s="43">
        <v>2508261</v>
      </c>
      <c r="G32" s="44">
        <v>0</v>
      </c>
      <c r="H32" s="45">
        <v>0</v>
      </c>
      <c r="I32" s="38">
        <f t="shared" si="0"/>
        <v>-13.634781315238465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22425000</v>
      </c>
      <c r="D33" s="59">
        <v>26589000</v>
      </c>
      <c r="E33" s="59">
        <v>16353353</v>
      </c>
      <c r="F33" s="59">
        <v>27506087</v>
      </c>
      <c r="G33" s="60">
        <v>8679131</v>
      </c>
      <c r="H33" s="61">
        <v>8824348</v>
      </c>
      <c r="I33" s="40">
        <f t="shared" si="0"/>
        <v>68.19845446985704</v>
      </c>
      <c r="J33" s="41">
        <f t="shared" si="1"/>
        <v>-18.587341173654824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49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0</v>
      </c>
      <c r="D9" s="43">
        <v>0</v>
      </c>
      <c r="E9" s="43">
        <v>0</v>
      </c>
      <c r="F9" s="43">
        <v>0</v>
      </c>
      <c r="G9" s="44">
        <v>0</v>
      </c>
      <c r="H9" s="45">
        <v>0</v>
      </c>
      <c r="I9" s="22">
        <f>IF($E9=0,0,(($F9/$E9)-1)*100)</f>
        <v>0</v>
      </c>
      <c r="J9" s="23">
        <f>IF($E9=0,0,((($H9/$E9)^(1/3))-1)*100)</f>
        <v>0</v>
      </c>
      <c r="K9" s="2"/>
    </row>
    <row r="10" spans="1:11" ht="12.75">
      <c r="A10" s="5"/>
      <c r="B10" s="21" t="s">
        <v>18</v>
      </c>
      <c r="C10" s="43">
        <v>56591095</v>
      </c>
      <c r="D10" s="43">
        <v>59099874</v>
      </c>
      <c r="E10" s="43">
        <v>50788348</v>
      </c>
      <c r="F10" s="43">
        <v>66432251</v>
      </c>
      <c r="G10" s="44">
        <v>69231741</v>
      </c>
      <c r="H10" s="45">
        <v>71649206</v>
      </c>
      <c r="I10" s="22">
        <f aca="true" t="shared" si="0" ref="I10:I33">IF($E10=0,0,(($F10/$E10)-1)*100)</f>
        <v>30.802149737179874</v>
      </c>
      <c r="J10" s="23">
        <f aca="true" t="shared" si="1" ref="J10:J33">IF($E10=0,0,((($H10/$E10)^(1/3))-1)*100)</f>
        <v>12.154257647533683</v>
      </c>
      <c r="K10" s="2"/>
    </row>
    <row r="11" spans="1:11" ht="12.75">
      <c r="A11" s="9"/>
      <c r="B11" s="24" t="s">
        <v>19</v>
      </c>
      <c r="C11" s="46">
        <v>56591095</v>
      </c>
      <c r="D11" s="46">
        <v>59099874</v>
      </c>
      <c r="E11" s="46">
        <v>50788348</v>
      </c>
      <c r="F11" s="46">
        <v>66432251</v>
      </c>
      <c r="G11" s="47">
        <v>69231741</v>
      </c>
      <c r="H11" s="48">
        <v>71649206</v>
      </c>
      <c r="I11" s="25">
        <f t="shared" si="0"/>
        <v>30.802149737179874</v>
      </c>
      <c r="J11" s="26">
        <f t="shared" si="1"/>
        <v>12.154257647533683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35667749</v>
      </c>
      <c r="D13" s="43">
        <v>34996262</v>
      </c>
      <c r="E13" s="43">
        <v>33214675</v>
      </c>
      <c r="F13" s="43">
        <v>38312422</v>
      </c>
      <c r="G13" s="44">
        <v>39890945</v>
      </c>
      <c r="H13" s="45">
        <v>42197828</v>
      </c>
      <c r="I13" s="22">
        <f t="shared" si="0"/>
        <v>15.347875600167704</v>
      </c>
      <c r="J13" s="23">
        <f t="shared" si="1"/>
        <v>8.306211187905067</v>
      </c>
      <c r="K13" s="2"/>
    </row>
    <row r="14" spans="1:11" ht="12.75">
      <c r="A14" s="5"/>
      <c r="B14" s="21" t="s">
        <v>22</v>
      </c>
      <c r="C14" s="43">
        <v>0</v>
      </c>
      <c r="D14" s="43">
        <v>0</v>
      </c>
      <c r="E14" s="43">
        <v>0</v>
      </c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29917362</v>
      </c>
      <c r="D17" s="43">
        <v>32671340</v>
      </c>
      <c r="E17" s="43">
        <v>24883801</v>
      </c>
      <c r="F17" s="43">
        <v>31735226</v>
      </c>
      <c r="G17" s="44">
        <v>32443093</v>
      </c>
      <c r="H17" s="45">
        <v>33812536</v>
      </c>
      <c r="I17" s="29">
        <f t="shared" si="0"/>
        <v>27.533675422014504</v>
      </c>
      <c r="J17" s="30">
        <f t="shared" si="1"/>
        <v>10.761035789643447</v>
      </c>
      <c r="K17" s="2"/>
    </row>
    <row r="18" spans="1:11" ht="12.75">
      <c r="A18" s="5"/>
      <c r="B18" s="24" t="s">
        <v>25</v>
      </c>
      <c r="C18" s="46">
        <v>65585111</v>
      </c>
      <c r="D18" s="46">
        <v>67667602</v>
      </c>
      <c r="E18" s="46">
        <v>58098476</v>
      </c>
      <c r="F18" s="46">
        <v>70047648</v>
      </c>
      <c r="G18" s="47">
        <v>72334038</v>
      </c>
      <c r="H18" s="48">
        <v>76010364</v>
      </c>
      <c r="I18" s="25">
        <f t="shared" si="0"/>
        <v>20.56710058969533</v>
      </c>
      <c r="J18" s="26">
        <f t="shared" si="1"/>
        <v>9.371127845876703</v>
      </c>
      <c r="K18" s="2"/>
    </row>
    <row r="19" spans="1:11" ht="23.25" customHeight="1">
      <c r="A19" s="31"/>
      <c r="B19" s="32" t="s">
        <v>26</v>
      </c>
      <c r="C19" s="52">
        <v>-8994016</v>
      </c>
      <c r="D19" s="52">
        <v>-8567728</v>
      </c>
      <c r="E19" s="52">
        <v>-7310128</v>
      </c>
      <c r="F19" s="53">
        <v>-3615397</v>
      </c>
      <c r="G19" s="54">
        <v>-3102297</v>
      </c>
      <c r="H19" s="55">
        <v>-4361158</v>
      </c>
      <c r="I19" s="33">
        <f t="shared" si="0"/>
        <v>-50.542630717273354</v>
      </c>
      <c r="J19" s="34">
        <f t="shared" si="1"/>
        <v>-15.81676454980202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110000</v>
      </c>
      <c r="D23" s="43">
        <v>151000</v>
      </c>
      <c r="E23" s="43">
        <v>90017</v>
      </c>
      <c r="F23" s="43">
        <v>2820140</v>
      </c>
      <c r="G23" s="44">
        <v>0</v>
      </c>
      <c r="H23" s="45">
        <v>0</v>
      </c>
      <c r="I23" s="38">
        <f t="shared" si="0"/>
        <v>3032.897119432996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0</v>
      </c>
      <c r="D24" s="43">
        <v>385000</v>
      </c>
      <c r="E24" s="43">
        <v>26418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110000</v>
      </c>
      <c r="D26" s="46">
        <v>536000</v>
      </c>
      <c r="E26" s="46">
        <v>116435</v>
      </c>
      <c r="F26" s="46">
        <v>2820140</v>
      </c>
      <c r="G26" s="47">
        <v>0</v>
      </c>
      <c r="H26" s="48">
        <v>0</v>
      </c>
      <c r="I26" s="25">
        <f t="shared" si="0"/>
        <v>2322.072400910379</v>
      </c>
      <c r="J26" s="26">
        <f t="shared" si="1"/>
        <v>-100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110000</v>
      </c>
      <c r="D32" s="43">
        <v>536000</v>
      </c>
      <c r="E32" s="43">
        <v>116435</v>
      </c>
      <c r="F32" s="43">
        <v>2820140</v>
      </c>
      <c r="G32" s="44">
        <v>0</v>
      </c>
      <c r="H32" s="45">
        <v>0</v>
      </c>
      <c r="I32" s="38">
        <f t="shared" si="0"/>
        <v>2322.072400910379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110000</v>
      </c>
      <c r="D33" s="59">
        <v>536000</v>
      </c>
      <c r="E33" s="59">
        <v>116435</v>
      </c>
      <c r="F33" s="59">
        <v>2820140</v>
      </c>
      <c r="G33" s="60">
        <v>0</v>
      </c>
      <c r="H33" s="61">
        <v>0</v>
      </c>
      <c r="I33" s="40">
        <f t="shared" si="0"/>
        <v>2322.072400910379</v>
      </c>
      <c r="J33" s="41">
        <f t="shared" si="1"/>
        <v>-100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10882140</v>
      </c>
      <c r="D8" s="43">
        <v>8912140</v>
      </c>
      <c r="E8" s="43">
        <v>28967</v>
      </c>
      <c r="F8" s="43">
        <v>5694041</v>
      </c>
      <c r="G8" s="44">
        <v>6035684</v>
      </c>
      <c r="H8" s="45">
        <v>6397825</v>
      </c>
      <c r="I8" s="22">
        <f>IF($E8=0,0,(($F8/$E8)-1)*100)</f>
        <v>19556.992439672733</v>
      </c>
      <c r="J8" s="23">
        <f>IF($E8=0,0,((($H8/$E8)^(1/3))-1)*100)</f>
        <v>504.47212606372113</v>
      </c>
      <c r="K8" s="2"/>
    </row>
    <row r="9" spans="1:11" ht="12.75">
      <c r="A9" s="5"/>
      <c r="B9" s="21" t="s">
        <v>17</v>
      </c>
      <c r="C9" s="43">
        <v>32008642</v>
      </c>
      <c r="D9" s="43">
        <v>30442740</v>
      </c>
      <c r="E9" s="43">
        <v>82036420</v>
      </c>
      <c r="F9" s="43">
        <v>26051135</v>
      </c>
      <c r="G9" s="44">
        <v>27614202</v>
      </c>
      <c r="H9" s="45">
        <v>29271055</v>
      </c>
      <c r="I9" s="22">
        <f>IF($E9=0,0,(($F9/$E9)-1)*100)</f>
        <v>-68.24442729217097</v>
      </c>
      <c r="J9" s="23">
        <f>IF($E9=0,0,((($H9/$E9)^(1/3))-1)*100)</f>
        <v>-29.073168582622955</v>
      </c>
      <c r="K9" s="2"/>
    </row>
    <row r="10" spans="1:11" ht="12.75">
      <c r="A10" s="5"/>
      <c r="B10" s="21" t="s">
        <v>18</v>
      </c>
      <c r="C10" s="43">
        <v>70370711</v>
      </c>
      <c r="D10" s="43">
        <v>75291419</v>
      </c>
      <c r="E10" s="43">
        <v>48813177</v>
      </c>
      <c r="F10" s="43">
        <v>77654961</v>
      </c>
      <c r="G10" s="44">
        <v>79755562</v>
      </c>
      <c r="H10" s="45">
        <v>85587654</v>
      </c>
      <c r="I10" s="22">
        <f aca="true" t="shared" si="0" ref="I10:I33">IF($E10=0,0,(($F10/$E10)-1)*100)</f>
        <v>59.08606194593726</v>
      </c>
      <c r="J10" s="23">
        <f aca="true" t="shared" si="1" ref="J10:J33">IF($E10=0,0,((($H10/$E10)^(1/3))-1)*100)</f>
        <v>20.584461769731142</v>
      </c>
      <c r="K10" s="2"/>
    </row>
    <row r="11" spans="1:11" ht="12.75">
      <c r="A11" s="9"/>
      <c r="B11" s="24" t="s">
        <v>19</v>
      </c>
      <c r="C11" s="46">
        <v>113261493</v>
      </c>
      <c r="D11" s="46">
        <v>114646299</v>
      </c>
      <c r="E11" s="46">
        <v>130878564</v>
      </c>
      <c r="F11" s="46">
        <v>109400137</v>
      </c>
      <c r="G11" s="47">
        <v>113405448</v>
      </c>
      <c r="H11" s="48">
        <v>121256534</v>
      </c>
      <c r="I11" s="25">
        <f t="shared" si="0"/>
        <v>-16.41095863490678</v>
      </c>
      <c r="J11" s="26">
        <f t="shared" si="1"/>
        <v>-2.513261045927906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38547691</v>
      </c>
      <c r="D13" s="43">
        <v>39583267</v>
      </c>
      <c r="E13" s="43">
        <v>29840084</v>
      </c>
      <c r="F13" s="43">
        <v>35828809</v>
      </c>
      <c r="G13" s="44">
        <v>37978539</v>
      </c>
      <c r="H13" s="45">
        <v>40257252</v>
      </c>
      <c r="I13" s="22">
        <f t="shared" si="0"/>
        <v>20.069397257728895</v>
      </c>
      <c r="J13" s="23">
        <f t="shared" si="1"/>
        <v>10.496374417979393</v>
      </c>
      <c r="K13" s="2"/>
    </row>
    <row r="14" spans="1:11" ht="12.75">
      <c r="A14" s="5"/>
      <c r="B14" s="21" t="s">
        <v>22</v>
      </c>
      <c r="C14" s="43">
        <v>25586729</v>
      </c>
      <c r="D14" s="43">
        <v>25586729</v>
      </c>
      <c r="E14" s="43">
        <v>0</v>
      </c>
      <c r="F14" s="43">
        <v>39027284</v>
      </c>
      <c r="G14" s="44">
        <v>41368920</v>
      </c>
      <c r="H14" s="45">
        <v>43851056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15236219</v>
      </c>
      <c r="D16" s="43">
        <v>15536219</v>
      </c>
      <c r="E16" s="43">
        <v>31433358</v>
      </c>
      <c r="F16" s="43">
        <v>19123256</v>
      </c>
      <c r="G16" s="44">
        <v>20270651</v>
      </c>
      <c r="H16" s="45">
        <v>21486890</v>
      </c>
      <c r="I16" s="22">
        <f t="shared" si="0"/>
        <v>-39.1625419085037</v>
      </c>
      <c r="J16" s="23">
        <f t="shared" si="1"/>
        <v>-11.909800428749906</v>
      </c>
      <c r="K16" s="2"/>
    </row>
    <row r="17" spans="1:11" ht="12.75">
      <c r="A17" s="5"/>
      <c r="B17" s="21" t="s">
        <v>24</v>
      </c>
      <c r="C17" s="43">
        <v>30767894</v>
      </c>
      <c r="D17" s="43">
        <v>55747238</v>
      </c>
      <c r="E17" s="43">
        <v>33123310</v>
      </c>
      <c r="F17" s="43">
        <v>90557593</v>
      </c>
      <c r="G17" s="44">
        <v>94593453</v>
      </c>
      <c r="H17" s="45">
        <v>99870565</v>
      </c>
      <c r="I17" s="29">
        <f t="shared" si="0"/>
        <v>173.39536115201048</v>
      </c>
      <c r="J17" s="30">
        <f t="shared" si="1"/>
        <v>44.46675768640049</v>
      </c>
      <c r="K17" s="2"/>
    </row>
    <row r="18" spans="1:11" ht="12.75">
      <c r="A18" s="5"/>
      <c r="B18" s="24" t="s">
        <v>25</v>
      </c>
      <c r="C18" s="46">
        <v>110138533</v>
      </c>
      <c r="D18" s="46">
        <v>136453453</v>
      </c>
      <c r="E18" s="46">
        <v>94396752</v>
      </c>
      <c r="F18" s="46">
        <v>184536942</v>
      </c>
      <c r="G18" s="47">
        <v>194211563</v>
      </c>
      <c r="H18" s="48">
        <v>205465763</v>
      </c>
      <c r="I18" s="25">
        <f t="shared" si="0"/>
        <v>95.49077493683258</v>
      </c>
      <c r="J18" s="26">
        <f t="shared" si="1"/>
        <v>29.59675818640022</v>
      </c>
      <c r="K18" s="2"/>
    </row>
    <row r="19" spans="1:11" ht="23.25" customHeight="1">
      <c r="A19" s="31"/>
      <c r="B19" s="32" t="s">
        <v>26</v>
      </c>
      <c r="C19" s="52">
        <v>3122960</v>
      </c>
      <c r="D19" s="52">
        <v>-21807154</v>
      </c>
      <c r="E19" s="52">
        <v>36481812</v>
      </c>
      <c r="F19" s="53">
        <v>-75136805</v>
      </c>
      <c r="G19" s="54">
        <v>-80806115</v>
      </c>
      <c r="H19" s="55">
        <v>-84209229</v>
      </c>
      <c r="I19" s="33">
        <f t="shared" si="0"/>
        <v>-305.95688887383113</v>
      </c>
      <c r="J19" s="34">
        <f t="shared" si="1"/>
        <v>-232.158295893199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15063000</v>
      </c>
      <c r="D24" s="43">
        <v>14063000</v>
      </c>
      <c r="E24" s="43">
        <v>11040021</v>
      </c>
      <c r="F24" s="43">
        <v>14862000</v>
      </c>
      <c r="G24" s="44">
        <v>13170000</v>
      </c>
      <c r="H24" s="45">
        <v>12190000</v>
      </c>
      <c r="I24" s="38">
        <f t="shared" si="0"/>
        <v>34.61930914805325</v>
      </c>
      <c r="J24" s="23">
        <f t="shared" si="1"/>
        <v>3.358120185812097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15063000</v>
      </c>
      <c r="D26" s="46">
        <v>14063000</v>
      </c>
      <c r="E26" s="46">
        <v>11040021</v>
      </c>
      <c r="F26" s="46">
        <v>14862000</v>
      </c>
      <c r="G26" s="47">
        <v>13170000</v>
      </c>
      <c r="H26" s="48">
        <v>12190000</v>
      </c>
      <c r="I26" s="25">
        <f t="shared" si="0"/>
        <v>34.61930914805325</v>
      </c>
      <c r="J26" s="26">
        <f t="shared" si="1"/>
        <v>3.358120185812097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4000000</v>
      </c>
      <c r="D28" s="43">
        <v>4000000</v>
      </c>
      <c r="E28" s="43">
        <v>2119788</v>
      </c>
      <c r="F28" s="43">
        <v>4000000</v>
      </c>
      <c r="G28" s="44">
        <v>0</v>
      </c>
      <c r="H28" s="45">
        <v>0</v>
      </c>
      <c r="I28" s="38">
        <f t="shared" si="0"/>
        <v>88.69811509452832</v>
      </c>
      <c r="J28" s="23">
        <f t="shared" si="1"/>
        <v>-100</v>
      </c>
      <c r="K28" s="2"/>
    </row>
    <row r="29" spans="1:11" ht="12.75">
      <c r="A29" s="9"/>
      <c r="B29" s="21" t="s">
        <v>35</v>
      </c>
      <c r="C29" s="43">
        <v>1000000</v>
      </c>
      <c r="D29" s="43">
        <v>0</v>
      </c>
      <c r="E29" s="43">
        <v>0</v>
      </c>
      <c r="F29" s="43">
        <v>1000000</v>
      </c>
      <c r="G29" s="44">
        <v>3200000</v>
      </c>
      <c r="H29" s="45">
        <v>1920000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10063000</v>
      </c>
      <c r="D31" s="43">
        <v>10063000</v>
      </c>
      <c r="E31" s="43">
        <v>8920233</v>
      </c>
      <c r="F31" s="43">
        <v>9862000</v>
      </c>
      <c r="G31" s="44">
        <v>9970000</v>
      </c>
      <c r="H31" s="45">
        <v>10270000</v>
      </c>
      <c r="I31" s="38">
        <f t="shared" si="0"/>
        <v>10.557650231782056</v>
      </c>
      <c r="J31" s="23">
        <f t="shared" si="1"/>
        <v>4.808880391723203</v>
      </c>
      <c r="K31" s="2"/>
    </row>
    <row r="32" spans="1:11" ht="12.75">
      <c r="A32" s="9"/>
      <c r="B32" s="21" t="s">
        <v>31</v>
      </c>
      <c r="C32" s="43">
        <v>0</v>
      </c>
      <c r="D32" s="43">
        <v>0</v>
      </c>
      <c r="E32" s="43">
        <v>0</v>
      </c>
      <c r="F32" s="43">
        <v>0</v>
      </c>
      <c r="G32" s="44">
        <v>0</v>
      </c>
      <c r="H32" s="45">
        <v>0</v>
      </c>
      <c r="I32" s="38">
        <f t="shared" si="0"/>
        <v>0</v>
      </c>
      <c r="J32" s="23">
        <f t="shared" si="1"/>
        <v>0</v>
      </c>
      <c r="K32" s="2"/>
    </row>
    <row r="33" spans="1:11" ht="13.5" thickBot="1">
      <c r="A33" s="9"/>
      <c r="B33" s="39" t="s">
        <v>38</v>
      </c>
      <c r="C33" s="59">
        <v>15063000</v>
      </c>
      <c r="D33" s="59">
        <v>14063000</v>
      </c>
      <c r="E33" s="59">
        <v>11040021</v>
      </c>
      <c r="F33" s="59">
        <v>14862000</v>
      </c>
      <c r="G33" s="60">
        <v>13170000</v>
      </c>
      <c r="H33" s="61">
        <v>12190000</v>
      </c>
      <c r="I33" s="40">
        <f t="shared" si="0"/>
        <v>34.61930914805325</v>
      </c>
      <c r="J33" s="41">
        <f t="shared" si="1"/>
        <v>3.358120185812097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9266409</v>
      </c>
      <c r="D8" s="43">
        <v>9855286</v>
      </c>
      <c r="E8" s="43">
        <v>9861205</v>
      </c>
      <c r="F8" s="43">
        <v>10446602</v>
      </c>
      <c r="G8" s="44">
        <v>11073398</v>
      </c>
      <c r="H8" s="45">
        <v>11737802</v>
      </c>
      <c r="I8" s="22">
        <f>IF($E8=0,0,(($F8/$E8)-1)*100)</f>
        <v>5.936363760818275</v>
      </c>
      <c r="J8" s="23">
        <f>IF($E8=0,0,((($H8/$E8)^(1/3))-1)*100)</f>
        <v>5.978783652353958</v>
      </c>
      <c r="K8" s="2"/>
    </row>
    <row r="9" spans="1:11" ht="12.75">
      <c r="A9" s="5"/>
      <c r="B9" s="21" t="s">
        <v>17</v>
      </c>
      <c r="C9" s="43">
        <v>61327406</v>
      </c>
      <c r="D9" s="43">
        <v>59617632</v>
      </c>
      <c r="E9" s="43">
        <v>51057398</v>
      </c>
      <c r="F9" s="43">
        <v>62863484</v>
      </c>
      <c r="G9" s="44">
        <v>66973377</v>
      </c>
      <c r="H9" s="45">
        <v>71883356</v>
      </c>
      <c r="I9" s="22">
        <f>IF($E9=0,0,(($F9/$E9)-1)*100)</f>
        <v>23.12316424742209</v>
      </c>
      <c r="J9" s="23">
        <f>IF($E9=0,0,((($H9/$E9)^(1/3))-1)*100)</f>
        <v>12.078735399898832</v>
      </c>
      <c r="K9" s="2"/>
    </row>
    <row r="10" spans="1:11" ht="12.75">
      <c r="A10" s="5"/>
      <c r="B10" s="21" t="s">
        <v>18</v>
      </c>
      <c r="C10" s="43">
        <v>61799994</v>
      </c>
      <c r="D10" s="43">
        <v>64094781</v>
      </c>
      <c r="E10" s="43">
        <v>60039909</v>
      </c>
      <c r="F10" s="43">
        <v>69020311</v>
      </c>
      <c r="G10" s="44">
        <v>73624219</v>
      </c>
      <c r="H10" s="45">
        <v>78918755</v>
      </c>
      <c r="I10" s="22">
        <f aca="true" t="shared" si="0" ref="I10:I33">IF($E10=0,0,(($F10/$E10)-1)*100)</f>
        <v>14.957387760197971</v>
      </c>
      <c r="J10" s="23">
        <f aca="true" t="shared" si="1" ref="J10:J33">IF($E10=0,0,((($H10/$E10)^(1/3))-1)*100)</f>
        <v>9.54184884453193</v>
      </c>
      <c r="K10" s="2"/>
    </row>
    <row r="11" spans="1:11" ht="12.75">
      <c r="A11" s="9"/>
      <c r="B11" s="24" t="s">
        <v>19</v>
      </c>
      <c r="C11" s="46">
        <v>132393809</v>
      </c>
      <c r="D11" s="46">
        <v>133567699</v>
      </c>
      <c r="E11" s="46">
        <v>120958512</v>
      </c>
      <c r="F11" s="46">
        <v>142330397</v>
      </c>
      <c r="G11" s="47">
        <v>151670994</v>
      </c>
      <c r="H11" s="48">
        <v>162539913</v>
      </c>
      <c r="I11" s="25">
        <f t="shared" si="0"/>
        <v>17.668773074853974</v>
      </c>
      <c r="J11" s="26">
        <f t="shared" si="1"/>
        <v>10.350556870167749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49356106</v>
      </c>
      <c r="D13" s="43">
        <v>48381660</v>
      </c>
      <c r="E13" s="43">
        <v>43939593</v>
      </c>
      <c r="F13" s="43">
        <v>53559144</v>
      </c>
      <c r="G13" s="44">
        <v>57256354</v>
      </c>
      <c r="H13" s="45">
        <v>61212417</v>
      </c>
      <c r="I13" s="22">
        <f t="shared" si="0"/>
        <v>21.892672060025674</v>
      </c>
      <c r="J13" s="23">
        <f t="shared" si="1"/>
        <v>11.684910220943955</v>
      </c>
      <c r="K13" s="2"/>
    </row>
    <row r="14" spans="1:11" ht="12.75">
      <c r="A14" s="5"/>
      <c r="B14" s="21" t="s">
        <v>22</v>
      </c>
      <c r="C14" s="43">
        <v>11387767</v>
      </c>
      <c r="D14" s="43">
        <v>11387767</v>
      </c>
      <c r="E14" s="43">
        <v>10989161</v>
      </c>
      <c r="F14" s="43">
        <v>11387767</v>
      </c>
      <c r="G14" s="44">
        <v>11387766</v>
      </c>
      <c r="H14" s="45">
        <v>11387766</v>
      </c>
      <c r="I14" s="22">
        <f t="shared" si="0"/>
        <v>3.6272650842043452</v>
      </c>
      <c r="J14" s="23">
        <f t="shared" si="1"/>
        <v>1.194754106471363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23388287</v>
      </c>
      <c r="D16" s="43">
        <v>20828287</v>
      </c>
      <c r="E16" s="43">
        <v>18200126</v>
      </c>
      <c r="F16" s="43">
        <v>21948017</v>
      </c>
      <c r="G16" s="44">
        <v>23456378</v>
      </c>
      <c r="H16" s="45">
        <v>25070325</v>
      </c>
      <c r="I16" s="22">
        <f t="shared" si="0"/>
        <v>20.59266512770297</v>
      </c>
      <c r="J16" s="23">
        <f t="shared" si="1"/>
        <v>11.265841402542453</v>
      </c>
      <c r="K16" s="2"/>
    </row>
    <row r="17" spans="1:11" ht="12.75">
      <c r="A17" s="5"/>
      <c r="B17" s="21" t="s">
        <v>24</v>
      </c>
      <c r="C17" s="43">
        <v>65159351</v>
      </c>
      <c r="D17" s="43">
        <v>69698054</v>
      </c>
      <c r="E17" s="43">
        <v>65811721</v>
      </c>
      <c r="F17" s="43">
        <v>68965198</v>
      </c>
      <c r="G17" s="44">
        <v>69319218</v>
      </c>
      <c r="H17" s="45">
        <v>70617692</v>
      </c>
      <c r="I17" s="29">
        <f t="shared" si="0"/>
        <v>4.791664694500231</v>
      </c>
      <c r="J17" s="30">
        <f t="shared" si="1"/>
        <v>2.377241568981181</v>
      </c>
      <c r="K17" s="2"/>
    </row>
    <row r="18" spans="1:11" ht="12.75">
      <c r="A18" s="5"/>
      <c r="B18" s="24" t="s">
        <v>25</v>
      </c>
      <c r="C18" s="46">
        <v>149291511</v>
      </c>
      <c r="D18" s="46">
        <v>150295768</v>
      </c>
      <c r="E18" s="46">
        <v>138940601</v>
      </c>
      <c r="F18" s="46">
        <v>155860126</v>
      </c>
      <c r="G18" s="47">
        <v>161419716</v>
      </c>
      <c r="H18" s="48">
        <v>168288200</v>
      </c>
      <c r="I18" s="25">
        <f t="shared" si="0"/>
        <v>12.177523976594863</v>
      </c>
      <c r="J18" s="26">
        <f t="shared" si="1"/>
        <v>6.5961446231238785</v>
      </c>
      <c r="K18" s="2"/>
    </row>
    <row r="19" spans="1:11" ht="23.25" customHeight="1">
      <c r="A19" s="31"/>
      <c r="B19" s="32" t="s">
        <v>26</v>
      </c>
      <c r="C19" s="52">
        <v>-16897702</v>
      </c>
      <c r="D19" s="52">
        <v>-16728069</v>
      </c>
      <c r="E19" s="52">
        <v>-17982089</v>
      </c>
      <c r="F19" s="53">
        <v>-13529729</v>
      </c>
      <c r="G19" s="54">
        <v>-9748722</v>
      </c>
      <c r="H19" s="55">
        <v>-5748287</v>
      </c>
      <c r="I19" s="33">
        <f t="shared" si="0"/>
        <v>-24.759970879912785</v>
      </c>
      <c r="J19" s="34">
        <f t="shared" si="1"/>
        <v>-31.624670290976965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17031000</v>
      </c>
      <c r="D24" s="43">
        <v>18221500</v>
      </c>
      <c r="E24" s="43">
        <v>24200523</v>
      </c>
      <c r="F24" s="43">
        <v>23780600</v>
      </c>
      <c r="G24" s="44">
        <v>14115500</v>
      </c>
      <c r="H24" s="45">
        <v>13206950</v>
      </c>
      <c r="I24" s="38">
        <f t="shared" si="0"/>
        <v>-1.7351815082674027</v>
      </c>
      <c r="J24" s="23">
        <f t="shared" si="1"/>
        <v>-18.280457363767578</v>
      </c>
      <c r="K24" s="2"/>
    </row>
    <row r="25" spans="1:11" ht="12.75">
      <c r="A25" s="9"/>
      <c r="B25" s="21" t="s">
        <v>31</v>
      </c>
      <c r="C25" s="43">
        <v>3750000</v>
      </c>
      <c r="D25" s="43">
        <v>22510592</v>
      </c>
      <c r="E25" s="43">
        <v>0</v>
      </c>
      <c r="F25" s="43">
        <v>1876876</v>
      </c>
      <c r="G25" s="44">
        <v>2235450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20781000</v>
      </c>
      <c r="D26" s="46">
        <v>40732092</v>
      </c>
      <c r="E26" s="46">
        <v>24200523</v>
      </c>
      <c r="F26" s="46">
        <v>25657476</v>
      </c>
      <c r="G26" s="47">
        <v>16350950</v>
      </c>
      <c r="H26" s="48">
        <v>13206950</v>
      </c>
      <c r="I26" s="25">
        <f t="shared" si="0"/>
        <v>6.0203368332163665</v>
      </c>
      <c r="J26" s="26">
        <f t="shared" si="1"/>
        <v>-18.280457363767578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4000000</v>
      </c>
      <c r="D28" s="43">
        <v>4000000</v>
      </c>
      <c r="E28" s="43">
        <v>4309590</v>
      </c>
      <c r="F28" s="43">
        <v>20780600</v>
      </c>
      <c r="G28" s="44">
        <v>2000000</v>
      </c>
      <c r="H28" s="45">
        <v>0</v>
      </c>
      <c r="I28" s="38">
        <f t="shared" si="0"/>
        <v>382.1943618766518</v>
      </c>
      <c r="J28" s="23">
        <f t="shared" si="1"/>
        <v>-100</v>
      </c>
      <c r="K28" s="2"/>
    </row>
    <row r="29" spans="1:11" ht="12.75">
      <c r="A29" s="9"/>
      <c r="B29" s="21" t="s">
        <v>35</v>
      </c>
      <c r="C29" s="43">
        <v>13031000</v>
      </c>
      <c r="D29" s="43">
        <v>6635000</v>
      </c>
      <c r="E29" s="43">
        <v>3027979</v>
      </c>
      <c r="F29" s="43">
        <v>3000000</v>
      </c>
      <c r="G29" s="44">
        <v>3200000</v>
      </c>
      <c r="H29" s="45">
        <v>1920000</v>
      </c>
      <c r="I29" s="38">
        <f t="shared" si="0"/>
        <v>-0.9240156553265377</v>
      </c>
      <c r="J29" s="23">
        <f t="shared" si="1"/>
        <v>-14.088865013335916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17370594</v>
      </c>
      <c r="E31" s="43">
        <v>12554784</v>
      </c>
      <c r="F31" s="43">
        <v>0</v>
      </c>
      <c r="G31" s="44">
        <v>8915500</v>
      </c>
      <c r="H31" s="45">
        <v>11286950</v>
      </c>
      <c r="I31" s="38">
        <f t="shared" si="0"/>
        <v>-100</v>
      </c>
      <c r="J31" s="23">
        <f t="shared" si="1"/>
        <v>-3.4862659193425682</v>
      </c>
      <c r="K31" s="2"/>
    </row>
    <row r="32" spans="1:11" ht="12.75">
      <c r="A32" s="9"/>
      <c r="B32" s="21" t="s">
        <v>31</v>
      </c>
      <c r="C32" s="43">
        <v>3750000</v>
      </c>
      <c r="D32" s="43">
        <v>12726498</v>
      </c>
      <c r="E32" s="43">
        <v>4308170</v>
      </c>
      <c r="F32" s="43">
        <v>1876876</v>
      </c>
      <c r="G32" s="44">
        <v>2235450</v>
      </c>
      <c r="H32" s="45">
        <v>0</v>
      </c>
      <c r="I32" s="38">
        <f t="shared" si="0"/>
        <v>-56.434495388993476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20781000</v>
      </c>
      <c r="D33" s="59">
        <v>40732092</v>
      </c>
      <c r="E33" s="59">
        <v>24200523</v>
      </c>
      <c r="F33" s="59">
        <v>25657476</v>
      </c>
      <c r="G33" s="60">
        <v>16350950</v>
      </c>
      <c r="H33" s="61">
        <v>13206950</v>
      </c>
      <c r="I33" s="40">
        <f t="shared" si="0"/>
        <v>6.0203368332163665</v>
      </c>
      <c r="J33" s="41">
        <f t="shared" si="1"/>
        <v>-18.280457363767578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52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27762540</v>
      </c>
      <c r="D8" s="43">
        <v>27762540</v>
      </c>
      <c r="E8" s="43">
        <v>31792892</v>
      </c>
      <c r="F8" s="43">
        <v>29289480</v>
      </c>
      <c r="G8" s="44">
        <v>30753954</v>
      </c>
      <c r="H8" s="45">
        <v>32291651</v>
      </c>
      <c r="I8" s="22">
        <f>IF($E8=0,0,(($F8/$E8)-1)*100)</f>
        <v>-7.8741248201013025</v>
      </c>
      <c r="J8" s="23">
        <f>IF($E8=0,0,((($H8/$E8)^(1/3))-1)*100)</f>
        <v>0.5202141411105643</v>
      </c>
      <c r="K8" s="2"/>
    </row>
    <row r="9" spans="1:11" ht="12.75">
      <c r="A9" s="5"/>
      <c r="B9" s="21" t="s">
        <v>17</v>
      </c>
      <c r="C9" s="43">
        <v>119675979</v>
      </c>
      <c r="D9" s="43">
        <v>116875979</v>
      </c>
      <c r="E9" s="43">
        <v>107311447</v>
      </c>
      <c r="F9" s="43">
        <v>124266150</v>
      </c>
      <c r="G9" s="44">
        <v>131093382</v>
      </c>
      <c r="H9" s="45">
        <v>138292470</v>
      </c>
      <c r="I9" s="22">
        <f>IF($E9=0,0,(($F9/$E9)-1)*100)</f>
        <v>15.79952882379827</v>
      </c>
      <c r="J9" s="23">
        <f>IF($E9=0,0,((($H9/$E9)^(1/3))-1)*100)</f>
        <v>8.82219814915668</v>
      </c>
      <c r="K9" s="2"/>
    </row>
    <row r="10" spans="1:11" ht="12.75">
      <c r="A10" s="5"/>
      <c r="B10" s="21" t="s">
        <v>18</v>
      </c>
      <c r="C10" s="43">
        <v>77818177</v>
      </c>
      <c r="D10" s="43">
        <v>73818177</v>
      </c>
      <c r="E10" s="43">
        <v>76645111</v>
      </c>
      <c r="F10" s="43">
        <v>81387898</v>
      </c>
      <c r="G10" s="44">
        <v>86203979</v>
      </c>
      <c r="H10" s="45">
        <v>91844592</v>
      </c>
      <c r="I10" s="22">
        <f aca="true" t="shared" si="0" ref="I10:I33">IF($E10=0,0,(($F10/$E10)-1)*100)</f>
        <v>6.187983731930413</v>
      </c>
      <c r="J10" s="23">
        <f aca="true" t="shared" si="1" ref="J10:J33">IF($E10=0,0,((($H10/$E10)^(1/3))-1)*100)</f>
        <v>6.215943339174057</v>
      </c>
      <c r="K10" s="2"/>
    </row>
    <row r="11" spans="1:11" ht="12.75">
      <c r="A11" s="9"/>
      <c r="B11" s="24" t="s">
        <v>19</v>
      </c>
      <c r="C11" s="46">
        <v>225256696</v>
      </c>
      <c r="D11" s="46">
        <v>218456696</v>
      </c>
      <c r="E11" s="46">
        <v>215749450</v>
      </c>
      <c r="F11" s="46">
        <v>234943528</v>
      </c>
      <c r="G11" s="47">
        <v>248051315</v>
      </c>
      <c r="H11" s="48">
        <v>262428713</v>
      </c>
      <c r="I11" s="25">
        <f t="shared" si="0"/>
        <v>8.896466711734385</v>
      </c>
      <c r="J11" s="26">
        <f t="shared" si="1"/>
        <v>6.746559024391474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76930252</v>
      </c>
      <c r="D13" s="43">
        <v>76602466</v>
      </c>
      <c r="E13" s="43">
        <v>75968643</v>
      </c>
      <c r="F13" s="43">
        <v>82290780</v>
      </c>
      <c r="G13" s="44">
        <v>86497911</v>
      </c>
      <c r="H13" s="45">
        <v>90281338</v>
      </c>
      <c r="I13" s="22">
        <f t="shared" si="0"/>
        <v>8.322034921697895</v>
      </c>
      <c r="J13" s="23">
        <f t="shared" si="1"/>
        <v>5.92241467709318</v>
      </c>
      <c r="K13" s="2"/>
    </row>
    <row r="14" spans="1:11" ht="12.75">
      <c r="A14" s="5"/>
      <c r="B14" s="21" t="s">
        <v>22</v>
      </c>
      <c r="C14" s="43">
        <v>7578345</v>
      </c>
      <c r="D14" s="43">
        <v>6678345</v>
      </c>
      <c r="E14" s="43">
        <v>0</v>
      </c>
      <c r="F14" s="43">
        <v>7212613</v>
      </c>
      <c r="G14" s="44">
        <v>7645369</v>
      </c>
      <c r="H14" s="45">
        <v>8027637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60434251</v>
      </c>
      <c r="D16" s="43">
        <v>60434251</v>
      </c>
      <c r="E16" s="43">
        <v>61178045</v>
      </c>
      <c r="F16" s="43">
        <v>64814196</v>
      </c>
      <c r="G16" s="44">
        <v>67666020</v>
      </c>
      <c r="H16" s="45">
        <v>72876305</v>
      </c>
      <c r="I16" s="22">
        <f t="shared" si="0"/>
        <v>5.94355540455731</v>
      </c>
      <c r="J16" s="23">
        <f t="shared" si="1"/>
        <v>6.00595186177153</v>
      </c>
      <c r="K16" s="2"/>
    </row>
    <row r="17" spans="1:11" ht="12.75">
      <c r="A17" s="5"/>
      <c r="B17" s="21" t="s">
        <v>24</v>
      </c>
      <c r="C17" s="43">
        <v>86406397</v>
      </c>
      <c r="D17" s="43">
        <v>86346132</v>
      </c>
      <c r="E17" s="43">
        <v>64647577</v>
      </c>
      <c r="F17" s="43">
        <v>91844432</v>
      </c>
      <c r="G17" s="44">
        <v>93522745</v>
      </c>
      <c r="H17" s="45">
        <v>97568705</v>
      </c>
      <c r="I17" s="29">
        <f t="shared" si="0"/>
        <v>42.069411201598484</v>
      </c>
      <c r="J17" s="30">
        <f t="shared" si="1"/>
        <v>14.705989648305607</v>
      </c>
      <c r="K17" s="2"/>
    </row>
    <row r="18" spans="1:11" ht="12.75">
      <c r="A18" s="5"/>
      <c r="B18" s="24" t="s">
        <v>25</v>
      </c>
      <c r="C18" s="46">
        <v>231349245</v>
      </c>
      <c r="D18" s="46">
        <v>230061194</v>
      </c>
      <c r="E18" s="46">
        <v>201794265</v>
      </c>
      <c r="F18" s="46">
        <v>246162021</v>
      </c>
      <c r="G18" s="47">
        <v>255332045</v>
      </c>
      <c r="H18" s="48">
        <v>268753985</v>
      </c>
      <c r="I18" s="25">
        <f t="shared" si="0"/>
        <v>21.986628807315213</v>
      </c>
      <c r="J18" s="26">
        <f t="shared" si="1"/>
        <v>10.022632244311435</v>
      </c>
      <c r="K18" s="2"/>
    </row>
    <row r="19" spans="1:11" ht="23.25" customHeight="1">
      <c r="A19" s="31"/>
      <c r="B19" s="32" t="s">
        <v>26</v>
      </c>
      <c r="C19" s="52">
        <v>-6092549</v>
      </c>
      <c r="D19" s="52">
        <v>-11604498</v>
      </c>
      <c r="E19" s="52">
        <v>13955185</v>
      </c>
      <c r="F19" s="53">
        <v>-11218493</v>
      </c>
      <c r="G19" s="54">
        <v>-7280730</v>
      </c>
      <c r="H19" s="55">
        <v>-6325272</v>
      </c>
      <c r="I19" s="33">
        <f t="shared" si="0"/>
        <v>-180.3894251491471</v>
      </c>
      <c r="J19" s="34">
        <f t="shared" si="1"/>
        <v>-176.81532444318492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32292000</v>
      </c>
      <c r="D24" s="43">
        <v>34991000</v>
      </c>
      <c r="E24" s="43">
        <v>27254303</v>
      </c>
      <c r="F24" s="43">
        <v>52190000</v>
      </c>
      <c r="G24" s="44">
        <v>19267000</v>
      </c>
      <c r="H24" s="45">
        <v>16429000</v>
      </c>
      <c r="I24" s="38">
        <f t="shared" si="0"/>
        <v>91.49269750174862</v>
      </c>
      <c r="J24" s="23">
        <f t="shared" si="1"/>
        <v>-15.525554458643043</v>
      </c>
      <c r="K24" s="2"/>
    </row>
    <row r="25" spans="1:11" ht="12.75">
      <c r="A25" s="9"/>
      <c r="B25" s="21" t="s">
        <v>31</v>
      </c>
      <c r="C25" s="43">
        <v>6790000</v>
      </c>
      <c r="D25" s="43">
        <v>6790000</v>
      </c>
      <c r="E25" s="43">
        <v>4853167</v>
      </c>
      <c r="F25" s="43">
        <v>6246050</v>
      </c>
      <c r="G25" s="44">
        <v>5782792</v>
      </c>
      <c r="H25" s="45">
        <v>5816500</v>
      </c>
      <c r="I25" s="38">
        <f t="shared" si="0"/>
        <v>28.700495985404984</v>
      </c>
      <c r="J25" s="23">
        <f t="shared" si="1"/>
        <v>6.22143531527537</v>
      </c>
      <c r="K25" s="2"/>
    </row>
    <row r="26" spans="1:11" ht="12.75">
      <c r="A26" s="9"/>
      <c r="B26" s="24" t="s">
        <v>32</v>
      </c>
      <c r="C26" s="46">
        <v>39082000</v>
      </c>
      <c r="D26" s="46">
        <v>41781000</v>
      </c>
      <c r="E26" s="46">
        <v>32107470</v>
      </c>
      <c r="F26" s="46">
        <v>58436050</v>
      </c>
      <c r="G26" s="47">
        <v>25049792</v>
      </c>
      <c r="H26" s="48">
        <v>22245500</v>
      </c>
      <c r="I26" s="25">
        <f t="shared" si="0"/>
        <v>82.00141586988947</v>
      </c>
      <c r="J26" s="26">
        <f t="shared" si="1"/>
        <v>-11.513158100139641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14080000</v>
      </c>
      <c r="D28" s="43">
        <v>17279000</v>
      </c>
      <c r="E28" s="43">
        <v>9669350</v>
      </c>
      <c r="F28" s="43">
        <v>36619000</v>
      </c>
      <c r="G28" s="44">
        <v>3910000</v>
      </c>
      <c r="H28" s="45">
        <v>0</v>
      </c>
      <c r="I28" s="38">
        <f t="shared" si="0"/>
        <v>278.712116119491</v>
      </c>
      <c r="J28" s="23">
        <f t="shared" si="1"/>
        <v>-100</v>
      </c>
      <c r="K28" s="2"/>
    </row>
    <row r="29" spans="1:11" ht="12.75">
      <c r="A29" s="9"/>
      <c r="B29" s="21" t="s">
        <v>35</v>
      </c>
      <c r="C29" s="43">
        <v>0</v>
      </c>
      <c r="D29" s="43">
        <v>7500000</v>
      </c>
      <c r="E29" s="43">
        <v>5829947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15132000</v>
      </c>
      <c r="D31" s="43">
        <v>13132000</v>
      </c>
      <c r="E31" s="43">
        <v>12112021</v>
      </c>
      <c r="F31" s="43">
        <v>14441000</v>
      </c>
      <c r="G31" s="44">
        <v>14574600</v>
      </c>
      <c r="H31" s="45">
        <v>15081416</v>
      </c>
      <c r="I31" s="38">
        <f t="shared" si="0"/>
        <v>19.228657215835398</v>
      </c>
      <c r="J31" s="23">
        <f t="shared" si="1"/>
        <v>7.582550188790349</v>
      </c>
      <c r="K31" s="2"/>
    </row>
    <row r="32" spans="1:11" ht="12.75">
      <c r="A32" s="9"/>
      <c r="B32" s="21" t="s">
        <v>31</v>
      </c>
      <c r="C32" s="43">
        <v>9870000</v>
      </c>
      <c r="D32" s="43">
        <v>3870000</v>
      </c>
      <c r="E32" s="43">
        <v>4496152</v>
      </c>
      <c r="F32" s="43">
        <v>7376050</v>
      </c>
      <c r="G32" s="44">
        <v>6565192</v>
      </c>
      <c r="H32" s="45">
        <v>7164084</v>
      </c>
      <c r="I32" s="38">
        <f t="shared" si="0"/>
        <v>64.05250534234608</v>
      </c>
      <c r="J32" s="23">
        <f t="shared" si="1"/>
        <v>16.799207178137475</v>
      </c>
      <c r="K32" s="2"/>
    </row>
    <row r="33" spans="1:11" ht="13.5" thickBot="1">
      <c r="A33" s="9"/>
      <c r="B33" s="39" t="s">
        <v>38</v>
      </c>
      <c r="C33" s="59">
        <v>39082000</v>
      </c>
      <c r="D33" s="59">
        <v>41781000</v>
      </c>
      <c r="E33" s="59">
        <v>32107470</v>
      </c>
      <c r="F33" s="59">
        <v>58436050</v>
      </c>
      <c r="G33" s="60">
        <v>25049792</v>
      </c>
      <c r="H33" s="61">
        <v>22245500</v>
      </c>
      <c r="I33" s="40">
        <f t="shared" si="0"/>
        <v>82.00141586988947</v>
      </c>
      <c r="J33" s="41">
        <f t="shared" si="1"/>
        <v>-11.513158100139641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53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5006305</v>
      </c>
      <c r="E8" s="43">
        <v>5264339</v>
      </c>
      <c r="F8" s="43">
        <v>7497216</v>
      </c>
      <c r="G8" s="44">
        <v>7583793</v>
      </c>
      <c r="H8" s="45">
        <v>7962983</v>
      </c>
      <c r="I8" s="22">
        <f>IF($E8=0,0,(($F8/$E8)-1)*100)</f>
        <v>42.415144617396415</v>
      </c>
      <c r="J8" s="23">
        <f>IF($E8=0,0,((($H8/$E8)^(1/3))-1)*100)</f>
        <v>14.79174208484746</v>
      </c>
      <c r="K8" s="2"/>
    </row>
    <row r="9" spans="1:11" ht="12.75">
      <c r="A9" s="5"/>
      <c r="B9" s="21" t="s">
        <v>17</v>
      </c>
      <c r="C9" s="43">
        <v>0</v>
      </c>
      <c r="D9" s="43">
        <v>21028607</v>
      </c>
      <c r="E9" s="43">
        <v>21905880</v>
      </c>
      <c r="F9" s="43">
        <v>17820303</v>
      </c>
      <c r="G9" s="44">
        <v>16184048</v>
      </c>
      <c r="H9" s="45">
        <v>16885460</v>
      </c>
      <c r="I9" s="22">
        <f>IF($E9=0,0,(($F9/$E9)-1)*100)</f>
        <v>-18.650595182663288</v>
      </c>
      <c r="J9" s="23">
        <f>IF($E9=0,0,((($H9/$E9)^(1/3))-1)*100)</f>
        <v>-8.31096596663019</v>
      </c>
      <c r="K9" s="2"/>
    </row>
    <row r="10" spans="1:11" ht="12.75">
      <c r="A10" s="5"/>
      <c r="B10" s="21" t="s">
        <v>18</v>
      </c>
      <c r="C10" s="43">
        <v>0</v>
      </c>
      <c r="D10" s="43">
        <v>63118717</v>
      </c>
      <c r="E10" s="43">
        <v>30118731</v>
      </c>
      <c r="F10" s="43">
        <v>48570764</v>
      </c>
      <c r="G10" s="44">
        <v>47387326</v>
      </c>
      <c r="H10" s="45">
        <v>58062728</v>
      </c>
      <c r="I10" s="22">
        <f aca="true" t="shared" si="0" ref="I10:I33">IF($E10=0,0,(($F10/$E10)-1)*100)</f>
        <v>61.26431090340427</v>
      </c>
      <c r="J10" s="23">
        <f aca="true" t="shared" si="1" ref="J10:J33">IF($E10=0,0,((($H10/$E10)^(1/3))-1)*100)</f>
        <v>24.457265782415448</v>
      </c>
      <c r="K10" s="2"/>
    </row>
    <row r="11" spans="1:11" ht="12.75">
      <c r="A11" s="9"/>
      <c r="B11" s="24" t="s">
        <v>19</v>
      </c>
      <c r="C11" s="46">
        <v>0</v>
      </c>
      <c r="D11" s="46">
        <v>89153629</v>
      </c>
      <c r="E11" s="46">
        <v>57288950</v>
      </c>
      <c r="F11" s="46">
        <v>73888283</v>
      </c>
      <c r="G11" s="47">
        <v>71155167</v>
      </c>
      <c r="H11" s="48">
        <v>82911171</v>
      </c>
      <c r="I11" s="25">
        <f t="shared" si="0"/>
        <v>28.974755166572265</v>
      </c>
      <c r="J11" s="26">
        <f t="shared" si="1"/>
        <v>13.113401407017378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0</v>
      </c>
      <c r="D13" s="43">
        <v>20852250</v>
      </c>
      <c r="E13" s="43">
        <v>19370992</v>
      </c>
      <c r="F13" s="43">
        <v>21001755</v>
      </c>
      <c r="G13" s="44">
        <v>21320212</v>
      </c>
      <c r="H13" s="45">
        <v>22601857</v>
      </c>
      <c r="I13" s="22">
        <f t="shared" si="0"/>
        <v>8.418582796379237</v>
      </c>
      <c r="J13" s="23">
        <f t="shared" si="1"/>
        <v>5.276334107317182</v>
      </c>
      <c r="K13" s="2"/>
    </row>
    <row r="14" spans="1:11" ht="12.75">
      <c r="A14" s="5"/>
      <c r="B14" s="21" t="s">
        <v>22</v>
      </c>
      <c r="C14" s="43">
        <v>0</v>
      </c>
      <c r="D14" s="43">
        <v>6074881</v>
      </c>
      <c r="E14" s="43">
        <v>0</v>
      </c>
      <c r="F14" s="43">
        <v>3401247</v>
      </c>
      <c r="G14" s="44">
        <v>3468928</v>
      </c>
      <c r="H14" s="45">
        <v>3642374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10912085</v>
      </c>
      <c r="E16" s="43">
        <v>10488983</v>
      </c>
      <c r="F16" s="43">
        <v>11812072</v>
      </c>
      <c r="G16" s="44">
        <v>13022942</v>
      </c>
      <c r="H16" s="45">
        <v>13674089</v>
      </c>
      <c r="I16" s="22">
        <f t="shared" si="0"/>
        <v>12.614082795252891</v>
      </c>
      <c r="J16" s="23">
        <f t="shared" si="1"/>
        <v>9.241672407587398</v>
      </c>
      <c r="K16" s="2"/>
    </row>
    <row r="17" spans="1:11" ht="12.75">
      <c r="A17" s="5"/>
      <c r="B17" s="21" t="s">
        <v>24</v>
      </c>
      <c r="C17" s="43">
        <v>0</v>
      </c>
      <c r="D17" s="43">
        <v>52264515</v>
      </c>
      <c r="E17" s="43">
        <v>26441267</v>
      </c>
      <c r="F17" s="43">
        <v>37029161</v>
      </c>
      <c r="G17" s="44">
        <v>42513396</v>
      </c>
      <c r="H17" s="45">
        <v>27872729</v>
      </c>
      <c r="I17" s="29">
        <f t="shared" si="0"/>
        <v>40.04306601495307</v>
      </c>
      <c r="J17" s="30">
        <f t="shared" si="1"/>
        <v>1.7729610177588562</v>
      </c>
      <c r="K17" s="2"/>
    </row>
    <row r="18" spans="1:11" ht="12.75">
      <c r="A18" s="5"/>
      <c r="B18" s="24" t="s">
        <v>25</v>
      </c>
      <c r="C18" s="46">
        <v>0</v>
      </c>
      <c r="D18" s="46">
        <v>90103731</v>
      </c>
      <c r="E18" s="46">
        <v>56301242</v>
      </c>
      <c r="F18" s="46">
        <v>73244235</v>
      </c>
      <c r="G18" s="47">
        <v>80325478</v>
      </c>
      <c r="H18" s="48">
        <v>67791049</v>
      </c>
      <c r="I18" s="25">
        <f t="shared" si="0"/>
        <v>30.093462236587953</v>
      </c>
      <c r="J18" s="26">
        <f t="shared" si="1"/>
        <v>6.386076610159375</v>
      </c>
      <c r="K18" s="2"/>
    </row>
    <row r="19" spans="1:11" ht="23.25" customHeight="1">
      <c r="A19" s="31"/>
      <c r="B19" s="32" t="s">
        <v>26</v>
      </c>
      <c r="C19" s="52">
        <v>0</v>
      </c>
      <c r="D19" s="52">
        <v>-950102</v>
      </c>
      <c r="E19" s="52">
        <v>987708</v>
      </c>
      <c r="F19" s="53">
        <v>644048</v>
      </c>
      <c r="G19" s="54">
        <v>-9170311</v>
      </c>
      <c r="H19" s="55">
        <v>15120122</v>
      </c>
      <c r="I19" s="33">
        <f t="shared" si="0"/>
        <v>-34.7936839632766</v>
      </c>
      <c r="J19" s="34">
        <f t="shared" si="1"/>
        <v>148.29934543234313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0</v>
      </c>
      <c r="D24" s="43">
        <v>26095000</v>
      </c>
      <c r="E24" s="43">
        <v>14857075</v>
      </c>
      <c r="F24" s="43">
        <v>65422000</v>
      </c>
      <c r="G24" s="44">
        <v>9958000</v>
      </c>
      <c r="H24" s="45">
        <v>11422000</v>
      </c>
      <c r="I24" s="38">
        <f t="shared" si="0"/>
        <v>340.3423957945962</v>
      </c>
      <c r="J24" s="23">
        <f t="shared" si="1"/>
        <v>-8.391392847466427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0</v>
      </c>
      <c r="F25" s="43">
        <v>5875000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0</v>
      </c>
      <c r="D26" s="46">
        <v>26095000</v>
      </c>
      <c r="E26" s="46">
        <v>14857075</v>
      </c>
      <c r="F26" s="46">
        <v>71297000</v>
      </c>
      <c r="G26" s="47">
        <v>9958000</v>
      </c>
      <c r="H26" s="48">
        <v>11422000</v>
      </c>
      <c r="I26" s="25">
        <f t="shared" si="0"/>
        <v>379.88584563246803</v>
      </c>
      <c r="J26" s="26">
        <f t="shared" si="1"/>
        <v>-8.391392847466427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23000000</v>
      </c>
      <c r="E28" s="43">
        <v>6537996</v>
      </c>
      <c r="F28" s="43">
        <v>56450000</v>
      </c>
      <c r="G28" s="44">
        <v>0</v>
      </c>
      <c r="H28" s="45">
        <v>0</v>
      </c>
      <c r="I28" s="38">
        <f t="shared" si="0"/>
        <v>763.4144162829099</v>
      </c>
      <c r="J28" s="23">
        <f t="shared" si="1"/>
        <v>-100</v>
      </c>
      <c r="K28" s="2"/>
    </row>
    <row r="29" spans="1:11" ht="12.75">
      <c r="A29" s="9"/>
      <c r="B29" s="21" t="s">
        <v>35</v>
      </c>
      <c r="C29" s="43">
        <v>0</v>
      </c>
      <c r="D29" s="43">
        <v>1000000</v>
      </c>
      <c r="E29" s="43">
        <v>757875</v>
      </c>
      <c r="F29" s="43">
        <v>1000000</v>
      </c>
      <c r="G29" s="44">
        <v>1920000</v>
      </c>
      <c r="H29" s="45">
        <v>3200000</v>
      </c>
      <c r="I29" s="38">
        <f t="shared" si="0"/>
        <v>31.947880587168065</v>
      </c>
      <c r="J29" s="23">
        <f t="shared" si="1"/>
        <v>61.628322563808545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1524000</v>
      </c>
      <c r="E31" s="43">
        <v>7472120</v>
      </c>
      <c r="F31" s="43">
        <v>10172000</v>
      </c>
      <c r="G31" s="44">
        <v>8038000</v>
      </c>
      <c r="H31" s="45">
        <v>8222000</v>
      </c>
      <c r="I31" s="38">
        <f t="shared" si="0"/>
        <v>36.13271735464634</v>
      </c>
      <c r="J31" s="23">
        <f t="shared" si="1"/>
        <v>3.2391796284163554</v>
      </c>
      <c r="K31" s="2"/>
    </row>
    <row r="32" spans="1:11" ht="12.75">
      <c r="A32" s="9"/>
      <c r="B32" s="21" t="s">
        <v>31</v>
      </c>
      <c r="C32" s="43">
        <v>0</v>
      </c>
      <c r="D32" s="43">
        <v>571000</v>
      </c>
      <c r="E32" s="43">
        <v>89084</v>
      </c>
      <c r="F32" s="43">
        <v>3675000</v>
      </c>
      <c r="G32" s="44">
        <v>0</v>
      </c>
      <c r="H32" s="45">
        <v>0</v>
      </c>
      <c r="I32" s="38">
        <f t="shared" si="0"/>
        <v>4025.3199227695213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0</v>
      </c>
      <c r="D33" s="59">
        <v>26095000</v>
      </c>
      <c r="E33" s="59">
        <v>14857075</v>
      </c>
      <c r="F33" s="59">
        <v>71297000</v>
      </c>
      <c r="G33" s="60">
        <v>9958000</v>
      </c>
      <c r="H33" s="61">
        <v>11422000</v>
      </c>
      <c r="I33" s="40">
        <f t="shared" si="0"/>
        <v>379.88584563246803</v>
      </c>
      <c r="J33" s="41">
        <f t="shared" si="1"/>
        <v>-8.391392847466427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54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4468570</v>
      </c>
      <c r="D8" s="43">
        <v>1420263</v>
      </c>
      <c r="E8" s="43">
        <v>2737117</v>
      </c>
      <c r="F8" s="43">
        <v>1515401</v>
      </c>
      <c r="G8" s="44">
        <v>1636633</v>
      </c>
      <c r="H8" s="45">
        <v>1751197</v>
      </c>
      <c r="I8" s="22">
        <f>IF($E8=0,0,(($F8/$E8)-1)*100)</f>
        <v>-44.635139820475345</v>
      </c>
      <c r="J8" s="23">
        <f>IF($E8=0,0,((($H8/$E8)^(1/3))-1)*100)</f>
        <v>-13.83176165168054</v>
      </c>
      <c r="K8" s="2"/>
    </row>
    <row r="9" spans="1:11" ht="12.75">
      <c r="A9" s="5"/>
      <c r="B9" s="21" t="s">
        <v>17</v>
      </c>
      <c r="C9" s="43">
        <v>11240653</v>
      </c>
      <c r="D9" s="43">
        <v>10671140</v>
      </c>
      <c r="E9" s="43">
        <v>11896520</v>
      </c>
      <c r="F9" s="43">
        <v>11314363</v>
      </c>
      <c r="G9" s="44">
        <v>12320902</v>
      </c>
      <c r="H9" s="45">
        <v>13184421</v>
      </c>
      <c r="I9" s="22">
        <f>IF($E9=0,0,(($F9/$E9)-1)*100)</f>
        <v>-4.893506672539527</v>
      </c>
      <c r="J9" s="23">
        <f>IF($E9=0,0,((($H9/$E9)^(1/3))-1)*100)</f>
        <v>3.4857078016682586</v>
      </c>
      <c r="K9" s="2"/>
    </row>
    <row r="10" spans="1:11" ht="12.75">
      <c r="A10" s="5"/>
      <c r="B10" s="21" t="s">
        <v>18</v>
      </c>
      <c r="C10" s="43">
        <v>30502707</v>
      </c>
      <c r="D10" s="43">
        <v>27976354</v>
      </c>
      <c r="E10" s="43">
        <v>13106105</v>
      </c>
      <c r="F10" s="43">
        <v>27882933</v>
      </c>
      <c r="G10" s="44">
        <v>30552204</v>
      </c>
      <c r="H10" s="45">
        <v>33081428</v>
      </c>
      <c r="I10" s="22">
        <f aca="true" t="shared" si="0" ref="I10:I33">IF($E10=0,0,(($F10/$E10)-1)*100)</f>
        <v>112.74766988361532</v>
      </c>
      <c r="J10" s="23">
        <f aca="true" t="shared" si="1" ref="J10:J33">IF($E10=0,0,((($H10/$E10)^(1/3))-1)*100)</f>
        <v>36.15602639210573</v>
      </c>
      <c r="K10" s="2"/>
    </row>
    <row r="11" spans="1:11" ht="12.75">
      <c r="A11" s="9"/>
      <c r="B11" s="24" t="s">
        <v>19</v>
      </c>
      <c r="C11" s="46">
        <v>46211930</v>
      </c>
      <c r="D11" s="46">
        <v>40067757</v>
      </c>
      <c r="E11" s="46">
        <v>27739742</v>
      </c>
      <c r="F11" s="46">
        <v>40712697</v>
      </c>
      <c r="G11" s="47">
        <v>44509739</v>
      </c>
      <c r="H11" s="48">
        <v>48017046</v>
      </c>
      <c r="I11" s="25">
        <f t="shared" si="0"/>
        <v>46.76667504694167</v>
      </c>
      <c r="J11" s="26">
        <f t="shared" si="1"/>
        <v>20.069031379516545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16310313</v>
      </c>
      <c r="D13" s="43">
        <v>15726583</v>
      </c>
      <c r="E13" s="43">
        <v>17386420</v>
      </c>
      <c r="F13" s="43">
        <v>19718000</v>
      </c>
      <c r="G13" s="44">
        <v>20271394</v>
      </c>
      <c r="H13" s="45">
        <v>21692237</v>
      </c>
      <c r="I13" s="22">
        <f t="shared" si="0"/>
        <v>13.410351297161816</v>
      </c>
      <c r="J13" s="23">
        <f t="shared" si="1"/>
        <v>7.654302476332053</v>
      </c>
      <c r="K13" s="2"/>
    </row>
    <row r="14" spans="1:11" ht="12.75">
      <c r="A14" s="5"/>
      <c r="B14" s="21" t="s">
        <v>22</v>
      </c>
      <c r="C14" s="43">
        <v>793900</v>
      </c>
      <c r="D14" s="43">
        <v>793900</v>
      </c>
      <c r="E14" s="43">
        <v>0</v>
      </c>
      <c r="F14" s="43">
        <v>5710655</v>
      </c>
      <c r="G14" s="44">
        <v>6110394</v>
      </c>
      <c r="H14" s="45">
        <v>6538122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13282000</v>
      </c>
      <c r="D16" s="43">
        <v>5873534</v>
      </c>
      <c r="E16" s="43">
        <v>5227196</v>
      </c>
      <c r="F16" s="43">
        <v>9231000</v>
      </c>
      <c r="G16" s="44">
        <v>10923000</v>
      </c>
      <c r="H16" s="45">
        <v>12182000</v>
      </c>
      <c r="I16" s="22">
        <f t="shared" si="0"/>
        <v>76.59563559506857</v>
      </c>
      <c r="J16" s="23">
        <f t="shared" si="1"/>
        <v>32.58160437365547</v>
      </c>
      <c r="K16" s="2"/>
    </row>
    <row r="17" spans="1:11" ht="12.75">
      <c r="A17" s="5"/>
      <c r="B17" s="21" t="s">
        <v>24</v>
      </c>
      <c r="C17" s="43">
        <v>15825716</v>
      </c>
      <c r="D17" s="43">
        <v>18210159</v>
      </c>
      <c r="E17" s="43">
        <v>13015903</v>
      </c>
      <c r="F17" s="43">
        <v>34427093</v>
      </c>
      <c r="G17" s="44">
        <v>34107814</v>
      </c>
      <c r="H17" s="45">
        <v>34795281</v>
      </c>
      <c r="I17" s="29">
        <f t="shared" si="0"/>
        <v>164.5002271452084</v>
      </c>
      <c r="J17" s="30">
        <f t="shared" si="1"/>
        <v>38.78696592071174</v>
      </c>
      <c r="K17" s="2"/>
    </row>
    <row r="18" spans="1:11" ht="12.75">
      <c r="A18" s="5"/>
      <c r="B18" s="24" t="s">
        <v>25</v>
      </c>
      <c r="C18" s="46">
        <v>46211929</v>
      </c>
      <c r="D18" s="46">
        <v>40604176</v>
      </c>
      <c r="E18" s="46">
        <v>35629519</v>
      </c>
      <c r="F18" s="46">
        <v>69086748</v>
      </c>
      <c r="G18" s="47">
        <v>71412602</v>
      </c>
      <c r="H18" s="48">
        <v>75207640</v>
      </c>
      <c r="I18" s="25">
        <f t="shared" si="0"/>
        <v>93.90311724387858</v>
      </c>
      <c r="J18" s="26">
        <f t="shared" si="1"/>
        <v>28.27755309783504</v>
      </c>
      <c r="K18" s="2"/>
    </row>
    <row r="19" spans="1:11" ht="23.25" customHeight="1">
      <c r="A19" s="31"/>
      <c r="B19" s="32" t="s">
        <v>26</v>
      </c>
      <c r="C19" s="52">
        <v>1</v>
      </c>
      <c r="D19" s="52">
        <v>-536419</v>
      </c>
      <c r="E19" s="52">
        <v>-7889777</v>
      </c>
      <c r="F19" s="53">
        <v>-28374051</v>
      </c>
      <c r="G19" s="54">
        <v>-26902863</v>
      </c>
      <c r="H19" s="55">
        <v>-27190594</v>
      </c>
      <c r="I19" s="33">
        <f t="shared" si="0"/>
        <v>259.63058271482197</v>
      </c>
      <c r="J19" s="34">
        <f t="shared" si="1"/>
        <v>51.0490467921884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24027000</v>
      </c>
      <c r="D24" s="43">
        <v>21027000</v>
      </c>
      <c r="E24" s="43">
        <v>18421665</v>
      </c>
      <c r="F24" s="43">
        <v>15926000</v>
      </c>
      <c r="G24" s="44">
        <v>9399999</v>
      </c>
      <c r="H24" s="45">
        <v>10830000</v>
      </c>
      <c r="I24" s="38">
        <f t="shared" si="0"/>
        <v>-13.547445358495015</v>
      </c>
      <c r="J24" s="23">
        <f t="shared" si="1"/>
        <v>-16.227811986750073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24027000</v>
      </c>
      <c r="D26" s="46">
        <v>21027000</v>
      </c>
      <c r="E26" s="46">
        <v>18421665</v>
      </c>
      <c r="F26" s="46">
        <v>15926000</v>
      </c>
      <c r="G26" s="47">
        <v>9399999</v>
      </c>
      <c r="H26" s="48">
        <v>10830000</v>
      </c>
      <c r="I26" s="25">
        <f t="shared" si="0"/>
        <v>-13.547445358495015</v>
      </c>
      <c r="J26" s="26">
        <f t="shared" si="1"/>
        <v>-16.227811986750073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13000000</v>
      </c>
      <c r="D28" s="43">
        <v>10000000</v>
      </c>
      <c r="E28" s="43">
        <v>10399205</v>
      </c>
      <c r="F28" s="43">
        <v>5500000</v>
      </c>
      <c r="G28" s="44">
        <v>0</v>
      </c>
      <c r="H28" s="45">
        <v>0</v>
      </c>
      <c r="I28" s="38">
        <f t="shared" si="0"/>
        <v>-47.111341684292206</v>
      </c>
      <c r="J28" s="23">
        <f t="shared" si="1"/>
        <v>-100</v>
      </c>
      <c r="K28" s="2"/>
    </row>
    <row r="29" spans="1:11" ht="12.75">
      <c r="A29" s="9"/>
      <c r="B29" s="21" t="s">
        <v>35</v>
      </c>
      <c r="C29" s="43">
        <v>3000000</v>
      </c>
      <c r="D29" s="43">
        <v>3000000</v>
      </c>
      <c r="E29" s="43">
        <v>1771434</v>
      </c>
      <c r="F29" s="43">
        <v>2000000</v>
      </c>
      <c r="G29" s="44">
        <v>1920000</v>
      </c>
      <c r="H29" s="45">
        <v>3200000</v>
      </c>
      <c r="I29" s="38">
        <f t="shared" si="0"/>
        <v>12.902879813755419</v>
      </c>
      <c r="J29" s="23">
        <f t="shared" si="1"/>
        <v>21.789075593285112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8027000</v>
      </c>
      <c r="D31" s="43">
        <v>8027000</v>
      </c>
      <c r="E31" s="43">
        <v>6251026</v>
      </c>
      <c r="F31" s="43">
        <v>8426000</v>
      </c>
      <c r="G31" s="44">
        <v>7479999</v>
      </c>
      <c r="H31" s="45">
        <v>7630000</v>
      </c>
      <c r="I31" s="38">
        <f t="shared" si="0"/>
        <v>34.79387223793342</v>
      </c>
      <c r="J31" s="23">
        <f t="shared" si="1"/>
        <v>6.870476120258351</v>
      </c>
      <c r="K31" s="2"/>
    </row>
    <row r="32" spans="1:11" ht="12.75">
      <c r="A32" s="9"/>
      <c r="B32" s="21" t="s">
        <v>31</v>
      </c>
      <c r="C32" s="43">
        <v>0</v>
      </c>
      <c r="D32" s="43">
        <v>0</v>
      </c>
      <c r="E32" s="43">
        <v>0</v>
      </c>
      <c r="F32" s="43">
        <v>0</v>
      </c>
      <c r="G32" s="44">
        <v>0</v>
      </c>
      <c r="H32" s="45">
        <v>0</v>
      </c>
      <c r="I32" s="38">
        <f t="shared" si="0"/>
        <v>0</v>
      </c>
      <c r="J32" s="23">
        <f t="shared" si="1"/>
        <v>0</v>
      </c>
      <c r="K32" s="2"/>
    </row>
    <row r="33" spans="1:11" ht="13.5" thickBot="1">
      <c r="A33" s="9"/>
      <c r="B33" s="39" t="s">
        <v>38</v>
      </c>
      <c r="C33" s="59">
        <v>24027000</v>
      </c>
      <c r="D33" s="59">
        <v>21027000</v>
      </c>
      <c r="E33" s="59">
        <v>18421665</v>
      </c>
      <c r="F33" s="59">
        <v>15926000</v>
      </c>
      <c r="G33" s="60">
        <v>9399999</v>
      </c>
      <c r="H33" s="61">
        <v>10830000</v>
      </c>
      <c r="I33" s="40">
        <f t="shared" si="0"/>
        <v>-13.547445358495015</v>
      </c>
      <c r="J33" s="41">
        <f t="shared" si="1"/>
        <v>-16.227811986750073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55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7571102</v>
      </c>
      <c r="D8" s="43">
        <v>7571102</v>
      </c>
      <c r="E8" s="43">
        <v>4105985</v>
      </c>
      <c r="F8" s="43">
        <v>8406304</v>
      </c>
      <c r="G8" s="44">
        <v>8860244</v>
      </c>
      <c r="H8" s="45">
        <v>9347557</v>
      </c>
      <c r="I8" s="22">
        <f>IF($E8=0,0,(($F8/$E8)-1)*100)</f>
        <v>104.73294471363145</v>
      </c>
      <c r="J8" s="23">
        <f>IF($E8=0,0,((($H8/$E8)^(1/3))-1)*100)</f>
        <v>31.550828585343794</v>
      </c>
      <c r="K8" s="2"/>
    </row>
    <row r="9" spans="1:11" ht="12.75">
      <c r="A9" s="5"/>
      <c r="B9" s="21" t="s">
        <v>17</v>
      </c>
      <c r="C9" s="43">
        <v>22751563</v>
      </c>
      <c r="D9" s="43">
        <v>22751563</v>
      </c>
      <c r="E9" s="43">
        <v>21234383</v>
      </c>
      <c r="F9" s="43">
        <v>25230867</v>
      </c>
      <c r="G9" s="44">
        <v>26855556</v>
      </c>
      <c r="H9" s="45">
        <v>28595346</v>
      </c>
      <c r="I9" s="22">
        <f>IF($E9=0,0,(($F9/$E9)-1)*100)</f>
        <v>18.820815278692105</v>
      </c>
      <c r="J9" s="23">
        <f>IF($E9=0,0,((($H9/$E9)^(1/3))-1)*100)</f>
        <v>10.429533233979281</v>
      </c>
      <c r="K9" s="2"/>
    </row>
    <row r="10" spans="1:11" ht="12.75">
      <c r="A10" s="5"/>
      <c r="B10" s="21" t="s">
        <v>18</v>
      </c>
      <c r="C10" s="43">
        <v>42878472</v>
      </c>
      <c r="D10" s="43">
        <v>42878472</v>
      </c>
      <c r="E10" s="43">
        <v>27296758</v>
      </c>
      <c r="F10" s="43">
        <v>34970232</v>
      </c>
      <c r="G10" s="44">
        <v>38440221</v>
      </c>
      <c r="H10" s="45">
        <v>39789687</v>
      </c>
      <c r="I10" s="22">
        <f aca="true" t="shared" si="0" ref="I10:I33">IF($E10=0,0,(($F10/$E10)-1)*100)</f>
        <v>28.111301715756866</v>
      </c>
      <c r="J10" s="23">
        <f aca="true" t="shared" si="1" ref="J10:J33">IF($E10=0,0,((($H10/$E10)^(1/3))-1)*100)</f>
        <v>13.384359500416366</v>
      </c>
      <c r="K10" s="2"/>
    </row>
    <row r="11" spans="1:11" ht="12.75">
      <c r="A11" s="9"/>
      <c r="B11" s="24" t="s">
        <v>19</v>
      </c>
      <c r="C11" s="46">
        <v>73201137</v>
      </c>
      <c r="D11" s="46">
        <v>73201137</v>
      </c>
      <c r="E11" s="46">
        <v>52637126</v>
      </c>
      <c r="F11" s="46">
        <v>68607403</v>
      </c>
      <c r="G11" s="47">
        <v>74156021</v>
      </c>
      <c r="H11" s="48">
        <v>77732590</v>
      </c>
      <c r="I11" s="25">
        <f t="shared" si="0"/>
        <v>30.34032861140632</v>
      </c>
      <c r="J11" s="26">
        <f t="shared" si="1"/>
        <v>13.87725497952028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26960638</v>
      </c>
      <c r="D13" s="43">
        <v>26960638</v>
      </c>
      <c r="E13" s="43">
        <v>26136312</v>
      </c>
      <c r="F13" s="43">
        <v>27896780</v>
      </c>
      <c r="G13" s="44">
        <v>29841859</v>
      </c>
      <c r="H13" s="45">
        <v>31923069</v>
      </c>
      <c r="I13" s="22">
        <f t="shared" si="0"/>
        <v>6.735716959607774</v>
      </c>
      <c r="J13" s="23">
        <f t="shared" si="1"/>
        <v>6.894028257554075</v>
      </c>
      <c r="K13" s="2"/>
    </row>
    <row r="14" spans="1:11" ht="12.75">
      <c r="A14" s="5"/>
      <c r="B14" s="21" t="s">
        <v>22</v>
      </c>
      <c r="C14" s="43">
        <v>4011658</v>
      </c>
      <c r="D14" s="43">
        <v>4011658</v>
      </c>
      <c r="E14" s="43">
        <v>606229</v>
      </c>
      <c r="F14" s="43">
        <v>0</v>
      </c>
      <c r="G14" s="44">
        <v>0</v>
      </c>
      <c r="H14" s="45">
        <v>0</v>
      </c>
      <c r="I14" s="22">
        <f t="shared" si="0"/>
        <v>-100</v>
      </c>
      <c r="J14" s="23">
        <f t="shared" si="1"/>
        <v>-100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12488129</v>
      </c>
      <c r="D16" s="43">
        <v>12488129</v>
      </c>
      <c r="E16" s="43">
        <v>7877062</v>
      </c>
      <c r="F16" s="43">
        <v>7064984</v>
      </c>
      <c r="G16" s="44">
        <v>7446494</v>
      </c>
      <c r="H16" s="45">
        <v>7978243</v>
      </c>
      <c r="I16" s="22">
        <f t="shared" si="0"/>
        <v>-10.309402160348613</v>
      </c>
      <c r="J16" s="23">
        <f t="shared" si="1"/>
        <v>0.42634695272045775</v>
      </c>
      <c r="K16" s="2"/>
    </row>
    <row r="17" spans="1:11" ht="12.75">
      <c r="A17" s="5"/>
      <c r="B17" s="21" t="s">
        <v>24</v>
      </c>
      <c r="C17" s="43">
        <v>22341698</v>
      </c>
      <c r="D17" s="43">
        <v>22341698</v>
      </c>
      <c r="E17" s="43">
        <v>17480824</v>
      </c>
      <c r="F17" s="43">
        <v>32394132</v>
      </c>
      <c r="G17" s="44">
        <v>26332198</v>
      </c>
      <c r="H17" s="45">
        <v>28216336</v>
      </c>
      <c r="I17" s="29">
        <f t="shared" si="0"/>
        <v>85.31238573193116</v>
      </c>
      <c r="J17" s="30">
        <f t="shared" si="1"/>
        <v>17.30402280529033</v>
      </c>
      <c r="K17" s="2"/>
    </row>
    <row r="18" spans="1:11" ht="12.75">
      <c r="A18" s="5"/>
      <c r="B18" s="24" t="s">
        <v>25</v>
      </c>
      <c r="C18" s="46">
        <v>65802123</v>
      </c>
      <c r="D18" s="46">
        <v>65802123</v>
      </c>
      <c r="E18" s="46">
        <v>52100427</v>
      </c>
      <c r="F18" s="46">
        <v>67355896</v>
      </c>
      <c r="G18" s="47">
        <v>63620551</v>
      </c>
      <c r="H18" s="48">
        <v>68117648</v>
      </c>
      <c r="I18" s="25">
        <f t="shared" si="0"/>
        <v>29.280890538574656</v>
      </c>
      <c r="J18" s="26">
        <f t="shared" si="1"/>
        <v>9.346810671019433</v>
      </c>
      <c r="K18" s="2"/>
    </row>
    <row r="19" spans="1:11" ht="23.25" customHeight="1">
      <c r="A19" s="31"/>
      <c r="B19" s="32" t="s">
        <v>26</v>
      </c>
      <c r="C19" s="52">
        <v>7399014</v>
      </c>
      <c r="D19" s="52">
        <v>7399014</v>
      </c>
      <c r="E19" s="52">
        <v>536699</v>
      </c>
      <c r="F19" s="53">
        <v>1251507</v>
      </c>
      <c r="G19" s="54">
        <v>10535470</v>
      </c>
      <c r="H19" s="55">
        <v>9614942</v>
      </c>
      <c r="I19" s="33">
        <f t="shared" si="0"/>
        <v>133.18601301660706</v>
      </c>
      <c r="J19" s="34">
        <f t="shared" si="1"/>
        <v>161.66077752704976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14055000</v>
      </c>
      <c r="D24" s="43">
        <v>14055000</v>
      </c>
      <c r="E24" s="43">
        <v>11746433</v>
      </c>
      <c r="F24" s="43">
        <v>33209400</v>
      </c>
      <c r="G24" s="44">
        <v>18832100</v>
      </c>
      <c r="H24" s="45">
        <v>8976550</v>
      </c>
      <c r="I24" s="38">
        <f t="shared" si="0"/>
        <v>182.71901776479717</v>
      </c>
      <c r="J24" s="23">
        <f t="shared" si="1"/>
        <v>-8.57440063899233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0</v>
      </c>
      <c r="F25" s="43">
        <v>157159</v>
      </c>
      <c r="G25" s="44">
        <v>165778</v>
      </c>
      <c r="H25" s="45">
        <v>174826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14055000</v>
      </c>
      <c r="D26" s="46">
        <v>14055000</v>
      </c>
      <c r="E26" s="46">
        <v>11746433</v>
      </c>
      <c r="F26" s="46">
        <v>33366559</v>
      </c>
      <c r="G26" s="47">
        <v>18997878</v>
      </c>
      <c r="H26" s="48">
        <v>9151376</v>
      </c>
      <c r="I26" s="25">
        <f t="shared" si="0"/>
        <v>184.05694733030867</v>
      </c>
      <c r="J26" s="26">
        <f t="shared" si="1"/>
        <v>-7.984682035068236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4000000</v>
      </c>
      <c r="D28" s="43">
        <v>4000000</v>
      </c>
      <c r="E28" s="43">
        <v>3007928</v>
      </c>
      <c r="F28" s="43">
        <v>6000000</v>
      </c>
      <c r="G28" s="44">
        <v>0</v>
      </c>
      <c r="H28" s="45">
        <v>0</v>
      </c>
      <c r="I28" s="38">
        <f t="shared" si="0"/>
        <v>99.47285972270612</v>
      </c>
      <c r="J28" s="23">
        <f t="shared" si="1"/>
        <v>-100</v>
      </c>
      <c r="K28" s="2"/>
    </row>
    <row r="29" spans="1:11" ht="12.75">
      <c r="A29" s="9"/>
      <c r="B29" s="21" t="s">
        <v>35</v>
      </c>
      <c r="C29" s="43">
        <v>1000000</v>
      </c>
      <c r="D29" s="43">
        <v>1000000</v>
      </c>
      <c r="E29" s="43">
        <v>1856151</v>
      </c>
      <c r="F29" s="43">
        <v>18325000</v>
      </c>
      <c r="G29" s="44">
        <v>9600000</v>
      </c>
      <c r="H29" s="45">
        <v>0</v>
      </c>
      <c r="I29" s="38">
        <f t="shared" si="0"/>
        <v>887.2580409675722</v>
      </c>
      <c r="J29" s="23">
        <f t="shared" si="1"/>
        <v>-100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9055000</v>
      </c>
      <c r="D31" s="43">
        <v>9055000</v>
      </c>
      <c r="E31" s="43">
        <v>6882354</v>
      </c>
      <c r="F31" s="43">
        <v>8884400</v>
      </c>
      <c r="G31" s="44">
        <v>9232100</v>
      </c>
      <c r="H31" s="45">
        <v>8976550</v>
      </c>
      <c r="I31" s="38">
        <f t="shared" si="0"/>
        <v>29.08955278964145</v>
      </c>
      <c r="J31" s="23">
        <f t="shared" si="1"/>
        <v>9.25906568119268</v>
      </c>
      <c r="K31" s="2"/>
    </row>
    <row r="32" spans="1:11" ht="12.75">
      <c r="A32" s="9"/>
      <c r="B32" s="21" t="s">
        <v>31</v>
      </c>
      <c r="C32" s="43">
        <v>0</v>
      </c>
      <c r="D32" s="43">
        <v>0</v>
      </c>
      <c r="E32" s="43">
        <v>0</v>
      </c>
      <c r="F32" s="43">
        <v>157159</v>
      </c>
      <c r="G32" s="44">
        <v>165778</v>
      </c>
      <c r="H32" s="45">
        <v>174826</v>
      </c>
      <c r="I32" s="38">
        <f t="shared" si="0"/>
        <v>0</v>
      </c>
      <c r="J32" s="23">
        <f t="shared" si="1"/>
        <v>0</v>
      </c>
      <c r="K32" s="2"/>
    </row>
    <row r="33" spans="1:11" ht="13.5" thickBot="1">
      <c r="A33" s="9"/>
      <c r="B33" s="39" t="s">
        <v>38</v>
      </c>
      <c r="C33" s="59">
        <v>14055000</v>
      </c>
      <c r="D33" s="59">
        <v>14055000</v>
      </c>
      <c r="E33" s="59">
        <v>11746433</v>
      </c>
      <c r="F33" s="59">
        <v>33366559</v>
      </c>
      <c r="G33" s="60">
        <v>18997878</v>
      </c>
      <c r="H33" s="61">
        <v>9151376</v>
      </c>
      <c r="I33" s="40">
        <f t="shared" si="0"/>
        <v>184.05694733030867</v>
      </c>
      <c r="J33" s="41">
        <f t="shared" si="1"/>
        <v>-7.984682035068236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14894000</v>
      </c>
      <c r="D8" s="43">
        <v>18096692</v>
      </c>
      <c r="E8" s="43">
        <v>12367941</v>
      </c>
      <c r="F8" s="43">
        <v>19209092</v>
      </c>
      <c r="G8" s="44">
        <v>20553728</v>
      </c>
      <c r="H8" s="45">
        <v>21992489</v>
      </c>
      <c r="I8" s="22">
        <f>IF($E8=0,0,(($F8/$E8)-1)*100)</f>
        <v>55.31358049007511</v>
      </c>
      <c r="J8" s="23">
        <f>IF($E8=0,0,((($H8/$E8)^(1/3))-1)*100)</f>
        <v>21.15062516356627</v>
      </c>
      <c r="K8" s="2"/>
    </row>
    <row r="9" spans="1:11" ht="12.75">
      <c r="A9" s="5"/>
      <c r="B9" s="21" t="s">
        <v>17</v>
      </c>
      <c r="C9" s="43">
        <v>47421679</v>
      </c>
      <c r="D9" s="43">
        <v>36509147</v>
      </c>
      <c r="E9" s="43">
        <v>44927760</v>
      </c>
      <c r="F9" s="43">
        <v>37581850</v>
      </c>
      <c r="G9" s="44">
        <v>40278289</v>
      </c>
      <c r="H9" s="45">
        <v>43097116</v>
      </c>
      <c r="I9" s="22">
        <f>IF($E9=0,0,(($F9/$E9)-1)*100)</f>
        <v>-16.35049243496671</v>
      </c>
      <c r="J9" s="23">
        <f>IF($E9=0,0,((($H9/$E9)^(1/3))-1)*100)</f>
        <v>-1.3770896879160444</v>
      </c>
      <c r="K9" s="2"/>
    </row>
    <row r="10" spans="1:11" ht="12.75">
      <c r="A10" s="5"/>
      <c r="B10" s="21" t="s">
        <v>18</v>
      </c>
      <c r="C10" s="43">
        <v>49963885</v>
      </c>
      <c r="D10" s="43">
        <v>47767167</v>
      </c>
      <c r="E10" s="43">
        <v>35407713</v>
      </c>
      <c r="F10" s="43">
        <v>51415175</v>
      </c>
      <c r="G10" s="44">
        <v>57325540</v>
      </c>
      <c r="H10" s="45">
        <v>66920672</v>
      </c>
      <c r="I10" s="22">
        <f aca="true" t="shared" si="0" ref="I10:I33">IF($E10=0,0,(($F10/$E10)-1)*100)</f>
        <v>45.2089690175697</v>
      </c>
      <c r="J10" s="23">
        <f aca="true" t="shared" si="1" ref="J10:J33">IF($E10=0,0,((($H10/$E10)^(1/3))-1)*100)</f>
        <v>23.638617148684226</v>
      </c>
      <c r="K10" s="2"/>
    </row>
    <row r="11" spans="1:11" ht="12.75">
      <c r="A11" s="9"/>
      <c r="B11" s="24" t="s">
        <v>19</v>
      </c>
      <c r="C11" s="46">
        <v>112279564</v>
      </c>
      <c r="D11" s="46">
        <v>102373006</v>
      </c>
      <c r="E11" s="46">
        <v>92703414</v>
      </c>
      <c r="F11" s="46">
        <v>108206117</v>
      </c>
      <c r="G11" s="47">
        <v>118157557</v>
      </c>
      <c r="H11" s="48">
        <v>132010277</v>
      </c>
      <c r="I11" s="25">
        <f t="shared" si="0"/>
        <v>16.722904077729005</v>
      </c>
      <c r="J11" s="26">
        <f t="shared" si="1"/>
        <v>12.504701408530593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46652000</v>
      </c>
      <c r="D13" s="43">
        <v>39635897</v>
      </c>
      <c r="E13" s="43">
        <v>41906855</v>
      </c>
      <c r="F13" s="43">
        <v>44162999</v>
      </c>
      <c r="G13" s="44">
        <v>47255001</v>
      </c>
      <c r="H13" s="45">
        <v>50562001</v>
      </c>
      <c r="I13" s="22">
        <f t="shared" si="0"/>
        <v>5.38371108974891</v>
      </c>
      <c r="J13" s="23">
        <f t="shared" si="1"/>
        <v>6.458349285250042</v>
      </c>
      <c r="K13" s="2"/>
    </row>
    <row r="14" spans="1:11" ht="12.75">
      <c r="A14" s="5"/>
      <c r="B14" s="21" t="s">
        <v>22</v>
      </c>
      <c r="C14" s="43">
        <v>2985012</v>
      </c>
      <c r="D14" s="43">
        <v>4387000</v>
      </c>
      <c r="E14" s="43">
        <v>5736</v>
      </c>
      <c r="F14" s="43">
        <v>7160</v>
      </c>
      <c r="G14" s="44">
        <v>7662</v>
      </c>
      <c r="H14" s="45">
        <v>8199</v>
      </c>
      <c r="I14" s="22">
        <f t="shared" si="0"/>
        <v>24.82566248256626</v>
      </c>
      <c r="J14" s="23">
        <f t="shared" si="1"/>
        <v>12.646382102314057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19282675</v>
      </c>
      <c r="D16" s="43">
        <v>21414287</v>
      </c>
      <c r="E16" s="43">
        <v>17963712</v>
      </c>
      <c r="F16" s="43">
        <v>20075010</v>
      </c>
      <c r="G16" s="44">
        <v>21480261</v>
      </c>
      <c r="H16" s="45">
        <v>22983879</v>
      </c>
      <c r="I16" s="22">
        <f t="shared" si="0"/>
        <v>11.75312763865286</v>
      </c>
      <c r="J16" s="23">
        <f t="shared" si="1"/>
        <v>8.561478071935413</v>
      </c>
      <c r="K16" s="2"/>
    </row>
    <row r="17" spans="1:11" ht="12.75">
      <c r="A17" s="5"/>
      <c r="B17" s="21" t="s">
        <v>24</v>
      </c>
      <c r="C17" s="43">
        <v>50001313</v>
      </c>
      <c r="D17" s="43">
        <v>44229936</v>
      </c>
      <c r="E17" s="43">
        <v>39672207</v>
      </c>
      <c r="F17" s="43">
        <v>44338167</v>
      </c>
      <c r="G17" s="44">
        <v>47442120</v>
      </c>
      <c r="H17" s="45">
        <v>50764139</v>
      </c>
      <c r="I17" s="29">
        <f t="shared" si="0"/>
        <v>11.761281644855304</v>
      </c>
      <c r="J17" s="30">
        <f t="shared" si="1"/>
        <v>8.565096089949641</v>
      </c>
      <c r="K17" s="2"/>
    </row>
    <row r="18" spans="1:11" ht="12.75">
      <c r="A18" s="5"/>
      <c r="B18" s="24" t="s">
        <v>25</v>
      </c>
      <c r="C18" s="46">
        <v>118921000</v>
      </c>
      <c r="D18" s="46">
        <v>109667120</v>
      </c>
      <c r="E18" s="46">
        <v>99548510</v>
      </c>
      <c r="F18" s="46">
        <v>108583336</v>
      </c>
      <c r="G18" s="47">
        <v>116185044</v>
      </c>
      <c r="H18" s="48">
        <v>124318218</v>
      </c>
      <c r="I18" s="25">
        <f t="shared" si="0"/>
        <v>9.075802339984795</v>
      </c>
      <c r="J18" s="26">
        <f t="shared" si="1"/>
        <v>7.687841175880372</v>
      </c>
      <c r="K18" s="2"/>
    </row>
    <row r="19" spans="1:11" ht="23.25" customHeight="1">
      <c r="A19" s="31"/>
      <c r="B19" s="32" t="s">
        <v>26</v>
      </c>
      <c r="C19" s="52">
        <v>-6641436</v>
      </c>
      <c r="D19" s="52">
        <v>-7294114</v>
      </c>
      <c r="E19" s="52">
        <v>-6845096</v>
      </c>
      <c r="F19" s="53">
        <v>-377219</v>
      </c>
      <c r="G19" s="54">
        <v>1972513</v>
      </c>
      <c r="H19" s="55">
        <v>7692059</v>
      </c>
      <c r="I19" s="33">
        <f t="shared" si="0"/>
        <v>-94.48920804032551</v>
      </c>
      <c r="J19" s="34">
        <f t="shared" si="1"/>
        <v>-203.9651268504187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25130783</v>
      </c>
      <c r="D24" s="43">
        <v>10121000</v>
      </c>
      <c r="E24" s="43">
        <v>0</v>
      </c>
      <c r="F24" s="43">
        <v>18324000</v>
      </c>
      <c r="G24" s="44">
        <v>13029000</v>
      </c>
      <c r="H24" s="45">
        <v>13321000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25130783</v>
      </c>
      <c r="D26" s="46">
        <v>10121000</v>
      </c>
      <c r="E26" s="46">
        <v>0</v>
      </c>
      <c r="F26" s="46">
        <v>18324000</v>
      </c>
      <c r="G26" s="47">
        <v>13029000</v>
      </c>
      <c r="H26" s="48">
        <v>13321000</v>
      </c>
      <c r="I26" s="25">
        <f t="shared" si="0"/>
        <v>0</v>
      </c>
      <c r="J26" s="26">
        <f t="shared" si="1"/>
        <v>0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25130783</v>
      </c>
      <c r="D28" s="43">
        <v>0</v>
      </c>
      <c r="E28" s="43">
        <v>0</v>
      </c>
      <c r="F28" s="43">
        <v>7500000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1100000</v>
      </c>
      <c r="G29" s="44">
        <v>3200000</v>
      </c>
      <c r="H29" s="45">
        <v>3200000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10121000</v>
      </c>
      <c r="E31" s="43">
        <v>0</v>
      </c>
      <c r="F31" s="43">
        <v>9724000</v>
      </c>
      <c r="G31" s="44">
        <v>9829000</v>
      </c>
      <c r="H31" s="45">
        <v>10121000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0</v>
      </c>
      <c r="D32" s="43">
        <v>0</v>
      </c>
      <c r="E32" s="43">
        <v>0</v>
      </c>
      <c r="F32" s="43">
        <v>0</v>
      </c>
      <c r="G32" s="44">
        <v>0</v>
      </c>
      <c r="H32" s="45">
        <v>0</v>
      </c>
      <c r="I32" s="38">
        <f t="shared" si="0"/>
        <v>0</v>
      </c>
      <c r="J32" s="23">
        <f t="shared" si="1"/>
        <v>0</v>
      </c>
      <c r="K32" s="2"/>
    </row>
    <row r="33" spans="1:11" ht="13.5" thickBot="1">
      <c r="A33" s="9"/>
      <c r="B33" s="39" t="s">
        <v>38</v>
      </c>
      <c r="C33" s="59">
        <v>25130783</v>
      </c>
      <c r="D33" s="59">
        <v>10121000</v>
      </c>
      <c r="E33" s="59">
        <v>0</v>
      </c>
      <c r="F33" s="59">
        <v>18324000</v>
      </c>
      <c r="G33" s="60">
        <v>13029000</v>
      </c>
      <c r="H33" s="61">
        <v>13321000</v>
      </c>
      <c r="I33" s="40">
        <f t="shared" si="0"/>
        <v>0</v>
      </c>
      <c r="J33" s="41">
        <f t="shared" si="1"/>
        <v>0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13053507</v>
      </c>
      <c r="D8" s="43">
        <v>29848447</v>
      </c>
      <c r="E8" s="43">
        <v>33573695</v>
      </c>
      <c r="F8" s="43">
        <v>26622632</v>
      </c>
      <c r="G8" s="44">
        <v>28086876</v>
      </c>
      <c r="H8" s="45">
        <v>29631655</v>
      </c>
      <c r="I8" s="22">
        <f>IF($E8=0,0,(($F8/$E8)-1)*100)</f>
        <v>-20.7038963092981</v>
      </c>
      <c r="J8" s="23">
        <f>IF($E8=0,0,((($H8/$E8)^(1/3))-1)*100)</f>
        <v>-4.07784599835691</v>
      </c>
      <c r="K8" s="2"/>
    </row>
    <row r="9" spans="1:11" ht="12.75">
      <c r="A9" s="5"/>
      <c r="B9" s="21" t="s">
        <v>17</v>
      </c>
      <c r="C9" s="43">
        <v>25742691</v>
      </c>
      <c r="D9" s="43">
        <v>18381674</v>
      </c>
      <c r="E9" s="43">
        <v>15894893</v>
      </c>
      <c r="F9" s="43">
        <v>20368163</v>
      </c>
      <c r="G9" s="44">
        <v>22519901</v>
      </c>
      <c r="H9" s="45">
        <v>25071478</v>
      </c>
      <c r="I9" s="22">
        <f>IF($E9=0,0,(($F9/$E9)-1)*100)</f>
        <v>28.14281291481484</v>
      </c>
      <c r="J9" s="23">
        <f>IF($E9=0,0,((($H9/$E9)^(1/3))-1)*100)</f>
        <v>16.405663182736063</v>
      </c>
      <c r="K9" s="2"/>
    </row>
    <row r="10" spans="1:11" ht="12.75">
      <c r="A10" s="5"/>
      <c r="B10" s="21" t="s">
        <v>18</v>
      </c>
      <c r="C10" s="43">
        <v>127251300</v>
      </c>
      <c r="D10" s="43">
        <v>138085682</v>
      </c>
      <c r="E10" s="43">
        <v>137594105</v>
      </c>
      <c r="F10" s="43">
        <v>137311701</v>
      </c>
      <c r="G10" s="44">
        <v>147801215</v>
      </c>
      <c r="H10" s="45">
        <v>158332354</v>
      </c>
      <c r="I10" s="22">
        <f aca="true" t="shared" si="0" ref="I10:I33">IF($E10=0,0,(($F10/$E10)-1)*100)</f>
        <v>-0.20524425810247715</v>
      </c>
      <c r="J10" s="23">
        <f aca="true" t="shared" si="1" ref="J10:J33">IF($E10=0,0,((($H10/$E10)^(1/3))-1)*100)</f>
        <v>4.790830030074589</v>
      </c>
      <c r="K10" s="2"/>
    </row>
    <row r="11" spans="1:11" ht="12.75">
      <c r="A11" s="9"/>
      <c r="B11" s="24" t="s">
        <v>19</v>
      </c>
      <c r="C11" s="46">
        <v>166047498</v>
      </c>
      <c r="D11" s="46">
        <v>186315803</v>
      </c>
      <c r="E11" s="46">
        <v>187062693</v>
      </c>
      <c r="F11" s="46">
        <v>184302496</v>
      </c>
      <c r="G11" s="47">
        <v>198407992</v>
      </c>
      <c r="H11" s="48">
        <v>213035487</v>
      </c>
      <c r="I11" s="25">
        <f t="shared" si="0"/>
        <v>-1.4755464896466508</v>
      </c>
      <c r="J11" s="26">
        <f t="shared" si="1"/>
        <v>4.429113274809482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55332316</v>
      </c>
      <c r="D13" s="43">
        <v>59182568</v>
      </c>
      <c r="E13" s="43">
        <v>57471859</v>
      </c>
      <c r="F13" s="43">
        <v>67354198</v>
      </c>
      <c r="G13" s="44">
        <v>72100374</v>
      </c>
      <c r="H13" s="45">
        <v>76968078</v>
      </c>
      <c r="I13" s="22">
        <f t="shared" si="0"/>
        <v>17.19509194926163</v>
      </c>
      <c r="J13" s="23">
        <f t="shared" si="1"/>
        <v>10.22627528824296</v>
      </c>
      <c r="K13" s="2"/>
    </row>
    <row r="14" spans="1:11" ht="12.75">
      <c r="A14" s="5"/>
      <c r="B14" s="21" t="s">
        <v>22</v>
      </c>
      <c r="C14" s="43">
        <v>3091548</v>
      </c>
      <c r="D14" s="43">
        <v>3091548</v>
      </c>
      <c r="E14" s="43">
        <v>0</v>
      </c>
      <c r="F14" s="43">
        <v>20087331</v>
      </c>
      <c r="G14" s="44">
        <v>21298508</v>
      </c>
      <c r="H14" s="45">
        <v>22560298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12339502</v>
      </c>
      <c r="D16" s="43">
        <v>13339501</v>
      </c>
      <c r="E16" s="43">
        <v>12739227</v>
      </c>
      <c r="F16" s="43">
        <v>13716316</v>
      </c>
      <c r="G16" s="44">
        <v>14470714</v>
      </c>
      <c r="H16" s="45">
        <v>15266603</v>
      </c>
      <c r="I16" s="22">
        <f t="shared" si="0"/>
        <v>7.669923771669973</v>
      </c>
      <c r="J16" s="23">
        <f t="shared" si="1"/>
        <v>6.218405715451292</v>
      </c>
      <c r="K16" s="2"/>
    </row>
    <row r="17" spans="1:11" ht="12.75">
      <c r="A17" s="5"/>
      <c r="B17" s="21" t="s">
        <v>24</v>
      </c>
      <c r="C17" s="43">
        <v>86875233</v>
      </c>
      <c r="D17" s="43">
        <v>99096364</v>
      </c>
      <c r="E17" s="43">
        <v>68733175</v>
      </c>
      <c r="F17" s="43">
        <v>77279847</v>
      </c>
      <c r="G17" s="44">
        <v>85721083</v>
      </c>
      <c r="H17" s="45">
        <v>92731029</v>
      </c>
      <c r="I17" s="29">
        <f t="shared" si="0"/>
        <v>12.434565986512336</v>
      </c>
      <c r="J17" s="30">
        <f t="shared" si="1"/>
        <v>10.497611651205396</v>
      </c>
      <c r="K17" s="2"/>
    </row>
    <row r="18" spans="1:11" ht="12.75">
      <c r="A18" s="5"/>
      <c r="B18" s="24" t="s">
        <v>25</v>
      </c>
      <c r="C18" s="46">
        <v>157638599</v>
      </c>
      <c r="D18" s="46">
        <v>174709981</v>
      </c>
      <c r="E18" s="46">
        <v>138944261</v>
      </c>
      <c r="F18" s="46">
        <v>178437692</v>
      </c>
      <c r="G18" s="47">
        <v>193590679</v>
      </c>
      <c r="H18" s="48">
        <v>207526008</v>
      </c>
      <c r="I18" s="25">
        <f t="shared" si="0"/>
        <v>28.423938287022878</v>
      </c>
      <c r="J18" s="26">
        <f t="shared" si="1"/>
        <v>14.30817900735384</v>
      </c>
      <c r="K18" s="2"/>
    </row>
    <row r="19" spans="1:11" ht="23.25" customHeight="1">
      <c r="A19" s="31"/>
      <c r="B19" s="32" t="s">
        <v>26</v>
      </c>
      <c r="C19" s="52">
        <v>8408899</v>
      </c>
      <c r="D19" s="52">
        <v>11605822</v>
      </c>
      <c r="E19" s="52">
        <v>48118432</v>
      </c>
      <c r="F19" s="53">
        <v>5864804</v>
      </c>
      <c r="G19" s="54">
        <v>4817313</v>
      </c>
      <c r="H19" s="55">
        <v>5509479</v>
      </c>
      <c r="I19" s="33">
        <f t="shared" si="0"/>
        <v>-87.8117308560678</v>
      </c>
      <c r="J19" s="34">
        <f t="shared" si="1"/>
        <v>-51.44137785946229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103492000</v>
      </c>
      <c r="D24" s="43">
        <v>103492000</v>
      </c>
      <c r="E24" s="43">
        <v>97513468</v>
      </c>
      <c r="F24" s="43">
        <v>113877558</v>
      </c>
      <c r="G24" s="44">
        <v>107916477</v>
      </c>
      <c r="H24" s="45">
        <v>166932711</v>
      </c>
      <c r="I24" s="38">
        <f t="shared" si="0"/>
        <v>16.781363985536846</v>
      </c>
      <c r="J24" s="23">
        <f t="shared" si="1"/>
        <v>19.626009237436936</v>
      </c>
      <c r="K24" s="2"/>
    </row>
    <row r="25" spans="1:11" ht="12.75">
      <c r="A25" s="9"/>
      <c r="B25" s="21" t="s">
        <v>31</v>
      </c>
      <c r="C25" s="43">
        <v>10772001</v>
      </c>
      <c r="D25" s="43">
        <v>10898173</v>
      </c>
      <c r="E25" s="43">
        <v>7760080</v>
      </c>
      <c r="F25" s="43">
        <v>6657000</v>
      </c>
      <c r="G25" s="44">
        <v>4993740</v>
      </c>
      <c r="H25" s="45">
        <v>5249604</v>
      </c>
      <c r="I25" s="38">
        <f t="shared" si="0"/>
        <v>-14.214801909258668</v>
      </c>
      <c r="J25" s="23">
        <f t="shared" si="1"/>
        <v>-12.21504008649472</v>
      </c>
      <c r="K25" s="2"/>
    </row>
    <row r="26" spans="1:11" ht="12.75">
      <c r="A26" s="9"/>
      <c r="B26" s="24" t="s">
        <v>32</v>
      </c>
      <c r="C26" s="46">
        <v>114264001</v>
      </c>
      <c r="D26" s="46">
        <v>114390173</v>
      </c>
      <c r="E26" s="46">
        <v>105273548</v>
      </c>
      <c r="F26" s="46">
        <v>120534558</v>
      </c>
      <c r="G26" s="47">
        <v>112910217</v>
      </c>
      <c r="H26" s="48">
        <v>172182315</v>
      </c>
      <c r="I26" s="25">
        <f t="shared" si="0"/>
        <v>14.496528605647452</v>
      </c>
      <c r="J26" s="26">
        <f t="shared" si="1"/>
        <v>17.821105728226595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87311555</v>
      </c>
      <c r="D28" s="43">
        <v>87081334</v>
      </c>
      <c r="E28" s="43">
        <v>87305599</v>
      </c>
      <c r="F28" s="43">
        <v>100675800</v>
      </c>
      <c r="G28" s="44">
        <v>93617864</v>
      </c>
      <c r="H28" s="45">
        <v>151535491</v>
      </c>
      <c r="I28" s="38">
        <f t="shared" si="0"/>
        <v>15.314253785716536</v>
      </c>
      <c r="J28" s="23">
        <f t="shared" si="1"/>
        <v>20.177755332258386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15695446</v>
      </c>
      <c r="D31" s="43">
        <v>15695446</v>
      </c>
      <c r="E31" s="43">
        <v>10303128</v>
      </c>
      <c r="F31" s="43">
        <v>12907000</v>
      </c>
      <c r="G31" s="44">
        <v>13616885</v>
      </c>
      <c r="H31" s="45">
        <v>14365813</v>
      </c>
      <c r="I31" s="38">
        <f t="shared" si="0"/>
        <v>25.272635650066654</v>
      </c>
      <c r="J31" s="23">
        <f t="shared" si="1"/>
        <v>11.71728460407615</v>
      </c>
      <c r="K31" s="2"/>
    </row>
    <row r="32" spans="1:11" ht="12.75">
      <c r="A32" s="9"/>
      <c r="B32" s="21" t="s">
        <v>31</v>
      </c>
      <c r="C32" s="43">
        <v>11257000</v>
      </c>
      <c r="D32" s="43">
        <v>11613394</v>
      </c>
      <c r="E32" s="43">
        <v>7664821</v>
      </c>
      <c r="F32" s="43">
        <v>6951758</v>
      </c>
      <c r="G32" s="44">
        <v>5675468</v>
      </c>
      <c r="H32" s="45">
        <v>6281011</v>
      </c>
      <c r="I32" s="38">
        <f t="shared" si="0"/>
        <v>-9.303061350030218</v>
      </c>
      <c r="J32" s="23">
        <f t="shared" si="1"/>
        <v>-6.421550380483265</v>
      </c>
      <c r="K32" s="2"/>
    </row>
    <row r="33" spans="1:11" ht="13.5" thickBot="1">
      <c r="A33" s="9"/>
      <c r="B33" s="39" t="s">
        <v>38</v>
      </c>
      <c r="C33" s="59">
        <v>114264001</v>
      </c>
      <c r="D33" s="59">
        <v>114390174</v>
      </c>
      <c r="E33" s="59">
        <v>105273548</v>
      </c>
      <c r="F33" s="59">
        <v>120534558</v>
      </c>
      <c r="G33" s="60">
        <v>112910217</v>
      </c>
      <c r="H33" s="61">
        <v>172182315</v>
      </c>
      <c r="I33" s="40">
        <f t="shared" si="0"/>
        <v>14.496528605647452</v>
      </c>
      <c r="J33" s="41">
        <f t="shared" si="1"/>
        <v>17.821105728226595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10802000</v>
      </c>
      <c r="D8" s="43">
        <v>12202000</v>
      </c>
      <c r="E8" s="43">
        <v>14314976</v>
      </c>
      <c r="F8" s="43">
        <v>13056140</v>
      </c>
      <c r="G8" s="44">
        <v>13774228</v>
      </c>
      <c r="H8" s="45">
        <v>14531810</v>
      </c>
      <c r="I8" s="22">
        <f>IF($E8=0,0,(($F8/$E8)-1)*100)</f>
        <v>-8.793839402874305</v>
      </c>
      <c r="J8" s="23">
        <f>IF($E8=0,0,((($H8/$E8)^(1/3))-1)*100)</f>
        <v>0.5023836591521169</v>
      </c>
      <c r="K8" s="2"/>
    </row>
    <row r="9" spans="1:11" ht="12.75">
      <c r="A9" s="5"/>
      <c r="B9" s="21" t="s">
        <v>17</v>
      </c>
      <c r="C9" s="43">
        <v>63249303</v>
      </c>
      <c r="D9" s="43">
        <v>63384244</v>
      </c>
      <c r="E9" s="43">
        <v>54515914</v>
      </c>
      <c r="F9" s="43">
        <v>67760024</v>
      </c>
      <c r="G9" s="44">
        <v>71486825</v>
      </c>
      <c r="H9" s="45">
        <v>75418601</v>
      </c>
      <c r="I9" s="22">
        <f>IF($E9=0,0,(($F9/$E9)-1)*100)</f>
        <v>24.294025410635143</v>
      </c>
      <c r="J9" s="23">
        <f>IF($E9=0,0,((($H9/$E9)^(1/3))-1)*100)</f>
        <v>11.425619696418398</v>
      </c>
      <c r="K9" s="2"/>
    </row>
    <row r="10" spans="1:11" ht="12.75">
      <c r="A10" s="5"/>
      <c r="B10" s="21" t="s">
        <v>18</v>
      </c>
      <c r="C10" s="43">
        <v>55898795</v>
      </c>
      <c r="D10" s="43">
        <v>69967924</v>
      </c>
      <c r="E10" s="43">
        <v>49192063</v>
      </c>
      <c r="F10" s="43">
        <v>56403185</v>
      </c>
      <c r="G10" s="44">
        <v>64114121</v>
      </c>
      <c r="H10" s="45">
        <v>68214958</v>
      </c>
      <c r="I10" s="22">
        <f aca="true" t="shared" si="0" ref="I10:I33">IF($E10=0,0,(($F10/$E10)-1)*100)</f>
        <v>14.659116857937015</v>
      </c>
      <c r="J10" s="23">
        <f aca="true" t="shared" si="1" ref="J10:J33">IF($E10=0,0,((($H10/$E10)^(1/3))-1)*100)</f>
        <v>11.513691636839285</v>
      </c>
      <c r="K10" s="2"/>
    </row>
    <row r="11" spans="1:11" ht="12.75">
      <c r="A11" s="9"/>
      <c r="B11" s="24" t="s">
        <v>19</v>
      </c>
      <c r="C11" s="46">
        <v>129950098</v>
      </c>
      <c r="D11" s="46">
        <v>145554168</v>
      </c>
      <c r="E11" s="46">
        <v>118022953</v>
      </c>
      <c r="F11" s="46">
        <v>137219349</v>
      </c>
      <c r="G11" s="47">
        <v>149375174</v>
      </c>
      <c r="H11" s="48">
        <v>158165369</v>
      </c>
      <c r="I11" s="25">
        <f t="shared" si="0"/>
        <v>16.26496839136029</v>
      </c>
      <c r="J11" s="26">
        <f t="shared" si="1"/>
        <v>10.25077239241523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45353000</v>
      </c>
      <c r="D13" s="43">
        <v>54073210</v>
      </c>
      <c r="E13" s="43">
        <v>55126754</v>
      </c>
      <c r="F13" s="43">
        <v>65096116</v>
      </c>
      <c r="G13" s="44">
        <v>68676401</v>
      </c>
      <c r="H13" s="45">
        <v>72453605</v>
      </c>
      <c r="I13" s="22">
        <f t="shared" si="0"/>
        <v>18.08443500954182</v>
      </c>
      <c r="J13" s="23">
        <f t="shared" si="1"/>
        <v>9.538265412252468</v>
      </c>
      <c r="K13" s="2"/>
    </row>
    <row r="14" spans="1:11" ht="12.75">
      <c r="A14" s="5"/>
      <c r="B14" s="21" t="s">
        <v>22</v>
      </c>
      <c r="C14" s="43">
        <v>19790600</v>
      </c>
      <c r="D14" s="43">
        <v>19801154</v>
      </c>
      <c r="E14" s="43">
        <v>30863712</v>
      </c>
      <c r="F14" s="43">
        <v>15104182</v>
      </c>
      <c r="G14" s="44">
        <v>15934909</v>
      </c>
      <c r="H14" s="45">
        <v>16811331</v>
      </c>
      <c r="I14" s="22">
        <f t="shared" si="0"/>
        <v>-51.06168046150768</v>
      </c>
      <c r="J14" s="23">
        <f t="shared" si="1"/>
        <v>-18.332114018564106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39273000</v>
      </c>
      <c r="D16" s="43">
        <v>39372892</v>
      </c>
      <c r="E16" s="43">
        <v>38059319</v>
      </c>
      <c r="F16" s="43">
        <v>42400000</v>
      </c>
      <c r="G16" s="44">
        <v>44732000</v>
      </c>
      <c r="H16" s="45">
        <v>47192260</v>
      </c>
      <c r="I16" s="22">
        <f t="shared" si="0"/>
        <v>11.405041167447049</v>
      </c>
      <c r="J16" s="23">
        <f t="shared" si="1"/>
        <v>7.432723997951385</v>
      </c>
      <c r="K16" s="2"/>
    </row>
    <row r="17" spans="1:11" ht="12.75">
      <c r="A17" s="5"/>
      <c r="B17" s="21" t="s">
        <v>24</v>
      </c>
      <c r="C17" s="43">
        <v>58495950</v>
      </c>
      <c r="D17" s="43">
        <v>39283976</v>
      </c>
      <c r="E17" s="43">
        <v>38966521</v>
      </c>
      <c r="F17" s="43">
        <v>62637285</v>
      </c>
      <c r="G17" s="44">
        <v>66370349</v>
      </c>
      <c r="H17" s="45">
        <v>70020722</v>
      </c>
      <c r="I17" s="29">
        <f t="shared" si="0"/>
        <v>60.74641356871453</v>
      </c>
      <c r="J17" s="30">
        <f t="shared" si="1"/>
        <v>21.575197532893743</v>
      </c>
      <c r="K17" s="2"/>
    </row>
    <row r="18" spans="1:11" ht="12.75">
      <c r="A18" s="5"/>
      <c r="B18" s="24" t="s">
        <v>25</v>
      </c>
      <c r="C18" s="46">
        <v>162912550</v>
      </c>
      <c r="D18" s="46">
        <v>152531232</v>
      </c>
      <c r="E18" s="46">
        <v>163016306</v>
      </c>
      <c r="F18" s="46">
        <v>185237583</v>
      </c>
      <c r="G18" s="47">
        <v>195713659</v>
      </c>
      <c r="H18" s="48">
        <v>206477918</v>
      </c>
      <c r="I18" s="25">
        <f t="shared" si="0"/>
        <v>13.631321642142957</v>
      </c>
      <c r="J18" s="26">
        <f t="shared" si="1"/>
        <v>8.19674316310033</v>
      </c>
      <c r="K18" s="2"/>
    </row>
    <row r="19" spans="1:11" ht="23.25" customHeight="1">
      <c r="A19" s="31"/>
      <c r="B19" s="32" t="s">
        <v>26</v>
      </c>
      <c r="C19" s="52">
        <v>-32962452</v>
      </c>
      <c r="D19" s="52">
        <v>-6977064</v>
      </c>
      <c r="E19" s="52">
        <v>-44993353</v>
      </c>
      <c r="F19" s="53">
        <v>-48018234</v>
      </c>
      <c r="G19" s="54">
        <v>-46338485</v>
      </c>
      <c r="H19" s="55">
        <v>-48312549</v>
      </c>
      <c r="I19" s="33">
        <f t="shared" si="0"/>
        <v>6.7229508323151554</v>
      </c>
      <c r="J19" s="34">
        <f t="shared" si="1"/>
        <v>2.4009213644130556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69843000</v>
      </c>
      <c r="D24" s="43">
        <v>69843000</v>
      </c>
      <c r="E24" s="43">
        <v>11419180</v>
      </c>
      <c r="F24" s="43">
        <v>28855000</v>
      </c>
      <c r="G24" s="44">
        <v>42093000</v>
      </c>
      <c r="H24" s="45">
        <v>17309000</v>
      </c>
      <c r="I24" s="38">
        <f t="shared" si="0"/>
        <v>152.6888971011929</v>
      </c>
      <c r="J24" s="23">
        <f t="shared" si="1"/>
        <v>14.871516107901982</v>
      </c>
      <c r="K24" s="2"/>
    </row>
    <row r="25" spans="1:11" ht="12.75">
      <c r="A25" s="9"/>
      <c r="B25" s="21" t="s">
        <v>31</v>
      </c>
      <c r="C25" s="43">
        <v>17630000</v>
      </c>
      <c r="D25" s="43">
        <v>17630000</v>
      </c>
      <c r="E25" s="43">
        <v>885531</v>
      </c>
      <c r="F25" s="43">
        <v>2171000</v>
      </c>
      <c r="G25" s="44">
        <v>0</v>
      </c>
      <c r="H25" s="45">
        <v>0</v>
      </c>
      <c r="I25" s="38">
        <f t="shared" si="0"/>
        <v>145.16363628150793</v>
      </c>
      <c r="J25" s="23">
        <f t="shared" si="1"/>
        <v>-100</v>
      </c>
      <c r="K25" s="2"/>
    </row>
    <row r="26" spans="1:11" ht="12.75">
      <c r="A26" s="9"/>
      <c r="B26" s="24" t="s">
        <v>32</v>
      </c>
      <c r="C26" s="46">
        <v>87473000</v>
      </c>
      <c r="D26" s="46">
        <v>87473000</v>
      </c>
      <c r="E26" s="46">
        <v>12304711</v>
      </c>
      <c r="F26" s="46">
        <v>31026000</v>
      </c>
      <c r="G26" s="47">
        <v>42093000</v>
      </c>
      <c r="H26" s="48">
        <v>17309000</v>
      </c>
      <c r="I26" s="25">
        <f t="shared" si="0"/>
        <v>152.1473279624365</v>
      </c>
      <c r="J26" s="26">
        <f t="shared" si="1"/>
        <v>12.04698804266513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45515000</v>
      </c>
      <c r="D28" s="43">
        <v>45515000</v>
      </c>
      <c r="E28" s="43">
        <v>856038</v>
      </c>
      <c r="F28" s="43">
        <v>10527000</v>
      </c>
      <c r="G28" s="44">
        <v>20869000</v>
      </c>
      <c r="H28" s="45">
        <v>17309000</v>
      </c>
      <c r="I28" s="38">
        <f t="shared" si="0"/>
        <v>1129.7351285807406</v>
      </c>
      <c r="J28" s="23">
        <f t="shared" si="1"/>
        <v>172.43295729830916</v>
      </c>
      <c r="K28" s="2"/>
    </row>
    <row r="29" spans="1:11" ht="12.75">
      <c r="A29" s="9"/>
      <c r="B29" s="21" t="s">
        <v>35</v>
      </c>
      <c r="C29" s="43">
        <v>17461000</v>
      </c>
      <c r="D29" s="43">
        <v>17461000</v>
      </c>
      <c r="E29" s="43">
        <v>10891802</v>
      </c>
      <c r="F29" s="43">
        <v>6053000</v>
      </c>
      <c r="G29" s="44">
        <v>3091000</v>
      </c>
      <c r="H29" s="45">
        <v>0</v>
      </c>
      <c r="I29" s="38">
        <f t="shared" si="0"/>
        <v>-44.42609221137145</v>
      </c>
      <c r="J29" s="23">
        <f t="shared" si="1"/>
        <v>-100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556870</v>
      </c>
      <c r="F31" s="43">
        <v>12527000</v>
      </c>
      <c r="G31" s="44">
        <v>0</v>
      </c>
      <c r="H31" s="45">
        <v>0</v>
      </c>
      <c r="I31" s="38">
        <f t="shared" si="0"/>
        <v>2149.537594052472</v>
      </c>
      <c r="J31" s="23">
        <f t="shared" si="1"/>
        <v>-100</v>
      </c>
      <c r="K31" s="2"/>
    </row>
    <row r="32" spans="1:11" ht="12.75">
      <c r="A32" s="9"/>
      <c r="B32" s="21" t="s">
        <v>31</v>
      </c>
      <c r="C32" s="43">
        <v>24497000</v>
      </c>
      <c r="D32" s="43">
        <v>24497000</v>
      </c>
      <c r="E32" s="43">
        <v>0</v>
      </c>
      <c r="F32" s="43">
        <v>1919000</v>
      </c>
      <c r="G32" s="44">
        <v>18133000</v>
      </c>
      <c r="H32" s="45">
        <v>0</v>
      </c>
      <c r="I32" s="38">
        <f t="shared" si="0"/>
        <v>0</v>
      </c>
      <c r="J32" s="23">
        <f t="shared" si="1"/>
        <v>0</v>
      </c>
      <c r="K32" s="2"/>
    </row>
    <row r="33" spans="1:11" ht="13.5" thickBot="1">
      <c r="A33" s="9"/>
      <c r="B33" s="39" t="s">
        <v>38</v>
      </c>
      <c r="C33" s="59">
        <v>87473000</v>
      </c>
      <c r="D33" s="59">
        <v>87473000</v>
      </c>
      <c r="E33" s="59">
        <v>12304710</v>
      </c>
      <c r="F33" s="59">
        <v>31026000</v>
      </c>
      <c r="G33" s="60">
        <v>42093000</v>
      </c>
      <c r="H33" s="61">
        <v>17309000</v>
      </c>
      <c r="I33" s="40">
        <f t="shared" si="0"/>
        <v>152.14734845437238</v>
      </c>
      <c r="J33" s="41">
        <f t="shared" si="1"/>
        <v>12.046991078006464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58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0</v>
      </c>
      <c r="D9" s="43">
        <v>0</v>
      </c>
      <c r="E9" s="43">
        <v>0</v>
      </c>
      <c r="F9" s="43">
        <v>0</v>
      </c>
      <c r="G9" s="44">
        <v>0</v>
      </c>
      <c r="H9" s="45">
        <v>0</v>
      </c>
      <c r="I9" s="22">
        <f>IF($E9=0,0,(($F9/$E9)-1)*100)</f>
        <v>0</v>
      </c>
      <c r="J9" s="23">
        <f>IF($E9=0,0,((($H9/$E9)^(1/3))-1)*100)</f>
        <v>0</v>
      </c>
      <c r="K9" s="2"/>
    </row>
    <row r="10" spans="1:11" ht="12.75">
      <c r="A10" s="5"/>
      <c r="B10" s="21" t="s">
        <v>18</v>
      </c>
      <c r="C10" s="43">
        <v>51105010</v>
      </c>
      <c r="D10" s="43">
        <v>51870732</v>
      </c>
      <c r="E10" s="43">
        <v>56479286</v>
      </c>
      <c r="F10" s="43">
        <v>57191085</v>
      </c>
      <c r="G10" s="44">
        <v>59589567</v>
      </c>
      <c r="H10" s="45">
        <v>62082578</v>
      </c>
      <c r="I10" s="22">
        <f aca="true" t="shared" si="0" ref="I10:I33">IF($E10=0,0,(($F10/$E10)-1)*100)</f>
        <v>1.2602832833262134</v>
      </c>
      <c r="J10" s="23">
        <f aca="true" t="shared" si="1" ref="J10:J33">IF($E10=0,0,((($H10/$E10)^(1/3))-1)*100)</f>
        <v>3.203283512780075</v>
      </c>
      <c r="K10" s="2"/>
    </row>
    <row r="11" spans="1:11" ht="12.75">
      <c r="A11" s="9"/>
      <c r="B11" s="24" t="s">
        <v>19</v>
      </c>
      <c r="C11" s="46">
        <v>51105010</v>
      </c>
      <c r="D11" s="46">
        <v>51870732</v>
      </c>
      <c r="E11" s="46">
        <v>56479286</v>
      </c>
      <c r="F11" s="46">
        <v>57191085</v>
      </c>
      <c r="G11" s="47">
        <v>59589567</v>
      </c>
      <c r="H11" s="48">
        <v>62082578</v>
      </c>
      <c r="I11" s="25">
        <f t="shared" si="0"/>
        <v>1.2602832833262134</v>
      </c>
      <c r="J11" s="26">
        <f t="shared" si="1"/>
        <v>3.203283512780075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29827482</v>
      </c>
      <c r="D13" s="43">
        <v>29738245</v>
      </c>
      <c r="E13" s="43">
        <v>33906616</v>
      </c>
      <c r="F13" s="43">
        <v>33571287</v>
      </c>
      <c r="G13" s="44">
        <v>35249903</v>
      </c>
      <c r="H13" s="45">
        <v>37607455</v>
      </c>
      <c r="I13" s="22">
        <f t="shared" si="0"/>
        <v>-0.9889780802661008</v>
      </c>
      <c r="J13" s="23">
        <f t="shared" si="1"/>
        <v>3.51338218274313</v>
      </c>
      <c r="K13" s="2"/>
    </row>
    <row r="14" spans="1:11" ht="12.75">
      <c r="A14" s="5"/>
      <c r="B14" s="21" t="s">
        <v>22</v>
      </c>
      <c r="C14" s="43">
        <v>0</v>
      </c>
      <c r="D14" s="43">
        <v>0</v>
      </c>
      <c r="E14" s="43">
        <v>0</v>
      </c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22148229</v>
      </c>
      <c r="D17" s="43">
        <v>19883234</v>
      </c>
      <c r="E17" s="43">
        <v>18211300</v>
      </c>
      <c r="F17" s="43">
        <v>22201400</v>
      </c>
      <c r="G17" s="44">
        <v>21886371</v>
      </c>
      <c r="H17" s="45">
        <v>22880090</v>
      </c>
      <c r="I17" s="29">
        <f t="shared" si="0"/>
        <v>21.910022897871094</v>
      </c>
      <c r="J17" s="30">
        <f t="shared" si="1"/>
        <v>7.904343447419548</v>
      </c>
      <c r="K17" s="2"/>
    </row>
    <row r="18" spans="1:11" ht="12.75">
      <c r="A18" s="5"/>
      <c r="B18" s="24" t="s">
        <v>25</v>
      </c>
      <c r="C18" s="46">
        <v>51975711</v>
      </c>
      <c r="D18" s="46">
        <v>49621479</v>
      </c>
      <c r="E18" s="46">
        <v>52117916</v>
      </c>
      <c r="F18" s="46">
        <v>55772687</v>
      </c>
      <c r="G18" s="47">
        <v>57136274</v>
      </c>
      <c r="H18" s="48">
        <v>60487545</v>
      </c>
      <c r="I18" s="25">
        <f t="shared" si="0"/>
        <v>7.01250410703298</v>
      </c>
      <c r="J18" s="26">
        <f t="shared" si="1"/>
        <v>5.089575773539012</v>
      </c>
      <c r="K18" s="2"/>
    </row>
    <row r="19" spans="1:11" ht="23.25" customHeight="1">
      <c r="A19" s="31"/>
      <c r="B19" s="32" t="s">
        <v>26</v>
      </c>
      <c r="C19" s="52">
        <v>-870701</v>
      </c>
      <c r="D19" s="52">
        <v>2249253</v>
      </c>
      <c r="E19" s="52">
        <v>4361370</v>
      </c>
      <c r="F19" s="53">
        <v>1418398</v>
      </c>
      <c r="G19" s="54">
        <v>2453293</v>
      </c>
      <c r="H19" s="55">
        <v>1595033</v>
      </c>
      <c r="I19" s="33">
        <f t="shared" si="0"/>
        <v>-67.47815479998258</v>
      </c>
      <c r="J19" s="34">
        <f t="shared" si="1"/>
        <v>-28.487452881097177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160750</v>
      </c>
      <c r="D24" s="43">
        <v>160750</v>
      </c>
      <c r="E24" s="43">
        <v>0</v>
      </c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0</v>
      </c>
      <c r="F25" s="43">
        <v>1650000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160750</v>
      </c>
      <c r="D26" s="46">
        <v>160750</v>
      </c>
      <c r="E26" s="46">
        <v>0</v>
      </c>
      <c r="F26" s="46">
        <v>1650000</v>
      </c>
      <c r="G26" s="47">
        <v>0</v>
      </c>
      <c r="H26" s="48">
        <v>0</v>
      </c>
      <c r="I26" s="25">
        <f t="shared" si="0"/>
        <v>0</v>
      </c>
      <c r="J26" s="26">
        <f t="shared" si="1"/>
        <v>0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160750</v>
      </c>
      <c r="D32" s="43">
        <v>160750</v>
      </c>
      <c r="E32" s="43">
        <v>0</v>
      </c>
      <c r="F32" s="43">
        <v>1650000</v>
      </c>
      <c r="G32" s="44">
        <v>0</v>
      </c>
      <c r="H32" s="45">
        <v>0</v>
      </c>
      <c r="I32" s="38">
        <f t="shared" si="0"/>
        <v>0</v>
      </c>
      <c r="J32" s="23">
        <f t="shared" si="1"/>
        <v>0</v>
      </c>
      <c r="K32" s="2"/>
    </row>
    <row r="33" spans="1:11" ht="13.5" thickBot="1">
      <c r="A33" s="9"/>
      <c r="B33" s="39" t="s">
        <v>38</v>
      </c>
      <c r="C33" s="59">
        <v>160750</v>
      </c>
      <c r="D33" s="59">
        <v>160750</v>
      </c>
      <c r="E33" s="59">
        <v>0</v>
      </c>
      <c r="F33" s="59">
        <v>1650000</v>
      </c>
      <c r="G33" s="60">
        <v>0</v>
      </c>
      <c r="H33" s="61">
        <v>0</v>
      </c>
      <c r="I33" s="40">
        <f t="shared" si="0"/>
        <v>0</v>
      </c>
      <c r="J33" s="41">
        <f t="shared" si="1"/>
        <v>0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59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18354572</v>
      </c>
      <c r="D8" s="43">
        <v>20635931</v>
      </c>
      <c r="E8" s="43">
        <v>-2538984</v>
      </c>
      <c r="F8" s="43">
        <v>22580446</v>
      </c>
      <c r="G8" s="44">
        <v>23272790</v>
      </c>
      <c r="H8" s="45">
        <v>24552793</v>
      </c>
      <c r="I8" s="22">
        <f>IF($E8=0,0,(($F8/$E8)-1)*100)</f>
        <v>-989.3496768786255</v>
      </c>
      <c r="J8" s="23">
        <f>IF($E8=0,0,((($H8/$E8)^(1/3))-1)*100)</f>
        <v>-313.0493986819696</v>
      </c>
      <c r="K8" s="2"/>
    </row>
    <row r="9" spans="1:11" ht="12.75">
      <c r="A9" s="5"/>
      <c r="B9" s="21" t="s">
        <v>17</v>
      </c>
      <c r="C9" s="43">
        <v>110469833</v>
      </c>
      <c r="D9" s="43">
        <v>113468140</v>
      </c>
      <c r="E9" s="43">
        <v>107323947</v>
      </c>
      <c r="F9" s="43">
        <v>115471854</v>
      </c>
      <c r="G9" s="44">
        <v>121707334</v>
      </c>
      <c r="H9" s="45">
        <v>128401237</v>
      </c>
      <c r="I9" s="22">
        <f>IF($E9=0,0,(($F9/$E9)-1)*100)</f>
        <v>7.591881614268248</v>
      </c>
      <c r="J9" s="23">
        <f>IF($E9=0,0,((($H9/$E9)^(1/3))-1)*100)</f>
        <v>6.159172320293815</v>
      </c>
      <c r="K9" s="2"/>
    </row>
    <row r="10" spans="1:11" ht="12.75">
      <c r="A10" s="5"/>
      <c r="B10" s="21" t="s">
        <v>18</v>
      </c>
      <c r="C10" s="43">
        <v>81183330</v>
      </c>
      <c r="D10" s="43">
        <v>80007200</v>
      </c>
      <c r="E10" s="43">
        <v>73117791</v>
      </c>
      <c r="F10" s="43">
        <v>93679450</v>
      </c>
      <c r="G10" s="44">
        <v>101278029</v>
      </c>
      <c r="H10" s="45">
        <v>112401558</v>
      </c>
      <c r="I10" s="22">
        <f aca="true" t="shared" si="0" ref="I10:I33">IF($E10=0,0,(($F10/$E10)-1)*100)</f>
        <v>28.12128035979642</v>
      </c>
      <c r="J10" s="23">
        <f aca="true" t="shared" si="1" ref="J10:J33">IF($E10=0,0,((($H10/$E10)^(1/3))-1)*100)</f>
        <v>15.411678233789816</v>
      </c>
      <c r="K10" s="2"/>
    </row>
    <row r="11" spans="1:11" ht="12.75">
      <c r="A11" s="9"/>
      <c r="B11" s="24" t="s">
        <v>19</v>
      </c>
      <c r="C11" s="46">
        <v>210007735</v>
      </c>
      <c r="D11" s="46">
        <v>214111271</v>
      </c>
      <c r="E11" s="46">
        <v>177902754</v>
      </c>
      <c r="F11" s="46">
        <v>231731750</v>
      </c>
      <c r="G11" s="47">
        <v>246258153</v>
      </c>
      <c r="H11" s="48">
        <v>265355588</v>
      </c>
      <c r="I11" s="25">
        <f t="shared" si="0"/>
        <v>30.257539464509932</v>
      </c>
      <c r="J11" s="26">
        <f t="shared" si="1"/>
        <v>14.256747100178524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93265228</v>
      </c>
      <c r="D13" s="43">
        <v>103214756</v>
      </c>
      <c r="E13" s="43">
        <v>101901389</v>
      </c>
      <c r="F13" s="43">
        <v>101837468</v>
      </c>
      <c r="G13" s="44">
        <v>108266471</v>
      </c>
      <c r="H13" s="45">
        <v>115071040</v>
      </c>
      <c r="I13" s="22">
        <f t="shared" si="0"/>
        <v>-0.06272829117177636</v>
      </c>
      <c r="J13" s="23">
        <f t="shared" si="1"/>
        <v>4.134661933774919</v>
      </c>
      <c r="K13" s="2"/>
    </row>
    <row r="14" spans="1:11" ht="12.75">
      <c r="A14" s="5"/>
      <c r="B14" s="21" t="s">
        <v>22</v>
      </c>
      <c r="C14" s="43">
        <v>16643849</v>
      </c>
      <c r="D14" s="43">
        <v>6816699</v>
      </c>
      <c r="E14" s="43">
        <v>0</v>
      </c>
      <c r="F14" s="43">
        <v>17617133</v>
      </c>
      <c r="G14" s="44">
        <v>17267311</v>
      </c>
      <c r="H14" s="45">
        <v>15503035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49902914</v>
      </c>
      <c r="D16" s="43">
        <v>57881278</v>
      </c>
      <c r="E16" s="43">
        <v>42865228</v>
      </c>
      <c r="F16" s="43">
        <v>58656085</v>
      </c>
      <c r="G16" s="44">
        <v>61823513</v>
      </c>
      <c r="H16" s="45">
        <v>65223806</v>
      </c>
      <c r="I16" s="22">
        <f t="shared" si="0"/>
        <v>36.83838331619278</v>
      </c>
      <c r="J16" s="23">
        <f t="shared" si="1"/>
        <v>15.018314699316404</v>
      </c>
      <c r="K16" s="2"/>
    </row>
    <row r="17" spans="1:11" ht="12.75">
      <c r="A17" s="5"/>
      <c r="B17" s="21" t="s">
        <v>24</v>
      </c>
      <c r="C17" s="43">
        <v>48695746</v>
      </c>
      <c r="D17" s="43">
        <v>46000843</v>
      </c>
      <c r="E17" s="43">
        <v>55307526</v>
      </c>
      <c r="F17" s="43">
        <v>53121072</v>
      </c>
      <c r="G17" s="44">
        <v>58900858</v>
      </c>
      <c r="H17" s="45">
        <v>69557707</v>
      </c>
      <c r="I17" s="29">
        <f t="shared" si="0"/>
        <v>-3.953266685622492</v>
      </c>
      <c r="J17" s="30">
        <f t="shared" si="1"/>
        <v>7.941141928030038</v>
      </c>
      <c r="K17" s="2"/>
    </row>
    <row r="18" spans="1:11" ht="12.75">
      <c r="A18" s="5"/>
      <c r="B18" s="24" t="s">
        <v>25</v>
      </c>
      <c r="C18" s="46">
        <v>208507737</v>
      </c>
      <c r="D18" s="46">
        <v>213913576</v>
      </c>
      <c r="E18" s="46">
        <v>200074143</v>
      </c>
      <c r="F18" s="46">
        <v>231231758</v>
      </c>
      <c r="G18" s="47">
        <v>246258153</v>
      </c>
      <c r="H18" s="48">
        <v>265355588</v>
      </c>
      <c r="I18" s="25">
        <f t="shared" si="0"/>
        <v>15.573034342573688</v>
      </c>
      <c r="J18" s="26">
        <f t="shared" si="1"/>
        <v>9.869991467004313</v>
      </c>
      <c r="K18" s="2"/>
    </row>
    <row r="19" spans="1:11" ht="23.25" customHeight="1">
      <c r="A19" s="31"/>
      <c r="B19" s="32" t="s">
        <v>26</v>
      </c>
      <c r="C19" s="52">
        <v>1499998</v>
      </c>
      <c r="D19" s="52">
        <v>197695</v>
      </c>
      <c r="E19" s="52">
        <v>-22171389</v>
      </c>
      <c r="F19" s="53">
        <v>499992</v>
      </c>
      <c r="G19" s="54">
        <v>0</v>
      </c>
      <c r="H19" s="55">
        <v>0</v>
      </c>
      <c r="I19" s="33">
        <f t="shared" si="0"/>
        <v>-102.25512258162988</v>
      </c>
      <c r="J19" s="34">
        <f t="shared" si="1"/>
        <v>-100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35406800</v>
      </c>
      <c r="D24" s="43">
        <v>35406800</v>
      </c>
      <c r="E24" s="43">
        <v>48270838</v>
      </c>
      <c r="F24" s="43">
        <v>25934200</v>
      </c>
      <c r="G24" s="44">
        <v>33215200</v>
      </c>
      <c r="H24" s="45">
        <v>36338650</v>
      </c>
      <c r="I24" s="38">
        <f t="shared" si="0"/>
        <v>-46.27356583285337</v>
      </c>
      <c r="J24" s="23">
        <f t="shared" si="1"/>
        <v>-9.030742451894746</v>
      </c>
      <c r="K24" s="2"/>
    </row>
    <row r="25" spans="1:11" ht="12.75">
      <c r="A25" s="9"/>
      <c r="B25" s="21" t="s">
        <v>31</v>
      </c>
      <c r="C25" s="43">
        <v>1500000</v>
      </c>
      <c r="D25" s="43">
        <v>0</v>
      </c>
      <c r="E25" s="43">
        <v>1760238</v>
      </c>
      <c r="F25" s="43">
        <v>500000</v>
      </c>
      <c r="G25" s="44">
        <v>0</v>
      </c>
      <c r="H25" s="45">
        <v>0</v>
      </c>
      <c r="I25" s="38">
        <f t="shared" si="0"/>
        <v>-71.5947502553632</v>
      </c>
      <c r="J25" s="23">
        <f t="shared" si="1"/>
        <v>-100</v>
      </c>
      <c r="K25" s="2"/>
    </row>
    <row r="26" spans="1:11" ht="12.75">
      <c r="A26" s="9"/>
      <c r="B26" s="24" t="s">
        <v>32</v>
      </c>
      <c r="C26" s="46">
        <v>36906800</v>
      </c>
      <c r="D26" s="46">
        <v>35406800</v>
      </c>
      <c r="E26" s="46">
        <v>50031076</v>
      </c>
      <c r="F26" s="46">
        <v>26434200</v>
      </c>
      <c r="G26" s="47">
        <v>33215200</v>
      </c>
      <c r="H26" s="48">
        <v>36338650</v>
      </c>
      <c r="I26" s="25">
        <f t="shared" si="0"/>
        <v>-47.16443835827157</v>
      </c>
      <c r="J26" s="26">
        <f t="shared" si="1"/>
        <v>-10.110358451397005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27924825</v>
      </c>
      <c r="D28" s="43">
        <v>27924825</v>
      </c>
      <c r="E28" s="43">
        <v>13465852</v>
      </c>
      <c r="F28" s="43">
        <v>25934200</v>
      </c>
      <c r="G28" s="44">
        <v>31295200</v>
      </c>
      <c r="H28" s="45">
        <v>34418650</v>
      </c>
      <c r="I28" s="38">
        <f t="shared" si="0"/>
        <v>92.59234395268862</v>
      </c>
      <c r="J28" s="23">
        <f t="shared" si="1"/>
        <v>36.726699934253546</v>
      </c>
      <c r="K28" s="2"/>
    </row>
    <row r="29" spans="1:11" ht="12.75">
      <c r="A29" s="9"/>
      <c r="B29" s="21" t="s">
        <v>35</v>
      </c>
      <c r="C29" s="43">
        <v>7481975</v>
      </c>
      <c r="D29" s="43">
        <v>7481975</v>
      </c>
      <c r="E29" s="43">
        <v>20082599</v>
      </c>
      <c r="F29" s="43">
        <v>0</v>
      </c>
      <c r="G29" s="44">
        <v>1920000</v>
      </c>
      <c r="H29" s="45">
        <v>1920000</v>
      </c>
      <c r="I29" s="38">
        <f t="shared" si="0"/>
        <v>-100</v>
      </c>
      <c r="J29" s="23">
        <f t="shared" si="1"/>
        <v>-54.27429213411222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1500000</v>
      </c>
      <c r="D32" s="43">
        <v>0</v>
      </c>
      <c r="E32" s="43">
        <v>16482625</v>
      </c>
      <c r="F32" s="43">
        <v>500000</v>
      </c>
      <c r="G32" s="44">
        <v>0</v>
      </c>
      <c r="H32" s="45">
        <v>0</v>
      </c>
      <c r="I32" s="38">
        <f t="shared" si="0"/>
        <v>-96.96650260501589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36906800</v>
      </c>
      <c r="D33" s="59">
        <v>35406800</v>
      </c>
      <c r="E33" s="59">
        <v>50031076</v>
      </c>
      <c r="F33" s="59">
        <v>26434200</v>
      </c>
      <c r="G33" s="60">
        <v>33215200</v>
      </c>
      <c r="H33" s="61">
        <v>36338650</v>
      </c>
      <c r="I33" s="40">
        <f t="shared" si="0"/>
        <v>-47.16443835827157</v>
      </c>
      <c r="J33" s="41">
        <f t="shared" si="1"/>
        <v>-10.110358451397005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4703007</v>
      </c>
      <c r="D8" s="43">
        <v>5464007</v>
      </c>
      <c r="E8" s="43">
        <v>12347596</v>
      </c>
      <c r="F8" s="43">
        <v>4367871</v>
      </c>
      <c r="G8" s="44">
        <v>4674492</v>
      </c>
      <c r="H8" s="45">
        <v>4945050</v>
      </c>
      <c r="I8" s="22">
        <f>IF($E8=0,0,(($F8/$E8)-1)*100)</f>
        <v>-64.62573767395693</v>
      </c>
      <c r="J8" s="23">
        <f>IF($E8=0,0,((($H8/$E8)^(1/3))-1)*100)</f>
        <v>-26.289488442174523</v>
      </c>
      <c r="K8" s="2"/>
    </row>
    <row r="9" spans="1:11" ht="12.75">
      <c r="A9" s="5"/>
      <c r="B9" s="21" t="s">
        <v>17</v>
      </c>
      <c r="C9" s="43">
        <v>9331000</v>
      </c>
      <c r="D9" s="43">
        <v>10319000</v>
      </c>
      <c r="E9" s="43">
        <v>8821901</v>
      </c>
      <c r="F9" s="43">
        <v>8971150</v>
      </c>
      <c r="G9" s="44">
        <v>9633528</v>
      </c>
      <c r="H9" s="45">
        <v>10166459</v>
      </c>
      <c r="I9" s="22">
        <f>IF($E9=0,0,(($F9/$E9)-1)*100)</f>
        <v>1.6918008941610108</v>
      </c>
      <c r="J9" s="23">
        <f>IF($E9=0,0,((($H9/$E9)^(1/3))-1)*100)</f>
        <v>4.842132167828028</v>
      </c>
      <c r="K9" s="2"/>
    </row>
    <row r="10" spans="1:11" ht="12.75">
      <c r="A10" s="5"/>
      <c r="B10" s="21" t="s">
        <v>18</v>
      </c>
      <c r="C10" s="43">
        <v>30885960</v>
      </c>
      <c r="D10" s="43">
        <v>32368022</v>
      </c>
      <c r="E10" s="43">
        <v>34784050</v>
      </c>
      <c r="F10" s="43">
        <v>31920356</v>
      </c>
      <c r="G10" s="44">
        <v>32826674</v>
      </c>
      <c r="H10" s="45">
        <v>35256219</v>
      </c>
      <c r="I10" s="22">
        <f aca="true" t="shared" si="0" ref="I10:I33">IF($E10=0,0,(($F10/$E10)-1)*100)</f>
        <v>-8.23277910421587</v>
      </c>
      <c r="J10" s="23">
        <f aca="true" t="shared" si="1" ref="J10:J33">IF($E10=0,0,((($H10/$E10)^(1/3))-1)*100)</f>
        <v>0.4504444932451168</v>
      </c>
      <c r="K10" s="2"/>
    </row>
    <row r="11" spans="1:11" ht="12.75">
      <c r="A11" s="9"/>
      <c r="B11" s="24" t="s">
        <v>19</v>
      </c>
      <c r="C11" s="46">
        <v>44919967</v>
      </c>
      <c r="D11" s="46">
        <v>48151029</v>
      </c>
      <c r="E11" s="46">
        <v>55953547</v>
      </c>
      <c r="F11" s="46">
        <v>45259377</v>
      </c>
      <c r="G11" s="47">
        <v>47134694</v>
      </c>
      <c r="H11" s="48">
        <v>50367728</v>
      </c>
      <c r="I11" s="25">
        <f t="shared" si="0"/>
        <v>-19.11258637455102</v>
      </c>
      <c r="J11" s="26">
        <f t="shared" si="1"/>
        <v>-3.444967836405788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27611950</v>
      </c>
      <c r="D13" s="43">
        <v>32052780</v>
      </c>
      <c r="E13" s="43">
        <v>26892825</v>
      </c>
      <c r="F13" s="43">
        <v>28963741</v>
      </c>
      <c r="G13" s="44">
        <v>30788458</v>
      </c>
      <c r="H13" s="45">
        <v>32728131</v>
      </c>
      <c r="I13" s="22">
        <f t="shared" si="0"/>
        <v>7.700626468212257</v>
      </c>
      <c r="J13" s="23">
        <f t="shared" si="1"/>
        <v>6.764841507037644</v>
      </c>
      <c r="K13" s="2"/>
    </row>
    <row r="14" spans="1:11" ht="12.75">
      <c r="A14" s="5"/>
      <c r="B14" s="21" t="s">
        <v>22</v>
      </c>
      <c r="C14" s="43">
        <v>5534854</v>
      </c>
      <c r="D14" s="43">
        <v>5535000</v>
      </c>
      <c r="E14" s="43">
        <v>0</v>
      </c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1270384</v>
      </c>
      <c r="D16" s="43">
        <v>1270384</v>
      </c>
      <c r="E16" s="43">
        <v>1636640</v>
      </c>
      <c r="F16" s="43">
        <v>1350418</v>
      </c>
      <c r="G16" s="44">
        <v>1435494</v>
      </c>
      <c r="H16" s="45">
        <v>1525930</v>
      </c>
      <c r="I16" s="22">
        <f t="shared" si="0"/>
        <v>-17.48839084954541</v>
      </c>
      <c r="J16" s="23">
        <f t="shared" si="1"/>
        <v>-2.3076665001519836</v>
      </c>
      <c r="K16" s="2"/>
    </row>
    <row r="17" spans="1:11" ht="12.75">
      <c r="A17" s="5"/>
      <c r="B17" s="21" t="s">
        <v>24</v>
      </c>
      <c r="C17" s="43">
        <v>26290572</v>
      </c>
      <c r="D17" s="43">
        <v>27121652</v>
      </c>
      <c r="E17" s="43">
        <v>12507152</v>
      </c>
      <c r="F17" s="43">
        <v>29407776</v>
      </c>
      <c r="G17" s="44">
        <v>25493300</v>
      </c>
      <c r="H17" s="45">
        <v>27113178</v>
      </c>
      <c r="I17" s="29">
        <f t="shared" si="0"/>
        <v>135.12767734812851</v>
      </c>
      <c r="J17" s="30">
        <f t="shared" si="1"/>
        <v>29.421769232920127</v>
      </c>
      <c r="K17" s="2"/>
    </row>
    <row r="18" spans="1:11" ht="12.75">
      <c r="A18" s="5"/>
      <c r="B18" s="24" t="s">
        <v>25</v>
      </c>
      <c r="C18" s="46">
        <v>60707760</v>
      </c>
      <c r="D18" s="46">
        <v>65979816</v>
      </c>
      <c r="E18" s="46">
        <v>41036617</v>
      </c>
      <c r="F18" s="46">
        <v>59721935</v>
      </c>
      <c r="G18" s="47">
        <v>57717252</v>
      </c>
      <c r="H18" s="48">
        <v>61367239</v>
      </c>
      <c r="I18" s="25">
        <f t="shared" si="0"/>
        <v>45.5332806795453</v>
      </c>
      <c r="J18" s="26">
        <f t="shared" si="1"/>
        <v>14.354961252789455</v>
      </c>
      <c r="K18" s="2"/>
    </row>
    <row r="19" spans="1:11" ht="23.25" customHeight="1">
      <c r="A19" s="31"/>
      <c r="B19" s="32" t="s">
        <v>26</v>
      </c>
      <c r="C19" s="52">
        <v>-15787793</v>
      </c>
      <c r="D19" s="52">
        <v>-17828787</v>
      </c>
      <c r="E19" s="52">
        <v>14916930</v>
      </c>
      <c r="F19" s="53">
        <v>-14462558</v>
      </c>
      <c r="G19" s="54">
        <v>-10582558</v>
      </c>
      <c r="H19" s="55">
        <v>-10999511</v>
      </c>
      <c r="I19" s="33">
        <f t="shared" si="0"/>
        <v>-196.9539844994915</v>
      </c>
      <c r="J19" s="34">
        <f t="shared" si="1"/>
        <v>-190.34372133245654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18298000</v>
      </c>
      <c r="D24" s="43">
        <v>19398000</v>
      </c>
      <c r="E24" s="43">
        <v>9939516</v>
      </c>
      <c r="F24" s="43">
        <v>14567000</v>
      </c>
      <c r="G24" s="44">
        <v>10691000</v>
      </c>
      <c r="H24" s="45">
        <v>11035000</v>
      </c>
      <c r="I24" s="38">
        <f t="shared" si="0"/>
        <v>46.55643192284211</v>
      </c>
      <c r="J24" s="23">
        <f t="shared" si="1"/>
        <v>3.5465658839513026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18298000</v>
      </c>
      <c r="D26" s="46">
        <v>19398000</v>
      </c>
      <c r="E26" s="46">
        <v>9939516</v>
      </c>
      <c r="F26" s="46">
        <v>14567000</v>
      </c>
      <c r="G26" s="47">
        <v>10691000</v>
      </c>
      <c r="H26" s="48">
        <v>11035000</v>
      </c>
      <c r="I26" s="25">
        <f t="shared" si="0"/>
        <v>46.55643192284211</v>
      </c>
      <c r="J26" s="26">
        <f t="shared" si="1"/>
        <v>3.5465658839513026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14398000</v>
      </c>
      <c r="D28" s="43">
        <v>16048000</v>
      </c>
      <c r="E28" s="43">
        <v>5428335</v>
      </c>
      <c r="F28" s="43">
        <v>10990000</v>
      </c>
      <c r="G28" s="44">
        <v>10691000</v>
      </c>
      <c r="H28" s="45">
        <v>11035000</v>
      </c>
      <c r="I28" s="38">
        <f t="shared" si="0"/>
        <v>102.45618592072891</v>
      </c>
      <c r="J28" s="23">
        <f t="shared" si="1"/>
        <v>26.678204347821357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3350000</v>
      </c>
      <c r="D31" s="43">
        <v>3350000</v>
      </c>
      <c r="E31" s="43">
        <v>4511181</v>
      </c>
      <c r="F31" s="43">
        <v>3577000</v>
      </c>
      <c r="G31" s="44">
        <v>0</v>
      </c>
      <c r="H31" s="45">
        <v>0</v>
      </c>
      <c r="I31" s="38">
        <f t="shared" si="0"/>
        <v>-20.708124989886244</v>
      </c>
      <c r="J31" s="23">
        <f t="shared" si="1"/>
        <v>-100</v>
      </c>
      <c r="K31" s="2"/>
    </row>
    <row r="32" spans="1:11" ht="12.75">
      <c r="A32" s="9"/>
      <c r="B32" s="21" t="s">
        <v>31</v>
      </c>
      <c r="C32" s="43">
        <v>550000</v>
      </c>
      <c r="D32" s="43">
        <v>0</v>
      </c>
      <c r="E32" s="43">
        <v>0</v>
      </c>
      <c r="F32" s="43">
        <v>0</v>
      </c>
      <c r="G32" s="44">
        <v>0</v>
      </c>
      <c r="H32" s="45">
        <v>0</v>
      </c>
      <c r="I32" s="38">
        <f t="shared" si="0"/>
        <v>0</v>
      </c>
      <c r="J32" s="23">
        <f t="shared" si="1"/>
        <v>0</v>
      </c>
      <c r="K32" s="2"/>
    </row>
    <row r="33" spans="1:11" ht="13.5" thickBot="1">
      <c r="A33" s="9"/>
      <c r="B33" s="39" t="s">
        <v>38</v>
      </c>
      <c r="C33" s="59">
        <v>18298000</v>
      </c>
      <c r="D33" s="59">
        <v>19398000</v>
      </c>
      <c r="E33" s="59">
        <v>9939516</v>
      </c>
      <c r="F33" s="59">
        <v>14567000</v>
      </c>
      <c r="G33" s="60">
        <v>10691000</v>
      </c>
      <c r="H33" s="61">
        <v>11035000</v>
      </c>
      <c r="I33" s="40">
        <f t="shared" si="0"/>
        <v>46.55643192284211</v>
      </c>
      <c r="J33" s="41">
        <f t="shared" si="1"/>
        <v>3.5465658839513026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37972000</v>
      </c>
      <c r="D8" s="43">
        <v>33492763</v>
      </c>
      <c r="E8" s="43">
        <v>10007229</v>
      </c>
      <c r="F8" s="43">
        <v>35502329</v>
      </c>
      <c r="G8" s="44">
        <v>37419454</v>
      </c>
      <c r="H8" s="45">
        <v>39477524</v>
      </c>
      <c r="I8" s="22">
        <f>IF($E8=0,0,(($F8/$E8)-1)*100)</f>
        <v>254.76682905927305</v>
      </c>
      <c r="J8" s="23">
        <f>IF($E8=0,0,((($H8/$E8)^(1/3))-1)*100)</f>
        <v>58.00785934484958</v>
      </c>
      <c r="K8" s="2"/>
    </row>
    <row r="9" spans="1:11" ht="12.75">
      <c r="A9" s="5"/>
      <c r="B9" s="21" t="s">
        <v>17</v>
      </c>
      <c r="C9" s="43">
        <v>115450000</v>
      </c>
      <c r="D9" s="43">
        <v>120171000</v>
      </c>
      <c r="E9" s="43">
        <v>68762120</v>
      </c>
      <c r="F9" s="43">
        <v>149232167</v>
      </c>
      <c r="G9" s="44">
        <v>164009176</v>
      </c>
      <c r="H9" s="45">
        <v>180743497</v>
      </c>
      <c r="I9" s="22">
        <f>IF($E9=0,0,(($F9/$E9)-1)*100)</f>
        <v>117.02671034575434</v>
      </c>
      <c r="J9" s="23">
        <f>IF($E9=0,0,((($H9/$E9)^(1/3))-1)*100)</f>
        <v>38.00806739821325</v>
      </c>
      <c r="K9" s="2"/>
    </row>
    <row r="10" spans="1:11" ht="12.75">
      <c r="A10" s="5"/>
      <c r="B10" s="21" t="s">
        <v>18</v>
      </c>
      <c r="C10" s="43">
        <v>72851103</v>
      </c>
      <c r="D10" s="43">
        <v>59936802</v>
      </c>
      <c r="E10" s="43">
        <v>44409472</v>
      </c>
      <c r="F10" s="43">
        <v>44809200</v>
      </c>
      <c r="G10" s="44">
        <v>55088599</v>
      </c>
      <c r="H10" s="45">
        <v>59584199</v>
      </c>
      <c r="I10" s="22">
        <f aca="true" t="shared" si="0" ref="I10:I33">IF($E10=0,0,(($F10/$E10)-1)*100)</f>
        <v>0.9000962677511604</v>
      </c>
      <c r="J10" s="23">
        <f aca="true" t="shared" si="1" ref="J10:J33">IF($E10=0,0,((($H10/$E10)^(1/3))-1)*100)</f>
        <v>10.293985896107817</v>
      </c>
      <c r="K10" s="2"/>
    </row>
    <row r="11" spans="1:11" ht="12.75">
      <c r="A11" s="9"/>
      <c r="B11" s="24" t="s">
        <v>19</v>
      </c>
      <c r="C11" s="46">
        <v>226273103</v>
      </c>
      <c r="D11" s="46">
        <v>213600565</v>
      </c>
      <c r="E11" s="46">
        <v>123178821</v>
      </c>
      <c r="F11" s="46">
        <v>229543696</v>
      </c>
      <c r="G11" s="47">
        <v>256517229</v>
      </c>
      <c r="H11" s="48">
        <v>279805220</v>
      </c>
      <c r="I11" s="25">
        <f t="shared" si="0"/>
        <v>86.34997001635534</v>
      </c>
      <c r="J11" s="26">
        <f t="shared" si="1"/>
        <v>31.453833743575444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79840459</v>
      </c>
      <c r="D13" s="43">
        <v>84635181</v>
      </c>
      <c r="E13" s="43">
        <v>66498216</v>
      </c>
      <c r="F13" s="43">
        <v>81160999</v>
      </c>
      <c r="G13" s="44">
        <v>85543539</v>
      </c>
      <c r="H13" s="45">
        <v>90248300</v>
      </c>
      <c r="I13" s="22">
        <f t="shared" si="0"/>
        <v>22.04988927823266</v>
      </c>
      <c r="J13" s="23">
        <f t="shared" si="1"/>
        <v>10.715819387405201</v>
      </c>
      <c r="K13" s="2"/>
    </row>
    <row r="14" spans="1:11" ht="12.75">
      <c r="A14" s="5"/>
      <c r="B14" s="21" t="s">
        <v>22</v>
      </c>
      <c r="C14" s="43">
        <v>11353000</v>
      </c>
      <c r="D14" s="43">
        <v>11353000</v>
      </c>
      <c r="E14" s="43">
        <v>0</v>
      </c>
      <c r="F14" s="43">
        <v>11806374</v>
      </c>
      <c r="G14" s="44">
        <v>12466105</v>
      </c>
      <c r="H14" s="45">
        <v>13128375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45300000</v>
      </c>
      <c r="D16" s="43">
        <v>51300000</v>
      </c>
      <c r="E16" s="43">
        <v>14758605</v>
      </c>
      <c r="F16" s="43">
        <v>55886000</v>
      </c>
      <c r="G16" s="44">
        <v>59888792</v>
      </c>
      <c r="H16" s="45">
        <v>64205471</v>
      </c>
      <c r="I16" s="22">
        <f t="shared" si="0"/>
        <v>278.66722498501724</v>
      </c>
      <c r="J16" s="23">
        <f t="shared" si="1"/>
        <v>63.24588485226714</v>
      </c>
      <c r="K16" s="2"/>
    </row>
    <row r="17" spans="1:11" ht="12.75">
      <c r="A17" s="5"/>
      <c r="B17" s="21" t="s">
        <v>24</v>
      </c>
      <c r="C17" s="43">
        <v>88382215</v>
      </c>
      <c r="D17" s="43">
        <v>67923030</v>
      </c>
      <c r="E17" s="43">
        <v>24836382</v>
      </c>
      <c r="F17" s="43">
        <v>79084450</v>
      </c>
      <c r="G17" s="44">
        <v>82294371</v>
      </c>
      <c r="H17" s="45">
        <v>86819909</v>
      </c>
      <c r="I17" s="29">
        <f t="shared" si="0"/>
        <v>218.42178140117187</v>
      </c>
      <c r="J17" s="30">
        <f t="shared" si="1"/>
        <v>51.76687733860741</v>
      </c>
      <c r="K17" s="2"/>
    </row>
    <row r="18" spans="1:11" ht="12.75">
      <c r="A18" s="5"/>
      <c r="B18" s="24" t="s">
        <v>25</v>
      </c>
      <c r="C18" s="46">
        <v>224875674</v>
      </c>
      <c r="D18" s="46">
        <v>215211211</v>
      </c>
      <c r="E18" s="46">
        <v>106093203</v>
      </c>
      <c r="F18" s="46">
        <v>227937823</v>
      </c>
      <c r="G18" s="47">
        <v>240192807</v>
      </c>
      <c r="H18" s="48">
        <v>254402055</v>
      </c>
      <c r="I18" s="25">
        <f t="shared" si="0"/>
        <v>114.84677298318537</v>
      </c>
      <c r="J18" s="26">
        <f t="shared" si="1"/>
        <v>33.84773242023862</v>
      </c>
      <c r="K18" s="2"/>
    </row>
    <row r="19" spans="1:11" ht="23.25" customHeight="1">
      <c r="A19" s="31"/>
      <c r="B19" s="32" t="s">
        <v>26</v>
      </c>
      <c r="C19" s="52">
        <v>1397429</v>
      </c>
      <c r="D19" s="52">
        <v>-1610646</v>
      </c>
      <c r="E19" s="52">
        <v>17085618</v>
      </c>
      <c r="F19" s="53">
        <v>1605873</v>
      </c>
      <c r="G19" s="54">
        <v>16324422</v>
      </c>
      <c r="H19" s="55">
        <v>25403165</v>
      </c>
      <c r="I19" s="33">
        <f t="shared" si="0"/>
        <v>-90.60102479172834</v>
      </c>
      <c r="J19" s="34">
        <f t="shared" si="1"/>
        <v>14.13505321133346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20540000</v>
      </c>
      <c r="D24" s="43">
        <v>10399000</v>
      </c>
      <c r="E24" s="43">
        <v>10352373</v>
      </c>
      <c r="F24" s="43">
        <v>19546000</v>
      </c>
      <c r="G24" s="44">
        <v>14765000</v>
      </c>
      <c r="H24" s="45">
        <v>15369000</v>
      </c>
      <c r="I24" s="38">
        <f t="shared" si="0"/>
        <v>88.80695276339057</v>
      </c>
      <c r="J24" s="23">
        <f t="shared" si="1"/>
        <v>14.07800030150128</v>
      </c>
      <c r="K24" s="2"/>
    </row>
    <row r="25" spans="1:11" ht="12.75">
      <c r="A25" s="9"/>
      <c r="B25" s="21" t="s">
        <v>31</v>
      </c>
      <c r="C25" s="43">
        <v>18615000</v>
      </c>
      <c r="D25" s="43">
        <v>13953000</v>
      </c>
      <c r="E25" s="43">
        <v>699964</v>
      </c>
      <c r="F25" s="43">
        <v>1283000</v>
      </c>
      <c r="G25" s="44">
        <v>2335000</v>
      </c>
      <c r="H25" s="45">
        <v>2139000</v>
      </c>
      <c r="I25" s="38">
        <f t="shared" si="0"/>
        <v>83.29514089296022</v>
      </c>
      <c r="J25" s="23">
        <f t="shared" si="1"/>
        <v>45.11479525795643</v>
      </c>
      <c r="K25" s="2"/>
    </row>
    <row r="26" spans="1:11" ht="12.75">
      <c r="A26" s="9"/>
      <c r="B26" s="24" t="s">
        <v>32</v>
      </c>
      <c r="C26" s="46">
        <v>39155000</v>
      </c>
      <c r="D26" s="46">
        <v>24352000</v>
      </c>
      <c r="E26" s="46">
        <v>11052337</v>
      </c>
      <c r="F26" s="46">
        <v>20829000</v>
      </c>
      <c r="G26" s="47">
        <v>17100000</v>
      </c>
      <c r="H26" s="48">
        <v>17508000</v>
      </c>
      <c r="I26" s="25">
        <f t="shared" si="0"/>
        <v>88.45787999406822</v>
      </c>
      <c r="J26" s="26">
        <f t="shared" si="1"/>
        <v>16.571971047611946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21300000</v>
      </c>
      <c r="D28" s="43">
        <v>10682000</v>
      </c>
      <c r="E28" s="43">
        <v>2842436</v>
      </c>
      <c r="F28" s="43">
        <v>4000000</v>
      </c>
      <c r="G28" s="44">
        <v>0</v>
      </c>
      <c r="H28" s="45">
        <v>0</v>
      </c>
      <c r="I28" s="38">
        <f t="shared" si="0"/>
        <v>40.72436459431277</v>
      </c>
      <c r="J28" s="23">
        <f t="shared" si="1"/>
        <v>-100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15740000</v>
      </c>
      <c r="D31" s="43">
        <v>8326000</v>
      </c>
      <c r="E31" s="43">
        <v>8209901</v>
      </c>
      <c r="F31" s="43">
        <v>15546000</v>
      </c>
      <c r="G31" s="44">
        <v>14765000</v>
      </c>
      <c r="H31" s="45">
        <v>15369000</v>
      </c>
      <c r="I31" s="38">
        <f t="shared" si="0"/>
        <v>89.3567291493527</v>
      </c>
      <c r="J31" s="23">
        <f t="shared" si="1"/>
        <v>23.244977578341718</v>
      </c>
      <c r="K31" s="2"/>
    </row>
    <row r="32" spans="1:11" ht="12.75">
      <c r="A32" s="9"/>
      <c r="B32" s="21" t="s">
        <v>31</v>
      </c>
      <c r="C32" s="43">
        <v>2115000</v>
      </c>
      <c r="D32" s="43">
        <v>5344000</v>
      </c>
      <c r="E32" s="43">
        <v>0</v>
      </c>
      <c r="F32" s="43">
        <v>1283000</v>
      </c>
      <c r="G32" s="44">
        <v>2335000</v>
      </c>
      <c r="H32" s="45">
        <v>2139000</v>
      </c>
      <c r="I32" s="38">
        <f t="shared" si="0"/>
        <v>0</v>
      </c>
      <c r="J32" s="23">
        <f t="shared" si="1"/>
        <v>0</v>
      </c>
      <c r="K32" s="2"/>
    </row>
    <row r="33" spans="1:11" ht="13.5" thickBot="1">
      <c r="A33" s="9"/>
      <c r="B33" s="39" t="s">
        <v>38</v>
      </c>
      <c r="C33" s="59">
        <v>39155000</v>
      </c>
      <c r="D33" s="59">
        <v>24352000</v>
      </c>
      <c r="E33" s="59">
        <v>11052337</v>
      </c>
      <c r="F33" s="59">
        <v>20829000</v>
      </c>
      <c r="G33" s="60">
        <v>17100000</v>
      </c>
      <c r="H33" s="61">
        <v>17508000</v>
      </c>
      <c r="I33" s="40">
        <f t="shared" si="0"/>
        <v>88.45787999406822</v>
      </c>
      <c r="J33" s="41">
        <f t="shared" si="1"/>
        <v>16.571971047611946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62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14165335</v>
      </c>
      <c r="D8" s="43">
        <v>13620035</v>
      </c>
      <c r="E8" s="43">
        <v>5519141</v>
      </c>
      <c r="F8" s="43">
        <v>14966102</v>
      </c>
      <c r="G8" s="44">
        <v>16466178</v>
      </c>
      <c r="H8" s="45">
        <v>16347750</v>
      </c>
      <c r="I8" s="22">
        <f>IF($E8=0,0,(($F8/$E8)-1)*100)</f>
        <v>171.16723417647785</v>
      </c>
      <c r="J8" s="23">
        <f>IF($E8=0,0,((($H8/$E8)^(1/3))-1)*100)</f>
        <v>43.61357702037474</v>
      </c>
      <c r="K8" s="2"/>
    </row>
    <row r="9" spans="1:11" ht="12.75">
      <c r="A9" s="5"/>
      <c r="B9" s="21" t="s">
        <v>17</v>
      </c>
      <c r="C9" s="43">
        <v>40826499</v>
      </c>
      <c r="D9" s="43">
        <v>43526738</v>
      </c>
      <c r="E9" s="43">
        <v>11613620</v>
      </c>
      <c r="F9" s="43">
        <v>45983767</v>
      </c>
      <c r="G9" s="44">
        <v>49467525</v>
      </c>
      <c r="H9" s="45">
        <v>47284330</v>
      </c>
      <c r="I9" s="22">
        <f>IF($E9=0,0,(($F9/$E9)-1)*100)</f>
        <v>295.94688822262134</v>
      </c>
      <c r="J9" s="23">
        <f>IF($E9=0,0,((($H9/$E9)^(1/3))-1)*100)</f>
        <v>59.67976175554605</v>
      </c>
      <c r="K9" s="2"/>
    </row>
    <row r="10" spans="1:11" ht="12.75">
      <c r="A10" s="5"/>
      <c r="B10" s="21" t="s">
        <v>18</v>
      </c>
      <c r="C10" s="43">
        <v>28622071</v>
      </c>
      <c r="D10" s="43">
        <v>33635452</v>
      </c>
      <c r="E10" s="43">
        <v>15666417</v>
      </c>
      <c r="F10" s="43">
        <v>36517570</v>
      </c>
      <c r="G10" s="44">
        <v>38132915</v>
      </c>
      <c r="H10" s="45">
        <v>41232004</v>
      </c>
      <c r="I10" s="22">
        <f aca="true" t="shared" si="0" ref="I10:I33">IF($E10=0,0,(($F10/$E10)-1)*100)</f>
        <v>133.09458697543923</v>
      </c>
      <c r="J10" s="23">
        <f aca="true" t="shared" si="1" ref="J10:J33">IF($E10=0,0,((($H10/$E10)^(1/3))-1)*100)</f>
        <v>38.0664803348463</v>
      </c>
      <c r="K10" s="2"/>
    </row>
    <row r="11" spans="1:11" ht="12.75">
      <c r="A11" s="9"/>
      <c r="B11" s="24" t="s">
        <v>19</v>
      </c>
      <c r="C11" s="46">
        <v>83613905</v>
      </c>
      <c r="D11" s="46">
        <v>90782225</v>
      </c>
      <c r="E11" s="46">
        <v>32799178</v>
      </c>
      <c r="F11" s="46">
        <v>97467439</v>
      </c>
      <c r="G11" s="47">
        <v>104066618</v>
      </c>
      <c r="H11" s="48">
        <v>104864084</v>
      </c>
      <c r="I11" s="25">
        <f t="shared" si="0"/>
        <v>197.16427344612111</v>
      </c>
      <c r="J11" s="26">
        <f t="shared" si="1"/>
        <v>47.31758901433736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28308182</v>
      </c>
      <c r="D13" s="43">
        <v>26194437</v>
      </c>
      <c r="E13" s="43">
        <v>12780658</v>
      </c>
      <c r="F13" s="43">
        <v>31509686</v>
      </c>
      <c r="G13" s="44">
        <v>32584021</v>
      </c>
      <c r="H13" s="45">
        <v>33479073</v>
      </c>
      <c r="I13" s="22">
        <f t="shared" si="0"/>
        <v>146.5419699048359</v>
      </c>
      <c r="J13" s="23">
        <f t="shared" si="1"/>
        <v>37.84998935333046</v>
      </c>
      <c r="K13" s="2"/>
    </row>
    <row r="14" spans="1:11" ht="12.75">
      <c r="A14" s="5"/>
      <c r="B14" s="21" t="s">
        <v>22</v>
      </c>
      <c r="C14" s="43">
        <v>5773806</v>
      </c>
      <c r="D14" s="43">
        <v>5773806</v>
      </c>
      <c r="E14" s="43">
        <v>0</v>
      </c>
      <c r="F14" s="43">
        <v>5773806</v>
      </c>
      <c r="G14" s="44">
        <v>6102913</v>
      </c>
      <c r="H14" s="45">
        <v>6450779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17422567</v>
      </c>
      <c r="D16" s="43">
        <v>22132567</v>
      </c>
      <c r="E16" s="43">
        <v>11643546</v>
      </c>
      <c r="F16" s="43">
        <v>23189958</v>
      </c>
      <c r="G16" s="44">
        <v>25511785</v>
      </c>
      <c r="H16" s="45">
        <v>25982492</v>
      </c>
      <c r="I16" s="22">
        <f t="shared" si="0"/>
        <v>99.16576960317758</v>
      </c>
      <c r="J16" s="23">
        <f t="shared" si="1"/>
        <v>30.676806623229737</v>
      </c>
      <c r="K16" s="2"/>
    </row>
    <row r="17" spans="1:11" ht="12.75">
      <c r="A17" s="5"/>
      <c r="B17" s="21" t="s">
        <v>24</v>
      </c>
      <c r="C17" s="43">
        <v>31819004</v>
      </c>
      <c r="D17" s="43">
        <v>36553845</v>
      </c>
      <c r="E17" s="43">
        <v>13341356</v>
      </c>
      <c r="F17" s="43">
        <v>36845572</v>
      </c>
      <c r="G17" s="44">
        <v>39054745</v>
      </c>
      <c r="H17" s="45">
        <v>38244315</v>
      </c>
      <c r="I17" s="29">
        <f t="shared" si="0"/>
        <v>176.17561513237484</v>
      </c>
      <c r="J17" s="30">
        <f t="shared" si="1"/>
        <v>42.054709998783665</v>
      </c>
      <c r="K17" s="2"/>
    </row>
    <row r="18" spans="1:11" ht="12.75">
      <c r="A18" s="5"/>
      <c r="B18" s="24" t="s">
        <v>25</v>
      </c>
      <c r="C18" s="46">
        <v>83323559</v>
      </c>
      <c r="D18" s="46">
        <v>90654655</v>
      </c>
      <c r="E18" s="46">
        <v>37765560</v>
      </c>
      <c r="F18" s="46">
        <v>97319022</v>
      </c>
      <c r="G18" s="47">
        <v>103253464</v>
      </c>
      <c r="H18" s="48">
        <v>104156659</v>
      </c>
      <c r="I18" s="25">
        <f t="shared" si="0"/>
        <v>157.69251667392194</v>
      </c>
      <c r="J18" s="26">
        <f t="shared" si="1"/>
        <v>40.23735239747195</v>
      </c>
      <c r="K18" s="2"/>
    </row>
    <row r="19" spans="1:11" ht="23.25" customHeight="1">
      <c r="A19" s="31"/>
      <c r="B19" s="32" t="s">
        <v>26</v>
      </c>
      <c r="C19" s="52">
        <v>290346</v>
      </c>
      <c r="D19" s="52">
        <v>127570</v>
      </c>
      <c r="E19" s="52">
        <v>-4966382</v>
      </c>
      <c r="F19" s="53">
        <v>148417</v>
      </c>
      <c r="G19" s="54">
        <v>813154</v>
      </c>
      <c r="H19" s="55">
        <v>707425</v>
      </c>
      <c r="I19" s="33">
        <f t="shared" si="0"/>
        <v>-102.98843302830913</v>
      </c>
      <c r="J19" s="34">
        <f t="shared" si="1"/>
        <v>-152.2251978683813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12099000</v>
      </c>
      <c r="D24" s="43">
        <v>17302000</v>
      </c>
      <c r="E24" s="43">
        <v>14700757</v>
      </c>
      <c r="F24" s="43">
        <v>15675000</v>
      </c>
      <c r="G24" s="44">
        <v>22606000</v>
      </c>
      <c r="H24" s="45">
        <v>49505000</v>
      </c>
      <c r="I24" s="38">
        <f t="shared" si="0"/>
        <v>6.627162125052477</v>
      </c>
      <c r="J24" s="23">
        <f t="shared" si="1"/>
        <v>49.88900914312977</v>
      </c>
      <c r="K24" s="2"/>
    </row>
    <row r="25" spans="1:11" ht="12.75">
      <c r="A25" s="9"/>
      <c r="B25" s="21" t="s">
        <v>31</v>
      </c>
      <c r="C25" s="43">
        <v>1765000</v>
      </c>
      <c r="D25" s="43">
        <v>4602000</v>
      </c>
      <c r="E25" s="43">
        <v>61831</v>
      </c>
      <c r="F25" s="43">
        <v>1600000</v>
      </c>
      <c r="G25" s="44">
        <v>0</v>
      </c>
      <c r="H25" s="45">
        <v>0</v>
      </c>
      <c r="I25" s="38">
        <f t="shared" si="0"/>
        <v>2487.6987271756884</v>
      </c>
      <c r="J25" s="23">
        <f t="shared" si="1"/>
        <v>-100</v>
      </c>
      <c r="K25" s="2"/>
    </row>
    <row r="26" spans="1:11" ht="12.75">
      <c r="A26" s="9"/>
      <c r="B26" s="24" t="s">
        <v>32</v>
      </c>
      <c r="C26" s="46">
        <v>13864000</v>
      </c>
      <c r="D26" s="46">
        <v>21904000</v>
      </c>
      <c r="E26" s="46">
        <v>14762588</v>
      </c>
      <c r="F26" s="46">
        <v>17275000</v>
      </c>
      <c r="G26" s="47">
        <v>22606000</v>
      </c>
      <c r="H26" s="48">
        <v>49505000</v>
      </c>
      <c r="I26" s="25">
        <f t="shared" si="0"/>
        <v>17.018777466390045</v>
      </c>
      <c r="J26" s="26">
        <f t="shared" si="1"/>
        <v>49.67945337390791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12299000</v>
      </c>
      <c r="D28" s="43">
        <v>17499000</v>
      </c>
      <c r="E28" s="43">
        <v>13909231</v>
      </c>
      <c r="F28" s="43">
        <v>12975000</v>
      </c>
      <c r="G28" s="44">
        <v>8042000</v>
      </c>
      <c r="H28" s="45">
        <v>8225000</v>
      </c>
      <c r="I28" s="38">
        <f t="shared" si="0"/>
        <v>-6.716625814899468</v>
      </c>
      <c r="J28" s="23">
        <f t="shared" si="1"/>
        <v>-16.064774358528545</v>
      </c>
      <c r="K28" s="2"/>
    </row>
    <row r="29" spans="1:11" ht="12.75">
      <c r="A29" s="9"/>
      <c r="B29" s="21" t="s">
        <v>35</v>
      </c>
      <c r="C29" s="43">
        <v>0</v>
      </c>
      <c r="D29" s="43">
        <v>1000000</v>
      </c>
      <c r="E29" s="43">
        <v>0</v>
      </c>
      <c r="F29" s="43">
        <v>2700000</v>
      </c>
      <c r="G29" s="44">
        <v>1920000</v>
      </c>
      <c r="H29" s="45">
        <v>1280000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791526</v>
      </c>
      <c r="F31" s="43">
        <v>0</v>
      </c>
      <c r="G31" s="44">
        <v>0</v>
      </c>
      <c r="H31" s="45">
        <v>0</v>
      </c>
      <c r="I31" s="38">
        <f t="shared" si="0"/>
        <v>-100</v>
      </c>
      <c r="J31" s="23">
        <f t="shared" si="1"/>
        <v>-100</v>
      </c>
      <c r="K31" s="2"/>
    </row>
    <row r="32" spans="1:11" ht="12.75">
      <c r="A32" s="9"/>
      <c r="B32" s="21" t="s">
        <v>31</v>
      </c>
      <c r="C32" s="43">
        <v>1565000</v>
      </c>
      <c r="D32" s="43">
        <v>3405000</v>
      </c>
      <c r="E32" s="43">
        <v>61831</v>
      </c>
      <c r="F32" s="43">
        <v>1600000</v>
      </c>
      <c r="G32" s="44">
        <v>12644000</v>
      </c>
      <c r="H32" s="45">
        <v>40000000</v>
      </c>
      <c r="I32" s="38">
        <f t="shared" si="0"/>
        <v>2487.6987271756884</v>
      </c>
      <c r="J32" s="23">
        <f t="shared" si="1"/>
        <v>764.8708113585677</v>
      </c>
      <c r="K32" s="2"/>
    </row>
    <row r="33" spans="1:11" ht="13.5" thickBot="1">
      <c r="A33" s="9"/>
      <c r="B33" s="39" t="s">
        <v>38</v>
      </c>
      <c r="C33" s="59">
        <v>13864000</v>
      </c>
      <c r="D33" s="59">
        <v>21904000</v>
      </c>
      <c r="E33" s="59">
        <v>14762588</v>
      </c>
      <c r="F33" s="59">
        <v>17275000</v>
      </c>
      <c r="G33" s="60">
        <v>22606000</v>
      </c>
      <c r="H33" s="61">
        <v>49505000</v>
      </c>
      <c r="I33" s="40">
        <f t="shared" si="0"/>
        <v>17.018777466390045</v>
      </c>
      <c r="J33" s="41">
        <f t="shared" si="1"/>
        <v>49.67945337390791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63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97249233</v>
      </c>
      <c r="D8" s="43">
        <v>93831732</v>
      </c>
      <c r="E8" s="43">
        <v>91936122</v>
      </c>
      <c r="F8" s="43">
        <v>99461638</v>
      </c>
      <c r="G8" s="44">
        <v>105429335</v>
      </c>
      <c r="H8" s="45">
        <v>112282243</v>
      </c>
      <c r="I8" s="22">
        <f>IF($E8=0,0,(($F8/$E8)-1)*100)</f>
        <v>8.185592165830101</v>
      </c>
      <c r="J8" s="23">
        <f>IF($E8=0,0,((($H8/$E8)^(1/3))-1)*100)</f>
        <v>6.891121333230799</v>
      </c>
      <c r="K8" s="2"/>
    </row>
    <row r="9" spans="1:11" ht="12.75">
      <c r="A9" s="5"/>
      <c r="B9" s="21" t="s">
        <v>17</v>
      </c>
      <c r="C9" s="43">
        <v>404226533</v>
      </c>
      <c r="D9" s="43">
        <v>397633344</v>
      </c>
      <c r="E9" s="43">
        <v>392589810</v>
      </c>
      <c r="F9" s="43">
        <v>447594620</v>
      </c>
      <c r="G9" s="44">
        <v>474450296</v>
      </c>
      <c r="H9" s="45">
        <v>505289564</v>
      </c>
      <c r="I9" s="22">
        <f>IF($E9=0,0,(($F9/$E9)-1)*100)</f>
        <v>14.010758455498372</v>
      </c>
      <c r="J9" s="23">
        <f>IF($E9=0,0,((($H9/$E9)^(1/3))-1)*100)</f>
        <v>8.776171325107352</v>
      </c>
      <c r="K9" s="2"/>
    </row>
    <row r="10" spans="1:11" ht="12.75">
      <c r="A10" s="5"/>
      <c r="B10" s="21" t="s">
        <v>18</v>
      </c>
      <c r="C10" s="43">
        <v>138445568</v>
      </c>
      <c r="D10" s="43">
        <v>130995471</v>
      </c>
      <c r="E10" s="43">
        <v>104895105</v>
      </c>
      <c r="F10" s="43">
        <v>164721409</v>
      </c>
      <c r="G10" s="44">
        <v>156832891</v>
      </c>
      <c r="H10" s="45">
        <v>168193095</v>
      </c>
      <c r="I10" s="22">
        <f aca="true" t="shared" si="0" ref="I10:I33">IF($E10=0,0,(($F10/$E10)-1)*100)</f>
        <v>57.03440975629892</v>
      </c>
      <c r="J10" s="23">
        <f aca="true" t="shared" si="1" ref="J10:J33">IF($E10=0,0,((($H10/$E10)^(1/3))-1)*100)</f>
        <v>17.04449174516245</v>
      </c>
      <c r="K10" s="2"/>
    </row>
    <row r="11" spans="1:11" ht="12.75">
      <c r="A11" s="9"/>
      <c r="B11" s="24" t="s">
        <v>19</v>
      </c>
      <c r="C11" s="46">
        <v>639921334</v>
      </c>
      <c r="D11" s="46">
        <v>622460547</v>
      </c>
      <c r="E11" s="46">
        <v>589421037</v>
      </c>
      <c r="F11" s="46">
        <v>711777667</v>
      </c>
      <c r="G11" s="47">
        <v>736712522</v>
      </c>
      <c r="H11" s="48">
        <v>785764902</v>
      </c>
      <c r="I11" s="25">
        <f t="shared" si="0"/>
        <v>20.758782316756697</v>
      </c>
      <c r="J11" s="26">
        <f t="shared" si="1"/>
        <v>10.058181163139057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260657589</v>
      </c>
      <c r="D13" s="43">
        <v>274543980</v>
      </c>
      <c r="E13" s="43">
        <v>261526240</v>
      </c>
      <c r="F13" s="43">
        <v>325494430</v>
      </c>
      <c r="G13" s="44">
        <v>348933183</v>
      </c>
      <c r="H13" s="45">
        <v>369740326</v>
      </c>
      <c r="I13" s="22">
        <f t="shared" si="0"/>
        <v>24.459568569486567</v>
      </c>
      <c r="J13" s="23">
        <f t="shared" si="1"/>
        <v>12.234708591150234</v>
      </c>
      <c r="K13" s="2"/>
    </row>
    <row r="14" spans="1:11" ht="12.75">
      <c r="A14" s="5"/>
      <c r="B14" s="21" t="s">
        <v>22</v>
      </c>
      <c r="C14" s="43">
        <v>5000000</v>
      </c>
      <c r="D14" s="43">
        <v>5300000</v>
      </c>
      <c r="E14" s="43">
        <v>9461</v>
      </c>
      <c r="F14" s="43">
        <v>15000000</v>
      </c>
      <c r="G14" s="44">
        <v>14000000</v>
      </c>
      <c r="H14" s="45">
        <v>13000000</v>
      </c>
      <c r="I14" s="22">
        <f t="shared" si="0"/>
        <v>158445.60828665047</v>
      </c>
      <c r="J14" s="23">
        <f t="shared" si="1"/>
        <v>1011.7371113765684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177976000</v>
      </c>
      <c r="D16" s="43">
        <v>183085000</v>
      </c>
      <c r="E16" s="43">
        <v>158014712</v>
      </c>
      <c r="F16" s="43">
        <v>185500000</v>
      </c>
      <c r="G16" s="44">
        <v>194775000</v>
      </c>
      <c r="H16" s="45">
        <v>205487625</v>
      </c>
      <c r="I16" s="22">
        <f t="shared" si="0"/>
        <v>17.394132262823735</v>
      </c>
      <c r="J16" s="23">
        <f t="shared" si="1"/>
        <v>9.151418213543728</v>
      </c>
      <c r="K16" s="2"/>
    </row>
    <row r="17" spans="1:11" ht="12.75">
      <c r="A17" s="5"/>
      <c r="B17" s="21" t="s">
        <v>24</v>
      </c>
      <c r="C17" s="43">
        <v>219412203</v>
      </c>
      <c r="D17" s="43">
        <v>200869444</v>
      </c>
      <c r="E17" s="43">
        <v>112573240</v>
      </c>
      <c r="F17" s="43">
        <v>222056981</v>
      </c>
      <c r="G17" s="44">
        <v>231448408</v>
      </c>
      <c r="H17" s="45">
        <v>244276611</v>
      </c>
      <c r="I17" s="29">
        <f t="shared" si="0"/>
        <v>97.25556535460827</v>
      </c>
      <c r="J17" s="30">
        <f t="shared" si="1"/>
        <v>29.46396591263469</v>
      </c>
      <c r="K17" s="2"/>
    </row>
    <row r="18" spans="1:11" ht="12.75">
      <c r="A18" s="5"/>
      <c r="B18" s="24" t="s">
        <v>25</v>
      </c>
      <c r="C18" s="46">
        <v>663045792</v>
      </c>
      <c r="D18" s="46">
        <v>663798424</v>
      </c>
      <c r="E18" s="46">
        <v>532123653</v>
      </c>
      <c r="F18" s="46">
        <v>748051411</v>
      </c>
      <c r="G18" s="47">
        <v>789156591</v>
      </c>
      <c r="H18" s="48">
        <v>832504562</v>
      </c>
      <c r="I18" s="25">
        <f t="shared" si="0"/>
        <v>40.57849275871224</v>
      </c>
      <c r="J18" s="26">
        <f t="shared" si="1"/>
        <v>16.089075534467412</v>
      </c>
      <c r="K18" s="2"/>
    </row>
    <row r="19" spans="1:11" ht="23.25" customHeight="1">
      <c r="A19" s="31"/>
      <c r="B19" s="32" t="s">
        <v>26</v>
      </c>
      <c r="C19" s="52">
        <v>-23124458</v>
      </c>
      <c r="D19" s="52">
        <v>-41337877</v>
      </c>
      <c r="E19" s="52">
        <v>57297384</v>
      </c>
      <c r="F19" s="53">
        <v>-36273744</v>
      </c>
      <c r="G19" s="54">
        <v>-52444069</v>
      </c>
      <c r="H19" s="55">
        <v>-46739660</v>
      </c>
      <c r="I19" s="33">
        <f t="shared" si="0"/>
        <v>-163.30785363604033</v>
      </c>
      <c r="J19" s="34">
        <f t="shared" si="1"/>
        <v>-193.43657664839773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10000000</v>
      </c>
      <c r="D22" s="43">
        <v>10000000</v>
      </c>
      <c r="E22" s="43">
        <v>173891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29</v>
      </c>
      <c r="C23" s="43">
        <v>33536978</v>
      </c>
      <c r="D23" s="43">
        <v>36504768</v>
      </c>
      <c r="E23" s="43">
        <v>15013746</v>
      </c>
      <c r="F23" s="43">
        <v>58243469</v>
      </c>
      <c r="G23" s="44">
        <v>22227739</v>
      </c>
      <c r="H23" s="45">
        <v>0</v>
      </c>
      <c r="I23" s="38">
        <f t="shared" si="0"/>
        <v>287.9342903496569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48279565</v>
      </c>
      <c r="D24" s="43">
        <v>69537416</v>
      </c>
      <c r="E24" s="43">
        <v>28764234</v>
      </c>
      <c r="F24" s="43">
        <v>45906734</v>
      </c>
      <c r="G24" s="44">
        <v>28874348</v>
      </c>
      <c r="H24" s="45">
        <v>30432913</v>
      </c>
      <c r="I24" s="38">
        <f t="shared" si="0"/>
        <v>59.59658094840976</v>
      </c>
      <c r="J24" s="23">
        <f t="shared" si="1"/>
        <v>1.8975097346938918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91816543</v>
      </c>
      <c r="D26" s="46">
        <v>116042184</v>
      </c>
      <c r="E26" s="46">
        <v>43951871</v>
      </c>
      <c r="F26" s="46">
        <v>104150203</v>
      </c>
      <c r="G26" s="47">
        <v>51102087</v>
      </c>
      <c r="H26" s="48">
        <v>30432913</v>
      </c>
      <c r="I26" s="25">
        <f t="shared" si="0"/>
        <v>136.96420796284193</v>
      </c>
      <c r="J26" s="26">
        <f t="shared" si="1"/>
        <v>-11.531488749511375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29246236</v>
      </c>
      <c r="D28" s="43">
        <v>25514836</v>
      </c>
      <c r="E28" s="43">
        <v>21632204</v>
      </c>
      <c r="F28" s="43">
        <v>53647816</v>
      </c>
      <c r="G28" s="44">
        <v>18701096</v>
      </c>
      <c r="H28" s="45">
        <v>0</v>
      </c>
      <c r="I28" s="38">
        <f t="shared" si="0"/>
        <v>147.99976923294545</v>
      </c>
      <c r="J28" s="23">
        <f t="shared" si="1"/>
        <v>-100</v>
      </c>
      <c r="K28" s="2"/>
    </row>
    <row r="29" spans="1:11" ht="12.75">
      <c r="A29" s="9"/>
      <c r="B29" s="21" t="s">
        <v>35</v>
      </c>
      <c r="C29" s="43">
        <v>30721931</v>
      </c>
      <c r="D29" s="43">
        <v>38319114</v>
      </c>
      <c r="E29" s="43">
        <v>13877171</v>
      </c>
      <c r="F29" s="43">
        <v>28736522</v>
      </c>
      <c r="G29" s="44">
        <v>7930435</v>
      </c>
      <c r="H29" s="45">
        <v>8486957</v>
      </c>
      <c r="I29" s="38">
        <f t="shared" si="0"/>
        <v>107.0776673430053</v>
      </c>
      <c r="J29" s="23">
        <f t="shared" si="1"/>
        <v>-15.117723103402414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313133</v>
      </c>
      <c r="G30" s="44">
        <v>2432694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16685088</v>
      </c>
      <c r="D31" s="43">
        <v>17222024</v>
      </c>
      <c r="E31" s="43">
        <v>2981812</v>
      </c>
      <c r="F31" s="43">
        <v>250000</v>
      </c>
      <c r="G31" s="44">
        <v>0</v>
      </c>
      <c r="H31" s="45">
        <v>0</v>
      </c>
      <c r="I31" s="38">
        <f t="shared" si="0"/>
        <v>-91.61583627673375</v>
      </c>
      <c r="J31" s="23">
        <f t="shared" si="1"/>
        <v>-100</v>
      </c>
      <c r="K31" s="2"/>
    </row>
    <row r="32" spans="1:11" ht="12.75">
      <c r="A32" s="9"/>
      <c r="B32" s="21" t="s">
        <v>31</v>
      </c>
      <c r="C32" s="43">
        <v>15163288</v>
      </c>
      <c r="D32" s="43">
        <v>34986210</v>
      </c>
      <c r="E32" s="43">
        <v>5460684</v>
      </c>
      <c r="F32" s="43">
        <v>21202732</v>
      </c>
      <c r="G32" s="44">
        <v>22037863</v>
      </c>
      <c r="H32" s="45">
        <v>21945956</v>
      </c>
      <c r="I32" s="38">
        <f t="shared" si="0"/>
        <v>288.27978326524664</v>
      </c>
      <c r="J32" s="23">
        <f t="shared" si="1"/>
        <v>58.98975968637175</v>
      </c>
      <c r="K32" s="2"/>
    </row>
    <row r="33" spans="1:11" ht="13.5" thickBot="1">
      <c r="A33" s="9"/>
      <c r="B33" s="39" t="s">
        <v>38</v>
      </c>
      <c r="C33" s="59">
        <v>91816543</v>
      </c>
      <c r="D33" s="59">
        <v>116042184</v>
      </c>
      <c r="E33" s="59">
        <v>43951871</v>
      </c>
      <c r="F33" s="59">
        <v>104150203</v>
      </c>
      <c r="G33" s="60">
        <v>51102088</v>
      </c>
      <c r="H33" s="61">
        <v>30432913</v>
      </c>
      <c r="I33" s="40">
        <f t="shared" si="0"/>
        <v>136.96420796284193</v>
      </c>
      <c r="J33" s="41">
        <f t="shared" si="1"/>
        <v>-11.531488749511375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64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0</v>
      </c>
      <c r="D9" s="43">
        <v>0</v>
      </c>
      <c r="E9" s="43">
        <v>0</v>
      </c>
      <c r="F9" s="43">
        <v>0</v>
      </c>
      <c r="G9" s="44">
        <v>0</v>
      </c>
      <c r="H9" s="45">
        <v>0</v>
      </c>
      <c r="I9" s="22">
        <f>IF($E9=0,0,(($F9/$E9)-1)*100)</f>
        <v>0</v>
      </c>
      <c r="J9" s="23">
        <f>IF($E9=0,0,((($H9/$E9)^(1/3))-1)*100)</f>
        <v>0</v>
      </c>
      <c r="K9" s="2"/>
    </row>
    <row r="10" spans="1:11" ht="12.75">
      <c r="A10" s="5"/>
      <c r="B10" s="21" t="s">
        <v>18</v>
      </c>
      <c r="C10" s="43">
        <v>65815000</v>
      </c>
      <c r="D10" s="43">
        <v>64279960</v>
      </c>
      <c r="E10" s="43">
        <v>56696722</v>
      </c>
      <c r="F10" s="43">
        <v>74608000</v>
      </c>
      <c r="G10" s="44">
        <v>75275000</v>
      </c>
      <c r="H10" s="45">
        <v>78306000</v>
      </c>
      <c r="I10" s="22">
        <f aca="true" t="shared" si="0" ref="I10:I33">IF($E10=0,0,(($F10/$E10)-1)*100)</f>
        <v>31.591381949736007</v>
      </c>
      <c r="J10" s="23">
        <f aca="true" t="shared" si="1" ref="J10:J33">IF($E10=0,0,((($H10/$E10)^(1/3))-1)*100)</f>
        <v>11.364224358693487</v>
      </c>
      <c r="K10" s="2"/>
    </row>
    <row r="11" spans="1:11" ht="12.75">
      <c r="A11" s="9"/>
      <c r="B11" s="24" t="s">
        <v>19</v>
      </c>
      <c r="C11" s="46">
        <v>65815000</v>
      </c>
      <c r="D11" s="46">
        <v>64279960</v>
      </c>
      <c r="E11" s="46">
        <v>56696722</v>
      </c>
      <c r="F11" s="46">
        <v>74608000</v>
      </c>
      <c r="G11" s="47">
        <v>75275000</v>
      </c>
      <c r="H11" s="48">
        <v>78306000</v>
      </c>
      <c r="I11" s="25">
        <f t="shared" si="0"/>
        <v>31.591381949736007</v>
      </c>
      <c r="J11" s="26">
        <f t="shared" si="1"/>
        <v>11.364224358693487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43866714</v>
      </c>
      <c r="D13" s="43">
        <v>48041659</v>
      </c>
      <c r="E13" s="43">
        <v>44712234</v>
      </c>
      <c r="F13" s="43">
        <v>50697682</v>
      </c>
      <c r="G13" s="44">
        <v>53238773</v>
      </c>
      <c r="H13" s="45">
        <v>56294609</v>
      </c>
      <c r="I13" s="22">
        <f t="shared" si="0"/>
        <v>13.38660018642772</v>
      </c>
      <c r="J13" s="23">
        <f t="shared" si="1"/>
        <v>7.980867580388451</v>
      </c>
      <c r="K13" s="2"/>
    </row>
    <row r="14" spans="1:11" ht="12.75">
      <c r="A14" s="5"/>
      <c r="B14" s="21" t="s">
        <v>22</v>
      </c>
      <c r="C14" s="43">
        <v>25000</v>
      </c>
      <c r="D14" s="43">
        <v>25000</v>
      </c>
      <c r="E14" s="43">
        <v>0</v>
      </c>
      <c r="F14" s="43">
        <v>50000</v>
      </c>
      <c r="G14" s="44">
        <v>50000</v>
      </c>
      <c r="H14" s="45">
        <v>50000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20348623</v>
      </c>
      <c r="D17" s="43">
        <v>22396306</v>
      </c>
      <c r="E17" s="43">
        <v>18011088</v>
      </c>
      <c r="F17" s="43">
        <v>19579013</v>
      </c>
      <c r="G17" s="44">
        <v>20494965</v>
      </c>
      <c r="H17" s="45">
        <v>21155273</v>
      </c>
      <c r="I17" s="29">
        <f t="shared" si="0"/>
        <v>8.705331959957107</v>
      </c>
      <c r="J17" s="30">
        <f t="shared" si="1"/>
        <v>5.509823203921904</v>
      </c>
      <c r="K17" s="2"/>
    </row>
    <row r="18" spans="1:11" ht="12.75">
      <c r="A18" s="5"/>
      <c r="B18" s="24" t="s">
        <v>25</v>
      </c>
      <c r="C18" s="46">
        <v>64240337</v>
      </c>
      <c r="D18" s="46">
        <v>70462965</v>
      </c>
      <c r="E18" s="46">
        <v>62723322</v>
      </c>
      <c r="F18" s="46">
        <v>70326695</v>
      </c>
      <c r="G18" s="47">
        <v>73783738</v>
      </c>
      <c r="H18" s="48">
        <v>77499882</v>
      </c>
      <c r="I18" s="25">
        <f t="shared" si="0"/>
        <v>12.122082755757102</v>
      </c>
      <c r="J18" s="26">
        <f t="shared" si="1"/>
        <v>7.305997616385418</v>
      </c>
      <c r="K18" s="2"/>
    </row>
    <row r="19" spans="1:11" ht="23.25" customHeight="1">
      <c r="A19" s="31"/>
      <c r="B19" s="32" t="s">
        <v>26</v>
      </c>
      <c r="C19" s="52">
        <v>1574663</v>
      </c>
      <c r="D19" s="52">
        <v>-6183005</v>
      </c>
      <c r="E19" s="52">
        <v>-6026600</v>
      </c>
      <c r="F19" s="53">
        <v>4281305</v>
      </c>
      <c r="G19" s="54">
        <v>1491262</v>
      </c>
      <c r="H19" s="55">
        <v>806118</v>
      </c>
      <c r="I19" s="33">
        <f t="shared" si="0"/>
        <v>-171.04013871834866</v>
      </c>
      <c r="J19" s="34">
        <f t="shared" si="1"/>
        <v>-151.1417302468643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995000</v>
      </c>
      <c r="D24" s="43">
        <v>340000</v>
      </c>
      <c r="E24" s="43">
        <v>0</v>
      </c>
      <c r="F24" s="43">
        <v>810000</v>
      </c>
      <c r="G24" s="44">
        <v>610000</v>
      </c>
      <c r="H24" s="45">
        <v>650000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1" t="s">
        <v>31</v>
      </c>
      <c r="C25" s="43">
        <v>535000</v>
      </c>
      <c r="D25" s="43">
        <v>0</v>
      </c>
      <c r="E25" s="43">
        <v>29768</v>
      </c>
      <c r="F25" s="43">
        <v>2094600</v>
      </c>
      <c r="G25" s="44">
        <v>1390000</v>
      </c>
      <c r="H25" s="45">
        <v>900000</v>
      </c>
      <c r="I25" s="38">
        <f t="shared" si="0"/>
        <v>6936.414942219833</v>
      </c>
      <c r="J25" s="23">
        <f t="shared" si="1"/>
        <v>211.52838055861577</v>
      </c>
      <c r="K25" s="2"/>
    </row>
    <row r="26" spans="1:11" ht="12.75">
      <c r="A26" s="9"/>
      <c r="B26" s="24" t="s">
        <v>32</v>
      </c>
      <c r="C26" s="46">
        <v>1530000</v>
      </c>
      <c r="D26" s="46">
        <v>340000</v>
      </c>
      <c r="E26" s="46">
        <v>29768</v>
      </c>
      <c r="F26" s="46">
        <v>2904600</v>
      </c>
      <c r="G26" s="47">
        <v>2000000</v>
      </c>
      <c r="H26" s="48">
        <v>1550000</v>
      </c>
      <c r="I26" s="25">
        <f t="shared" si="0"/>
        <v>9657.457672668637</v>
      </c>
      <c r="J26" s="26">
        <f t="shared" si="1"/>
        <v>273.41693824509144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1530000</v>
      </c>
      <c r="D32" s="43">
        <v>340000</v>
      </c>
      <c r="E32" s="43">
        <v>29768</v>
      </c>
      <c r="F32" s="43">
        <v>2904600</v>
      </c>
      <c r="G32" s="44">
        <v>2000000</v>
      </c>
      <c r="H32" s="45">
        <v>1550000</v>
      </c>
      <c r="I32" s="38">
        <f t="shared" si="0"/>
        <v>9657.457672668637</v>
      </c>
      <c r="J32" s="23">
        <f t="shared" si="1"/>
        <v>273.41693824509144</v>
      </c>
      <c r="K32" s="2"/>
    </row>
    <row r="33" spans="1:11" ht="13.5" thickBot="1">
      <c r="A33" s="9"/>
      <c r="B33" s="39" t="s">
        <v>38</v>
      </c>
      <c r="C33" s="59">
        <v>1530000</v>
      </c>
      <c r="D33" s="59">
        <v>340000</v>
      </c>
      <c r="E33" s="59">
        <v>29768</v>
      </c>
      <c r="F33" s="59">
        <v>2904600</v>
      </c>
      <c r="G33" s="60">
        <v>2000000</v>
      </c>
      <c r="H33" s="61">
        <v>1550000</v>
      </c>
      <c r="I33" s="40">
        <f t="shared" si="0"/>
        <v>9657.457672668637</v>
      </c>
      <c r="J33" s="41">
        <f t="shared" si="1"/>
        <v>273.41693824509144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65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511595364</v>
      </c>
      <c r="D8" s="43">
        <v>511595364</v>
      </c>
      <c r="E8" s="43">
        <v>504475222</v>
      </c>
      <c r="F8" s="43">
        <v>541312085</v>
      </c>
      <c r="G8" s="44">
        <v>594269890</v>
      </c>
      <c r="H8" s="45">
        <v>647558189</v>
      </c>
      <c r="I8" s="22">
        <f>IF($E8=0,0,(($F8/$E8)-1)*100)</f>
        <v>7.30201631191314</v>
      </c>
      <c r="J8" s="23">
        <f>IF($E8=0,0,((($H8/$E8)^(1/3))-1)*100)</f>
        <v>8.679171730918455</v>
      </c>
      <c r="K8" s="2"/>
    </row>
    <row r="9" spans="1:11" ht="12.75">
      <c r="A9" s="5"/>
      <c r="B9" s="21" t="s">
        <v>17</v>
      </c>
      <c r="C9" s="43">
        <v>1078943431</v>
      </c>
      <c r="D9" s="43">
        <v>1030043430</v>
      </c>
      <c r="E9" s="43">
        <v>981086890</v>
      </c>
      <c r="F9" s="43">
        <v>1107508354</v>
      </c>
      <c r="G9" s="44">
        <v>1187153381</v>
      </c>
      <c r="H9" s="45">
        <v>1271085347</v>
      </c>
      <c r="I9" s="22">
        <f>IF($E9=0,0,(($F9/$E9)-1)*100)</f>
        <v>12.885858050758369</v>
      </c>
      <c r="J9" s="23">
        <f>IF($E9=0,0,((($H9/$E9)^(1/3))-1)*100)</f>
        <v>9.015708074348371</v>
      </c>
      <c r="K9" s="2"/>
    </row>
    <row r="10" spans="1:11" ht="12.75">
      <c r="A10" s="5"/>
      <c r="B10" s="21" t="s">
        <v>18</v>
      </c>
      <c r="C10" s="43">
        <v>354189713</v>
      </c>
      <c r="D10" s="43">
        <v>348476086</v>
      </c>
      <c r="E10" s="43">
        <v>402349452</v>
      </c>
      <c r="F10" s="43">
        <v>407286487</v>
      </c>
      <c r="G10" s="44">
        <v>416150849</v>
      </c>
      <c r="H10" s="45">
        <v>429819176</v>
      </c>
      <c r="I10" s="22">
        <f aca="true" t="shared" si="0" ref="I10:I33">IF($E10=0,0,(($F10/$E10)-1)*100)</f>
        <v>1.2270515034776386</v>
      </c>
      <c r="J10" s="23">
        <f aca="true" t="shared" si="1" ref="J10:J33">IF($E10=0,0,((($H10/$E10)^(1/3))-1)*100)</f>
        <v>2.2258642796656236</v>
      </c>
      <c r="K10" s="2"/>
    </row>
    <row r="11" spans="1:11" ht="12.75">
      <c r="A11" s="9"/>
      <c r="B11" s="24" t="s">
        <v>19</v>
      </c>
      <c r="C11" s="46">
        <v>1944728508</v>
      </c>
      <c r="D11" s="46">
        <v>1890114880</v>
      </c>
      <c r="E11" s="46">
        <v>1887911564</v>
      </c>
      <c r="F11" s="46">
        <v>2056106926</v>
      </c>
      <c r="G11" s="47">
        <v>2197574120</v>
      </c>
      <c r="H11" s="48">
        <v>2348462712</v>
      </c>
      <c r="I11" s="25">
        <f t="shared" si="0"/>
        <v>8.909069958957039</v>
      </c>
      <c r="J11" s="26">
        <f t="shared" si="1"/>
        <v>7.547587834306246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679381122</v>
      </c>
      <c r="D13" s="43">
        <v>679381122</v>
      </c>
      <c r="E13" s="43">
        <v>620136502</v>
      </c>
      <c r="F13" s="43">
        <v>716651971</v>
      </c>
      <c r="G13" s="44">
        <v>760561532</v>
      </c>
      <c r="H13" s="45">
        <v>804849364</v>
      </c>
      <c r="I13" s="22">
        <f t="shared" si="0"/>
        <v>15.563584579963985</v>
      </c>
      <c r="J13" s="23">
        <f t="shared" si="1"/>
        <v>9.079323711625564</v>
      </c>
      <c r="K13" s="2"/>
    </row>
    <row r="14" spans="1:11" ht="12.75">
      <c r="A14" s="5"/>
      <c r="B14" s="21" t="s">
        <v>22</v>
      </c>
      <c r="C14" s="43">
        <v>203000000</v>
      </c>
      <c r="D14" s="43">
        <v>203000000</v>
      </c>
      <c r="E14" s="43">
        <v>203575508</v>
      </c>
      <c r="F14" s="43">
        <v>227000000</v>
      </c>
      <c r="G14" s="44">
        <v>248650000</v>
      </c>
      <c r="H14" s="45">
        <v>270525250</v>
      </c>
      <c r="I14" s="22">
        <f t="shared" si="0"/>
        <v>11.506537417064933</v>
      </c>
      <c r="J14" s="23">
        <f t="shared" si="1"/>
        <v>9.941272654780464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524000000</v>
      </c>
      <c r="D16" s="43">
        <v>524000000</v>
      </c>
      <c r="E16" s="43">
        <v>448430007</v>
      </c>
      <c r="F16" s="43">
        <v>552500000</v>
      </c>
      <c r="G16" s="44">
        <v>598510000</v>
      </c>
      <c r="H16" s="45">
        <v>648381800</v>
      </c>
      <c r="I16" s="22">
        <f t="shared" si="0"/>
        <v>23.20763360512581</v>
      </c>
      <c r="J16" s="23">
        <f t="shared" si="1"/>
        <v>13.078155708246463</v>
      </c>
      <c r="K16" s="2"/>
    </row>
    <row r="17" spans="1:11" ht="12.75">
      <c r="A17" s="5"/>
      <c r="B17" s="21" t="s">
        <v>24</v>
      </c>
      <c r="C17" s="43">
        <v>530109565</v>
      </c>
      <c r="D17" s="43">
        <v>551430855</v>
      </c>
      <c r="E17" s="43">
        <v>424700248</v>
      </c>
      <c r="F17" s="43">
        <v>550703044</v>
      </c>
      <c r="G17" s="44">
        <v>580453079</v>
      </c>
      <c r="H17" s="45">
        <v>615175495</v>
      </c>
      <c r="I17" s="29">
        <f t="shared" si="0"/>
        <v>29.668641964155395</v>
      </c>
      <c r="J17" s="30">
        <f t="shared" si="1"/>
        <v>13.145904243586992</v>
      </c>
      <c r="K17" s="2"/>
    </row>
    <row r="18" spans="1:11" ht="12.75">
      <c r="A18" s="5"/>
      <c r="B18" s="24" t="s">
        <v>25</v>
      </c>
      <c r="C18" s="46">
        <v>1936490687</v>
      </c>
      <c r="D18" s="46">
        <v>1957811977</v>
      </c>
      <c r="E18" s="46">
        <v>1696842265</v>
      </c>
      <c r="F18" s="46">
        <v>2046855015</v>
      </c>
      <c r="G18" s="47">
        <v>2188174611</v>
      </c>
      <c r="H18" s="48">
        <v>2338931909</v>
      </c>
      <c r="I18" s="25">
        <f t="shared" si="0"/>
        <v>20.62730032246103</v>
      </c>
      <c r="J18" s="26">
        <f t="shared" si="1"/>
        <v>11.290655886515522</v>
      </c>
      <c r="K18" s="2"/>
    </row>
    <row r="19" spans="1:11" ht="23.25" customHeight="1">
      <c r="A19" s="31"/>
      <c r="B19" s="32" t="s">
        <v>26</v>
      </c>
      <c r="C19" s="52">
        <v>8237821</v>
      </c>
      <c r="D19" s="52">
        <v>-67697097</v>
      </c>
      <c r="E19" s="52">
        <v>191069299</v>
      </c>
      <c r="F19" s="53">
        <v>9251911</v>
      </c>
      <c r="G19" s="54">
        <v>9399509</v>
      </c>
      <c r="H19" s="55">
        <v>9530803</v>
      </c>
      <c r="I19" s="33">
        <f t="shared" si="0"/>
        <v>-95.15782438705655</v>
      </c>
      <c r="J19" s="34">
        <f t="shared" si="1"/>
        <v>-63.18883794018411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159589347</v>
      </c>
      <c r="D24" s="43">
        <v>223132174</v>
      </c>
      <c r="E24" s="43">
        <v>183646853</v>
      </c>
      <c r="F24" s="43">
        <v>282795513</v>
      </c>
      <c r="G24" s="44">
        <v>226036358</v>
      </c>
      <c r="H24" s="45">
        <v>76657158</v>
      </c>
      <c r="I24" s="38">
        <f t="shared" si="0"/>
        <v>53.988760700407965</v>
      </c>
      <c r="J24" s="23">
        <f t="shared" si="1"/>
        <v>-25.265165949765343</v>
      </c>
      <c r="K24" s="2"/>
    </row>
    <row r="25" spans="1:11" ht="12.75">
      <c r="A25" s="9"/>
      <c r="B25" s="21" t="s">
        <v>31</v>
      </c>
      <c r="C25" s="43">
        <v>72476255</v>
      </c>
      <c r="D25" s="43">
        <v>90808762</v>
      </c>
      <c r="E25" s="43">
        <v>66747504</v>
      </c>
      <c r="F25" s="43">
        <v>50446017</v>
      </c>
      <c r="G25" s="44">
        <v>50200000</v>
      </c>
      <c r="H25" s="45">
        <v>53260000</v>
      </c>
      <c r="I25" s="38">
        <f t="shared" si="0"/>
        <v>-24.422616612000947</v>
      </c>
      <c r="J25" s="23">
        <f t="shared" si="1"/>
        <v>-7.248264613808564</v>
      </c>
      <c r="K25" s="2"/>
    </row>
    <row r="26" spans="1:11" ht="12.75">
      <c r="A26" s="9"/>
      <c r="B26" s="24" t="s">
        <v>32</v>
      </c>
      <c r="C26" s="46">
        <v>232065602</v>
      </c>
      <c r="D26" s="46">
        <v>313940936</v>
      </c>
      <c r="E26" s="46">
        <v>250394357</v>
      </c>
      <c r="F26" s="46">
        <v>333241530</v>
      </c>
      <c r="G26" s="47">
        <v>276236358</v>
      </c>
      <c r="H26" s="48">
        <v>129917158</v>
      </c>
      <c r="I26" s="25">
        <f t="shared" si="0"/>
        <v>33.08667734872315</v>
      </c>
      <c r="J26" s="26">
        <f t="shared" si="1"/>
        <v>-19.644799055845773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94644397</v>
      </c>
      <c r="D28" s="43">
        <v>122914100</v>
      </c>
      <c r="E28" s="43">
        <v>81849302</v>
      </c>
      <c r="F28" s="43">
        <v>93732995</v>
      </c>
      <c r="G28" s="44">
        <v>15000000</v>
      </c>
      <c r="H28" s="45">
        <v>23400000</v>
      </c>
      <c r="I28" s="38">
        <f t="shared" si="0"/>
        <v>14.51899125541718</v>
      </c>
      <c r="J28" s="23">
        <f t="shared" si="1"/>
        <v>-34.12302846882719</v>
      </c>
      <c r="K28" s="2"/>
    </row>
    <row r="29" spans="1:11" ht="12.75">
      <c r="A29" s="9"/>
      <c r="B29" s="21" t="s">
        <v>35</v>
      </c>
      <c r="C29" s="43">
        <v>49000000</v>
      </c>
      <c r="D29" s="43">
        <v>32000000</v>
      </c>
      <c r="E29" s="43">
        <v>33655375</v>
      </c>
      <c r="F29" s="43">
        <v>53997000</v>
      </c>
      <c r="G29" s="44">
        <v>41480000</v>
      </c>
      <c r="H29" s="45">
        <v>26280000</v>
      </c>
      <c r="I29" s="38">
        <f t="shared" si="0"/>
        <v>60.44093996872712</v>
      </c>
      <c r="J29" s="23">
        <f t="shared" si="1"/>
        <v>-7.91469964702406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50925845</v>
      </c>
      <c r="D31" s="43">
        <v>111588298</v>
      </c>
      <c r="E31" s="43">
        <v>115253321</v>
      </c>
      <c r="F31" s="43">
        <v>164746808</v>
      </c>
      <c r="G31" s="44">
        <v>189723654</v>
      </c>
      <c r="H31" s="45">
        <v>38450675</v>
      </c>
      <c r="I31" s="38">
        <f t="shared" si="0"/>
        <v>42.94321983138343</v>
      </c>
      <c r="J31" s="23">
        <f t="shared" si="1"/>
        <v>-30.644084847736142</v>
      </c>
      <c r="K31" s="2"/>
    </row>
    <row r="32" spans="1:11" ht="12.75">
      <c r="A32" s="9"/>
      <c r="B32" s="21" t="s">
        <v>31</v>
      </c>
      <c r="C32" s="43">
        <v>37495360</v>
      </c>
      <c r="D32" s="43">
        <v>47438538</v>
      </c>
      <c r="E32" s="43">
        <v>19636359</v>
      </c>
      <c r="F32" s="43">
        <v>20764727</v>
      </c>
      <c r="G32" s="44">
        <v>30032704</v>
      </c>
      <c r="H32" s="45">
        <v>41786483</v>
      </c>
      <c r="I32" s="38">
        <f t="shared" si="0"/>
        <v>5.746319875288486</v>
      </c>
      <c r="J32" s="23">
        <f t="shared" si="1"/>
        <v>28.624870978709204</v>
      </c>
      <c r="K32" s="2"/>
    </row>
    <row r="33" spans="1:11" ht="13.5" thickBot="1">
      <c r="A33" s="9"/>
      <c r="B33" s="39" t="s">
        <v>38</v>
      </c>
      <c r="C33" s="59">
        <v>232065602</v>
      </c>
      <c r="D33" s="59">
        <v>313940936</v>
      </c>
      <c r="E33" s="59">
        <v>250394357</v>
      </c>
      <c r="F33" s="59">
        <v>333241530</v>
      </c>
      <c r="G33" s="60">
        <v>276236358</v>
      </c>
      <c r="H33" s="61">
        <v>129917158</v>
      </c>
      <c r="I33" s="40">
        <f t="shared" si="0"/>
        <v>33.08667734872315</v>
      </c>
      <c r="J33" s="41">
        <f t="shared" si="1"/>
        <v>-19.644799055845773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4719636</v>
      </c>
      <c r="D8" s="43">
        <v>4719636</v>
      </c>
      <c r="E8" s="43">
        <v>18132593</v>
      </c>
      <c r="F8" s="43">
        <v>7533000</v>
      </c>
      <c r="G8" s="44">
        <v>7924716</v>
      </c>
      <c r="H8" s="45">
        <v>8336801</v>
      </c>
      <c r="I8" s="22">
        <f>IF($E8=0,0,(($F8/$E8)-1)*100)</f>
        <v>-58.4560244637929</v>
      </c>
      <c r="J8" s="23">
        <f>IF($E8=0,0,((($H8/$E8)^(1/3))-1)*100)</f>
        <v>-22.81850726962932</v>
      </c>
      <c r="K8" s="2"/>
    </row>
    <row r="9" spans="1:11" ht="12.75">
      <c r="A9" s="5"/>
      <c r="B9" s="21" t="s">
        <v>17</v>
      </c>
      <c r="C9" s="43">
        <v>51971933</v>
      </c>
      <c r="D9" s="43">
        <v>51971933</v>
      </c>
      <c r="E9" s="43">
        <v>35596465</v>
      </c>
      <c r="F9" s="43">
        <v>59208000</v>
      </c>
      <c r="G9" s="44">
        <v>62286000</v>
      </c>
      <c r="H9" s="45">
        <v>65526000</v>
      </c>
      <c r="I9" s="22">
        <f>IF($E9=0,0,(($F9/$E9)-1)*100)</f>
        <v>66.33112304831393</v>
      </c>
      <c r="J9" s="23">
        <f>IF($E9=0,0,((($H9/$E9)^(1/3))-1)*100)</f>
        <v>22.556287111509743</v>
      </c>
      <c r="K9" s="2"/>
    </row>
    <row r="10" spans="1:11" ht="12.75">
      <c r="A10" s="5"/>
      <c r="B10" s="21" t="s">
        <v>18</v>
      </c>
      <c r="C10" s="43">
        <v>103767782</v>
      </c>
      <c r="D10" s="43">
        <v>103767782</v>
      </c>
      <c r="E10" s="43">
        <v>101140602</v>
      </c>
      <c r="F10" s="43">
        <v>110090728</v>
      </c>
      <c r="G10" s="44">
        <v>115865676</v>
      </c>
      <c r="H10" s="45">
        <v>121837849</v>
      </c>
      <c r="I10" s="22">
        <f aca="true" t="shared" si="0" ref="I10:I33">IF($E10=0,0,(($F10/$E10)-1)*100)</f>
        <v>8.849191939751355</v>
      </c>
      <c r="J10" s="23">
        <f aca="true" t="shared" si="1" ref="J10:J33">IF($E10=0,0,((($H10/$E10)^(1/3))-1)*100)</f>
        <v>6.40259738311022</v>
      </c>
      <c r="K10" s="2"/>
    </row>
    <row r="11" spans="1:11" ht="12.75">
      <c r="A11" s="9"/>
      <c r="B11" s="24" t="s">
        <v>19</v>
      </c>
      <c r="C11" s="46">
        <v>160459351</v>
      </c>
      <c r="D11" s="46">
        <v>160459351</v>
      </c>
      <c r="E11" s="46">
        <v>154869660</v>
      </c>
      <c r="F11" s="46">
        <v>176831728</v>
      </c>
      <c r="G11" s="47">
        <v>186076392</v>
      </c>
      <c r="H11" s="48">
        <v>195700650</v>
      </c>
      <c r="I11" s="25">
        <f t="shared" si="0"/>
        <v>14.181000978500236</v>
      </c>
      <c r="J11" s="26">
        <f t="shared" si="1"/>
        <v>8.112350045804352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52074090</v>
      </c>
      <c r="D13" s="43">
        <v>52074090</v>
      </c>
      <c r="E13" s="43">
        <v>51034652</v>
      </c>
      <c r="F13" s="43">
        <v>40022234</v>
      </c>
      <c r="G13" s="44">
        <v>62891121</v>
      </c>
      <c r="H13" s="45">
        <v>66161460</v>
      </c>
      <c r="I13" s="22">
        <f t="shared" si="0"/>
        <v>-21.578315063263286</v>
      </c>
      <c r="J13" s="23">
        <f t="shared" si="1"/>
        <v>9.038526552566829</v>
      </c>
      <c r="K13" s="2"/>
    </row>
    <row r="14" spans="1:11" ht="12.75">
      <c r="A14" s="5"/>
      <c r="B14" s="21" t="s">
        <v>22</v>
      </c>
      <c r="C14" s="43">
        <v>3000000</v>
      </c>
      <c r="D14" s="43">
        <v>3000000</v>
      </c>
      <c r="E14" s="43">
        <v>0</v>
      </c>
      <c r="F14" s="43">
        <v>14665023</v>
      </c>
      <c r="G14" s="44">
        <v>15427604</v>
      </c>
      <c r="H14" s="45">
        <v>16229840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23436400</v>
      </c>
      <c r="D16" s="43">
        <v>23436400</v>
      </c>
      <c r="E16" s="43">
        <v>22439219</v>
      </c>
      <c r="F16" s="43">
        <v>70467000</v>
      </c>
      <c r="G16" s="44">
        <v>66537524</v>
      </c>
      <c r="H16" s="45">
        <v>69997797</v>
      </c>
      <c r="I16" s="22">
        <f t="shared" si="0"/>
        <v>214.0349938204177</v>
      </c>
      <c r="J16" s="23">
        <f t="shared" si="1"/>
        <v>46.114128343314256</v>
      </c>
      <c r="K16" s="2"/>
    </row>
    <row r="17" spans="1:11" ht="12.75">
      <c r="A17" s="5"/>
      <c r="B17" s="21" t="s">
        <v>24</v>
      </c>
      <c r="C17" s="43">
        <v>81492663</v>
      </c>
      <c r="D17" s="43">
        <v>81492663</v>
      </c>
      <c r="E17" s="43">
        <v>52915148</v>
      </c>
      <c r="F17" s="43">
        <v>67229396</v>
      </c>
      <c r="G17" s="44">
        <v>83959691</v>
      </c>
      <c r="H17" s="45">
        <v>88325742</v>
      </c>
      <c r="I17" s="29">
        <f t="shared" si="0"/>
        <v>27.051323753266267</v>
      </c>
      <c r="J17" s="30">
        <f t="shared" si="1"/>
        <v>18.623051865150273</v>
      </c>
      <c r="K17" s="2"/>
    </row>
    <row r="18" spans="1:11" ht="12.75">
      <c r="A18" s="5"/>
      <c r="B18" s="24" t="s">
        <v>25</v>
      </c>
      <c r="C18" s="46">
        <v>160003153</v>
      </c>
      <c r="D18" s="46">
        <v>160003153</v>
      </c>
      <c r="E18" s="46">
        <v>126389019</v>
      </c>
      <c r="F18" s="46">
        <v>192383653</v>
      </c>
      <c r="G18" s="47">
        <v>228815940</v>
      </c>
      <c r="H18" s="48">
        <v>240714839</v>
      </c>
      <c r="I18" s="25">
        <f t="shared" si="0"/>
        <v>52.21548084015115</v>
      </c>
      <c r="J18" s="26">
        <f t="shared" si="1"/>
        <v>23.95513047214488</v>
      </c>
      <c r="K18" s="2"/>
    </row>
    <row r="19" spans="1:11" ht="23.25" customHeight="1">
      <c r="A19" s="31"/>
      <c r="B19" s="32" t="s">
        <v>26</v>
      </c>
      <c r="C19" s="52">
        <v>456198</v>
      </c>
      <c r="D19" s="52">
        <v>456198</v>
      </c>
      <c r="E19" s="52">
        <v>28480641</v>
      </c>
      <c r="F19" s="53">
        <v>-15551925</v>
      </c>
      <c r="G19" s="54">
        <v>-42739548</v>
      </c>
      <c r="H19" s="55">
        <v>-45014189</v>
      </c>
      <c r="I19" s="33">
        <f t="shared" si="0"/>
        <v>-154.6052492287656</v>
      </c>
      <c r="J19" s="34">
        <f t="shared" si="1"/>
        <v>-216.48407541480887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37507000</v>
      </c>
      <c r="D24" s="43">
        <v>37507000</v>
      </c>
      <c r="E24" s="43">
        <v>31013751</v>
      </c>
      <c r="F24" s="43">
        <v>32710000</v>
      </c>
      <c r="G24" s="44">
        <v>34411000</v>
      </c>
      <c r="H24" s="45">
        <v>36201000</v>
      </c>
      <c r="I24" s="38">
        <f t="shared" si="0"/>
        <v>5.46934487221491</v>
      </c>
      <c r="J24" s="23">
        <f t="shared" si="1"/>
        <v>5.290395552121363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37507000</v>
      </c>
      <c r="D26" s="46">
        <v>37507000</v>
      </c>
      <c r="E26" s="46">
        <v>31013751</v>
      </c>
      <c r="F26" s="46">
        <v>32710000</v>
      </c>
      <c r="G26" s="47">
        <v>34411000</v>
      </c>
      <c r="H26" s="48">
        <v>36201000</v>
      </c>
      <c r="I26" s="25">
        <f t="shared" si="0"/>
        <v>5.46934487221491</v>
      </c>
      <c r="J26" s="26">
        <f t="shared" si="1"/>
        <v>5.290395552121363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14707000</v>
      </c>
      <c r="D28" s="43">
        <v>14707000</v>
      </c>
      <c r="E28" s="43">
        <v>15099798</v>
      </c>
      <c r="F28" s="43">
        <v>31710000</v>
      </c>
      <c r="G28" s="44">
        <v>33359000</v>
      </c>
      <c r="H28" s="45">
        <v>35094000</v>
      </c>
      <c r="I28" s="38">
        <f t="shared" si="0"/>
        <v>110.00280930910465</v>
      </c>
      <c r="J28" s="23">
        <f t="shared" si="1"/>
        <v>32.46076068617641</v>
      </c>
      <c r="K28" s="2"/>
    </row>
    <row r="29" spans="1:11" ht="12.75">
      <c r="A29" s="9"/>
      <c r="B29" s="21" t="s">
        <v>35</v>
      </c>
      <c r="C29" s="43">
        <v>3000000</v>
      </c>
      <c r="D29" s="43">
        <v>3000000</v>
      </c>
      <c r="E29" s="43">
        <v>2868063</v>
      </c>
      <c r="F29" s="43">
        <v>1000000</v>
      </c>
      <c r="G29" s="44">
        <v>1052000</v>
      </c>
      <c r="H29" s="45">
        <v>1107000</v>
      </c>
      <c r="I29" s="38">
        <f t="shared" si="0"/>
        <v>-65.13326241438908</v>
      </c>
      <c r="J29" s="23">
        <f t="shared" si="1"/>
        <v>-27.190791259647106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19800000</v>
      </c>
      <c r="D31" s="43">
        <v>19800000</v>
      </c>
      <c r="E31" s="43">
        <v>13045890</v>
      </c>
      <c r="F31" s="43">
        <v>0</v>
      </c>
      <c r="G31" s="44">
        <v>0</v>
      </c>
      <c r="H31" s="45">
        <v>0</v>
      </c>
      <c r="I31" s="38">
        <f t="shared" si="0"/>
        <v>-100</v>
      </c>
      <c r="J31" s="23">
        <f t="shared" si="1"/>
        <v>-100</v>
      </c>
      <c r="K31" s="2"/>
    </row>
    <row r="32" spans="1:11" ht="12.75">
      <c r="A32" s="9"/>
      <c r="B32" s="21" t="s">
        <v>31</v>
      </c>
      <c r="C32" s="43">
        <v>0</v>
      </c>
      <c r="D32" s="43">
        <v>0</v>
      </c>
      <c r="E32" s="43">
        <v>0</v>
      </c>
      <c r="F32" s="43">
        <v>0</v>
      </c>
      <c r="G32" s="44">
        <v>0</v>
      </c>
      <c r="H32" s="45">
        <v>0</v>
      </c>
      <c r="I32" s="38">
        <f t="shared" si="0"/>
        <v>0</v>
      </c>
      <c r="J32" s="23">
        <f t="shared" si="1"/>
        <v>0</v>
      </c>
      <c r="K32" s="2"/>
    </row>
    <row r="33" spans="1:11" ht="13.5" thickBot="1">
      <c r="A33" s="9"/>
      <c r="B33" s="39" t="s">
        <v>38</v>
      </c>
      <c r="C33" s="59">
        <v>37507000</v>
      </c>
      <c r="D33" s="59">
        <v>37507000</v>
      </c>
      <c r="E33" s="59">
        <v>31013751</v>
      </c>
      <c r="F33" s="59">
        <v>32710000</v>
      </c>
      <c r="G33" s="60">
        <v>34411000</v>
      </c>
      <c r="H33" s="61">
        <v>36201000</v>
      </c>
      <c r="I33" s="40">
        <f t="shared" si="0"/>
        <v>5.46934487221491</v>
      </c>
      <c r="J33" s="41">
        <f t="shared" si="1"/>
        <v>5.290395552121363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39074683</v>
      </c>
      <c r="D8" s="43">
        <v>39074688</v>
      </c>
      <c r="E8" s="43">
        <v>37131544</v>
      </c>
      <c r="F8" s="43">
        <v>44667795</v>
      </c>
      <c r="G8" s="44">
        <v>47079856</v>
      </c>
      <c r="H8" s="45">
        <v>49669248</v>
      </c>
      <c r="I8" s="22">
        <f>IF($E8=0,0,(($F8/$E8)-1)*100)</f>
        <v>20.29608841474515</v>
      </c>
      <c r="J8" s="23">
        <f>IF($E8=0,0,((($H8/$E8)^(1/3))-1)*100)</f>
        <v>10.183067452510542</v>
      </c>
      <c r="K8" s="2"/>
    </row>
    <row r="9" spans="1:11" ht="12.75">
      <c r="A9" s="5"/>
      <c r="B9" s="21" t="s">
        <v>17</v>
      </c>
      <c r="C9" s="43">
        <v>130254952</v>
      </c>
      <c r="D9" s="43">
        <v>126279644</v>
      </c>
      <c r="E9" s="43">
        <v>121820639</v>
      </c>
      <c r="F9" s="43">
        <v>138596759</v>
      </c>
      <c r="G9" s="44">
        <v>147280984</v>
      </c>
      <c r="H9" s="45">
        <v>155381438</v>
      </c>
      <c r="I9" s="22">
        <f>IF($E9=0,0,(($F9/$E9)-1)*100)</f>
        <v>13.771164014334225</v>
      </c>
      <c r="J9" s="23">
        <f>IF($E9=0,0,((($H9/$E9)^(1/3))-1)*100)</f>
        <v>8.449133831988886</v>
      </c>
      <c r="K9" s="2"/>
    </row>
    <row r="10" spans="1:11" ht="12.75">
      <c r="A10" s="5"/>
      <c r="B10" s="21" t="s">
        <v>18</v>
      </c>
      <c r="C10" s="43">
        <v>162721782</v>
      </c>
      <c r="D10" s="43">
        <v>175872402</v>
      </c>
      <c r="E10" s="43">
        <v>171833206</v>
      </c>
      <c r="F10" s="43">
        <v>199625025</v>
      </c>
      <c r="G10" s="44">
        <v>210072139</v>
      </c>
      <c r="H10" s="45">
        <v>220567879</v>
      </c>
      <c r="I10" s="22">
        <f aca="true" t="shared" si="0" ref="I10:I33">IF($E10=0,0,(($F10/$E10)-1)*100)</f>
        <v>16.17371848372544</v>
      </c>
      <c r="J10" s="23">
        <f aca="true" t="shared" si="1" ref="J10:J33">IF($E10=0,0,((($H10/$E10)^(1/3))-1)*100)</f>
        <v>8.67885594298874</v>
      </c>
      <c r="K10" s="2"/>
    </row>
    <row r="11" spans="1:11" ht="12.75">
      <c r="A11" s="9"/>
      <c r="B11" s="24" t="s">
        <v>19</v>
      </c>
      <c r="C11" s="46">
        <v>332051417</v>
      </c>
      <c r="D11" s="46">
        <v>341226734</v>
      </c>
      <c r="E11" s="46">
        <v>330785389</v>
      </c>
      <c r="F11" s="46">
        <v>382889579</v>
      </c>
      <c r="G11" s="47">
        <v>404432979</v>
      </c>
      <c r="H11" s="48">
        <v>425618565</v>
      </c>
      <c r="I11" s="25">
        <f t="shared" si="0"/>
        <v>15.751660058963491</v>
      </c>
      <c r="J11" s="26">
        <f t="shared" si="1"/>
        <v>8.765563688542798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111675161</v>
      </c>
      <c r="D13" s="43">
        <v>109821076</v>
      </c>
      <c r="E13" s="43">
        <v>89789759</v>
      </c>
      <c r="F13" s="43">
        <v>126394680</v>
      </c>
      <c r="G13" s="44">
        <v>133219994</v>
      </c>
      <c r="H13" s="45">
        <v>140547094</v>
      </c>
      <c r="I13" s="22">
        <f t="shared" si="0"/>
        <v>40.767367467820016</v>
      </c>
      <c r="J13" s="23">
        <f t="shared" si="1"/>
        <v>16.108769232074206</v>
      </c>
      <c r="K13" s="2"/>
    </row>
    <row r="14" spans="1:11" ht="12.75">
      <c r="A14" s="5"/>
      <c r="B14" s="21" t="s">
        <v>22</v>
      </c>
      <c r="C14" s="43">
        <v>536944</v>
      </c>
      <c r="D14" s="43">
        <v>598320</v>
      </c>
      <c r="E14" s="43">
        <v>597967</v>
      </c>
      <c r="F14" s="43">
        <v>1035000</v>
      </c>
      <c r="G14" s="44">
        <v>1090890</v>
      </c>
      <c r="H14" s="45">
        <v>1150889</v>
      </c>
      <c r="I14" s="22">
        <f t="shared" si="0"/>
        <v>73.08647467167921</v>
      </c>
      <c r="J14" s="23">
        <f t="shared" si="1"/>
        <v>24.389982668682286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74786870</v>
      </c>
      <c r="D16" s="43">
        <v>101360217</v>
      </c>
      <c r="E16" s="43">
        <v>84326498</v>
      </c>
      <c r="F16" s="43">
        <v>105072680</v>
      </c>
      <c r="G16" s="44">
        <v>110746605</v>
      </c>
      <c r="H16" s="45">
        <v>116837668</v>
      </c>
      <c r="I16" s="22">
        <f t="shared" si="0"/>
        <v>24.602209853419986</v>
      </c>
      <c r="J16" s="23">
        <f t="shared" si="1"/>
        <v>11.482390273285837</v>
      </c>
      <c r="K16" s="2"/>
    </row>
    <row r="17" spans="1:11" ht="12.75">
      <c r="A17" s="5"/>
      <c r="B17" s="21" t="s">
        <v>24</v>
      </c>
      <c r="C17" s="43">
        <v>143499597</v>
      </c>
      <c r="D17" s="43">
        <v>151337259</v>
      </c>
      <c r="E17" s="43">
        <v>113949130</v>
      </c>
      <c r="F17" s="43">
        <v>148944019</v>
      </c>
      <c r="G17" s="44">
        <v>156986983</v>
      </c>
      <c r="H17" s="45">
        <v>165621261</v>
      </c>
      <c r="I17" s="29">
        <f t="shared" si="0"/>
        <v>30.710975151806785</v>
      </c>
      <c r="J17" s="30">
        <f t="shared" si="1"/>
        <v>13.275248712943899</v>
      </c>
      <c r="K17" s="2"/>
    </row>
    <row r="18" spans="1:11" ht="12.75">
      <c r="A18" s="5"/>
      <c r="B18" s="24" t="s">
        <v>25</v>
      </c>
      <c r="C18" s="46">
        <v>330498572</v>
      </c>
      <c r="D18" s="46">
        <v>363116872</v>
      </c>
      <c r="E18" s="46">
        <v>288663354</v>
      </c>
      <c r="F18" s="46">
        <v>381446379</v>
      </c>
      <c r="G18" s="47">
        <v>402044472</v>
      </c>
      <c r="H18" s="48">
        <v>424156912</v>
      </c>
      <c r="I18" s="25">
        <f t="shared" si="0"/>
        <v>32.142294376583735</v>
      </c>
      <c r="J18" s="26">
        <f t="shared" si="1"/>
        <v>13.687216058015593</v>
      </c>
      <c r="K18" s="2"/>
    </row>
    <row r="19" spans="1:11" ht="23.25" customHeight="1">
      <c r="A19" s="31"/>
      <c r="B19" s="32" t="s">
        <v>26</v>
      </c>
      <c r="C19" s="52">
        <v>1552845</v>
      </c>
      <c r="D19" s="52">
        <v>-21890138</v>
      </c>
      <c r="E19" s="52">
        <v>42122035</v>
      </c>
      <c r="F19" s="53">
        <v>1443200</v>
      </c>
      <c r="G19" s="54">
        <v>2388507</v>
      </c>
      <c r="H19" s="55">
        <v>1461653</v>
      </c>
      <c r="I19" s="33">
        <f t="shared" si="0"/>
        <v>-96.57376477655934</v>
      </c>
      <c r="J19" s="34">
        <f t="shared" si="1"/>
        <v>-67.38292748098348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94211000</v>
      </c>
      <c r="D24" s="43">
        <v>77479944</v>
      </c>
      <c r="E24" s="43">
        <v>98314707</v>
      </c>
      <c r="F24" s="43">
        <v>94431717</v>
      </c>
      <c r="G24" s="44">
        <v>139883530</v>
      </c>
      <c r="H24" s="45">
        <v>94953000</v>
      </c>
      <c r="I24" s="38">
        <f t="shared" si="0"/>
        <v>-3.9495515152173533</v>
      </c>
      <c r="J24" s="23">
        <f t="shared" si="1"/>
        <v>-1.1530210714649658</v>
      </c>
      <c r="K24" s="2"/>
    </row>
    <row r="25" spans="1:11" ht="12.75">
      <c r="A25" s="9"/>
      <c r="B25" s="21" t="s">
        <v>31</v>
      </c>
      <c r="C25" s="43">
        <v>1045152</v>
      </c>
      <c r="D25" s="43">
        <v>13500000</v>
      </c>
      <c r="E25" s="43">
        <v>1705175</v>
      </c>
      <c r="F25" s="43">
        <v>5744500</v>
      </c>
      <c r="G25" s="44">
        <v>0</v>
      </c>
      <c r="H25" s="45">
        <v>0</v>
      </c>
      <c r="I25" s="38">
        <f t="shared" si="0"/>
        <v>236.886243347457</v>
      </c>
      <c r="J25" s="23">
        <f t="shared" si="1"/>
        <v>-100</v>
      </c>
      <c r="K25" s="2"/>
    </row>
    <row r="26" spans="1:11" ht="12.75">
      <c r="A26" s="9"/>
      <c r="B26" s="24" t="s">
        <v>32</v>
      </c>
      <c r="C26" s="46">
        <v>95256152</v>
      </c>
      <c r="D26" s="46">
        <v>90979944</v>
      </c>
      <c r="E26" s="46">
        <v>100019882</v>
      </c>
      <c r="F26" s="46">
        <v>100176217</v>
      </c>
      <c r="G26" s="47">
        <v>139883530</v>
      </c>
      <c r="H26" s="48">
        <v>94953000</v>
      </c>
      <c r="I26" s="25">
        <f t="shared" si="0"/>
        <v>0.1563039236538888</v>
      </c>
      <c r="J26" s="26">
        <f t="shared" si="1"/>
        <v>-1.7179701329069652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43540970</v>
      </c>
      <c r="D28" s="43">
        <v>47209912</v>
      </c>
      <c r="E28" s="43">
        <v>53695439</v>
      </c>
      <c r="F28" s="43">
        <v>45000000</v>
      </c>
      <c r="G28" s="44">
        <v>95000000</v>
      </c>
      <c r="H28" s="45">
        <v>39675000</v>
      </c>
      <c r="I28" s="38">
        <f t="shared" si="0"/>
        <v>-16.19399927058982</v>
      </c>
      <c r="J28" s="23">
        <f t="shared" si="1"/>
        <v>-9.594848285732493</v>
      </c>
      <c r="K28" s="2"/>
    </row>
    <row r="29" spans="1:11" ht="12.75">
      <c r="A29" s="9"/>
      <c r="B29" s="21" t="s">
        <v>35</v>
      </c>
      <c r="C29" s="43">
        <v>5000000</v>
      </c>
      <c r="D29" s="43">
        <v>5000000</v>
      </c>
      <c r="E29" s="43">
        <v>5678177</v>
      </c>
      <c r="F29" s="43">
        <v>1000000</v>
      </c>
      <c r="G29" s="44">
        <v>3200000</v>
      </c>
      <c r="H29" s="45">
        <v>2560000</v>
      </c>
      <c r="I29" s="38">
        <f t="shared" si="0"/>
        <v>-82.38871384248854</v>
      </c>
      <c r="J29" s="23">
        <f t="shared" si="1"/>
        <v>-23.32089890388438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40159646</v>
      </c>
      <c r="D31" s="43">
        <v>34159647</v>
      </c>
      <c r="E31" s="43">
        <v>35427996</v>
      </c>
      <c r="F31" s="43">
        <v>30327469</v>
      </c>
      <c r="G31" s="44">
        <v>14462253</v>
      </c>
      <c r="H31" s="45">
        <v>23823507</v>
      </c>
      <c r="I31" s="38">
        <f t="shared" si="0"/>
        <v>-14.396882623561325</v>
      </c>
      <c r="J31" s="23">
        <f t="shared" si="1"/>
        <v>-12.390130095020401</v>
      </c>
      <c r="K31" s="2"/>
    </row>
    <row r="32" spans="1:11" ht="12.75">
      <c r="A32" s="9"/>
      <c r="B32" s="21" t="s">
        <v>31</v>
      </c>
      <c r="C32" s="43">
        <v>6555536</v>
      </c>
      <c r="D32" s="43">
        <v>4610385</v>
      </c>
      <c r="E32" s="43">
        <v>5218271</v>
      </c>
      <c r="F32" s="43">
        <v>23848748</v>
      </c>
      <c r="G32" s="44">
        <v>27221277</v>
      </c>
      <c r="H32" s="45">
        <v>28894493</v>
      </c>
      <c r="I32" s="38">
        <f t="shared" si="0"/>
        <v>357.02394528762494</v>
      </c>
      <c r="J32" s="23">
        <f t="shared" si="1"/>
        <v>76.91425027115754</v>
      </c>
      <c r="K32" s="2"/>
    </row>
    <row r="33" spans="1:11" ht="13.5" thickBot="1">
      <c r="A33" s="9"/>
      <c r="B33" s="39" t="s">
        <v>38</v>
      </c>
      <c r="C33" s="59">
        <v>95256152</v>
      </c>
      <c r="D33" s="59">
        <v>90979944</v>
      </c>
      <c r="E33" s="59">
        <v>100019883</v>
      </c>
      <c r="F33" s="59">
        <v>100176217</v>
      </c>
      <c r="G33" s="60">
        <v>139883530</v>
      </c>
      <c r="H33" s="61">
        <v>94953000</v>
      </c>
      <c r="I33" s="40">
        <f t="shared" si="0"/>
        <v>0.15630292228996367</v>
      </c>
      <c r="J33" s="41">
        <f t="shared" si="1"/>
        <v>-1.7179704604486035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7499584</v>
      </c>
      <c r="D8" s="43">
        <v>7499584</v>
      </c>
      <c r="E8" s="43">
        <v>6052806</v>
      </c>
      <c r="F8" s="43">
        <v>9418052</v>
      </c>
      <c r="G8" s="44">
        <v>9926626</v>
      </c>
      <c r="H8" s="45">
        <v>10472590</v>
      </c>
      <c r="I8" s="22">
        <f>IF($E8=0,0,(($F8/$E8)-1)*100)</f>
        <v>55.598114329122716</v>
      </c>
      <c r="J8" s="23">
        <f>IF($E8=0,0,((($H8/$E8)^(1/3))-1)*100)</f>
        <v>20.05100008181955</v>
      </c>
      <c r="K8" s="2"/>
    </row>
    <row r="9" spans="1:11" ht="12.75">
      <c r="A9" s="5"/>
      <c r="B9" s="21" t="s">
        <v>17</v>
      </c>
      <c r="C9" s="43">
        <v>35182755</v>
      </c>
      <c r="D9" s="43">
        <v>35182755</v>
      </c>
      <c r="E9" s="43">
        <v>33308809</v>
      </c>
      <c r="F9" s="43">
        <v>42785490</v>
      </c>
      <c r="G9" s="44">
        <v>45095907</v>
      </c>
      <c r="H9" s="45">
        <v>47576182</v>
      </c>
      <c r="I9" s="22">
        <f>IF($E9=0,0,(($F9/$E9)-1)*100)</f>
        <v>28.45097523601039</v>
      </c>
      <c r="J9" s="23">
        <f>IF($E9=0,0,((($H9/$E9)^(1/3))-1)*100)</f>
        <v>12.61860951955871</v>
      </c>
      <c r="K9" s="2"/>
    </row>
    <row r="10" spans="1:11" ht="12.75">
      <c r="A10" s="5"/>
      <c r="B10" s="21" t="s">
        <v>18</v>
      </c>
      <c r="C10" s="43">
        <v>53201793</v>
      </c>
      <c r="D10" s="43">
        <v>53201793</v>
      </c>
      <c r="E10" s="43">
        <v>74285980</v>
      </c>
      <c r="F10" s="43">
        <v>64411722</v>
      </c>
      <c r="G10" s="44">
        <v>67889955</v>
      </c>
      <c r="H10" s="45">
        <v>71624002</v>
      </c>
      <c r="I10" s="22">
        <f aca="true" t="shared" si="0" ref="I10:I33">IF($E10=0,0,(($F10/$E10)-1)*100)</f>
        <v>-13.292222839356771</v>
      </c>
      <c r="J10" s="23">
        <f aca="true" t="shared" si="1" ref="J10:J33">IF($E10=0,0,((($H10/$E10)^(1/3))-1)*100)</f>
        <v>-1.2090317013240592</v>
      </c>
      <c r="K10" s="2"/>
    </row>
    <row r="11" spans="1:11" ht="12.75">
      <c r="A11" s="9"/>
      <c r="B11" s="24" t="s">
        <v>19</v>
      </c>
      <c r="C11" s="46">
        <v>95884132</v>
      </c>
      <c r="D11" s="46">
        <v>95884132</v>
      </c>
      <c r="E11" s="46">
        <v>113647595</v>
      </c>
      <c r="F11" s="46">
        <v>116615264</v>
      </c>
      <c r="G11" s="47">
        <v>122912488</v>
      </c>
      <c r="H11" s="48">
        <v>129672774</v>
      </c>
      <c r="I11" s="25">
        <f t="shared" si="0"/>
        <v>2.611290630479246</v>
      </c>
      <c r="J11" s="26">
        <f t="shared" si="1"/>
        <v>4.495162083638005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37803000</v>
      </c>
      <c r="D13" s="43">
        <v>37803000</v>
      </c>
      <c r="E13" s="43">
        <v>33951525</v>
      </c>
      <c r="F13" s="43">
        <v>42411533</v>
      </c>
      <c r="G13" s="44">
        <v>44701757</v>
      </c>
      <c r="H13" s="45">
        <v>47160353</v>
      </c>
      <c r="I13" s="22">
        <f t="shared" si="0"/>
        <v>24.917902804071403</v>
      </c>
      <c r="J13" s="23">
        <f t="shared" si="1"/>
        <v>11.576462208210403</v>
      </c>
      <c r="K13" s="2"/>
    </row>
    <row r="14" spans="1:11" ht="12.75">
      <c r="A14" s="5"/>
      <c r="B14" s="21" t="s">
        <v>22</v>
      </c>
      <c r="C14" s="43">
        <v>21571873</v>
      </c>
      <c r="D14" s="43">
        <v>21571873</v>
      </c>
      <c r="E14" s="43">
        <v>0</v>
      </c>
      <c r="F14" s="43">
        <v>27440512</v>
      </c>
      <c r="G14" s="44">
        <v>28922301</v>
      </c>
      <c r="H14" s="45">
        <v>30513027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40000000</v>
      </c>
      <c r="D16" s="43">
        <v>40000000</v>
      </c>
      <c r="E16" s="43">
        <v>8537434</v>
      </c>
      <c r="F16" s="43">
        <v>38544939</v>
      </c>
      <c r="G16" s="44">
        <v>48531365</v>
      </c>
      <c r="H16" s="45">
        <v>51200590</v>
      </c>
      <c r="I16" s="22">
        <f t="shared" si="0"/>
        <v>351.48154586026664</v>
      </c>
      <c r="J16" s="23">
        <f t="shared" si="1"/>
        <v>81.68365941859004</v>
      </c>
      <c r="K16" s="2"/>
    </row>
    <row r="17" spans="1:11" ht="12.75">
      <c r="A17" s="5"/>
      <c r="B17" s="21" t="s">
        <v>24</v>
      </c>
      <c r="C17" s="43">
        <v>40918811</v>
      </c>
      <c r="D17" s="43">
        <v>40918811</v>
      </c>
      <c r="E17" s="43">
        <v>17501412</v>
      </c>
      <c r="F17" s="43">
        <v>41676467</v>
      </c>
      <c r="G17" s="44">
        <v>42160241</v>
      </c>
      <c r="H17" s="45">
        <v>44479055</v>
      </c>
      <c r="I17" s="29">
        <f t="shared" si="0"/>
        <v>138.132026147376</v>
      </c>
      <c r="J17" s="30">
        <f t="shared" si="1"/>
        <v>36.46695075013362</v>
      </c>
      <c r="K17" s="2"/>
    </row>
    <row r="18" spans="1:11" ht="12.75">
      <c r="A18" s="5"/>
      <c r="B18" s="24" t="s">
        <v>25</v>
      </c>
      <c r="C18" s="46">
        <v>140293684</v>
      </c>
      <c r="D18" s="46">
        <v>140293684</v>
      </c>
      <c r="E18" s="46">
        <v>59990371</v>
      </c>
      <c r="F18" s="46">
        <v>150073451</v>
      </c>
      <c r="G18" s="47">
        <v>164315664</v>
      </c>
      <c r="H18" s="48">
        <v>173353025</v>
      </c>
      <c r="I18" s="25">
        <f t="shared" si="0"/>
        <v>150.1625652556808</v>
      </c>
      <c r="J18" s="26">
        <f t="shared" si="1"/>
        <v>42.43496905817254</v>
      </c>
      <c r="K18" s="2"/>
    </row>
    <row r="19" spans="1:11" ht="23.25" customHeight="1">
      <c r="A19" s="31"/>
      <c r="B19" s="32" t="s">
        <v>26</v>
      </c>
      <c r="C19" s="52">
        <v>-44409552</v>
      </c>
      <c r="D19" s="52">
        <v>-44409552</v>
      </c>
      <c r="E19" s="52">
        <v>53657224</v>
      </c>
      <c r="F19" s="53">
        <v>-33458187</v>
      </c>
      <c r="G19" s="54">
        <v>-41403176</v>
      </c>
      <c r="H19" s="55">
        <v>-43680251</v>
      </c>
      <c r="I19" s="33">
        <f t="shared" si="0"/>
        <v>-162.35541928147455</v>
      </c>
      <c r="J19" s="34">
        <f t="shared" si="1"/>
        <v>-193.3724974228616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41037080</v>
      </c>
      <c r="D24" s="43">
        <v>41037080</v>
      </c>
      <c r="E24" s="43">
        <v>6851107</v>
      </c>
      <c r="F24" s="43">
        <v>30166000</v>
      </c>
      <c r="G24" s="44">
        <v>31794964</v>
      </c>
      <c r="H24" s="45">
        <v>33543687</v>
      </c>
      <c r="I24" s="38">
        <f t="shared" si="0"/>
        <v>340.30840563430115</v>
      </c>
      <c r="J24" s="23">
        <f t="shared" si="1"/>
        <v>69.80482069455132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41037080</v>
      </c>
      <c r="D26" s="46">
        <v>41037080</v>
      </c>
      <c r="E26" s="46">
        <v>6851107</v>
      </c>
      <c r="F26" s="46">
        <v>30166000</v>
      </c>
      <c r="G26" s="47">
        <v>31794964</v>
      </c>
      <c r="H26" s="48">
        <v>33543687</v>
      </c>
      <c r="I26" s="25">
        <f t="shared" si="0"/>
        <v>340.30840563430115</v>
      </c>
      <c r="J26" s="26">
        <f t="shared" si="1"/>
        <v>69.80482069455132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26037080</v>
      </c>
      <c r="D28" s="43">
        <v>26037080</v>
      </c>
      <c r="E28" s="43">
        <v>4489514</v>
      </c>
      <c r="F28" s="43">
        <v>26166000</v>
      </c>
      <c r="G28" s="44">
        <v>27578964</v>
      </c>
      <c r="H28" s="45">
        <v>29095807</v>
      </c>
      <c r="I28" s="38">
        <f t="shared" si="0"/>
        <v>482.82477791582784</v>
      </c>
      <c r="J28" s="23">
        <f t="shared" si="1"/>
        <v>86.44197394630753</v>
      </c>
      <c r="K28" s="2"/>
    </row>
    <row r="29" spans="1:11" ht="12.75">
      <c r="A29" s="9"/>
      <c r="B29" s="21" t="s">
        <v>35</v>
      </c>
      <c r="C29" s="43">
        <v>15000000</v>
      </c>
      <c r="D29" s="43">
        <v>15000000</v>
      </c>
      <c r="E29" s="43">
        <v>2361593</v>
      </c>
      <c r="F29" s="43">
        <v>4000000</v>
      </c>
      <c r="G29" s="44">
        <v>4216000</v>
      </c>
      <c r="H29" s="45">
        <v>4447880</v>
      </c>
      <c r="I29" s="38">
        <f t="shared" si="0"/>
        <v>69.37719581655264</v>
      </c>
      <c r="J29" s="23">
        <f t="shared" si="1"/>
        <v>23.494989155014757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0</v>
      </c>
      <c r="D32" s="43">
        <v>0</v>
      </c>
      <c r="E32" s="43">
        <v>0</v>
      </c>
      <c r="F32" s="43">
        <v>0</v>
      </c>
      <c r="G32" s="44">
        <v>0</v>
      </c>
      <c r="H32" s="45">
        <v>0</v>
      </c>
      <c r="I32" s="38">
        <f t="shared" si="0"/>
        <v>0</v>
      </c>
      <c r="J32" s="23">
        <f t="shared" si="1"/>
        <v>0</v>
      </c>
      <c r="K32" s="2"/>
    </row>
    <row r="33" spans="1:11" ht="13.5" thickBot="1">
      <c r="A33" s="9"/>
      <c r="B33" s="39" t="s">
        <v>38</v>
      </c>
      <c r="C33" s="59">
        <v>41037080</v>
      </c>
      <c r="D33" s="59">
        <v>41037080</v>
      </c>
      <c r="E33" s="59">
        <v>6851107</v>
      </c>
      <c r="F33" s="59">
        <v>30166000</v>
      </c>
      <c r="G33" s="60">
        <v>31794964</v>
      </c>
      <c r="H33" s="61">
        <v>33543687</v>
      </c>
      <c r="I33" s="40">
        <f t="shared" si="0"/>
        <v>340.30840563430115</v>
      </c>
      <c r="J33" s="41">
        <f t="shared" si="1"/>
        <v>69.80482069455132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68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23754844</v>
      </c>
      <c r="D8" s="43">
        <v>25754843</v>
      </c>
      <c r="E8" s="43">
        <v>20619773</v>
      </c>
      <c r="F8" s="43">
        <v>27145605</v>
      </c>
      <c r="G8" s="44">
        <v>29694577</v>
      </c>
      <c r="H8" s="45">
        <v>31900884</v>
      </c>
      <c r="I8" s="22">
        <f>IF($E8=0,0,(($F8/$E8)-1)*100)</f>
        <v>31.64841824398359</v>
      </c>
      <c r="J8" s="23">
        <f>IF($E8=0,0,((($H8/$E8)^(1/3))-1)*100)</f>
        <v>15.65727242164272</v>
      </c>
      <c r="K8" s="2"/>
    </row>
    <row r="9" spans="1:11" ht="12.75">
      <c r="A9" s="5"/>
      <c r="B9" s="21" t="s">
        <v>17</v>
      </c>
      <c r="C9" s="43">
        <v>134229821</v>
      </c>
      <c r="D9" s="43">
        <v>142910649</v>
      </c>
      <c r="E9" s="43">
        <v>114508409</v>
      </c>
      <c r="F9" s="43">
        <v>152789585</v>
      </c>
      <c r="G9" s="44">
        <v>167136525</v>
      </c>
      <c r="H9" s="45">
        <v>179554768</v>
      </c>
      <c r="I9" s="22">
        <f>IF($E9=0,0,(($F9/$E9)-1)*100)</f>
        <v>33.43088628539061</v>
      </c>
      <c r="J9" s="23">
        <f>IF($E9=0,0,((($H9/$E9)^(1/3))-1)*100)</f>
        <v>16.176918735117262</v>
      </c>
      <c r="K9" s="2"/>
    </row>
    <row r="10" spans="1:11" ht="12.75">
      <c r="A10" s="5"/>
      <c r="B10" s="21" t="s">
        <v>18</v>
      </c>
      <c r="C10" s="43">
        <v>122853907</v>
      </c>
      <c r="D10" s="43">
        <v>123401629</v>
      </c>
      <c r="E10" s="43">
        <v>154902436</v>
      </c>
      <c r="F10" s="43">
        <v>134192430</v>
      </c>
      <c r="G10" s="44">
        <v>146658728</v>
      </c>
      <c r="H10" s="45">
        <v>157474626</v>
      </c>
      <c r="I10" s="22">
        <f aca="true" t="shared" si="0" ref="I10:I33">IF($E10=0,0,(($F10/$E10)-1)*100)</f>
        <v>-13.369709692622267</v>
      </c>
      <c r="J10" s="23">
        <f aca="true" t="shared" si="1" ref="J10:J33">IF($E10=0,0,((($H10/$E10)^(1/3))-1)*100)</f>
        <v>0.5504717903918488</v>
      </c>
      <c r="K10" s="2"/>
    </row>
    <row r="11" spans="1:11" ht="12.75">
      <c r="A11" s="9"/>
      <c r="B11" s="24" t="s">
        <v>19</v>
      </c>
      <c r="C11" s="46">
        <v>280838572</v>
      </c>
      <c r="D11" s="46">
        <v>292067121</v>
      </c>
      <c r="E11" s="46">
        <v>290030618</v>
      </c>
      <c r="F11" s="46">
        <v>314127620</v>
      </c>
      <c r="G11" s="47">
        <v>343489830</v>
      </c>
      <c r="H11" s="48">
        <v>368930278</v>
      </c>
      <c r="I11" s="25">
        <f t="shared" si="0"/>
        <v>8.308433835768337</v>
      </c>
      <c r="J11" s="26">
        <f t="shared" si="1"/>
        <v>8.351139666595264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80249928</v>
      </c>
      <c r="D13" s="43">
        <v>89344224</v>
      </c>
      <c r="E13" s="43">
        <v>59499754</v>
      </c>
      <c r="F13" s="43">
        <v>101810089</v>
      </c>
      <c r="G13" s="44">
        <v>109546777</v>
      </c>
      <c r="H13" s="45">
        <v>117068296</v>
      </c>
      <c r="I13" s="22">
        <f t="shared" si="0"/>
        <v>71.11010072411392</v>
      </c>
      <c r="J13" s="23">
        <f t="shared" si="1"/>
        <v>25.30682006246654</v>
      </c>
      <c r="K13" s="2"/>
    </row>
    <row r="14" spans="1:11" ht="12.75">
      <c r="A14" s="5"/>
      <c r="B14" s="21" t="s">
        <v>22</v>
      </c>
      <c r="C14" s="43">
        <v>11893355</v>
      </c>
      <c r="D14" s="43">
        <v>11893355</v>
      </c>
      <c r="E14" s="43">
        <v>0</v>
      </c>
      <c r="F14" s="43">
        <v>12207723</v>
      </c>
      <c r="G14" s="44">
        <v>13180892</v>
      </c>
      <c r="H14" s="45">
        <v>14101015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87159089</v>
      </c>
      <c r="D16" s="43">
        <v>87159089</v>
      </c>
      <c r="E16" s="43">
        <v>231737</v>
      </c>
      <c r="F16" s="43">
        <v>90570697</v>
      </c>
      <c r="G16" s="44">
        <v>98021685</v>
      </c>
      <c r="H16" s="45">
        <v>104944337</v>
      </c>
      <c r="I16" s="22">
        <f t="shared" si="0"/>
        <v>38983.39928453376</v>
      </c>
      <c r="J16" s="23">
        <f t="shared" si="1"/>
        <v>667.9292487870478</v>
      </c>
      <c r="K16" s="2"/>
    </row>
    <row r="17" spans="1:11" ht="12.75">
      <c r="A17" s="5"/>
      <c r="B17" s="21" t="s">
        <v>24</v>
      </c>
      <c r="C17" s="43">
        <v>99433505</v>
      </c>
      <c r="D17" s="43">
        <v>100309453</v>
      </c>
      <c r="E17" s="43">
        <v>57513011</v>
      </c>
      <c r="F17" s="43">
        <v>99207356</v>
      </c>
      <c r="G17" s="44">
        <v>106267151</v>
      </c>
      <c r="H17" s="45">
        <v>113393449</v>
      </c>
      <c r="I17" s="29">
        <f t="shared" si="0"/>
        <v>72.49550019212174</v>
      </c>
      <c r="J17" s="30">
        <f t="shared" si="1"/>
        <v>25.39319069594994</v>
      </c>
      <c r="K17" s="2"/>
    </row>
    <row r="18" spans="1:11" ht="12.75">
      <c r="A18" s="5"/>
      <c r="B18" s="24" t="s">
        <v>25</v>
      </c>
      <c r="C18" s="46">
        <v>278735877</v>
      </c>
      <c r="D18" s="46">
        <v>288706121</v>
      </c>
      <c r="E18" s="46">
        <v>117244502</v>
      </c>
      <c r="F18" s="46">
        <v>303795865</v>
      </c>
      <c r="G18" s="47">
        <v>327016505</v>
      </c>
      <c r="H18" s="48">
        <v>349507097</v>
      </c>
      <c r="I18" s="25">
        <f t="shared" si="0"/>
        <v>159.11310109876194</v>
      </c>
      <c r="J18" s="26">
        <f t="shared" si="1"/>
        <v>43.9200067972372</v>
      </c>
      <c r="K18" s="2"/>
    </row>
    <row r="19" spans="1:11" ht="23.25" customHeight="1">
      <c r="A19" s="31"/>
      <c r="B19" s="32" t="s">
        <v>26</v>
      </c>
      <c r="C19" s="52">
        <v>2102695</v>
      </c>
      <c r="D19" s="52">
        <v>3361000</v>
      </c>
      <c r="E19" s="52">
        <v>172786116</v>
      </c>
      <c r="F19" s="53">
        <v>10331755</v>
      </c>
      <c r="G19" s="54">
        <v>16473325</v>
      </c>
      <c r="H19" s="55">
        <v>19423181</v>
      </c>
      <c r="I19" s="33">
        <f t="shared" si="0"/>
        <v>-94.02049467909794</v>
      </c>
      <c r="J19" s="34">
        <f t="shared" si="1"/>
        <v>-51.7381641368375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58307937</v>
      </c>
      <c r="D24" s="43">
        <v>59157966</v>
      </c>
      <c r="E24" s="43">
        <v>48003301</v>
      </c>
      <c r="F24" s="43">
        <v>60892001</v>
      </c>
      <c r="G24" s="44">
        <v>17746629</v>
      </c>
      <c r="H24" s="45">
        <v>10000000</v>
      </c>
      <c r="I24" s="38">
        <f t="shared" si="0"/>
        <v>26.849611863150823</v>
      </c>
      <c r="J24" s="23">
        <f t="shared" si="1"/>
        <v>-40.71980381017959</v>
      </c>
      <c r="K24" s="2"/>
    </row>
    <row r="25" spans="1:11" ht="12.75">
      <c r="A25" s="9"/>
      <c r="B25" s="21" t="s">
        <v>31</v>
      </c>
      <c r="C25" s="43">
        <v>2102757</v>
      </c>
      <c r="D25" s="43">
        <v>2197243</v>
      </c>
      <c r="E25" s="43">
        <v>102400</v>
      </c>
      <c r="F25" s="43">
        <v>7999173</v>
      </c>
      <c r="G25" s="44">
        <v>0</v>
      </c>
      <c r="H25" s="45">
        <v>0</v>
      </c>
      <c r="I25" s="38">
        <f t="shared" si="0"/>
        <v>7711.6923828125</v>
      </c>
      <c r="J25" s="23">
        <f t="shared" si="1"/>
        <v>-100</v>
      </c>
      <c r="K25" s="2"/>
    </row>
    <row r="26" spans="1:11" ht="12.75">
      <c r="A26" s="9"/>
      <c r="B26" s="24" t="s">
        <v>32</v>
      </c>
      <c r="C26" s="46">
        <v>60410694</v>
      </c>
      <c r="D26" s="46">
        <v>61355209</v>
      </c>
      <c r="E26" s="46">
        <v>48105701</v>
      </c>
      <c r="F26" s="46">
        <v>68891174</v>
      </c>
      <c r="G26" s="47">
        <v>17746629</v>
      </c>
      <c r="H26" s="48">
        <v>10000000</v>
      </c>
      <c r="I26" s="25">
        <f t="shared" si="0"/>
        <v>43.20792040843558</v>
      </c>
      <c r="J26" s="26">
        <f t="shared" si="1"/>
        <v>-40.76189587156176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35104440</v>
      </c>
      <c r="D28" s="43">
        <v>39648325</v>
      </c>
      <c r="E28" s="43">
        <v>29414968</v>
      </c>
      <c r="F28" s="43">
        <v>37288997</v>
      </c>
      <c r="G28" s="44">
        <v>14746629</v>
      </c>
      <c r="H28" s="45">
        <v>0</v>
      </c>
      <c r="I28" s="38">
        <f t="shared" si="0"/>
        <v>26.768783158288656</v>
      </c>
      <c r="J28" s="23">
        <f t="shared" si="1"/>
        <v>-100</v>
      </c>
      <c r="K28" s="2"/>
    </row>
    <row r="29" spans="1:11" ht="12.75">
      <c r="A29" s="9"/>
      <c r="B29" s="21" t="s">
        <v>35</v>
      </c>
      <c r="C29" s="43">
        <v>7672497</v>
      </c>
      <c r="D29" s="43">
        <v>8604127</v>
      </c>
      <c r="E29" s="43">
        <v>6995279</v>
      </c>
      <c r="F29" s="43">
        <v>4700000</v>
      </c>
      <c r="G29" s="44">
        <v>0</v>
      </c>
      <c r="H29" s="45">
        <v>0</v>
      </c>
      <c r="I29" s="38">
        <f t="shared" si="0"/>
        <v>-32.811829235116996</v>
      </c>
      <c r="J29" s="23">
        <f t="shared" si="1"/>
        <v>-100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15531000</v>
      </c>
      <c r="D31" s="43">
        <v>11000000</v>
      </c>
      <c r="E31" s="43">
        <v>11498904</v>
      </c>
      <c r="F31" s="43">
        <v>11801427</v>
      </c>
      <c r="G31" s="44">
        <v>3000000</v>
      </c>
      <c r="H31" s="45">
        <v>10000000</v>
      </c>
      <c r="I31" s="38">
        <f t="shared" si="0"/>
        <v>2.6308855174371315</v>
      </c>
      <c r="J31" s="23">
        <f t="shared" si="1"/>
        <v>-4.5488458764197715</v>
      </c>
      <c r="K31" s="2"/>
    </row>
    <row r="32" spans="1:11" ht="12.75">
      <c r="A32" s="9"/>
      <c r="B32" s="21" t="s">
        <v>31</v>
      </c>
      <c r="C32" s="43">
        <v>2102757</v>
      </c>
      <c r="D32" s="43">
        <v>2102757</v>
      </c>
      <c r="E32" s="43">
        <v>196550</v>
      </c>
      <c r="F32" s="43">
        <v>15100750</v>
      </c>
      <c r="G32" s="44">
        <v>0</v>
      </c>
      <c r="H32" s="45">
        <v>0</v>
      </c>
      <c r="I32" s="38">
        <f t="shared" si="0"/>
        <v>7582.905113202747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60410694</v>
      </c>
      <c r="D33" s="59">
        <v>61355209</v>
      </c>
      <c r="E33" s="59">
        <v>48105701</v>
      </c>
      <c r="F33" s="59">
        <v>68891174</v>
      </c>
      <c r="G33" s="60">
        <v>17746629</v>
      </c>
      <c r="H33" s="61">
        <v>10000000</v>
      </c>
      <c r="I33" s="40">
        <f t="shared" si="0"/>
        <v>43.20792040843558</v>
      </c>
      <c r="J33" s="41">
        <f t="shared" si="1"/>
        <v>-40.76189587156176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69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0</v>
      </c>
      <c r="D9" s="43">
        <v>0</v>
      </c>
      <c r="E9" s="43">
        <v>0</v>
      </c>
      <c r="F9" s="43">
        <v>0</v>
      </c>
      <c r="G9" s="44">
        <v>0</v>
      </c>
      <c r="H9" s="45">
        <v>0</v>
      </c>
      <c r="I9" s="22">
        <f>IF($E9=0,0,(($F9/$E9)-1)*100)</f>
        <v>0</v>
      </c>
      <c r="J9" s="23">
        <f>IF($E9=0,0,((($H9/$E9)^(1/3))-1)*100)</f>
        <v>0</v>
      </c>
      <c r="K9" s="2"/>
    </row>
    <row r="10" spans="1:11" ht="12.75">
      <c r="A10" s="5"/>
      <c r="B10" s="21" t="s">
        <v>18</v>
      </c>
      <c r="C10" s="43">
        <v>125558260</v>
      </c>
      <c r="D10" s="43">
        <v>125687170</v>
      </c>
      <c r="E10" s="43">
        <v>124058778</v>
      </c>
      <c r="F10" s="43">
        <v>127618860</v>
      </c>
      <c r="G10" s="44">
        <v>131281780</v>
      </c>
      <c r="H10" s="45">
        <v>135252971</v>
      </c>
      <c r="I10" s="22">
        <f aca="true" t="shared" si="0" ref="I10:I33">IF($E10=0,0,(($F10/$E10)-1)*100)</f>
        <v>2.8696735993965605</v>
      </c>
      <c r="J10" s="23">
        <f aca="true" t="shared" si="1" ref="J10:J33">IF($E10=0,0,((($H10/$E10)^(1/3))-1)*100)</f>
        <v>2.9215784794486277</v>
      </c>
      <c r="K10" s="2"/>
    </row>
    <row r="11" spans="1:11" ht="12.75">
      <c r="A11" s="9"/>
      <c r="B11" s="24" t="s">
        <v>19</v>
      </c>
      <c r="C11" s="46">
        <v>125558260</v>
      </c>
      <c r="D11" s="46">
        <v>125687170</v>
      </c>
      <c r="E11" s="46">
        <v>124058778</v>
      </c>
      <c r="F11" s="46">
        <v>127618860</v>
      </c>
      <c r="G11" s="47">
        <v>131281780</v>
      </c>
      <c r="H11" s="48">
        <v>135252971</v>
      </c>
      <c r="I11" s="25">
        <f t="shared" si="0"/>
        <v>2.8696735993965605</v>
      </c>
      <c r="J11" s="26">
        <f t="shared" si="1"/>
        <v>2.9215784794486277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66557880</v>
      </c>
      <c r="D13" s="43">
        <v>71239560</v>
      </c>
      <c r="E13" s="43">
        <v>55295679</v>
      </c>
      <c r="F13" s="43">
        <v>72691760</v>
      </c>
      <c r="G13" s="44">
        <v>74126110</v>
      </c>
      <c r="H13" s="45">
        <v>78246291</v>
      </c>
      <c r="I13" s="22">
        <f t="shared" si="0"/>
        <v>31.460109206724816</v>
      </c>
      <c r="J13" s="23">
        <f t="shared" si="1"/>
        <v>12.26839699960851</v>
      </c>
      <c r="K13" s="2"/>
    </row>
    <row r="14" spans="1:11" ht="12.75">
      <c r="A14" s="5"/>
      <c r="B14" s="21" t="s">
        <v>22</v>
      </c>
      <c r="C14" s="43">
        <v>3000</v>
      </c>
      <c r="D14" s="43">
        <v>3000</v>
      </c>
      <c r="E14" s="43">
        <v>0</v>
      </c>
      <c r="F14" s="43">
        <v>3000</v>
      </c>
      <c r="G14" s="44">
        <v>3000</v>
      </c>
      <c r="H14" s="45">
        <v>3000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68687320</v>
      </c>
      <c r="D17" s="43">
        <v>71890030</v>
      </c>
      <c r="E17" s="43">
        <v>55604404</v>
      </c>
      <c r="F17" s="43">
        <v>55822490</v>
      </c>
      <c r="G17" s="44">
        <v>57227399</v>
      </c>
      <c r="H17" s="45">
        <v>58751493</v>
      </c>
      <c r="I17" s="29">
        <f t="shared" si="0"/>
        <v>0.39220994078095206</v>
      </c>
      <c r="J17" s="30">
        <f t="shared" si="1"/>
        <v>1.852080771273923</v>
      </c>
      <c r="K17" s="2"/>
    </row>
    <row r="18" spans="1:11" ht="12.75">
      <c r="A18" s="5"/>
      <c r="B18" s="24" t="s">
        <v>25</v>
      </c>
      <c r="C18" s="46">
        <v>135248200</v>
      </c>
      <c r="D18" s="46">
        <v>143132590</v>
      </c>
      <c r="E18" s="46">
        <v>110900083</v>
      </c>
      <c r="F18" s="46">
        <v>128517250</v>
      </c>
      <c r="G18" s="47">
        <v>131356509</v>
      </c>
      <c r="H18" s="48">
        <v>137000784</v>
      </c>
      <c r="I18" s="25">
        <f t="shared" si="0"/>
        <v>15.88562111355678</v>
      </c>
      <c r="J18" s="26">
        <f t="shared" si="1"/>
        <v>7.299342421681998</v>
      </c>
      <c r="K18" s="2"/>
    </row>
    <row r="19" spans="1:11" ht="23.25" customHeight="1">
      <c r="A19" s="31"/>
      <c r="B19" s="32" t="s">
        <v>26</v>
      </c>
      <c r="C19" s="52">
        <v>-9689940</v>
      </c>
      <c r="D19" s="52">
        <v>-17445420</v>
      </c>
      <c r="E19" s="52">
        <v>13158695</v>
      </c>
      <c r="F19" s="53">
        <v>-898390</v>
      </c>
      <c r="G19" s="54">
        <v>-74729</v>
      </c>
      <c r="H19" s="55">
        <v>-1747813</v>
      </c>
      <c r="I19" s="33">
        <f t="shared" si="0"/>
        <v>-106.82734876064836</v>
      </c>
      <c r="J19" s="34">
        <f t="shared" si="1"/>
        <v>-151.02238022495737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10086900</v>
      </c>
      <c r="D23" s="43">
        <v>14049710</v>
      </c>
      <c r="E23" s="43">
        <v>990604</v>
      </c>
      <c r="F23" s="43">
        <v>8049650</v>
      </c>
      <c r="G23" s="44">
        <v>1900000</v>
      </c>
      <c r="H23" s="45">
        <v>0</v>
      </c>
      <c r="I23" s="38">
        <f t="shared" si="0"/>
        <v>712.6001913983793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0</v>
      </c>
      <c r="D24" s="43">
        <v>0</v>
      </c>
      <c r="E24" s="43">
        <v>0</v>
      </c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2661997</v>
      </c>
      <c r="F25" s="43">
        <v>0</v>
      </c>
      <c r="G25" s="44">
        <v>0</v>
      </c>
      <c r="H25" s="45">
        <v>0</v>
      </c>
      <c r="I25" s="38">
        <f t="shared" si="0"/>
        <v>-100</v>
      </c>
      <c r="J25" s="23">
        <f t="shared" si="1"/>
        <v>-100</v>
      </c>
      <c r="K25" s="2"/>
    </row>
    <row r="26" spans="1:11" ht="12.75">
      <c r="A26" s="9"/>
      <c r="B26" s="24" t="s">
        <v>32</v>
      </c>
      <c r="C26" s="46">
        <v>10086900</v>
      </c>
      <c r="D26" s="46">
        <v>14049710</v>
      </c>
      <c r="E26" s="46">
        <v>3652601</v>
      </c>
      <c r="F26" s="46">
        <v>8049650</v>
      </c>
      <c r="G26" s="47">
        <v>1900000</v>
      </c>
      <c r="H26" s="48">
        <v>0</v>
      </c>
      <c r="I26" s="25">
        <f t="shared" si="0"/>
        <v>120.38131183778353</v>
      </c>
      <c r="J26" s="26">
        <f t="shared" si="1"/>
        <v>-100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10086900</v>
      </c>
      <c r="D32" s="43">
        <v>14049710</v>
      </c>
      <c r="E32" s="43">
        <v>3652601</v>
      </c>
      <c r="F32" s="43">
        <v>8049650</v>
      </c>
      <c r="G32" s="44">
        <v>1900000</v>
      </c>
      <c r="H32" s="45">
        <v>0</v>
      </c>
      <c r="I32" s="38">
        <f t="shared" si="0"/>
        <v>120.38131183778353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10086900</v>
      </c>
      <c r="D33" s="59">
        <v>14049710</v>
      </c>
      <c r="E33" s="59">
        <v>3652601</v>
      </c>
      <c r="F33" s="59">
        <v>8049650</v>
      </c>
      <c r="G33" s="60">
        <v>1900000</v>
      </c>
      <c r="H33" s="61">
        <v>0</v>
      </c>
      <c r="I33" s="40">
        <f t="shared" si="0"/>
        <v>120.38131183778353</v>
      </c>
      <c r="J33" s="41">
        <f t="shared" si="1"/>
        <v>-100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58083343</v>
      </c>
      <c r="D8" s="43">
        <v>58083343</v>
      </c>
      <c r="E8" s="43">
        <v>337737482</v>
      </c>
      <c r="F8" s="43">
        <v>55187569</v>
      </c>
      <c r="G8" s="44">
        <v>59161073</v>
      </c>
      <c r="H8" s="45">
        <v>63657315</v>
      </c>
      <c r="I8" s="22">
        <f>IF($E8=0,0,(($F8/$E8)-1)*100)</f>
        <v>-83.65962561419227</v>
      </c>
      <c r="J8" s="23">
        <f>IF($E8=0,0,((($H8/$E8)^(1/3))-1)*100)</f>
        <v>-42.66457732425817</v>
      </c>
      <c r="K8" s="2"/>
    </row>
    <row r="9" spans="1:11" ht="12.75">
      <c r="A9" s="5"/>
      <c r="B9" s="21" t="s">
        <v>17</v>
      </c>
      <c r="C9" s="43">
        <v>266091036</v>
      </c>
      <c r="D9" s="43">
        <v>266091036</v>
      </c>
      <c r="E9" s="43">
        <v>4223760638</v>
      </c>
      <c r="F9" s="43">
        <v>261475090</v>
      </c>
      <c r="G9" s="44">
        <v>280379339</v>
      </c>
      <c r="H9" s="45">
        <v>301794328</v>
      </c>
      <c r="I9" s="22">
        <f>IF($E9=0,0,(($F9/$E9)-1)*100)</f>
        <v>-93.80942452923158</v>
      </c>
      <c r="J9" s="23">
        <f>IF($E9=0,0,((($H9/$E9)^(1/3))-1)*100)</f>
        <v>-58.504220724513345</v>
      </c>
      <c r="K9" s="2"/>
    </row>
    <row r="10" spans="1:11" ht="12.75">
      <c r="A10" s="5"/>
      <c r="B10" s="21" t="s">
        <v>18</v>
      </c>
      <c r="C10" s="43">
        <v>36220500</v>
      </c>
      <c r="D10" s="43">
        <v>34266462</v>
      </c>
      <c r="E10" s="43">
        <v>28692391</v>
      </c>
      <c r="F10" s="43">
        <v>64418668</v>
      </c>
      <c r="G10" s="44">
        <v>46644735</v>
      </c>
      <c r="H10" s="45">
        <v>51597892</v>
      </c>
      <c r="I10" s="22">
        <f aca="true" t="shared" si="0" ref="I10:I33">IF($E10=0,0,(($F10/$E10)-1)*100)</f>
        <v>124.51481300390755</v>
      </c>
      <c r="J10" s="23">
        <f aca="true" t="shared" si="1" ref="J10:J33">IF($E10=0,0,((($H10/$E10)^(1/3))-1)*100)</f>
        <v>21.606019456177417</v>
      </c>
      <c r="K10" s="2"/>
    </row>
    <row r="11" spans="1:11" ht="12.75">
      <c r="A11" s="9"/>
      <c r="B11" s="24" t="s">
        <v>19</v>
      </c>
      <c r="C11" s="46">
        <v>360394879</v>
      </c>
      <c r="D11" s="46">
        <v>358440841</v>
      </c>
      <c r="E11" s="46">
        <v>4590190511</v>
      </c>
      <c r="F11" s="46">
        <v>381081327</v>
      </c>
      <c r="G11" s="47">
        <v>386185147</v>
      </c>
      <c r="H11" s="48">
        <v>417049535</v>
      </c>
      <c r="I11" s="25">
        <f t="shared" si="0"/>
        <v>-91.69791915854536</v>
      </c>
      <c r="J11" s="26">
        <f t="shared" si="1"/>
        <v>-55.044209002187316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138584390</v>
      </c>
      <c r="D13" s="43">
        <v>141735311</v>
      </c>
      <c r="E13" s="43">
        <v>74887977</v>
      </c>
      <c r="F13" s="43">
        <v>151433545</v>
      </c>
      <c r="G13" s="44">
        <v>162336765</v>
      </c>
      <c r="H13" s="45">
        <v>174674359</v>
      </c>
      <c r="I13" s="22">
        <f t="shared" si="0"/>
        <v>102.21342739703063</v>
      </c>
      <c r="J13" s="23">
        <f t="shared" si="1"/>
        <v>32.61898094995877</v>
      </c>
      <c r="K13" s="2"/>
    </row>
    <row r="14" spans="1:11" ht="12.75">
      <c r="A14" s="5"/>
      <c r="B14" s="21" t="s">
        <v>22</v>
      </c>
      <c r="C14" s="43">
        <v>12999999</v>
      </c>
      <c r="D14" s="43">
        <v>12999999</v>
      </c>
      <c r="E14" s="43">
        <v>0</v>
      </c>
      <c r="F14" s="43">
        <v>13883999</v>
      </c>
      <c r="G14" s="44">
        <v>14883649</v>
      </c>
      <c r="H14" s="45">
        <v>16014805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129413911</v>
      </c>
      <c r="D16" s="43">
        <v>129413911</v>
      </c>
      <c r="E16" s="43">
        <v>27533574</v>
      </c>
      <c r="F16" s="43">
        <v>138257651</v>
      </c>
      <c r="G16" s="44">
        <v>148212202</v>
      </c>
      <c r="H16" s="45">
        <v>159476329</v>
      </c>
      <c r="I16" s="22">
        <f t="shared" si="0"/>
        <v>402.1420430199146</v>
      </c>
      <c r="J16" s="23">
        <f t="shared" si="1"/>
        <v>79.58823426899646</v>
      </c>
      <c r="K16" s="2"/>
    </row>
    <row r="17" spans="1:11" ht="12.75">
      <c r="A17" s="5"/>
      <c r="B17" s="21" t="s">
        <v>24</v>
      </c>
      <c r="C17" s="43">
        <v>178604417</v>
      </c>
      <c r="D17" s="43">
        <v>190454417</v>
      </c>
      <c r="E17" s="43">
        <v>39388308</v>
      </c>
      <c r="F17" s="43">
        <v>192379631</v>
      </c>
      <c r="G17" s="44">
        <v>203706712</v>
      </c>
      <c r="H17" s="45">
        <v>218293447</v>
      </c>
      <c r="I17" s="29">
        <f t="shared" si="0"/>
        <v>388.4181138220002</v>
      </c>
      <c r="J17" s="30">
        <f t="shared" si="1"/>
        <v>76.96652562347401</v>
      </c>
      <c r="K17" s="2"/>
    </row>
    <row r="18" spans="1:11" ht="12.75">
      <c r="A18" s="5"/>
      <c r="B18" s="24" t="s">
        <v>25</v>
      </c>
      <c r="C18" s="46">
        <v>459602717</v>
      </c>
      <c r="D18" s="46">
        <v>474603638</v>
      </c>
      <c r="E18" s="46">
        <v>141809859</v>
      </c>
      <c r="F18" s="46">
        <v>495954826</v>
      </c>
      <c r="G18" s="47">
        <v>529139328</v>
      </c>
      <c r="H18" s="48">
        <v>568458940</v>
      </c>
      <c r="I18" s="25">
        <f t="shared" si="0"/>
        <v>249.73226085782935</v>
      </c>
      <c r="J18" s="26">
        <f t="shared" si="1"/>
        <v>58.85378184316801</v>
      </c>
      <c r="K18" s="2"/>
    </row>
    <row r="19" spans="1:11" ht="23.25" customHeight="1">
      <c r="A19" s="31"/>
      <c r="B19" s="32" t="s">
        <v>26</v>
      </c>
      <c r="C19" s="52">
        <v>-99207838</v>
      </c>
      <c r="D19" s="52">
        <v>-116162797</v>
      </c>
      <c r="E19" s="52">
        <v>4448380652</v>
      </c>
      <c r="F19" s="53">
        <v>-114873499</v>
      </c>
      <c r="G19" s="54">
        <v>-142954181</v>
      </c>
      <c r="H19" s="55">
        <v>-151409405</v>
      </c>
      <c r="I19" s="33">
        <f t="shared" si="0"/>
        <v>-102.58236666298674</v>
      </c>
      <c r="J19" s="34">
        <f t="shared" si="1"/>
        <v>-132.40785620647904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17730927</v>
      </c>
      <c r="F23" s="43">
        <v>0</v>
      </c>
      <c r="G23" s="44">
        <v>0</v>
      </c>
      <c r="H23" s="45">
        <v>0</v>
      </c>
      <c r="I23" s="38">
        <f t="shared" si="0"/>
        <v>-100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79385506</v>
      </c>
      <c r="D24" s="43">
        <v>53870646</v>
      </c>
      <c r="E24" s="43">
        <v>23215525</v>
      </c>
      <c r="F24" s="43">
        <v>75482000</v>
      </c>
      <c r="G24" s="44">
        <v>102940000</v>
      </c>
      <c r="H24" s="45">
        <v>125151000</v>
      </c>
      <c r="I24" s="38">
        <f t="shared" si="0"/>
        <v>225.1358735156754</v>
      </c>
      <c r="J24" s="23">
        <f t="shared" si="1"/>
        <v>75.34172370794356</v>
      </c>
      <c r="K24" s="2"/>
    </row>
    <row r="25" spans="1:11" ht="12.75">
      <c r="A25" s="9"/>
      <c r="B25" s="21" t="s">
        <v>31</v>
      </c>
      <c r="C25" s="43">
        <v>128921593</v>
      </c>
      <c r="D25" s="43">
        <v>51143004</v>
      </c>
      <c r="E25" s="43">
        <v>3623427</v>
      </c>
      <c r="F25" s="43">
        <v>0</v>
      </c>
      <c r="G25" s="44">
        <v>20000000</v>
      </c>
      <c r="H25" s="45">
        <v>0</v>
      </c>
      <c r="I25" s="38">
        <f t="shared" si="0"/>
        <v>-100</v>
      </c>
      <c r="J25" s="23">
        <f t="shared" si="1"/>
        <v>-100</v>
      </c>
      <c r="K25" s="2"/>
    </row>
    <row r="26" spans="1:11" ht="12.75">
      <c r="A26" s="9"/>
      <c r="B26" s="24" t="s">
        <v>32</v>
      </c>
      <c r="C26" s="46">
        <v>208307099</v>
      </c>
      <c r="D26" s="46">
        <v>105013650</v>
      </c>
      <c r="E26" s="46">
        <v>44569879</v>
      </c>
      <c r="F26" s="46">
        <v>75482000</v>
      </c>
      <c r="G26" s="47">
        <v>122940000</v>
      </c>
      <c r="H26" s="48">
        <v>125151000</v>
      </c>
      <c r="I26" s="25">
        <f t="shared" si="0"/>
        <v>69.35652887906652</v>
      </c>
      <c r="J26" s="26">
        <f t="shared" si="1"/>
        <v>41.079622752298015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101837893</v>
      </c>
      <c r="D28" s="43">
        <v>64837893</v>
      </c>
      <c r="E28" s="43">
        <v>16232847</v>
      </c>
      <c r="F28" s="43">
        <v>55300000</v>
      </c>
      <c r="G28" s="44">
        <v>67853000</v>
      </c>
      <c r="H28" s="45">
        <v>90036000</v>
      </c>
      <c r="I28" s="38">
        <f t="shared" si="0"/>
        <v>240.6672902171751</v>
      </c>
      <c r="J28" s="23">
        <f t="shared" si="1"/>
        <v>77.01381648396665</v>
      </c>
      <c r="K28" s="2"/>
    </row>
    <row r="29" spans="1:11" ht="12.75">
      <c r="A29" s="9"/>
      <c r="B29" s="21" t="s">
        <v>35</v>
      </c>
      <c r="C29" s="43">
        <v>66953506</v>
      </c>
      <c r="D29" s="43">
        <v>16500000</v>
      </c>
      <c r="E29" s="43">
        <v>8496391</v>
      </c>
      <c r="F29" s="43">
        <v>18035000</v>
      </c>
      <c r="G29" s="44">
        <v>55087000</v>
      </c>
      <c r="H29" s="45">
        <v>35115000</v>
      </c>
      <c r="I29" s="38">
        <f t="shared" si="0"/>
        <v>112.26659648784998</v>
      </c>
      <c r="J29" s="23">
        <f t="shared" si="1"/>
        <v>60.479437777306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39515700</v>
      </c>
      <c r="D32" s="43">
        <v>23675757</v>
      </c>
      <c r="E32" s="43">
        <v>19840641</v>
      </c>
      <c r="F32" s="43">
        <v>2147000</v>
      </c>
      <c r="G32" s="44">
        <v>0</v>
      </c>
      <c r="H32" s="45">
        <v>0</v>
      </c>
      <c r="I32" s="38">
        <f t="shared" si="0"/>
        <v>-89.17877703648789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208307099</v>
      </c>
      <c r="D33" s="59">
        <v>105013650</v>
      </c>
      <c r="E33" s="59">
        <v>44569879</v>
      </c>
      <c r="F33" s="59">
        <v>75482000</v>
      </c>
      <c r="G33" s="60">
        <v>122940000</v>
      </c>
      <c r="H33" s="61">
        <v>125151000</v>
      </c>
      <c r="I33" s="40">
        <f t="shared" si="0"/>
        <v>69.35652887906652</v>
      </c>
      <c r="J33" s="41">
        <f t="shared" si="1"/>
        <v>41.079622752298015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42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0</v>
      </c>
      <c r="D9" s="43">
        <v>0</v>
      </c>
      <c r="E9" s="43">
        <v>0</v>
      </c>
      <c r="F9" s="43">
        <v>0</v>
      </c>
      <c r="G9" s="44">
        <v>0</v>
      </c>
      <c r="H9" s="45">
        <v>0</v>
      </c>
      <c r="I9" s="22">
        <f>IF($E9=0,0,(($F9/$E9)-1)*100)</f>
        <v>0</v>
      </c>
      <c r="J9" s="23">
        <f>IF($E9=0,0,((($H9/$E9)^(1/3))-1)*100)</f>
        <v>0</v>
      </c>
      <c r="K9" s="2"/>
    </row>
    <row r="10" spans="1:11" ht="12.75">
      <c r="A10" s="5"/>
      <c r="B10" s="21" t="s">
        <v>18</v>
      </c>
      <c r="C10" s="43">
        <v>82374134</v>
      </c>
      <c r="D10" s="43">
        <v>82427772</v>
      </c>
      <c r="E10" s="43">
        <v>81202693</v>
      </c>
      <c r="F10" s="43">
        <v>100409428</v>
      </c>
      <c r="G10" s="44">
        <v>102622617</v>
      </c>
      <c r="H10" s="45">
        <v>107276899</v>
      </c>
      <c r="I10" s="22">
        <f aca="true" t="shared" si="0" ref="I10:I33">IF($E10=0,0,(($F10/$E10)-1)*100)</f>
        <v>23.65283008532735</v>
      </c>
      <c r="J10" s="23">
        <f aca="true" t="shared" si="1" ref="J10:J33">IF($E10=0,0,((($H10/$E10)^(1/3))-1)*100)</f>
        <v>9.726600990402833</v>
      </c>
      <c r="K10" s="2"/>
    </row>
    <row r="11" spans="1:11" ht="12.75">
      <c r="A11" s="9"/>
      <c r="B11" s="24" t="s">
        <v>19</v>
      </c>
      <c r="C11" s="46">
        <v>82374134</v>
      </c>
      <c r="D11" s="46">
        <v>82427772</v>
      </c>
      <c r="E11" s="46">
        <v>81202693</v>
      </c>
      <c r="F11" s="46">
        <v>100409428</v>
      </c>
      <c r="G11" s="47">
        <v>102622617</v>
      </c>
      <c r="H11" s="48">
        <v>107276899</v>
      </c>
      <c r="I11" s="25">
        <f t="shared" si="0"/>
        <v>23.65283008532735</v>
      </c>
      <c r="J11" s="26">
        <f t="shared" si="1"/>
        <v>9.726600990402833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55927566</v>
      </c>
      <c r="D13" s="43">
        <v>52081603</v>
      </c>
      <c r="E13" s="43">
        <v>54919940</v>
      </c>
      <c r="F13" s="43">
        <v>61935055</v>
      </c>
      <c r="G13" s="44">
        <v>66903000</v>
      </c>
      <c r="H13" s="45">
        <v>71633000</v>
      </c>
      <c r="I13" s="22">
        <f t="shared" si="0"/>
        <v>12.773347895136089</v>
      </c>
      <c r="J13" s="23">
        <f t="shared" si="1"/>
        <v>9.259957836682098</v>
      </c>
      <c r="K13" s="2"/>
    </row>
    <row r="14" spans="1:11" ht="12.75">
      <c r="A14" s="5"/>
      <c r="B14" s="21" t="s">
        <v>22</v>
      </c>
      <c r="C14" s="43">
        <v>0</v>
      </c>
      <c r="D14" s="43">
        <v>0</v>
      </c>
      <c r="E14" s="43">
        <v>-490</v>
      </c>
      <c r="F14" s="43">
        <v>0</v>
      </c>
      <c r="G14" s="44">
        <v>0</v>
      </c>
      <c r="H14" s="45">
        <v>0</v>
      </c>
      <c r="I14" s="22">
        <f t="shared" si="0"/>
        <v>-100</v>
      </c>
      <c r="J14" s="23">
        <f t="shared" si="1"/>
        <v>-100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25500777</v>
      </c>
      <c r="D17" s="43">
        <v>29130352</v>
      </c>
      <c r="E17" s="43">
        <v>30062664</v>
      </c>
      <c r="F17" s="43">
        <v>37703945</v>
      </c>
      <c r="G17" s="44">
        <v>33075000</v>
      </c>
      <c r="H17" s="45">
        <v>33790078</v>
      </c>
      <c r="I17" s="29">
        <f t="shared" si="0"/>
        <v>25.417843874381862</v>
      </c>
      <c r="J17" s="30">
        <f t="shared" si="1"/>
        <v>3.973000476818922</v>
      </c>
      <c r="K17" s="2"/>
    </row>
    <row r="18" spans="1:11" ht="12.75">
      <c r="A18" s="5"/>
      <c r="B18" s="24" t="s">
        <v>25</v>
      </c>
      <c r="C18" s="46">
        <v>81428343</v>
      </c>
      <c r="D18" s="46">
        <v>81211955</v>
      </c>
      <c r="E18" s="46">
        <v>84982114</v>
      </c>
      <c r="F18" s="46">
        <v>99639000</v>
      </c>
      <c r="G18" s="47">
        <v>99978000</v>
      </c>
      <c r="H18" s="48">
        <v>105423078</v>
      </c>
      <c r="I18" s="25">
        <f t="shared" si="0"/>
        <v>17.247024473879293</v>
      </c>
      <c r="J18" s="26">
        <f t="shared" si="1"/>
        <v>7.449084758282987</v>
      </c>
      <c r="K18" s="2"/>
    </row>
    <row r="19" spans="1:11" ht="23.25" customHeight="1">
      <c r="A19" s="31"/>
      <c r="B19" s="32" t="s">
        <v>26</v>
      </c>
      <c r="C19" s="52">
        <v>945791</v>
      </c>
      <c r="D19" s="52">
        <v>1215817</v>
      </c>
      <c r="E19" s="52">
        <v>-3779421</v>
      </c>
      <c r="F19" s="53">
        <v>770428</v>
      </c>
      <c r="G19" s="54">
        <v>2644617</v>
      </c>
      <c r="H19" s="55">
        <v>1853821</v>
      </c>
      <c r="I19" s="33">
        <f t="shared" si="0"/>
        <v>-120.38481555772695</v>
      </c>
      <c r="J19" s="34">
        <f t="shared" si="1"/>
        <v>-178.86437064215485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946000</v>
      </c>
      <c r="D24" s="43">
        <v>40000</v>
      </c>
      <c r="E24" s="43">
        <v>1452126</v>
      </c>
      <c r="F24" s="43">
        <v>770000</v>
      </c>
      <c r="G24" s="44">
        <v>2645000</v>
      </c>
      <c r="H24" s="45">
        <v>1854000</v>
      </c>
      <c r="I24" s="38">
        <f t="shared" si="0"/>
        <v>-46.97429837355711</v>
      </c>
      <c r="J24" s="23">
        <f t="shared" si="1"/>
        <v>8.48469594896395</v>
      </c>
      <c r="K24" s="2"/>
    </row>
    <row r="25" spans="1:11" ht="12.75">
      <c r="A25" s="9"/>
      <c r="B25" s="21" t="s">
        <v>31</v>
      </c>
      <c r="C25" s="43">
        <v>0</v>
      </c>
      <c r="D25" s="43">
        <v>1176000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946000</v>
      </c>
      <c r="D26" s="46">
        <v>1216000</v>
      </c>
      <c r="E26" s="46">
        <v>1452126</v>
      </c>
      <c r="F26" s="46">
        <v>770000</v>
      </c>
      <c r="G26" s="47">
        <v>2645000</v>
      </c>
      <c r="H26" s="48">
        <v>1854000</v>
      </c>
      <c r="I26" s="25">
        <f t="shared" si="0"/>
        <v>-46.97429837355711</v>
      </c>
      <c r="J26" s="26">
        <f t="shared" si="1"/>
        <v>8.48469594896395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946000</v>
      </c>
      <c r="D32" s="43">
        <v>1216000</v>
      </c>
      <c r="E32" s="43">
        <v>1452126</v>
      </c>
      <c r="F32" s="43">
        <v>770000</v>
      </c>
      <c r="G32" s="44">
        <v>2645000</v>
      </c>
      <c r="H32" s="45">
        <v>1854000</v>
      </c>
      <c r="I32" s="38">
        <f t="shared" si="0"/>
        <v>-46.97429837355711</v>
      </c>
      <c r="J32" s="23">
        <f t="shared" si="1"/>
        <v>8.48469594896395</v>
      </c>
      <c r="K32" s="2"/>
    </row>
    <row r="33" spans="1:11" ht="13.5" thickBot="1">
      <c r="A33" s="9"/>
      <c r="B33" s="39" t="s">
        <v>38</v>
      </c>
      <c r="C33" s="59">
        <v>946000</v>
      </c>
      <c r="D33" s="59">
        <v>1216000</v>
      </c>
      <c r="E33" s="59">
        <v>1452126</v>
      </c>
      <c r="F33" s="59">
        <v>770000</v>
      </c>
      <c r="G33" s="60">
        <v>2645000</v>
      </c>
      <c r="H33" s="61">
        <v>1854000</v>
      </c>
      <c r="I33" s="40">
        <f t="shared" si="0"/>
        <v>-46.97429837355711</v>
      </c>
      <c r="J33" s="41">
        <f t="shared" si="1"/>
        <v>8.48469594896395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43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12993749</v>
      </c>
      <c r="D8" s="43">
        <v>12993749</v>
      </c>
      <c r="E8" s="43">
        <v>11090993</v>
      </c>
      <c r="F8" s="43">
        <v>13682417</v>
      </c>
      <c r="G8" s="44">
        <v>14421268</v>
      </c>
      <c r="H8" s="45">
        <v>15214438</v>
      </c>
      <c r="I8" s="22">
        <f>IF($E8=0,0,(($F8/$E8)-1)*100)</f>
        <v>23.365121590104685</v>
      </c>
      <c r="J8" s="23">
        <f>IF($E8=0,0,((($H8/$E8)^(1/3))-1)*100)</f>
        <v>11.1122207825866</v>
      </c>
      <c r="K8" s="2"/>
    </row>
    <row r="9" spans="1:11" ht="12.75">
      <c r="A9" s="5"/>
      <c r="B9" s="21" t="s">
        <v>17</v>
      </c>
      <c r="C9" s="43">
        <v>28036960</v>
      </c>
      <c r="D9" s="43">
        <v>28036960</v>
      </c>
      <c r="E9" s="43">
        <v>25940447</v>
      </c>
      <c r="F9" s="43">
        <v>29704716</v>
      </c>
      <c r="G9" s="44">
        <v>31308767</v>
      </c>
      <c r="H9" s="45">
        <v>33030751</v>
      </c>
      <c r="I9" s="22">
        <f>IF($E9=0,0,(($F9/$E9)-1)*100)</f>
        <v>14.511195585796965</v>
      </c>
      <c r="J9" s="23">
        <f>IF($E9=0,0,((($H9/$E9)^(1/3))-1)*100)</f>
        <v>8.387782425339086</v>
      </c>
      <c r="K9" s="2"/>
    </row>
    <row r="10" spans="1:11" ht="12.75">
      <c r="A10" s="5"/>
      <c r="B10" s="21" t="s">
        <v>18</v>
      </c>
      <c r="C10" s="43">
        <v>25166559</v>
      </c>
      <c r="D10" s="43">
        <v>25921288</v>
      </c>
      <c r="E10" s="43">
        <v>20750624</v>
      </c>
      <c r="F10" s="43">
        <v>26538050</v>
      </c>
      <c r="G10" s="44">
        <v>27242275</v>
      </c>
      <c r="H10" s="45">
        <v>29592137</v>
      </c>
      <c r="I10" s="22">
        <f aca="true" t="shared" si="0" ref="I10:I33">IF($E10=0,0,(($F10/$E10)-1)*100)</f>
        <v>27.89037091125548</v>
      </c>
      <c r="J10" s="23">
        <f aca="true" t="shared" si="1" ref="J10:J33">IF($E10=0,0,((($H10/$E10)^(1/3))-1)*100)</f>
        <v>12.559387869664484</v>
      </c>
      <c r="K10" s="2"/>
    </row>
    <row r="11" spans="1:11" ht="12.75">
      <c r="A11" s="9"/>
      <c r="B11" s="24" t="s">
        <v>19</v>
      </c>
      <c r="C11" s="46">
        <v>66197268</v>
      </c>
      <c r="D11" s="46">
        <v>66951997</v>
      </c>
      <c r="E11" s="46">
        <v>57782064</v>
      </c>
      <c r="F11" s="46">
        <v>69925183</v>
      </c>
      <c r="G11" s="47">
        <v>72972310</v>
      </c>
      <c r="H11" s="48">
        <v>77837326</v>
      </c>
      <c r="I11" s="25">
        <f t="shared" si="0"/>
        <v>21.015377713056417</v>
      </c>
      <c r="J11" s="26">
        <f t="shared" si="1"/>
        <v>10.441327697229985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25017983</v>
      </c>
      <c r="D13" s="43">
        <v>26032821</v>
      </c>
      <c r="E13" s="43">
        <v>19474462</v>
      </c>
      <c r="F13" s="43">
        <v>26568805</v>
      </c>
      <c r="G13" s="44">
        <v>28220224</v>
      </c>
      <c r="H13" s="45">
        <v>30045369</v>
      </c>
      <c r="I13" s="22">
        <f t="shared" si="0"/>
        <v>36.428955007845666</v>
      </c>
      <c r="J13" s="23">
        <f t="shared" si="1"/>
        <v>15.550197239259367</v>
      </c>
      <c r="K13" s="2"/>
    </row>
    <row r="14" spans="1:11" ht="12.75">
      <c r="A14" s="5"/>
      <c r="B14" s="21" t="s">
        <v>22</v>
      </c>
      <c r="C14" s="43">
        <v>2125830</v>
      </c>
      <c r="D14" s="43">
        <v>6125830</v>
      </c>
      <c r="E14" s="43">
        <v>941668</v>
      </c>
      <c r="F14" s="43">
        <v>8980851</v>
      </c>
      <c r="G14" s="44">
        <v>9465818</v>
      </c>
      <c r="H14" s="45">
        <v>9986437</v>
      </c>
      <c r="I14" s="22">
        <f t="shared" si="0"/>
        <v>853.7173398692532</v>
      </c>
      <c r="J14" s="23">
        <f t="shared" si="1"/>
        <v>119.7038081898294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13581201</v>
      </c>
      <c r="D16" s="43">
        <v>13676202</v>
      </c>
      <c r="E16" s="43">
        <v>13374569</v>
      </c>
      <c r="F16" s="43">
        <v>14567268</v>
      </c>
      <c r="G16" s="44">
        <v>15613448</v>
      </c>
      <c r="H16" s="45">
        <v>16736226</v>
      </c>
      <c r="I16" s="22">
        <f t="shared" si="0"/>
        <v>8.917663066376203</v>
      </c>
      <c r="J16" s="23">
        <f t="shared" si="1"/>
        <v>7.760412553110041</v>
      </c>
      <c r="K16" s="2"/>
    </row>
    <row r="17" spans="1:11" ht="12.75">
      <c r="A17" s="5"/>
      <c r="B17" s="21" t="s">
        <v>24</v>
      </c>
      <c r="C17" s="43">
        <v>24664276</v>
      </c>
      <c r="D17" s="43">
        <v>28405845</v>
      </c>
      <c r="E17" s="43">
        <v>19712553</v>
      </c>
      <c r="F17" s="43">
        <v>20507137</v>
      </c>
      <c r="G17" s="44">
        <v>21236904</v>
      </c>
      <c r="H17" s="45">
        <v>22124554</v>
      </c>
      <c r="I17" s="29">
        <f t="shared" si="0"/>
        <v>4.030852827637288</v>
      </c>
      <c r="J17" s="30">
        <f t="shared" si="1"/>
        <v>3.922730791638318</v>
      </c>
      <c r="K17" s="2"/>
    </row>
    <row r="18" spans="1:11" ht="12.75">
      <c r="A18" s="5"/>
      <c r="B18" s="24" t="s">
        <v>25</v>
      </c>
      <c r="C18" s="46">
        <v>65389290</v>
      </c>
      <c r="D18" s="46">
        <v>74240698</v>
      </c>
      <c r="E18" s="46">
        <v>53503252</v>
      </c>
      <c r="F18" s="46">
        <v>70624061</v>
      </c>
      <c r="G18" s="47">
        <v>74536394</v>
      </c>
      <c r="H18" s="48">
        <v>78892586</v>
      </c>
      <c r="I18" s="25">
        <f t="shared" si="0"/>
        <v>31.999567054354007</v>
      </c>
      <c r="J18" s="26">
        <f t="shared" si="1"/>
        <v>13.820023436592898</v>
      </c>
      <c r="K18" s="2"/>
    </row>
    <row r="19" spans="1:11" ht="23.25" customHeight="1">
      <c r="A19" s="31"/>
      <c r="B19" s="32" t="s">
        <v>26</v>
      </c>
      <c r="C19" s="52">
        <v>807978</v>
      </c>
      <c r="D19" s="52">
        <v>-7288701</v>
      </c>
      <c r="E19" s="52">
        <v>4278812</v>
      </c>
      <c r="F19" s="53">
        <v>-698878</v>
      </c>
      <c r="G19" s="54">
        <v>-1564084</v>
      </c>
      <c r="H19" s="55">
        <v>-1055260</v>
      </c>
      <c r="I19" s="33">
        <f t="shared" si="0"/>
        <v>-116.33345891336194</v>
      </c>
      <c r="J19" s="34">
        <f t="shared" si="1"/>
        <v>-162.71124512760312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125000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20684100</v>
      </c>
      <c r="D24" s="43">
        <v>35881100</v>
      </c>
      <c r="E24" s="43">
        <v>26782563</v>
      </c>
      <c r="F24" s="43">
        <v>26587000</v>
      </c>
      <c r="G24" s="44">
        <v>35520000</v>
      </c>
      <c r="H24" s="45">
        <v>34399000</v>
      </c>
      <c r="I24" s="38">
        <f t="shared" si="0"/>
        <v>-0.7301877717976413</v>
      </c>
      <c r="J24" s="23">
        <f t="shared" si="1"/>
        <v>8.700421334266206</v>
      </c>
      <c r="K24" s="2"/>
    </row>
    <row r="25" spans="1:11" ht="12.75">
      <c r="A25" s="9"/>
      <c r="B25" s="21" t="s">
        <v>31</v>
      </c>
      <c r="C25" s="43">
        <v>1263500</v>
      </c>
      <c r="D25" s="43">
        <v>1138500</v>
      </c>
      <c r="E25" s="43">
        <v>335549</v>
      </c>
      <c r="F25" s="43">
        <v>74700</v>
      </c>
      <c r="G25" s="44">
        <v>0</v>
      </c>
      <c r="H25" s="45">
        <v>0</v>
      </c>
      <c r="I25" s="38">
        <f t="shared" si="0"/>
        <v>-77.73797567568373</v>
      </c>
      <c r="J25" s="23">
        <f t="shared" si="1"/>
        <v>-100</v>
      </c>
      <c r="K25" s="2"/>
    </row>
    <row r="26" spans="1:11" ht="12.75">
      <c r="A26" s="9"/>
      <c r="B26" s="24" t="s">
        <v>32</v>
      </c>
      <c r="C26" s="46">
        <v>21947600</v>
      </c>
      <c r="D26" s="46">
        <v>37144600</v>
      </c>
      <c r="E26" s="46">
        <v>27118112</v>
      </c>
      <c r="F26" s="46">
        <v>26661700</v>
      </c>
      <c r="G26" s="47">
        <v>35520000</v>
      </c>
      <c r="H26" s="48">
        <v>34399000</v>
      </c>
      <c r="I26" s="25">
        <f t="shared" si="0"/>
        <v>-1.6830522714855634</v>
      </c>
      <c r="J26" s="26">
        <f t="shared" si="1"/>
        <v>8.250220374714633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12101058</v>
      </c>
      <c r="D28" s="43">
        <v>27298058</v>
      </c>
      <c r="E28" s="43">
        <v>19900962</v>
      </c>
      <c r="F28" s="43">
        <v>22487000</v>
      </c>
      <c r="G28" s="44">
        <v>29120000</v>
      </c>
      <c r="H28" s="45">
        <v>32479000</v>
      </c>
      <c r="I28" s="38">
        <f t="shared" si="0"/>
        <v>12.994537650993966</v>
      </c>
      <c r="J28" s="23">
        <f t="shared" si="1"/>
        <v>17.736067609934825</v>
      </c>
      <c r="K28" s="2"/>
    </row>
    <row r="29" spans="1:11" ht="12.75">
      <c r="A29" s="9"/>
      <c r="B29" s="21" t="s">
        <v>35</v>
      </c>
      <c r="C29" s="43">
        <v>7000000</v>
      </c>
      <c r="D29" s="43">
        <v>7000000</v>
      </c>
      <c r="E29" s="43">
        <v>3804388</v>
      </c>
      <c r="F29" s="43">
        <v>4000000</v>
      </c>
      <c r="G29" s="44">
        <v>6400000</v>
      </c>
      <c r="H29" s="45">
        <v>1920000</v>
      </c>
      <c r="I29" s="38">
        <f t="shared" si="0"/>
        <v>5.141746846010453</v>
      </c>
      <c r="J29" s="23">
        <f t="shared" si="1"/>
        <v>-20.38306122641029</v>
      </c>
      <c r="K29" s="2"/>
    </row>
    <row r="30" spans="1:11" ht="12.75">
      <c r="A30" s="9"/>
      <c r="B30" s="21" t="s">
        <v>36</v>
      </c>
      <c r="C30" s="43">
        <v>515000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1480942</v>
      </c>
      <c r="D31" s="43">
        <v>1480942</v>
      </c>
      <c r="E31" s="43">
        <v>979335</v>
      </c>
      <c r="F31" s="43">
        <v>0</v>
      </c>
      <c r="G31" s="44">
        <v>0</v>
      </c>
      <c r="H31" s="45">
        <v>0</v>
      </c>
      <c r="I31" s="38">
        <f t="shared" si="0"/>
        <v>-100</v>
      </c>
      <c r="J31" s="23">
        <f t="shared" si="1"/>
        <v>-100</v>
      </c>
      <c r="K31" s="2"/>
    </row>
    <row r="32" spans="1:11" ht="12.75">
      <c r="A32" s="9"/>
      <c r="B32" s="21" t="s">
        <v>31</v>
      </c>
      <c r="C32" s="43">
        <v>850600</v>
      </c>
      <c r="D32" s="43">
        <v>1365600</v>
      </c>
      <c r="E32" s="43">
        <v>2433427</v>
      </c>
      <c r="F32" s="43">
        <v>174700</v>
      </c>
      <c r="G32" s="44">
        <v>0</v>
      </c>
      <c r="H32" s="45">
        <v>0</v>
      </c>
      <c r="I32" s="38">
        <f t="shared" si="0"/>
        <v>-92.82082429429771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21947600</v>
      </c>
      <c r="D33" s="59">
        <v>37144600</v>
      </c>
      <c r="E33" s="59">
        <v>27118112</v>
      </c>
      <c r="F33" s="59">
        <v>26661700</v>
      </c>
      <c r="G33" s="60">
        <v>35520000</v>
      </c>
      <c r="H33" s="61">
        <v>34399000</v>
      </c>
      <c r="I33" s="40">
        <f t="shared" si="0"/>
        <v>-1.6830522714855634</v>
      </c>
      <c r="J33" s="41">
        <f t="shared" si="1"/>
        <v>8.250220374714633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44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44116516</v>
      </c>
      <c r="D8" s="43">
        <v>45264003</v>
      </c>
      <c r="E8" s="43">
        <v>45165614</v>
      </c>
      <c r="F8" s="43">
        <v>49087458</v>
      </c>
      <c r="G8" s="44">
        <v>51738181</v>
      </c>
      <c r="H8" s="45">
        <v>54583781</v>
      </c>
      <c r="I8" s="22">
        <f>IF($E8=0,0,(($F8/$E8)-1)*100)</f>
        <v>8.683251820732462</v>
      </c>
      <c r="J8" s="23">
        <f>IF($E8=0,0,((($H8/$E8)^(1/3))-1)*100)</f>
        <v>6.516911581184304</v>
      </c>
      <c r="K8" s="2"/>
    </row>
    <row r="9" spans="1:11" ht="12.75">
      <c r="A9" s="5"/>
      <c r="B9" s="21" t="s">
        <v>17</v>
      </c>
      <c r="C9" s="43">
        <v>130189033</v>
      </c>
      <c r="D9" s="43">
        <v>129291745</v>
      </c>
      <c r="E9" s="43">
        <v>140575315</v>
      </c>
      <c r="F9" s="43">
        <v>140309625</v>
      </c>
      <c r="G9" s="44">
        <v>144621805</v>
      </c>
      <c r="H9" s="45">
        <v>153826942</v>
      </c>
      <c r="I9" s="22">
        <f>IF($E9=0,0,(($F9/$E9)-1)*100)</f>
        <v>-0.18900188841831644</v>
      </c>
      <c r="J9" s="23">
        <f>IF($E9=0,0,((($H9/$E9)^(1/3))-1)*100)</f>
        <v>3.0483669543476255</v>
      </c>
      <c r="K9" s="2"/>
    </row>
    <row r="10" spans="1:11" ht="12.75">
      <c r="A10" s="5"/>
      <c r="B10" s="21" t="s">
        <v>18</v>
      </c>
      <c r="C10" s="43">
        <v>58141685</v>
      </c>
      <c r="D10" s="43">
        <v>64274514</v>
      </c>
      <c r="E10" s="43">
        <v>57491461</v>
      </c>
      <c r="F10" s="43">
        <v>69239510</v>
      </c>
      <c r="G10" s="44">
        <v>66347385</v>
      </c>
      <c r="H10" s="45">
        <v>71494081</v>
      </c>
      <c r="I10" s="22">
        <f aca="true" t="shared" si="0" ref="I10:I33">IF($E10=0,0,(($F10/$E10)-1)*100)</f>
        <v>20.434424166051368</v>
      </c>
      <c r="J10" s="23">
        <f aca="true" t="shared" si="1" ref="J10:J33">IF($E10=0,0,((($H10/$E10)^(1/3))-1)*100)</f>
        <v>7.536421646266844</v>
      </c>
      <c r="K10" s="2"/>
    </row>
    <row r="11" spans="1:11" ht="12.75">
      <c r="A11" s="9"/>
      <c r="B11" s="24" t="s">
        <v>19</v>
      </c>
      <c r="C11" s="46">
        <v>232447234</v>
      </c>
      <c r="D11" s="46">
        <v>238830262</v>
      </c>
      <c r="E11" s="46">
        <v>243232390</v>
      </c>
      <c r="F11" s="46">
        <v>258636593</v>
      </c>
      <c r="G11" s="47">
        <v>262707371</v>
      </c>
      <c r="H11" s="48">
        <v>279904804</v>
      </c>
      <c r="I11" s="25">
        <f t="shared" si="0"/>
        <v>6.333121587959556</v>
      </c>
      <c r="J11" s="26">
        <f t="shared" si="1"/>
        <v>4.792366581750596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82830098</v>
      </c>
      <c r="D13" s="43">
        <v>82830095</v>
      </c>
      <c r="E13" s="43">
        <v>77378157</v>
      </c>
      <c r="F13" s="43">
        <v>87600199</v>
      </c>
      <c r="G13" s="44">
        <v>93644615</v>
      </c>
      <c r="H13" s="45">
        <v>101042541</v>
      </c>
      <c r="I13" s="22">
        <f t="shared" si="0"/>
        <v>13.210500736015195</v>
      </c>
      <c r="J13" s="23">
        <f t="shared" si="1"/>
        <v>9.302130173341471</v>
      </c>
      <c r="K13" s="2"/>
    </row>
    <row r="14" spans="1:11" ht="12.75">
      <c r="A14" s="5"/>
      <c r="B14" s="21" t="s">
        <v>22</v>
      </c>
      <c r="C14" s="43">
        <v>9977349</v>
      </c>
      <c r="D14" s="43">
        <v>9977349</v>
      </c>
      <c r="E14" s="43">
        <v>0</v>
      </c>
      <c r="F14" s="43">
        <v>19066479</v>
      </c>
      <c r="G14" s="44">
        <v>17792654</v>
      </c>
      <c r="H14" s="45">
        <v>10491019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98724239</v>
      </c>
      <c r="D16" s="43">
        <v>98724239</v>
      </c>
      <c r="E16" s="43">
        <v>94299720</v>
      </c>
      <c r="F16" s="43">
        <v>105347176</v>
      </c>
      <c r="G16" s="44">
        <v>113193168</v>
      </c>
      <c r="H16" s="45">
        <v>122475745</v>
      </c>
      <c r="I16" s="22">
        <f t="shared" si="0"/>
        <v>11.715258539473927</v>
      </c>
      <c r="J16" s="23">
        <f t="shared" si="1"/>
        <v>9.105479482879431</v>
      </c>
      <c r="K16" s="2"/>
    </row>
    <row r="17" spans="1:11" ht="12.75">
      <c r="A17" s="5"/>
      <c r="B17" s="21" t="s">
        <v>24</v>
      </c>
      <c r="C17" s="43">
        <v>99213950</v>
      </c>
      <c r="D17" s="43">
        <v>103513499</v>
      </c>
      <c r="E17" s="43">
        <v>77792593</v>
      </c>
      <c r="F17" s="43">
        <v>112945815</v>
      </c>
      <c r="G17" s="44">
        <v>107394118</v>
      </c>
      <c r="H17" s="45">
        <v>111519206</v>
      </c>
      <c r="I17" s="29">
        <f t="shared" si="0"/>
        <v>45.18839216479131</v>
      </c>
      <c r="J17" s="30">
        <f t="shared" si="1"/>
        <v>12.75534556690079</v>
      </c>
      <c r="K17" s="2"/>
    </row>
    <row r="18" spans="1:11" ht="12.75">
      <c r="A18" s="5"/>
      <c r="B18" s="24" t="s">
        <v>25</v>
      </c>
      <c r="C18" s="46">
        <v>290745636</v>
      </c>
      <c r="D18" s="46">
        <v>295045182</v>
      </c>
      <c r="E18" s="46">
        <v>249470470</v>
      </c>
      <c r="F18" s="46">
        <v>324959669</v>
      </c>
      <c r="G18" s="47">
        <v>332024555</v>
      </c>
      <c r="H18" s="48">
        <v>345528511</v>
      </c>
      <c r="I18" s="25">
        <f t="shared" si="0"/>
        <v>30.259773431300307</v>
      </c>
      <c r="J18" s="26">
        <f t="shared" si="1"/>
        <v>11.469207751095144</v>
      </c>
      <c r="K18" s="2"/>
    </row>
    <row r="19" spans="1:11" ht="23.25" customHeight="1">
      <c r="A19" s="31"/>
      <c r="B19" s="32" t="s">
        <v>26</v>
      </c>
      <c r="C19" s="52">
        <v>-58298402</v>
      </c>
      <c r="D19" s="52">
        <v>-56214920</v>
      </c>
      <c r="E19" s="52">
        <v>-6238080</v>
      </c>
      <c r="F19" s="53">
        <v>-66323076</v>
      </c>
      <c r="G19" s="54">
        <v>-69317184</v>
      </c>
      <c r="H19" s="55">
        <v>-65623707</v>
      </c>
      <c r="I19" s="33">
        <f t="shared" si="0"/>
        <v>963.196945213912</v>
      </c>
      <c r="J19" s="34">
        <f t="shared" si="1"/>
        <v>119.11390549814539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24774000</v>
      </c>
      <c r="D24" s="43">
        <v>37421000</v>
      </c>
      <c r="E24" s="43">
        <v>22031402</v>
      </c>
      <c r="F24" s="43">
        <v>23384000</v>
      </c>
      <c r="G24" s="44">
        <v>17793000</v>
      </c>
      <c r="H24" s="45">
        <v>17092000</v>
      </c>
      <c r="I24" s="38">
        <f t="shared" si="0"/>
        <v>6.139409557321862</v>
      </c>
      <c r="J24" s="23">
        <f t="shared" si="1"/>
        <v>-8.113808825021017</v>
      </c>
      <c r="K24" s="2"/>
    </row>
    <row r="25" spans="1:11" ht="12.75">
      <c r="A25" s="9"/>
      <c r="B25" s="21" t="s">
        <v>31</v>
      </c>
      <c r="C25" s="43">
        <v>0</v>
      </c>
      <c r="D25" s="43">
        <v>7000000</v>
      </c>
      <c r="E25" s="43">
        <v>67335</v>
      </c>
      <c r="F25" s="43">
        <v>0</v>
      </c>
      <c r="G25" s="44">
        <v>0</v>
      </c>
      <c r="H25" s="45">
        <v>0</v>
      </c>
      <c r="I25" s="38">
        <f t="shared" si="0"/>
        <v>-100</v>
      </c>
      <c r="J25" s="23">
        <f t="shared" si="1"/>
        <v>-100</v>
      </c>
      <c r="K25" s="2"/>
    </row>
    <row r="26" spans="1:11" ht="12.75">
      <c r="A26" s="9"/>
      <c r="B26" s="24" t="s">
        <v>32</v>
      </c>
      <c r="C26" s="46">
        <v>24774000</v>
      </c>
      <c r="D26" s="46">
        <v>44421000</v>
      </c>
      <c r="E26" s="46">
        <v>22098737</v>
      </c>
      <c r="F26" s="46">
        <v>23384000</v>
      </c>
      <c r="G26" s="47">
        <v>17793000</v>
      </c>
      <c r="H26" s="48">
        <v>17092000</v>
      </c>
      <c r="I26" s="25">
        <f t="shared" si="0"/>
        <v>5.816002063828352</v>
      </c>
      <c r="J26" s="26">
        <f t="shared" si="1"/>
        <v>-8.207229721196917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13086827</v>
      </c>
      <c r="D28" s="43">
        <v>21816000</v>
      </c>
      <c r="E28" s="43">
        <v>17406437</v>
      </c>
      <c r="F28" s="43">
        <v>15482000</v>
      </c>
      <c r="G28" s="44">
        <v>10634304</v>
      </c>
      <c r="H28" s="45">
        <v>11056236</v>
      </c>
      <c r="I28" s="38">
        <f t="shared" si="0"/>
        <v>-11.055892713712744</v>
      </c>
      <c r="J28" s="23">
        <f t="shared" si="1"/>
        <v>-14.03945916729018</v>
      </c>
      <c r="K28" s="2"/>
    </row>
    <row r="29" spans="1:11" ht="12.75">
      <c r="A29" s="9"/>
      <c r="B29" s="21" t="s">
        <v>35</v>
      </c>
      <c r="C29" s="43">
        <v>5000000</v>
      </c>
      <c r="D29" s="43">
        <v>12300000</v>
      </c>
      <c r="E29" s="43">
        <v>4624965</v>
      </c>
      <c r="F29" s="43">
        <v>4000000</v>
      </c>
      <c r="G29" s="44">
        <v>3200000</v>
      </c>
      <c r="H29" s="45">
        <v>1920000</v>
      </c>
      <c r="I29" s="38">
        <f t="shared" si="0"/>
        <v>-13.512859016230394</v>
      </c>
      <c r="J29" s="23">
        <f t="shared" si="1"/>
        <v>-25.401357235021838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6687173</v>
      </c>
      <c r="D31" s="43">
        <v>2500000</v>
      </c>
      <c r="E31" s="43">
        <v>0</v>
      </c>
      <c r="F31" s="43">
        <v>3902000</v>
      </c>
      <c r="G31" s="44">
        <v>3958696</v>
      </c>
      <c r="H31" s="45">
        <v>4115764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0</v>
      </c>
      <c r="D32" s="43">
        <v>7805000</v>
      </c>
      <c r="E32" s="43">
        <v>67335</v>
      </c>
      <c r="F32" s="43">
        <v>0</v>
      </c>
      <c r="G32" s="44">
        <v>0</v>
      </c>
      <c r="H32" s="45">
        <v>0</v>
      </c>
      <c r="I32" s="38">
        <f t="shared" si="0"/>
        <v>-100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24774000</v>
      </c>
      <c r="D33" s="59">
        <v>44421000</v>
      </c>
      <c r="E33" s="59">
        <v>22098737</v>
      </c>
      <c r="F33" s="59">
        <v>23384000</v>
      </c>
      <c r="G33" s="60">
        <v>17793000</v>
      </c>
      <c r="H33" s="61">
        <v>17092000</v>
      </c>
      <c r="I33" s="40">
        <f t="shared" si="0"/>
        <v>5.816002063828352</v>
      </c>
      <c r="J33" s="41">
        <f t="shared" si="1"/>
        <v>-8.207229721196917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45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8237000</v>
      </c>
      <c r="D8" s="43">
        <v>7907000</v>
      </c>
      <c r="E8" s="43">
        <v>7910708</v>
      </c>
      <c r="F8" s="43">
        <v>8382000</v>
      </c>
      <c r="G8" s="44">
        <v>8885000</v>
      </c>
      <c r="H8" s="45">
        <v>9418000</v>
      </c>
      <c r="I8" s="22">
        <f>IF($E8=0,0,(($F8/$E8)-1)*100)</f>
        <v>5.957646268829531</v>
      </c>
      <c r="J8" s="23">
        <f>IF($E8=0,0,((($H8/$E8)^(1/3))-1)*100)</f>
        <v>5.985823190961992</v>
      </c>
      <c r="K8" s="2"/>
    </row>
    <row r="9" spans="1:11" ht="12.75">
      <c r="A9" s="5"/>
      <c r="B9" s="21" t="s">
        <v>17</v>
      </c>
      <c r="C9" s="43">
        <v>14385000</v>
      </c>
      <c r="D9" s="43">
        <v>15644250</v>
      </c>
      <c r="E9" s="43">
        <v>12168155</v>
      </c>
      <c r="F9" s="43">
        <v>17539000</v>
      </c>
      <c r="G9" s="44">
        <v>14703000</v>
      </c>
      <c r="H9" s="45">
        <v>15655000</v>
      </c>
      <c r="I9" s="22">
        <f>IF($E9=0,0,(($F9/$E9)-1)*100)</f>
        <v>44.13853209463554</v>
      </c>
      <c r="J9" s="23">
        <f>IF($E9=0,0,((($H9/$E9)^(1/3))-1)*100)</f>
        <v>8.761731481825796</v>
      </c>
      <c r="K9" s="2"/>
    </row>
    <row r="10" spans="1:11" ht="12.75">
      <c r="A10" s="5"/>
      <c r="B10" s="21" t="s">
        <v>18</v>
      </c>
      <c r="C10" s="43">
        <v>29598250</v>
      </c>
      <c r="D10" s="43">
        <v>28755750</v>
      </c>
      <c r="E10" s="43">
        <v>358357</v>
      </c>
      <c r="F10" s="43">
        <v>28440840</v>
      </c>
      <c r="G10" s="44">
        <v>30962899</v>
      </c>
      <c r="H10" s="45">
        <v>33311830</v>
      </c>
      <c r="I10" s="22">
        <f aca="true" t="shared" si="0" ref="I10:I33">IF($E10=0,0,(($F10/$E10)-1)*100)</f>
        <v>7836.454429521399</v>
      </c>
      <c r="J10" s="23">
        <f aca="true" t="shared" si="1" ref="J10:J33">IF($E10=0,0,((($H10/$E10)^(1/3))-1)*100)</f>
        <v>352.99582538662946</v>
      </c>
      <c r="K10" s="2"/>
    </row>
    <row r="11" spans="1:11" ht="12.75">
      <c r="A11" s="9"/>
      <c r="B11" s="24" t="s">
        <v>19</v>
      </c>
      <c r="C11" s="46">
        <v>52220250</v>
      </c>
      <c r="D11" s="46">
        <v>52307000</v>
      </c>
      <c r="E11" s="46">
        <v>20437220</v>
      </c>
      <c r="F11" s="46">
        <v>54361840</v>
      </c>
      <c r="G11" s="47">
        <v>54550899</v>
      </c>
      <c r="H11" s="48">
        <v>58384830</v>
      </c>
      <c r="I11" s="25">
        <f t="shared" si="0"/>
        <v>165.9942986374859</v>
      </c>
      <c r="J11" s="26">
        <f t="shared" si="1"/>
        <v>41.89248673700057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25014000</v>
      </c>
      <c r="D13" s="43">
        <v>25764800</v>
      </c>
      <c r="E13" s="43">
        <v>19948003</v>
      </c>
      <c r="F13" s="43">
        <v>22517214</v>
      </c>
      <c r="G13" s="44">
        <v>25342508</v>
      </c>
      <c r="H13" s="45">
        <v>26947668</v>
      </c>
      <c r="I13" s="22">
        <f t="shared" si="0"/>
        <v>12.879539871735535</v>
      </c>
      <c r="J13" s="23">
        <f t="shared" si="1"/>
        <v>10.545377668669342</v>
      </c>
      <c r="K13" s="2"/>
    </row>
    <row r="14" spans="1:11" ht="12.75">
      <c r="A14" s="5"/>
      <c r="B14" s="21" t="s">
        <v>22</v>
      </c>
      <c r="C14" s="43">
        <v>4343000</v>
      </c>
      <c r="D14" s="43">
        <v>4343000</v>
      </c>
      <c r="E14" s="43">
        <v>0</v>
      </c>
      <c r="F14" s="43">
        <v>4343000</v>
      </c>
      <c r="G14" s="44">
        <v>4343000</v>
      </c>
      <c r="H14" s="45">
        <v>4343000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12182000</v>
      </c>
      <c r="D16" s="43">
        <v>10415000</v>
      </c>
      <c r="E16" s="43">
        <v>2479470</v>
      </c>
      <c r="F16" s="43">
        <v>10985732</v>
      </c>
      <c r="G16" s="44">
        <v>11644576</v>
      </c>
      <c r="H16" s="45">
        <v>12390013</v>
      </c>
      <c r="I16" s="22">
        <f t="shared" si="0"/>
        <v>343.0677523825656</v>
      </c>
      <c r="J16" s="23">
        <f t="shared" si="1"/>
        <v>70.9638547438294</v>
      </c>
      <c r="K16" s="2"/>
    </row>
    <row r="17" spans="1:11" ht="12.75">
      <c r="A17" s="5"/>
      <c r="B17" s="21" t="s">
        <v>24</v>
      </c>
      <c r="C17" s="43">
        <v>21722250</v>
      </c>
      <c r="D17" s="43">
        <v>23046450</v>
      </c>
      <c r="E17" s="43">
        <v>11253770</v>
      </c>
      <c r="F17" s="43">
        <v>24441413</v>
      </c>
      <c r="G17" s="44">
        <v>25371514</v>
      </c>
      <c r="H17" s="45">
        <v>26351965</v>
      </c>
      <c r="I17" s="29">
        <f t="shared" si="0"/>
        <v>117.18422359795872</v>
      </c>
      <c r="J17" s="30">
        <f t="shared" si="1"/>
        <v>32.7919219541867</v>
      </c>
      <c r="K17" s="2"/>
    </row>
    <row r="18" spans="1:11" ht="12.75">
      <c r="A18" s="5"/>
      <c r="B18" s="24" t="s">
        <v>25</v>
      </c>
      <c r="C18" s="46">
        <v>63261250</v>
      </c>
      <c r="D18" s="46">
        <v>63569250</v>
      </c>
      <c r="E18" s="46">
        <v>33681243</v>
      </c>
      <c r="F18" s="46">
        <v>62287359</v>
      </c>
      <c r="G18" s="47">
        <v>66701598</v>
      </c>
      <c r="H18" s="48">
        <v>70032646</v>
      </c>
      <c r="I18" s="25">
        <f t="shared" si="0"/>
        <v>84.93188924173612</v>
      </c>
      <c r="J18" s="26">
        <f t="shared" si="1"/>
        <v>27.635301386884237</v>
      </c>
      <c r="K18" s="2"/>
    </row>
    <row r="19" spans="1:11" ht="23.25" customHeight="1">
      <c r="A19" s="31"/>
      <c r="B19" s="32" t="s">
        <v>26</v>
      </c>
      <c r="C19" s="52">
        <v>-11041000</v>
      </c>
      <c r="D19" s="52">
        <v>-11262250</v>
      </c>
      <c r="E19" s="52">
        <v>-13244023</v>
      </c>
      <c r="F19" s="53">
        <v>-7925519</v>
      </c>
      <c r="G19" s="54">
        <v>-12150699</v>
      </c>
      <c r="H19" s="55">
        <v>-11647816</v>
      </c>
      <c r="I19" s="33">
        <f t="shared" si="0"/>
        <v>-40.15776777192247</v>
      </c>
      <c r="J19" s="34">
        <f t="shared" si="1"/>
        <v>-4.1905842704893175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11601000</v>
      </c>
      <c r="D24" s="43">
        <v>22569000</v>
      </c>
      <c r="E24" s="43">
        <v>19969731</v>
      </c>
      <c r="F24" s="43">
        <v>19566882</v>
      </c>
      <c r="G24" s="44">
        <v>7700000</v>
      </c>
      <c r="H24" s="45">
        <v>7862000</v>
      </c>
      <c r="I24" s="38">
        <f t="shared" si="0"/>
        <v>-2.01729807977884</v>
      </c>
      <c r="J24" s="23">
        <f t="shared" si="1"/>
        <v>-26.708500324213315</v>
      </c>
      <c r="K24" s="2"/>
    </row>
    <row r="25" spans="1:11" ht="12.75">
      <c r="A25" s="9"/>
      <c r="B25" s="21" t="s">
        <v>31</v>
      </c>
      <c r="C25" s="43">
        <v>0</v>
      </c>
      <c r="D25" s="43">
        <v>3103000</v>
      </c>
      <c r="E25" s="43">
        <v>0</v>
      </c>
      <c r="F25" s="43">
        <v>578118</v>
      </c>
      <c r="G25" s="44">
        <v>466000</v>
      </c>
      <c r="H25" s="45">
        <v>2414000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11601000</v>
      </c>
      <c r="D26" s="46">
        <v>25672000</v>
      </c>
      <c r="E26" s="46">
        <v>19969731</v>
      </c>
      <c r="F26" s="46">
        <v>20145000</v>
      </c>
      <c r="G26" s="47">
        <v>8166000</v>
      </c>
      <c r="H26" s="48">
        <v>10276000</v>
      </c>
      <c r="I26" s="25">
        <f t="shared" si="0"/>
        <v>0.8776733146780957</v>
      </c>
      <c r="J26" s="26">
        <f t="shared" si="1"/>
        <v>-19.865912926280217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11601000</v>
      </c>
      <c r="D28" s="43">
        <v>20984000</v>
      </c>
      <c r="E28" s="43">
        <v>19969731</v>
      </c>
      <c r="F28" s="43">
        <v>13937000</v>
      </c>
      <c r="G28" s="44">
        <v>8019000</v>
      </c>
      <c r="H28" s="45">
        <v>8201000</v>
      </c>
      <c r="I28" s="38">
        <f t="shared" si="0"/>
        <v>-30.209375379167604</v>
      </c>
      <c r="J28" s="23">
        <f t="shared" si="1"/>
        <v>-25.66987456367704</v>
      </c>
      <c r="K28" s="2"/>
    </row>
    <row r="29" spans="1:11" ht="12.75">
      <c r="A29" s="9"/>
      <c r="B29" s="21" t="s">
        <v>35</v>
      </c>
      <c r="C29" s="43">
        <v>0</v>
      </c>
      <c r="D29" s="43">
        <v>288000</v>
      </c>
      <c r="E29" s="43">
        <v>0</v>
      </c>
      <c r="F29" s="43">
        <v>838000</v>
      </c>
      <c r="G29" s="44">
        <v>147000</v>
      </c>
      <c r="H29" s="45">
        <v>2075000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3900000</v>
      </c>
      <c r="E31" s="43">
        <v>0</v>
      </c>
      <c r="F31" s="43">
        <v>1000000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0</v>
      </c>
      <c r="D32" s="43">
        <v>500000</v>
      </c>
      <c r="E32" s="43">
        <v>0</v>
      </c>
      <c r="F32" s="43">
        <v>4370000</v>
      </c>
      <c r="G32" s="44">
        <v>0</v>
      </c>
      <c r="H32" s="45">
        <v>0</v>
      </c>
      <c r="I32" s="38">
        <f t="shared" si="0"/>
        <v>0</v>
      </c>
      <c r="J32" s="23">
        <f t="shared" si="1"/>
        <v>0</v>
      </c>
      <c r="K32" s="2"/>
    </row>
    <row r="33" spans="1:11" ht="13.5" thickBot="1">
      <c r="A33" s="9"/>
      <c r="B33" s="39" t="s">
        <v>38</v>
      </c>
      <c r="C33" s="59">
        <v>11601000</v>
      </c>
      <c r="D33" s="59">
        <v>25672000</v>
      </c>
      <c r="E33" s="59">
        <v>19969731</v>
      </c>
      <c r="F33" s="59">
        <v>20145000</v>
      </c>
      <c r="G33" s="60">
        <v>8166000</v>
      </c>
      <c r="H33" s="61">
        <v>10276000</v>
      </c>
      <c r="I33" s="40">
        <f t="shared" si="0"/>
        <v>0.8776733146780957</v>
      </c>
      <c r="J33" s="41">
        <f t="shared" si="1"/>
        <v>-19.865912926280217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8116238</v>
      </c>
      <c r="D8" s="43">
        <v>8388302</v>
      </c>
      <c r="E8" s="43">
        <v>8387926</v>
      </c>
      <c r="F8" s="43">
        <v>8832882</v>
      </c>
      <c r="G8" s="44">
        <v>9309857</v>
      </c>
      <c r="H8" s="45">
        <v>9821899</v>
      </c>
      <c r="I8" s="22">
        <f>IF($E8=0,0,(($F8/$E8)-1)*100)</f>
        <v>5.304720141784758</v>
      </c>
      <c r="J8" s="23">
        <f>IF($E8=0,0,((($H8/$E8)^(1/3))-1)*100)</f>
        <v>5.401540372342306</v>
      </c>
      <c r="K8" s="2"/>
    </row>
    <row r="9" spans="1:11" ht="12.75">
      <c r="A9" s="5"/>
      <c r="B9" s="21" t="s">
        <v>17</v>
      </c>
      <c r="C9" s="43">
        <v>49455951</v>
      </c>
      <c r="D9" s="43">
        <v>49809465</v>
      </c>
      <c r="E9" s="43">
        <v>46274828</v>
      </c>
      <c r="F9" s="43">
        <v>53036324</v>
      </c>
      <c r="G9" s="44">
        <v>56488081</v>
      </c>
      <c r="H9" s="45">
        <v>60180894</v>
      </c>
      <c r="I9" s="22">
        <f>IF($E9=0,0,(($F9/$E9)-1)*100)</f>
        <v>14.611606984255033</v>
      </c>
      <c r="J9" s="23">
        <f>IF($E9=0,0,((($H9/$E9)^(1/3))-1)*100)</f>
        <v>9.153569043550869</v>
      </c>
      <c r="K9" s="2"/>
    </row>
    <row r="10" spans="1:11" ht="12.75">
      <c r="A10" s="5"/>
      <c r="B10" s="21" t="s">
        <v>18</v>
      </c>
      <c r="C10" s="43">
        <v>30972439</v>
      </c>
      <c r="D10" s="43">
        <v>30503260</v>
      </c>
      <c r="E10" s="43">
        <v>3007033</v>
      </c>
      <c r="F10" s="43">
        <v>32771562</v>
      </c>
      <c r="G10" s="44">
        <v>33480081</v>
      </c>
      <c r="H10" s="45">
        <v>35635992</v>
      </c>
      <c r="I10" s="22">
        <f aca="true" t="shared" si="0" ref="I10:I33">IF($E10=0,0,(($F10/$E10)-1)*100)</f>
        <v>989.830474091904</v>
      </c>
      <c r="J10" s="23">
        <f aca="true" t="shared" si="1" ref="J10:J33">IF($E10=0,0,((($H10/$E10)^(1/3))-1)*100)</f>
        <v>127.99057096070294</v>
      </c>
      <c r="K10" s="2"/>
    </row>
    <row r="11" spans="1:11" ht="12.75">
      <c r="A11" s="9"/>
      <c r="B11" s="24" t="s">
        <v>19</v>
      </c>
      <c r="C11" s="46">
        <v>88544628</v>
      </c>
      <c r="D11" s="46">
        <v>88701027</v>
      </c>
      <c r="E11" s="46">
        <v>57669787</v>
      </c>
      <c r="F11" s="46">
        <v>94640768</v>
      </c>
      <c r="G11" s="47">
        <v>99278019</v>
      </c>
      <c r="H11" s="48">
        <v>105638785</v>
      </c>
      <c r="I11" s="25">
        <f t="shared" si="0"/>
        <v>64.10805886971632</v>
      </c>
      <c r="J11" s="26">
        <f t="shared" si="1"/>
        <v>22.355928414806048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36281721</v>
      </c>
      <c r="D13" s="43">
        <v>38030510</v>
      </c>
      <c r="E13" s="43">
        <v>35651091</v>
      </c>
      <c r="F13" s="43">
        <v>41314004</v>
      </c>
      <c r="G13" s="44">
        <v>42269984</v>
      </c>
      <c r="H13" s="45">
        <v>44328896</v>
      </c>
      <c r="I13" s="22">
        <f t="shared" si="0"/>
        <v>15.88426284065192</v>
      </c>
      <c r="J13" s="23">
        <f t="shared" si="1"/>
        <v>7.532075979813602</v>
      </c>
      <c r="K13" s="2"/>
    </row>
    <row r="14" spans="1:11" ht="12.75">
      <c r="A14" s="5"/>
      <c r="B14" s="21" t="s">
        <v>22</v>
      </c>
      <c r="C14" s="43">
        <v>3179405</v>
      </c>
      <c r="D14" s="43">
        <v>3179405</v>
      </c>
      <c r="E14" s="43">
        <v>0</v>
      </c>
      <c r="F14" s="43">
        <v>12980764</v>
      </c>
      <c r="G14" s="44">
        <v>8619513</v>
      </c>
      <c r="H14" s="45">
        <v>9161751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22061915</v>
      </c>
      <c r="D16" s="43">
        <v>22561915</v>
      </c>
      <c r="E16" s="43">
        <v>15521601</v>
      </c>
      <c r="F16" s="43">
        <v>24211321</v>
      </c>
      <c r="G16" s="44">
        <v>25981462</v>
      </c>
      <c r="H16" s="45">
        <v>27881179</v>
      </c>
      <c r="I16" s="22">
        <f t="shared" si="0"/>
        <v>55.984688692873895</v>
      </c>
      <c r="J16" s="23">
        <f t="shared" si="1"/>
        <v>21.560237469484168</v>
      </c>
      <c r="K16" s="2"/>
    </row>
    <row r="17" spans="1:11" ht="12.75">
      <c r="A17" s="5"/>
      <c r="B17" s="21" t="s">
        <v>24</v>
      </c>
      <c r="C17" s="43">
        <v>33279720</v>
      </c>
      <c r="D17" s="43">
        <v>31780235</v>
      </c>
      <c r="E17" s="43">
        <v>17223643</v>
      </c>
      <c r="F17" s="43">
        <v>34870364</v>
      </c>
      <c r="G17" s="44">
        <v>36990086</v>
      </c>
      <c r="H17" s="45">
        <v>39078152</v>
      </c>
      <c r="I17" s="29">
        <f t="shared" si="0"/>
        <v>102.45637929211608</v>
      </c>
      <c r="J17" s="30">
        <f t="shared" si="1"/>
        <v>31.402310264428767</v>
      </c>
      <c r="K17" s="2"/>
    </row>
    <row r="18" spans="1:11" ht="12.75">
      <c r="A18" s="5"/>
      <c r="B18" s="24" t="s">
        <v>25</v>
      </c>
      <c r="C18" s="46">
        <v>94802761</v>
      </c>
      <c r="D18" s="46">
        <v>95552065</v>
      </c>
      <c r="E18" s="46">
        <v>68396335</v>
      </c>
      <c r="F18" s="46">
        <v>113376453</v>
      </c>
      <c r="G18" s="47">
        <v>113861045</v>
      </c>
      <c r="H18" s="48">
        <v>120449978</v>
      </c>
      <c r="I18" s="25">
        <f t="shared" si="0"/>
        <v>65.76393018719497</v>
      </c>
      <c r="J18" s="26">
        <f t="shared" si="1"/>
        <v>20.760424614611985</v>
      </c>
      <c r="K18" s="2"/>
    </row>
    <row r="19" spans="1:11" ht="23.25" customHeight="1">
      <c r="A19" s="31"/>
      <c r="B19" s="32" t="s">
        <v>26</v>
      </c>
      <c r="C19" s="52">
        <v>-6258133</v>
      </c>
      <c r="D19" s="52">
        <v>-6851038</v>
      </c>
      <c r="E19" s="52">
        <v>-10726548</v>
      </c>
      <c r="F19" s="53">
        <v>-18735685</v>
      </c>
      <c r="G19" s="54">
        <v>-14583026</v>
      </c>
      <c r="H19" s="55">
        <v>-14811193</v>
      </c>
      <c r="I19" s="33">
        <f t="shared" si="0"/>
        <v>74.66649102768197</v>
      </c>
      <c r="J19" s="34">
        <f t="shared" si="1"/>
        <v>11.355076395427922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3040000</v>
      </c>
      <c r="D22" s="43">
        <v>2500000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72142482</v>
      </c>
      <c r="D24" s="43">
        <v>95642000</v>
      </c>
      <c r="E24" s="43">
        <v>93484456</v>
      </c>
      <c r="F24" s="43">
        <v>61403000</v>
      </c>
      <c r="G24" s="44">
        <v>34463000</v>
      </c>
      <c r="H24" s="45">
        <v>19220000</v>
      </c>
      <c r="I24" s="38">
        <f t="shared" si="0"/>
        <v>-34.31742278095944</v>
      </c>
      <c r="J24" s="23">
        <f t="shared" si="1"/>
        <v>-40.97925877345272</v>
      </c>
      <c r="K24" s="2"/>
    </row>
    <row r="25" spans="1:11" ht="12.75">
      <c r="A25" s="9"/>
      <c r="B25" s="21" t="s">
        <v>31</v>
      </c>
      <c r="C25" s="43">
        <v>395000</v>
      </c>
      <c r="D25" s="43">
        <v>1184816</v>
      </c>
      <c r="E25" s="43">
        <v>376857</v>
      </c>
      <c r="F25" s="43">
        <v>800000</v>
      </c>
      <c r="G25" s="44">
        <v>0</v>
      </c>
      <c r="H25" s="45">
        <v>0</v>
      </c>
      <c r="I25" s="38">
        <f t="shared" si="0"/>
        <v>112.28211231315859</v>
      </c>
      <c r="J25" s="23">
        <f t="shared" si="1"/>
        <v>-100</v>
      </c>
      <c r="K25" s="2"/>
    </row>
    <row r="26" spans="1:11" ht="12.75">
      <c r="A26" s="9"/>
      <c r="B26" s="24" t="s">
        <v>32</v>
      </c>
      <c r="C26" s="46">
        <v>75577482</v>
      </c>
      <c r="D26" s="46">
        <v>99326816</v>
      </c>
      <c r="E26" s="46">
        <v>93861313</v>
      </c>
      <c r="F26" s="46">
        <v>62203000</v>
      </c>
      <c r="G26" s="47">
        <v>34463000</v>
      </c>
      <c r="H26" s="48">
        <v>19220000</v>
      </c>
      <c r="I26" s="25">
        <f t="shared" si="0"/>
        <v>-33.72881966822688</v>
      </c>
      <c r="J26" s="26">
        <f t="shared" si="1"/>
        <v>-41.058354953987475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61056000</v>
      </c>
      <c r="D28" s="43">
        <v>84555518</v>
      </c>
      <c r="E28" s="43">
        <v>82162363</v>
      </c>
      <c r="F28" s="43">
        <v>56173909</v>
      </c>
      <c r="G28" s="44">
        <v>21503000</v>
      </c>
      <c r="H28" s="45">
        <v>7253000</v>
      </c>
      <c r="I28" s="38">
        <f t="shared" si="0"/>
        <v>-31.6306068266318</v>
      </c>
      <c r="J28" s="23">
        <f t="shared" si="1"/>
        <v>-55.473873196651525</v>
      </c>
      <c r="K28" s="2"/>
    </row>
    <row r="29" spans="1:11" ht="12.75">
      <c r="A29" s="9"/>
      <c r="B29" s="21" t="s">
        <v>35</v>
      </c>
      <c r="C29" s="43">
        <v>1000000</v>
      </c>
      <c r="D29" s="43">
        <v>1000000</v>
      </c>
      <c r="E29" s="43">
        <v>1242931</v>
      </c>
      <c r="F29" s="43">
        <v>0</v>
      </c>
      <c r="G29" s="44">
        <v>3200000</v>
      </c>
      <c r="H29" s="45">
        <v>1920000</v>
      </c>
      <c r="I29" s="38">
        <f t="shared" si="0"/>
        <v>-100</v>
      </c>
      <c r="J29" s="23">
        <f t="shared" si="1"/>
        <v>15.598288175590014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3219482</v>
      </c>
      <c r="D31" s="43">
        <v>3219482</v>
      </c>
      <c r="E31" s="43">
        <v>3253939</v>
      </c>
      <c r="F31" s="43">
        <v>2549091</v>
      </c>
      <c r="G31" s="44">
        <v>3904000</v>
      </c>
      <c r="H31" s="45">
        <v>4018800</v>
      </c>
      <c r="I31" s="38">
        <f t="shared" si="0"/>
        <v>-21.661377180088504</v>
      </c>
      <c r="J31" s="23">
        <f t="shared" si="1"/>
        <v>7.290761767489773</v>
      </c>
      <c r="K31" s="2"/>
    </row>
    <row r="32" spans="1:11" ht="12.75">
      <c r="A32" s="9"/>
      <c r="B32" s="21" t="s">
        <v>31</v>
      </c>
      <c r="C32" s="43">
        <v>10302000</v>
      </c>
      <c r="D32" s="43">
        <v>10551816</v>
      </c>
      <c r="E32" s="43">
        <v>7202080</v>
      </c>
      <c r="F32" s="43">
        <v>3480000</v>
      </c>
      <c r="G32" s="44">
        <v>5856000</v>
      </c>
      <c r="H32" s="45">
        <v>6028200</v>
      </c>
      <c r="I32" s="38">
        <f t="shared" si="0"/>
        <v>-51.68062559704973</v>
      </c>
      <c r="J32" s="23">
        <f t="shared" si="1"/>
        <v>-5.758272760422534</v>
      </c>
      <c r="K32" s="2"/>
    </row>
    <row r="33" spans="1:11" ht="13.5" thickBot="1">
      <c r="A33" s="9"/>
      <c r="B33" s="39" t="s">
        <v>38</v>
      </c>
      <c r="C33" s="59">
        <v>75577482</v>
      </c>
      <c r="D33" s="59">
        <v>99326816</v>
      </c>
      <c r="E33" s="59">
        <v>93861313</v>
      </c>
      <c r="F33" s="59">
        <v>62203000</v>
      </c>
      <c r="G33" s="60">
        <v>34463000</v>
      </c>
      <c r="H33" s="61">
        <v>19220000</v>
      </c>
      <c r="I33" s="40">
        <f t="shared" si="0"/>
        <v>-33.72881966822688</v>
      </c>
      <c r="J33" s="41">
        <f t="shared" si="1"/>
        <v>-41.058354953987475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2018-10-24T09:21:04Z</dcterms:created>
  <dcterms:modified xsi:type="dcterms:W3CDTF">2018-10-24T09:22:28Z</dcterms:modified>
  <cp:category/>
  <cp:version/>
  <cp:contentType/>
  <cp:contentStatus/>
</cp:coreProperties>
</file>