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830" activeTab="0"/>
  </bookViews>
  <sheets>
    <sheet name="Summary" sheetId="1" r:id="rId1"/>
    <sheet name="BUF" sheetId="2" r:id="rId2"/>
    <sheet name="NMA" sheetId="3" r:id="rId3"/>
    <sheet name="MAN" sheetId="4" r:id="rId4"/>
    <sheet name="EKU" sheetId="5" r:id="rId5"/>
    <sheet name="JHB" sheetId="6" r:id="rId6"/>
    <sheet name="TSH" sheetId="7" r:id="rId7"/>
    <sheet name="ETH" sheetId="8" r:id="rId8"/>
    <sheet name="CPT" sheetId="9" r:id="rId9"/>
  </sheets>
  <definedNames>
    <definedName name="_xlnm.Print_Area" localSheetId="1">'BUF'!$A$1:$K$34</definedName>
    <definedName name="_xlnm.Print_Area" localSheetId="8">'CPT'!$A$1:$K$34</definedName>
    <definedName name="_xlnm.Print_Area" localSheetId="4">'EKU'!$A$1:$K$34</definedName>
    <definedName name="_xlnm.Print_Area" localSheetId="7">'ETH'!$A$1:$K$34</definedName>
    <definedName name="_xlnm.Print_Area" localSheetId="5">'JHB'!$A$1:$K$34</definedName>
    <definedName name="_xlnm.Print_Area" localSheetId="3">'MAN'!$A$1:$K$34</definedName>
    <definedName name="_xlnm.Print_Area" localSheetId="2">'NMA'!$A$1:$K$34</definedName>
    <definedName name="_xlnm.Print_Area" localSheetId="0">'Summary'!$A$1:$K$34</definedName>
    <definedName name="_xlnm.Print_Area" localSheetId="6">'TSH'!$A$1:$K$34</definedName>
  </definedNames>
  <calcPr fullCalcOnLoad="1"/>
</workbook>
</file>

<file path=xl/sharedStrings.xml><?xml version="1.0" encoding="utf-8"?>
<sst xmlns="http://schemas.openxmlformats.org/spreadsheetml/2006/main" count="369" uniqueCount="48">
  <si>
    <t>Eastern Cape: Buffalo City(BUF)</t>
  </si>
  <si>
    <t>STATEMENT OF CAPITAL AND OPERATING EXPENDITURE</t>
  </si>
  <si>
    <t>Growth in municipal budgets compared to S71 Preliminary Outcome for 2017/18</t>
  </si>
  <si>
    <t>2017/18</t>
  </si>
  <si>
    <t>2018/19</t>
  </si>
  <si>
    <t>2019/20</t>
  </si>
  <si>
    <t>2020/21</t>
  </si>
  <si>
    <t>% Growth rates: Estimated actual (Nominal)</t>
  </si>
  <si>
    <t>R thousands</t>
  </si>
  <si>
    <t>Adopted Budget</t>
  </si>
  <si>
    <t>Revised Budget</t>
  </si>
  <si>
    <t>Preliminary outcome</t>
  </si>
  <si>
    <t>Medium term estimates</t>
  </si>
  <si>
    <t>2017/18- 2018/19</t>
  </si>
  <si>
    <t>2017/18- 2020/21</t>
  </si>
  <si>
    <t>Operating Revenue</t>
  </si>
  <si>
    <t>Property rates</t>
  </si>
  <si>
    <t>Service charges</t>
  </si>
  <si>
    <t>Other own revenue</t>
  </si>
  <si>
    <t>Total Revenue</t>
  </si>
  <si>
    <t>Operating Expenditure</t>
  </si>
  <si>
    <t>Employee related costs</t>
  </si>
  <si>
    <t>Debt impairment</t>
  </si>
  <si>
    <t>Bulk purchases</t>
  </si>
  <si>
    <t>Other expenditure</t>
  </si>
  <si>
    <t>Total Expenditure</t>
  </si>
  <si>
    <t>Operating Surplus/(Deficit)</t>
  </si>
  <si>
    <t>Capital Funding</t>
  </si>
  <si>
    <t>External loans</t>
  </si>
  <si>
    <t>Internal contributions</t>
  </si>
  <si>
    <t>Transfers and subsidies</t>
  </si>
  <si>
    <t>Other</t>
  </si>
  <si>
    <t>Total funding</t>
  </si>
  <si>
    <t>Capital Expenditure</t>
  </si>
  <si>
    <t>Water</t>
  </si>
  <si>
    <t>Electricity</t>
  </si>
  <si>
    <t>Housing</t>
  </si>
  <si>
    <t>Roads, pavements, bridges and storm water</t>
  </si>
  <si>
    <t>Total expenditure</t>
  </si>
  <si>
    <t>Source: Appendix B submitted to National Treasury, Adopted Budget, Revised Budget and Estimates from App B, Preliminary Outcome = Actuals from App B</t>
  </si>
  <si>
    <t>Eastern Cape: Nelson Mandela Bay(NMA)</t>
  </si>
  <si>
    <t>Free State: Mangaung(MAN)</t>
  </si>
  <si>
    <t>Gauteng: City of Ekurhuleni(EKU)</t>
  </si>
  <si>
    <t>Gauteng: City of Johannesburg(JHB)</t>
  </si>
  <si>
    <t>Gauteng: City of Tshwane(TSH)</t>
  </si>
  <si>
    <t>Kwazulu-Natal: eThekwini(ETH)</t>
  </si>
  <si>
    <t>Western Cape: Cape Town(CPT)</t>
  </si>
  <si>
    <t>Metros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</si>
</sst>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#.0\%;\-#,###.0\%;"/>
    <numFmt numFmtId="177" formatCode="##,##0_);\(##,##0\);0_)"/>
    <numFmt numFmtId="178" formatCode="0.0%;_(* &quot;–&quot;_)"/>
    <numFmt numFmtId="179" formatCode="#,###,##0_);\(#,###,##0\);_(* &quot;–&quot;???_);_(@_)"/>
    <numFmt numFmtId="180" formatCode="0.0\%;\(0.0\%\);_(* &quot;–&quot;_)"/>
    <numFmt numFmtId="181" formatCode="_(* #,##0,_);_(* \(#,##0,\);_(* &quot;- &quot;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b/>
      <i/>
      <sz val="8"/>
      <color indexed="9"/>
      <name val="Arial"/>
      <family val="2"/>
    </font>
    <font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0" fillId="32" borderId="7" applyNumberFormat="0" applyFont="0" applyAlignment="0" applyProtection="0"/>
    <xf numFmtId="0" fontId="45" fillId="27" borderId="8" applyNumberFormat="0" applyAlignment="0" applyProtection="0"/>
    <xf numFmtId="9" fontId="3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>
      <alignment/>
    </xf>
    <xf numFmtId="0" fontId="3" fillId="0" borderId="0" xfId="0" applyFont="1" applyAlignment="1" applyProtection="1">
      <alignment wrapText="1"/>
      <protection/>
    </xf>
    <xf numFmtId="0" fontId="4" fillId="0" borderId="10" xfId="0" applyNumberFormat="1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wrapText="1"/>
      <protection/>
    </xf>
    <xf numFmtId="17" fontId="5" fillId="0" borderId="12" xfId="0" applyNumberFormat="1" applyFont="1" applyFill="1" applyBorder="1" applyAlignment="1" applyProtection="1" quotePrefix="1">
      <alignment horizontal="center" vertical="top"/>
      <protection/>
    </xf>
    <xf numFmtId="17" fontId="5" fillId="0" borderId="13" xfId="0" applyNumberFormat="1" applyFont="1" applyFill="1" applyBorder="1" applyAlignment="1" applyProtection="1" quotePrefix="1">
      <alignment horizontal="center" vertical="top"/>
      <protection/>
    </xf>
    <xf numFmtId="0" fontId="5" fillId="0" borderId="1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wrapText="1"/>
      <protection/>
    </xf>
    <xf numFmtId="0" fontId="5" fillId="0" borderId="15" xfId="0" applyFont="1" applyFill="1" applyBorder="1" applyAlignment="1" applyProtection="1">
      <alignment horizontal="centerContinuous" vertical="top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7" fillId="0" borderId="10" xfId="0" applyNumberFormat="1" applyFont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 horizontal="left" vertical="center" wrapText="1"/>
      <protection/>
    </xf>
    <xf numFmtId="178" fontId="8" fillId="0" borderId="18" xfId="0" applyNumberFormat="1" applyFont="1" applyBorder="1" applyAlignment="1" applyProtection="1">
      <alignment horizontal="center" vertical="center" wrapText="1"/>
      <protection/>
    </xf>
    <xf numFmtId="178" fontId="8" fillId="0" borderId="19" xfId="0" applyNumberFormat="1" applyFont="1" applyBorder="1" applyAlignment="1" applyProtection="1">
      <alignment horizontal="center" vertical="center" wrapText="1"/>
      <protection/>
    </xf>
    <xf numFmtId="178" fontId="8" fillId="0" borderId="20" xfId="0" applyNumberFormat="1" applyFont="1" applyBorder="1" applyAlignment="1" applyProtection="1">
      <alignment horizontal="center" vertical="center" wrapText="1"/>
      <protection/>
    </xf>
    <xf numFmtId="0" fontId="6" fillId="0" borderId="18" xfId="0" applyNumberFormat="1" applyFont="1" applyBorder="1" applyAlignment="1" applyProtection="1">
      <alignment horizontal="center" vertical="center" wrapText="1"/>
      <protection/>
    </xf>
    <xf numFmtId="0" fontId="6" fillId="0" borderId="21" xfId="0" applyNumberFormat="1" applyFont="1" applyBorder="1" applyAlignment="1" applyProtection="1">
      <alignment horizontal="center" vertical="center" wrapText="1"/>
      <protection/>
    </xf>
    <xf numFmtId="169" fontId="4" fillId="0" borderId="17" xfId="0" applyNumberFormat="1" applyFont="1" applyBorder="1" applyAlignment="1" applyProtection="1">
      <alignment horizontal="left" vertical="center" indent="1"/>
      <protection/>
    </xf>
    <xf numFmtId="180" fontId="9" fillId="0" borderId="0" xfId="59" applyNumberFormat="1" applyFont="1" applyFill="1" applyBorder="1" applyAlignment="1" applyProtection="1">
      <alignment horizontal="center" vertical="center"/>
      <protection/>
    </xf>
    <xf numFmtId="180" fontId="9" fillId="0" borderId="10" xfId="59" applyNumberFormat="1" applyFont="1" applyFill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vertical="center"/>
      <protection/>
    </xf>
    <xf numFmtId="180" fontId="7" fillId="0" borderId="23" xfId="59" applyNumberFormat="1" applyFont="1" applyFill="1" applyBorder="1" applyAlignment="1" applyProtection="1">
      <alignment horizontal="center" vertical="center"/>
      <protection/>
    </xf>
    <xf numFmtId="180" fontId="7" fillId="0" borderId="24" xfId="59" applyNumberFormat="1" applyFont="1" applyFill="1" applyBorder="1" applyAlignment="1" applyProtection="1">
      <alignment horizontal="center" vertical="center"/>
      <protection/>
    </xf>
    <xf numFmtId="0" fontId="7" fillId="0" borderId="0" xfId="59" applyNumberFormat="1" applyFont="1" applyFill="1" applyBorder="1" applyAlignment="1" applyProtection="1">
      <alignment horizontal="center" vertical="center"/>
      <protection/>
    </xf>
    <xf numFmtId="0" fontId="7" fillId="0" borderId="10" xfId="59" applyNumberFormat="1" applyFont="1" applyFill="1" applyBorder="1" applyAlignment="1" applyProtection="1">
      <alignment horizontal="center" vertical="center"/>
      <protection/>
    </xf>
    <xf numFmtId="180" fontId="9" fillId="0" borderId="0" xfId="0" applyNumberFormat="1" applyFont="1" applyFill="1" applyBorder="1" applyAlignment="1" applyProtection="1">
      <alignment horizontal="center" vertical="center"/>
      <protection/>
    </xf>
    <xf numFmtId="18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Border="1" applyAlignment="1" applyProtection="1">
      <alignment vertical="center"/>
      <protection/>
    </xf>
    <xf numFmtId="169" fontId="7" fillId="0" borderId="11" xfId="0" applyNumberFormat="1" applyFont="1" applyBorder="1" applyAlignment="1" applyProtection="1">
      <alignment horizontal="left" vertical="center" wrapText="1"/>
      <protection/>
    </xf>
    <xf numFmtId="180" fontId="7" fillId="0" borderId="12" xfId="59" applyNumberFormat="1" applyFont="1" applyFill="1" applyBorder="1" applyAlignment="1" applyProtection="1">
      <alignment horizontal="center" vertical="center"/>
      <protection/>
    </xf>
    <xf numFmtId="180" fontId="7" fillId="0" borderId="25" xfId="59" applyNumberFormat="1" applyFont="1" applyFill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vertical="center"/>
      <protection/>
    </xf>
    <xf numFmtId="0" fontId="6" fillId="0" borderId="12" xfId="0" applyNumberFormat="1" applyFont="1" applyBorder="1" applyAlignment="1" applyProtection="1">
      <alignment horizontal="center" vertical="center" wrapText="1"/>
      <protection/>
    </xf>
    <xf numFmtId="0" fontId="6" fillId="0" borderId="25" xfId="0" applyNumberFormat="1" applyFont="1" applyBorder="1" applyAlignment="1" applyProtection="1">
      <alignment horizontal="center" vertical="center" wrapText="1"/>
      <protection/>
    </xf>
    <xf numFmtId="180" fontId="9" fillId="0" borderId="16" xfId="59" applyNumberFormat="1" applyFont="1" applyFill="1" applyBorder="1" applyAlignment="1" applyProtection="1">
      <alignment horizontal="center" vertical="center"/>
      <protection/>
    </xf>
    <xf numFmtId="49" fontId="5" fillId="0" borderId="26" xfId="0" applyNumberFormat="1" applyFont="1" applyBorder="1" applyAlignment="1" applyProtection="1">
      <alignment vertical="center"/>
      <protection/>
    </xf>
    <xf numFmtId="180" fontId="7" fillId="0" borderId="27" xfId="59" applyNumberFormat="1" applyFont="1" applyFill="1" applyBorder="1" applyAlignment="1" applyProtection="1">
      <alignment horizontal="center" vertical="center"/>
      <protection/>
    </xf>
    <xf numFmtId="180" fontId="7" fillId="0" borderId="28" xfId="59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wrapText="1"/>
      <protection/>
    </xf>
    <xf numFmtId="181" fontId="4" fillId="0" borderId="16" xfId="0" applyNumberFormat="1" applyFont="1" applyFill="1" applyBorder="1" applyAlignment="1" applyProtection="1">
      <alignment horizontal="right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81" fontId="4" fillId="0" borderId="29" xfId="0" applyNumberFormat="1" applyFont="1" applyFill="1" applyBorder="1" applyAlignment="1" applyProtection="1">
      <alignment horizontal="right" vertical="center"/>
      <protection/>
    </xf>
    <xf numFmtId="181" fontId="5" fillId="0" borderId="30" xfId="0" applyNumberFormat="1" applyFont="1" applyFill="1" applyBorder="1" applyAlignment="1" applyProtection="1">
      <alignment horizontal="right" vertical="center"/>
      <protection/>
    </xf>
    <xf numFmtId="181" fontId="5" fillId="0" borderId="23" xfId="0" applyNumberFormat="1" applyFont="1" applyFill="1" applyBorder="1" applyAlignment="1" applyProtection="1">
      <alignment horizontal="right" vertical="center"/>
      <protection/>
    </xf>
    <xf numFmtId="181" fontId="5" fillId="0" borderId="31" xfId="0" applyNumberFormat="1" applyFont="1" applyFill="1" applyBorder="1" applyAlignment="1" applyProtection="1">
      <alignment horizontal="right" vertical="center"/>
      <protection/>
    </xf>
    <xf numFmtId="181" fontId="5" fillId="0" borderId="16" xfId="0" applyNumberFormat="1" applyFont="1" applyFill="1" applyBorder="1" applyAlignment="1" applyProtection="1">
      <alignment horizontal="right" vertical="center"/>
      <protection/>
    </xf>
    <xf numFmtId="181" fontId="5" fillId="0" borderId="0" xfId="0" applyNumberFormat="1" applyFont="1" applyFill="1" applyBorder="1" applyAlignment="1" applyProtection="1">
      <alignment horizontal="right" vertical="center"/>
      <protection/>
    </xf>
    <xf numFmtId="181" fontId="5" fillId="0" borderId="29" xfId="0" applyNumberFormat="1" applyFont="1" applyFill="1" applyBorder="1" applyAlignment="1" applyProtection="1">
      <alignment horizontal="right" vertical="center"/>
      <protection/>
    </xf>
    <xf numFmtId="181" fontId="7" fillId="0" borderId="16" xfId="0" applyNumberFormat="1" applyFont="1" applyFill="1" applyBorder="1" applyAlignment="1" applyProtection="1">
      <alignment horizontal="right" vertical="center"/>
      <protection/>
    </xf>
    <xf numFmtId="181" fontId="7" fillId="0" borderId="12" xfId="0" applyNumberFormat="1" applyFont="1" applyFill="1" applyBorder="1" applyAlignment="1" applyProtection="1">
      <alignment horizontal="right" vertical="center"/>
      <protection/>
    </xf>
    <xf numFmtId="181" fontId="7" fillId="0" borderId="13" xfId="0" applyNumberFormat="1" applyFont="1" applyFill="1" applyBorder="1" applyAlignment="1" applyProtection="1">
      <alignment horizontal="right" vertical="center"/>
      <protection/>
    </xf>
    <xf numFmtId="181" fontId="7" fillId="0" borderId="32" xfId="0" applyNumberFormat="1" applyFont="1" applyFill="1" applyBorder="1" applyAlignment="1" applyProtection="1">
      <alignment horizontal="right" vertical="center"/>
      <protection/>
    </xf>
    <xf numFmtId="181" fontId="8" fillId="0" borderId="12" xfId="0" applyNumberFormat="1" applyFont="1" applyBorder="1" applyAlignment="1" applyProtection="1">
      <alignment horizontal="center" vertical="center" wrapText="1"/>
      <protection/>
    </xf>
    <xf numFmtId="181" fontId="8" fillId="0" borderId="13" xfId="0" applyNumberFormat="1" applyFont="1" applyBorder="1" applyAlignment="1" applyProtection="1">
      <alignment horizontal="center" vertical="center" wrapText="1"/>
      <protection/>
    </xf>
    <xf numFmtId="181" fontId="8" fillId="0" borderId="32" xfId="0" applyNumberFormat="1" applyFont="1" applyBorder="1" applyAlignment="1" applyProtection="1">
      <alignment horizontal="center" vertical="center" wrapText="1"/>
      <protection/>
    </xf>
    <xf numFmtId="181" fontId="5" fillId="0" borderId="33" xfId="0" applyNumberFormat="1" applyFont="1" applyFill="1" applyBorder="1" applyAlignment="1" applyProtection="1">
      <alignment horizontal="right" vertical="center"/>
      <protection/>
    </xf>
    <xf numFmtId="181" fontId="5" fillId="0" borderId="27" xfId="0" applyNumberFormat="1" applyFont="1" applyFill="1" applyBorder="1" applyAlignment="1" applyProtection="1">
      <alignment horizontal="right" vertical="center"/>
      <protection/>
    </xf>
    <xf numFmtId="181" fontId="5" fillId="0" borderId="34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wrapText="1"/>
      <protection/>
    </xf>
    <xf numFmtId="0" fontId="0" fillId="0" borderId="0" xfId="0" applyAlignment="1" applyProtection="1">
      <alignment horizontal="right" wrapText="1"/>
      <protection/>
    </xf>
    <xf numFmtId="0" fontId="0" fillId="0" borderId="0" xfId="0" applyFont="1" applyAlignment="1" applyProtection="1">
      <alignment horizontal="right" wrapText="1"/>
      <protection/>
    </xf>
    <xf numFmtId="0" fontId="2" fillId="0" borderId="0" xfId="0" applyFont="1" applyAlignment="1" applyProtection="1">
      <alignment wrapText="1"/>
      <protection/>
    </xf>
    <xf numFmtId="169" fontId="5" fillId="0" borderId="35" xfId="0" applyNumberFormat="1" applyFont="1" applyFill="1" applyBorder="1" applyAlignment="1" applyProtection="1" quotePrefix="1">
      <alignment horizontal="center" vertical="top"/>
      <protection/>
    </xf>
    <xf numFmtId="169" fontId="5" fillId="0" borderId="36" xfId="0" applyNumberFormat="1" applyFont="1" applyFill="1" applyBorder="1" applyAlignment="1" applyProtection="1" quotePrefix="1">
      <alignment horizontal="center" vertical="top"/>
      <protection/>
    </xf>
    <xf numFmtId="169" fontId="5" fillId="0" borderId="37" xfId="0" applyNumberFormat="1" applyFont="1" applyFill="1" applyBorder="1" applyAlignment="1" applyProtection="1" quotePrefix="1">
      <alignment horizontal="center" vertical="top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25" xfId="0" applyFont="1" applyBorder="1" applyAlignment="1" applyProtection="1">
      <alignment horizontal="center" vertical="center" wrapText="1"/>
      <protection/>
    </xf>
    <xf numFmtId="0" fontId="5" fillId="0" borderId="15" xfId="0" applyFont="1" applyBorder="1" applyAlignment="1" applyProtection="1">
      <alignment horizontal="center" vertical="top"/>
      <protection/>
    </xf>
    <xf numFmtId="0" fontId="5" fillId="0" borderId="38" xfId="0" applyFont="1" applyBorder="1" applyAlignment="1" applyProtection="1">
      <alignment horizontal="center" vertical="top"/>
      <protection/>
    </xf>
    <xf numFmtId="0" fontId="5" fillId="0" borderId="39" xfId="0" applyFont="1" applyBorder="1" applyAlignment="1" applyProtection="1">
      <alignment horizontal="center" vertical="top"/>
      <protection/>
    </xf>
    <xf numFmtId="0" fontId="2" fillId="0" borderId="0" xfId="0" applyFont="1" applyAlignment="1" applyProtection="1">
      <alignment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showGridLines="0" tabSelected="1" zoomScalePageLayoutView="0" workbookViewId="0" topLeftCell="A1">
      <selection activeCell="B3" sqref="B3:K3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74" t="s">
        <v>47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40491171665</v>
      </c>
      <c r="D8" s="43">
        <v>40781925655</v>
      </c>
      <c r="E8" s="43">
        <v>41425820925</v>
      </c>
      <c r="F8" s="43">
        <v>44281816064</v>
      </c>
      <c r="G8" s="44">
        <v>47575492637</v>
      </c>
      <c r="H8" s="45">
        <v>51056650260</v>
      </c>
      <c r="I8" s="22">
        <f>IF($E8=0,0,(($F8/$E8)-1)*100)</f>
        <v>6.894239088636711</v>
      </c>
      <c r="J8" s="23">
        <f>IF($E8=0,0,((($H8/$E8)^(1/3))-1)*100)</f>
        <v>7.216196908874717</v>
      </c>
      <c r="K8" s="2"/>
    </row>
    <row r="9" spans="1:11" ht="12.75">
      <c r="A9" s="5"/>
      <c r="B9" s="21" t="s">
        <v>17</v>
      </c>
      <c r="C9" s="43">
        <v>115349313478</v>
      </c>
      <c r="D9" s="43">
        <v>111473237734</v>
      </c>
      <c r="E9" s="43">
        <v>108307835011</v>
      </c>
      <c r="F9" s="43">
        <v>120851849218</v>
      </c>
      <c r="G9" s="44">
        <v>132378461290</v>
      </c>
      <c r="H9" s="45">
        <v>143728692274</v>
      </c>
      <c r="I9" s="22">
        <f>IF($E9=0,0,(($F9/$E9)-1)*100)</f>
        <v>11.58181603918682</v>
      </c>
      <c r="J9" s="23">
        <f>IF($E9=0,0,((($H9/$E9)^(1/3))-1)*100)</f>
        <v>9.890765781776567</v>
      </c>
      <c r="K9" s="2"/>
    </row>
    <row r="10" spans="1:11" ht="12.75">
      <c r="A10" s="5"/>
      <c r="B10" s="21" t="s">
        <v>18</v>
      </c>
      <c r="C10" s="43">
        <v>49046539814</v>
      </c>
      <c r="D10" s="43">
        <v>51153944749</v>
      </c>
      <c r="E10" s="43">
        <v>48488732489</v>
      </c>
      <c r="F10" s="43">
        <v>53856979754</v>
      </c>
      <c r="G10" s="44">
        <v>57162006182</v>
      </c>
      <c r="H10" s="45">
        <v>61212787036</v>
      </c>
      <c r="I10" s="22">
        <f aca="true" t="shared" si="0" ref="I10:I33">IF($E10=0,0,(($F10/$E10)-1)*100)</f>
        <v>11.07112310312055</v>
      </c>
      <c r="J10" s="23">
        <f aca="true" t="shared" si="1" ref="J10:J33">IF($E10=0,0,((($H10/$E10)^(1/3))-1)*100)</f>
        <v>8.07712266265941</v>
      </c>
      <c r="K10" s="2"/>
    </row>
    <row r="11" spans="1:11" ht="12.75">
      <c r="A11" s="9"/>
      <c r="B11" s="24" t="s">
        <v>19</v>
      </c>
      <c r="C11" s="46">
        <v>204887024957</v>
      </c>
      <c r="D11" s="46">
        <v>203409108138</v>
      </c>
      <c r="E11" s="46">
        <v>198222388425</v>
      </c>
      <c r="F11" s="46">
        <v>218990645036</v>
      </c>
      <c r="G11" s="47">
        <v>237115960109</v>
      </c>
      <c r="H11" s="48">
        <v>255998129570</v>
      </c>
      <c r="I11" s="25">
        <f t="shared" si="0"/>
        <v>10.477250716236796</v>
      </c>
      <c r="J11" s="26">
        <f t="shared" si="1"/>
        <v>8.900037460259757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56528132504</v>
      </c>
      <c r="D13" s="43">
        <v>56553397647</v>
      </c>
      <c r="E13" s="43">
        <v>54117048822</v>
      </c>
      <c r="F13" s="43">
        <v>62400523976</v>
      </c>
      <c r="G13" s="44">
        <v>67454862731</v>
      </c>
      <c r="H13" s="45">
        <v>72546193789</v>
      </c>
      <c r="I13" s="22">
        <f t="shared" si="0"/>
        <v>15.306590685027444</v>
      </c>
      <c r="J13" s="23">
        <f t="shared" si="1"/>
        <v>10.262247915712464</v>
      </c>
      <c r="K13" s="2"/>
    </row>
    <row r="14" spans="1:11" ht="12.75">
      <c r="A14" s="5"/>
      <c r="B14" s="21" t="s">
        <v>22</v>
      </c>
      <c r="C14" s="43">
        <v>10082594530</v>
      </c>
      <c r="D14" s="43">
        <v>9733980965</v>
      </c>
      <c r="E14" s="43">
        <v>9732515911</v>
      </c>
      <c r="F14" s="43">
        <v>10918320449</v>
      </c>
      <c r="G14" s="44">
        <v>11985212660</v>
      </c>
      <c r="H14" s="45">
        <v>12801495235</v>
      </c>
      <c r="I14" s="22">
        <f t="shared" si="0"/>
        <v>12.18394656472912</v>
      </c>
      <c r="J14" s="23">
        <f t="shared" si="1"/>
        <v>9.56668587599765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63832440308</v>
      </c>
      <c r="D16" s="43">
        <v>60989716177</v>
      </c>
      <c r="E16" s="43">
        <v>59113835273</v>
      </c>
      <c r="F16" s="43">
        <v>68807968814</v>
      </c>
      <c r="G16" s="44">
        <v>75369229768</v>
      </c>
      <c r="H16" s="45">
        <v>81241025468</v>
      </c>
      <c r="I16" s="22">
        <f t="shared" si="0"/>
        <v>16.399094215813403</v>
      </c>
      <c r="J16" s="23">
        <f t="shared" si="1"/>
        <v>11.180533381028802</v>
      </c>
      <c r="K16" s="2"/>
    </row>
    <row r="17" spans="1:11" ht="12.75">
      <c r="A17" s="5"/>
      <c r="B17" s="21" t="s">
        <v>24</v>
      </c>
      <c r="C17" s="43">
        <v>72919479148</v>
      </c>
      <c r="D17" s="43">
        <v>75228600453</v>
      </c>
      <c r="E17" s="43">
        <v>65237910085</v>
      </c>
      <c r="F17" s="43">
        <v>74975994938</v>
      </c>
      <c r="G17" s="44">
        <v>80238343080</v>
      </c>
      <c r="H17" s="45">
        <v>85747160585</v>
      </c>
      <c r="I17" s="29">
        <f t="shared" si="0"/>
        <v>14.927033745121543</v>
      </c>
      <c r="J17" s="30">
        <f t="shared" si="1"/>
        <v>9.540125960206346</v>
      </c>
      <c r="K17" s="2"/>
    </row>
    <row r="18" spans="1:11" ht="12.75">
      <c r="A18" s="5"/>
      <c r="B18" s="24" t="s">
        <v>25</v>
      </c>
      <c r="C18" s="46">
        <v>203362646490</v>
      </c>
      <c r="D18" s="46">
        <v>202505695242</v>
      </c>
      <c r="E18" s="46">
        <v>188201310091</v>
      </c>
      <c r="F18" s="46">
        <v>217102808177</v>
      </c>
      <c r="G18" s="47">
        <v>235047648239</v>
      </c>
      <c r="H18" s="48">
        <v>252335875077</v>
      </c>
      <c r="I18" s="25">
        <f t="shared" si="0"/>
        <v>15.356693357780248</v>
      </c>
      <c r="J18" s="26">
        <f t="shared" si="1"/>
        <v>10.268665595546445</v>
      </c>
      <c r="K18" s="2"/>
    </row>
    <row r="19" spans="1:11" ht="23.25" customHeight="1">
      <c r="A19" s="31"/>
      <c r="B19" s="32" t="s">
        <v>26</v>
      </c>
      <c r="C19" s="52">
        <v>1524378467</v>
      </c>
      <c r="D19" s="52">
        <v>903412896</v>
      </c>
      <c r="E19" s="52">
        <v>10021078334</v>
      </c>
      <c r="F19" s="53">
        <v>1887836859</v>
      </c>
      <c r="G19" s="54">
        <v>2068311870</v>
      </c>
      <c r="H19" s="55">
        <v>3662254493</v>
      </c>
      <c r="I19" s="33">
        <f t="shared" si="0"/>
        <v>-81.16134016640848</v>
      </c>
      <c r="J19" s="34">
        <f t="shared" si="1"/>
        <v>-28.504613023965074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11396376505</v>
      </c>
      <c r="D22" s="43">
        <v>11586781488</v>
      </c>
      <c r="E22" s="43">
        <v>7574981494</v>
      </c>
      <c r="F22" s="43">
        <v>13157959796</v>
      </c>
      <c r="G22" s="44">
        <v>14745530193</v>
      </c>
      <c r="H22" s="45">
        <v>14489092433</v>
      </c>
      <c r="I22" s="38">
        <f t="shared" si="0"/>
        <v>73.70286391355769</v>
      </c>
      <c r="J22" s="23">
        <f t="shared" si="1"/>
        <v>24.132795413095277</v>
      </c>
      <c r="K22" s="2"/>
    </row>
    <row r="23" spans="1:11" ht="12.75">
      <c r="A23" s="9"/>
      <c r="B23" s="21" t="s">
        <v>29</v>
      </c>
      <c r="C23" s="43">
        <v>7199289447</v>
      </c>
      <c r="D23" s="43">
        <v>6816116794</v>
      </c>
      <c r="E23" s="43">
        <v>4615476780</v>
      </c>
      <c r="F23" s="43">
        <v>7120479699</v>
      </c>
      <c r="G23" s="44">
        <v>8549358654</v>
      </c>
      <c r="H23" s="45">
        <v>8803188830</v>
      </c>
      <c r="I23" s="38">
        <f t="shared" si="0"/>
        <v>54.273979447904395</v>
      </c>
      <c r="J23" s="23">
        <f t="shared" si="1"/>
        <v>24.01507561613243</v>
      </c>
      <c r="K23" s="2"/>
    </row>
    <row r="24" spans="1:11" ht="12.75">
      <c r="A24" s="9"/>
      <c r="B24" s="21" t="s">
        <v>30</v>
      </c>
      <c r="C24" s="43">
        <v>17309186691</v>
      </c>
      <c r="D24" s="43">
        <v>15324115394</v>
      </c>
      <c r="E24" s="43">
        <v>12256455166</v>
      </c>
      <c r="F24" s="43">
        <v>15483864290</v>
      </c>
      <c r="G24" s="44">
        <v>16084110995</v>
      </c>
      <c r="H24" s="45">
        <v>17169721724</v>
      </c>
      <c r="I24" s="38">
        <f t="shared" si="0"/>
        <v>26.332321052770546</v>
      </c>
      <c r="J24" s="23">
        <f t="shared" si="1"/>
        <v>11.89210868580728</v>
      </c>
      <c r="K24" s="2"/>
    </row>
    <row r="25" spans="1:11" ht="12.75">
      <c r="A25" s="9"/>
      <c r="B25" s="21" t="s">
        <v>31</v>
      </c>
      <c r="C25" s="43">
        <v>2011588804</v>
      </c>
      <c r="D25" s="43">
        <v>2860440537</v>
      </c>
      <c r="E25" s="43">
        <v>1944149572</v>
      </c>
      <c r="F25" s="43">
        <v>3165745768</v>
      </c>
      <c r="G25" s="44">
        <v>3240075736</v>
      </c>
      <c r="H25" s="45">
        <v>2990899726</v>
      </c>
      <c r="I25" s="38">
        <f t="shared" si="0"/>
        <v>62.83447598855836</v>
      </c>
      <c r="J25" s="23">
        <f t="shared" si="1"/>
        <v>15.440285714474843</v>
      </c>
      <c r="K25" s="2"/>
    </row>
    <row r="26" spans="1:11" ht="12.75">
      <c r="A26" s="9"/>
      <c r="B26" s="24" t="s">
        <v>32</v>
      </c>
      <c r="C26" s="46">
        <v>37916441447</v>
      </c>
      <c r="D26" s="46">
        <v>36587454213</v>
      </c>
      <c r="E26" s="46">
        <v>26391063012</v>
      </c>
      <c r="F26" s="46">
        <v>38928049553</v>
      </c>
      <c r="G26" s="47">
        <v>42619075578</v>
      </c>
      <c r="H26" s="48">
        <v>43452902713</v>
      </c>
      <c r="I26" s="25">
        <f t="shared" si="0"/>
        <v>47.504666770336</v>
      </c>
      <c r="J26" s="26">
        <f t="shared" si="1"/>
        <v>18.08297959520595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6293841460</v>
      </c>
      <c r="D28" s="43">
        <v>7585908855</v>
      </c>
      <c r="E28" s="43">
        <v>5009195348</v>
      </c>
      <c r="F28" s="43">
        <v>8994892718</v>
      </c>
      <c r="G28" s="44">
        <v>11124038646</v>
      </c>
      <c r="H28" s="45">
        <v>10908143460</v>
      </c>
      <c r="I28" s="38">
        <f t="shared" si="0"/>
        <v>79.56761701440436</v>
      </c>
      <c r="J28" s="23">
        <f t="shared" si="1"/>
        <v>29.61669916769063</v>
      </c>
      <c r="K28" s="2"/>
    </row>
    <row r="29" spans="1:11" ht="12.75">
      <c r="A29" s="9"/>
      <c r="B29" s="21" t="s">
        <v>35</v>
      </c>
      <c r="C29" s="43">
        <v>4862789863</v>
      </c>
      <c r="D29" s="43">
        <v>4327849719</v>
      </c>
      <c r="E29" s="43">
        <v>3786749043</v>
      </c>
      <c r="F29" s="43">
        <v>4903658381</v>
      </c>
      <c r="G29" s="44">
        <v>5145660838</v>
      </c>
      <c r="H29" s="45">
        <v>5722215045</v>
      </c>
      <c r="I29" s="38">
        <f t="shared" si="0"/>
        <v>29.49520354576083</v>
      </c>
      <c r="J29" s="23">
        <f t="shared" si="1"/>
        <v>14.753484953100093</v>
      </c>
      <c r="K29" s="2"/>
    </row>
    <row r="30" spans="1:11" ht="12.75">
      <c r="A30" s="9"/>
      <c r="B30" s="21" t="s">
        <v>36</v>
      </c>
      <c r="C30" s="43">
        <v>1690589387</v>
      </c>
      <c r="D30" s="43">
        <v>0</v>
      </c>
      <c r="E30" s="43">
        <v>1748242087</v>
      </c>
      <c r="F30" s="43">
        <v>1000000</v>
      </c>
      <c r="G30" s="44">
        <v>0</v>
      </c>
      <c r="H30" s="45">
        <v>6000000</v>
      </c>
      <c r="I30" s="38">
        <f t="shared" si="0"/>
        <v>-99.94279968389755</v>
      </c>
      <c r="J30" s="23">
        <f t="shared" si="1"/>
        <v>-84.91599874968321</v>
      </c>
      <c r="K30" s="2"/>
    </row>
    <row r="31" spans="1:11" ht="12.75">
      <c r="A31" s="9"/>
      <c r="B31" s="21" t="s">
        <v>37</v>
      </c>
      <c r="C31" s="43">
        <v>7847446869</v>
      </c>
      <c r="D31" s="43">
        <v>8324424451</v>
      </c>
      <c r="E31" s="43">
        <v>6016379633</v>
      </c>
      <c r="F31" s="43">
        <v>9016336011</v>
      </c>
      <c r="G31" s="44">
        <v>9806201909</v>
      </c>
      <c r="H31" s="45">
        <v>10673179993</v>
      </c>
      <c r="I31" s="38">
        <f t="shared" si="0"/>
        <v>49.86314961817171</v>
      </c>
      <c r="J31" s="23">
        <f t="shared" si="1"/>
        <v>21.055966757478117</v>
      </c>
      <c r="K31" s="2"/>
    </row>
    <row r="32" spans="1:11" ht="12.75">
      <c r="A32" s="9"/>
      <c r="B32" s="21" t="s">
        <v>31</v>
      </c>
      <c r="C32" s="43">
        <v>17221773868</v>
      </c>
      <c r="D32" s="43">
        <v>16349271190</v>
      </c>
      <c r="E32" s="43">
        <v>9830496916</v>
      </c>
      <c r="F32" s="43">
        <v>16012162442</v>
      </c>
      <c r="G32" s="44">
        <v>16543174184</v>
      </c>
      <c r="H32" s="45">
        <v>16143364215</v>
      </c>
      <c r="I32" s="38">
        <f t="shared" si="0"/>
        <v>62.88253359745015</v>
      </c>
      <c r="J32" s="23">
        <f t="shared" si="1"/>
        <v>17.97940220094474</v>
      </c>
      <c r="K32" s="2"/>
    </row>
    <row r="33" spans="1:11" ht="13.5" thickBot="1">
      <c r="A33" s="9"/>
      <c r="B33" s="39" t="s">
        <v>38</v>
      </c>
      <c r="C33" s="59">
        <v>37916441447</v>
      </c>
      <c r="D33" s="59">
        <v>36587454215</v>
      </c>
      <c r="E33" s="59">
        <v>26391063027</v>
      </c>
      <c r="F33" s="59">
        <v>38928049552</v>
      </c>
      <c r="G33" s="60">
        <v>42619075577</v>
      </c>
      <c r="H33" s="61">
        <v>43452902713</v>
      </c>
      <c r="I33" s="40">
        <f t="shared" si="0"/>
        <v>47.50466668270899</v>
      </c>
      <c r="J33" s="41">
        <f t="shared" si="1"/>
        <v>18.08297957283418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1225284909</v>
      </c>
      <c r="D8" s="43">
        <v>1121174877</v>
      </c>
      <c r="E8" s="43">
        <v>949084646</v>
      </c>
      <c r="F8" s="43">
        <v>1421961287</v>
      </c>
      <c r="G8" s="44">
        <v>1549937745</v>
      </c>
      <c r="H8" s="45">
        <v>1673932810</v>
      </c>
      <c r="I8" s="22">
        <f>IF($E8=0,0,(($F8/$E8)-1)*100)</f>
        <v>49.82449594912106</v>
      </c>
      <c r="J8" s="23">
        <f>IF($E8=0,0,((($H8/$E8)^(1/3))-1)*100)</f>
        <v>20.821537529122146</v>
      </c>
      <c r="K8" s="2"/>
    </row>
    <row r="9" spans="1:11" ht="12.75">
      <c r="A9" s="5"/>
      <c r="B9" s="21" t="s">
        <v>17</v>
      </c>
      <c r="C9" s="43">
        <v>3011894841</v>
      </c>
      <c r="D9" s="43">
        <v>2936647027</v>
      </c>
      <c r="E9" s="43">
        <v>2728370158</v>
      </c>
      <c r="F9" s="43">
        <v>3172284692</v>
      </c>
      <c r="G9" s="44">
        <v>3427689300</v>
      </c>
      <c r="H9" s="45">
        <v>3691233712</v>
      </c>
      <c r="I9" s="22">
        <f>IF($E9=0,0,(($F9/$E9)-1)*100)</f>
        <v>16.270319212309747</v>
      </c>
      <c r="J9" s="23">
        <f>IF($E9=0,0,((($H9/$E9)^(1/3))-1)*100)</f>
        <v>10.600243798638576</v>
      </c>
      <c r="K9" s="2"/>
    </row>
    <row r="10" spans="1:11" ht="12.75">
      <c r="A10" s="5"/>
      <c r="B10" s="21" t="s">
        <v>18</v>
      </c>
      <c r="C10" s="43">
        <v>1962848735</v>
      </c>
      <c r="D10" s="43">
        <v>1893216195</v>
      </c>
      <c r="E10" s="43">
        <v>1704175429</v>
      </c>
      <c r="F10" s="43">
        <v>1922976284</v>
      </c>
      <c r="G10" s="44">
        <v>2069573078</v>
      </c>
      <c r="H10" s="45">
        <v>2244028301</v>
      </c>
      <c r="I10" s="22">
        <f aca="true" t="shared" si="0" ref="I10:I33">IF($E10=0,0,(($F10/$E10)-1)*100)</f>
        <v>12.839103960581744</v>
      </c>
      <c r="J10" s="23">
        <f aca="true" t="shared" si="1" ref="J10:J33">IF($E10=0,0,((($H10/$E10)^(1/3))-1)*100)</f>
        <v>9.606929111232464</v>
      </c>
      <c r="K10" s="2"/>
    </row>
    <row r="11" spans="1:11" ht="12.75">
      <c r="A11" s="9"/>
      <c r="B11" s="24" t="s">
        <v>19</v>
      </c>
      <c r="C11" s="46">
        <v>6200028485</v>
      </c>
      <c r="D11" s="46">
        <v>5951038099</v>
      </c>
      <c r="E11" s="46">
        <v>5381630233</v>
      </c>
      <c r="F11" s="46">
        <v>6517222263</v>
      </c>
      <c r="G11" s="47">
        <v>7047200123</v>
      </c>
      <c r="H11" s="48">
        <v>7609194823</v>
      </c>
      <c r="I11" s="25">
        <f t="shared" si="0"/>
        <v>21.10126450228005</v>
      </c>
      <c r="J11" s="26">
        <f t="shared" si="1"/>
        <v>12.23843860928664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1748499622</v>
      </c>
      <c r="D13" s="43">
        <v>1750865958</v>
      </c>
      <c r="E13" s="43">
        <v>1784243925</v>
      </c>
      <c r="F13" s="43">
        <v>1961117601</v>
      </c>
      <c r="G13" s="44">
        <v>2055137876</v>
      </c>
      <c r="H13" s="45">
        <v>2270830418</v>
      </c>
      <c r="I13" s="22">
        <f t="shared" si="0"/>
        <v>9.91308831274289</v>
      </c>
      <c r="J13" s="23">
        <f t="shared" si="1"/>
        <v>8.37027083835935</v>
      </c>
      <c r="K13" s="2"/>
    </row>
    <row r="14" spans="1:11" ht="12.75">
      <c r="A14" s="5"/>
      <c r="B14" s="21" t="s">
        <v>22</v>
      </c>
      <c r="C14" s="43">
        <v>317788481</v>
      </c>
      <c r="D14" s="43">
        <v>317788481</v>
      </c>
      <c r="E14" s="43">
        <v>317788467</v>
      </c>
      <c r="F14" s="43">
        <v>343696466</v>
      </c>
      <c r="G14" s="44">
        <v>387604702</v>
      </c>
      <c r="H14" s="45">
        <v>437826169</v>
      </c>
      <c r="I14" s="22">
        <f t="shared" si="0"/>
        <v>8.152592586061335</v>
      </c>
      <c r="J14" s="23">
        <f t="shared" si="1"/>
        <v>11.272504022389352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1578166510</v>
      </c>
      <c r="D16" s="43">
        <v>1578166510</v>
      </c>
      <c r="E16" s="43">
        <v>1556001289</v>
      </c>
      <c r="F16" s="43">
        <v>1698509600</v>
      </c>
      <c r="G16" s="44">
        <v>1828117900</v>
      </c>
      <c r="H16" s="45">
        <v>1967713300</v>
      </c>
      <c r="I16" s="22">
        <f t="shared" si="0"/>
        <v>9.158624225278512</v>
      </c>
      <c r="J16" s="23">
        <f t="shared" si="1"/>
        <v>8.139400151388209</v>
      </c>
      <c r="K16" s="2"/>
    </row>
    <row r="17" spans="1:11" ht="12.75">
      <c r="A17" s="5"/>
      <c r="B17" s="21" t="s">
        <v>24</v>
      </c>
      <c r="C17" s="43">
        <v>2553684937</v>
      </c>
      <c r="D17" s="43">
        <v>2302554147</v>
      </c>
      <c r="E17" s="43">
        <v>2299457341</v>
      </c>
      <c r="F17" s="43">
        <v>2509974152</v>
      </c>
      <c r="G17" s="44">
        <v>2768534761</v>
      </c>
      <c r="H17" s="45">
        <v>2925306582</v>
      </c>
      <c r="I17" s="29">
        <f t="shared" si="0"/>
        <v>9.155064860148677</v>
      </c>
      <c r="J17" s="30">
        <f t="shared" si="1"/>
        <v>8.354930295973496</v>
      </c>
      <c r="K17" s="2"/>
    </row>
    <row r="18" spans="1:11" ht="12.75">
      <c r="A18" s="5"/>
      <c r="B18" s="24" t="s">
        <v>25</v>
      </c>
      <c r="C18" s="46">
        <v>6198139550</v>
      </c>
      <c r="D18" s="46">
        <v>5949375096</v>
      </c>
      <c r="E18" s="46">
        <v>5957491022</v>
      </c>
      <c r="F18" s="46">
        <v>6513297819</v>
      </c>
      <c r="G18" s="47">
        <v>7039395239</v>
      </c>
      <c r="H18" s="48">
        <v>7601676469</v>
      </c>
      <c r="I18" s="25">
        <f t="shared" si="0"/>
        <v>9.329544852816408</v>
      </c>
      <c r="J18" s="26">
        <f t="shared" si="1"/>
        <v>8.463095555355205</v>
      </c>
      <c r="K18" s="2"/>
    </row>
    <row r="19" spans="1:11" ht="23.25" customHeight="1">
      <c r="A19" s="31"/>
      <c r="B19" s="32" t="s">
        <v>26</v>
      </c>
      <c r="C19" s="52">
        <v>1888935</v>
      </c>
      <c r="D19" s="52">
        <v>1663003</v>
      </c>
      <c r="E19" s="52">
        <v>-575860789</v>
      </c>
      <c r="F19" s="53">
        <v>3924444</v>
      </c>
      <c r="G19" s="54">
        <v>7804884</v>
      </c>
      <c r="H19" s="55">
        <v>7518354</v>
      </c>
      <c r="I19" s="33">
        <f t="shared" si="0"/>
        <v>-100.68149179019723</v>
      </c>
      <c r="J19" s="34">
        <f t="shared" si="1"/>
        <v>-123.54697309230333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69000000</v>
      </c>
      <c r="D22" s="43">
        <v>0</v>
      </c>
      <c r="E22" s="43">
        <v>0</v>
      </c>
      <c r="F22" s="43">
        <v>69000000</v>
      </c>
      <c r="G22" s="44">
        <v>377000000</v>
      </c>
      <c r="H22" s="45">
        <v>206000000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781859259</v>
      </c>
      <c r="D23" s="43">
        <v>736533</v>
      </c>
      <c r="E23" s="43">
        <v>491306845</v>
      </c>
      <c r="F23" s="43">
        <v>880241750</v>
      </c>
      <c r="G23" s="44">
        <v>912398325</v>
      </c>
      <c r="H23" s="45">
        <v>885389414</v>
      </c>
      <c r="I23" s="38">
        <f t="shared" si="0"/>
        <v>79.16333935872602</v>
      </c>
      <c r="J23" s="23">
        <f t="shared" si="1"/>
        <v>21.691572588329187</v>
      </c>
      <c r="K23" s="2"/>
    </row>
    <row r="24" spans="1:11" ht="12.75">
      <c r="A24" s="9"/>
      <c r="B24" s="21" t="s">
        <v>30</v>
      </c>
      <c r="C24" s="43">
        <v>795307160</v>
      </c>
      <c r="D24" s="43">
        <v>980298367</v>
      </c>
      <c r="E24" s="43">
        <v>756795353</v>
      </c>
      <c r="F24" s="43">
        <v>803900240</v>
      </c>
      <c r="G24" s="44">
        <v>999476840</v>
      </c>
      <c r="H24" s="45">
        <v>1083453420</v>
      </c>
      <c r="I24" s="38">
        <f t="shared" si="0"/>
        <v>6.2242569029093975</v>
      </c>
      <c r="J24" s="23">
        <f t="shared" si="1"/>
        <v>12.705193605360133</v>
      </c>
      <c r="K24" s="2"/>
    </row>
    <row r="25" spans="1:11" ht="12.75">
      <c r="A25" s="9"/>
      <c r="B25" s="21" t="s">
        <v>31</v>
      </c>
      <c r="C25" s="43">
        <v>0</v>
      </c>
      <c r="D25" s="43">
        <v>794006800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1646166419</v>
      </c>
      <c r="D26" s="46">
        <v>1775041700</v>
      </c>
      <c r="E26" s="46">
        <v>1248102198</v>
      </c>
      <c r="F26" s="46">
        <v>1753141990</v>
      </c>
      <c r="G26" s="47">
        <v>2288875165</v>
      </c>
      <c r="H26" s="48">
        <v>2174842834</v>
      </c>
      <c r="I26" s="25">
        <f t="shared" si="0"/>
        <v>40.46461842702402</v>
      </c>
      <c r="J26" s="26">
        <f t="shared" si="1"/>
        <v>20.335170221738718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556422813</v>
      </c>
      <c r="D28" s="43">
        <v>503285917</v>
      </c>
      <c r="E28" s="43">
        <v>370190124</v>
      </c>
      <c r="F28" s="43">
        <v>620379416</v>
      </c>
      <c r="G28" s="44">
        <v>891152290</v>
      </c>
      <c r="H28" s="45">
        <v>603543315</v>
      </c>
      <c r="I28" s="38">
        <f t="shared" si="0"/>
        <v>67.58399962069221</v>
      </c>
      <c r="J28" s="23">
        <f t="shared" si="1"/>
        <v>17.695865028647173</v>
      </c>
      <c r="K28" s="2"/>
    </row>
    <row r="29" spans="1:11" ht="12.75">
      <c r="A29" s="9"/>
      <c r="B29" s="21" t="s">
        <v>35</v>
      </c>
      <c r="C29" s="43">
        <v>148000000</v>
      </c>
      <c r="D29" s="43">
        <v>196428534</v>
      </c>
      <c r="E29" s="43">
        <v>127824438</v>
      </c>
      <c r="F29" s="43">
        <v>185170000</v>
      </c>
      <c r="G29" s="44">
        <v>251020000</v>
      </c>
      <c r="H29" s="45">
        <v>151700000</v>
      </c>
      <c r="I29" s="38">
        <f t="shared" si="0"/>
        <v>44.862753083256266</v>
      </c>
      <c r="J29" s="23">
        <f t="shared" si="1"/>
        <v>5.874302677139243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99413811</v>
      </c>
      <c r="F30" s="43">
        <v>0</v>
      </c>
      <c r="G30" s="44">
        <v>0</v>
      </c>
      <c r="H30" s="45">
        <v>6000000</v>
      </c>
      <c r="I30" s="38">
        <f t="shared" si="0"/>
        <v>-100</v>
      </c>
      <c r="J30" s="23">
        <f t="shared" si="1"/>
        <v>-60.77452820327785</v>
      </c>
      <c r="K30" s="2"/>
    </row>
    <row r="31" spans="1:11" ht="12.75">
      <c r="A31" s="9"/>
      <c r="B31" s="21" t="s">
        <v>37</v>
      </c>
      <c r="C31" s="43">
        <v>323086510</v>
      </c>
      <c r="D31" s="43">
        <v>562636967</v>
      </c>
      <c r="E31" s="43">
        <v>232514304</v>
      </c>
      <c r="F31" s="43">
        <v>420020464</v>
      </c>
      <c r="G31" s="44">
        <v>649944550</v>
      </c>
      <c r="H31" s="45">
        <v>1064550105</v>
      </c>
      <c r="I31" s="38">
        <f t="shared" si="0"/>
        <v>80.64284939648272</v>
      </c>
      <c r="J31" s="23">
        <f t="shared" si="1"/>
        <v>66.04997349026958</v>
      </c>
      <c r="K31" s="2"/>
    </row>
    <row r="32" spans="1:11" ht="12.75">
      <c r="A32" s="9"/>
      <c r="B32" s="21" t="s">
        <v>31</v>
      </c>
      <c r="C32" s="43">
        <v>618657096</v>
      </c>
      <c r="D32" s="43">
        <v>512690282</v>
      </c>
      <c r="E32" s="43">
        <v>418159518</v>
      </c>
      <c r="F32" s="43">
        <v>527572110</v>
      </c>
      <c r="G32" s="44">
        <v>496758325</v>
      </c>
      <c r="H32" s="45">
        <v>349049414</v>
      </c>
      <c r="I32" s="38">
        <f t="shared" si="0"/>
        <v>26.16527599881153</v>
      </c>
      <c r="J32" s="23">
        <f t="shared" si="1"/>
        <v>-5.843933076926577</v>
      </c>
      <c r="K32" s="2"/>
    </row>
    <row r="33" spans="1:11" ht="13.5" thickBot="1">
      <c r="A33" s="9"/>
      <c r="B33" s="39" t="s">
        <v>38</v>
      </c>
      <c r="C33" s="59">
        <v>1646166419</v>
      </c>
      <c r="D33" s="59">
        <v>1775041700</v>
      </c>
      <c r="E33" s="59">
        <v>1248102195</v>
      </c>
      <c r="F33" s="59">
        <v>1753141990</v>
      </c>
      <c r="G33" s="60">
        <v>2288875165</v>
      </c>
      <c r="H33" s="61">
        <v>2174842834</v>
      </c>
      <c r="I33" s="40">
        <f t="shared" si="0"/>
        <v>40.464618764651725</v>
      </c>
      <c r="J33" s="41">
        <f t="shared" si="1"/>
        <v>20.33517031815324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40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1882347183</v>
      </c>
      <c r="D8" s="43">
        <v>1940747180</v>
      </c>
      <c r="E8" s="43">
        <v>2011715410</v>
      </c>
      <c r="F8" s="43">
        <v>2177931330</v>
      </c>
      <c r="G8" s="44">
        <v>2331217420</v>
      </c>
      <c r="H8" s="45">
        <v>2495776500</v>
      </c>
      <c r="I8" s="22">
        <f>IF($E8=0,0,(($F8/$E8)-1)*100)</f>
        <v>8.262397313942138</v>
      </c>
      <c r="J8" s="23">
        <f>IF($E8=0,0,((($H8/$E8)^(1/3))-1)*100)</f>
        <v>7.451640273176463</v>
      </c>
      <c r="K8" s="2"/>
    </row>
    <row r="9" spans="1:11" ht="12.75">
      <c r="A9" s="5"/>
      <c r="B9" s="21" t="s">
        <v>17</v>
      </c>
      <c r="C9" s="43">
        <v>5107448870</v>
      </c>
      <c r="D9" s="43">
        <v>5418949900</v>
      </c>
      <c r="E9" s="43">
        <v>5657677244</v>
      </c>
      <c r="F9" s="43">
        <v>5468835250</v>
      </c>
      <c r="G9" s="44">
        <v>5869276430</v>
      </c>
      <c r="H9" s="45">
        <v>6300116290</v>
      </c>
      <c r="I9" s="22">
        <f>IF($E9=0,0,(($F9/$E9)-1)*100)</f>
        <v>-3.3378007591413628</v>
      </c>
      <c r="J9" s="23">
        <f>IF($E9=0,0,((($H9/$E9)^(1/3))-1)*100)</f>
        <v>3.6501971497127306</v>
      </c>
      <c r="K9" s="2"/>
    </row>
    <row r="10" spans="1:11" ht="12.75">
      <c r="A10" s="5"/>
      <c r="B10" s="21" t="s">
        <v>18</v>
      </c>
      <c r="C10" s="43">
        <v>2373739818</v>
      </c>
      <c r="D10" s="43">
        <v>2292147070</v>
      </c>
      <c r="E10" s="43">
        <v>2157789498</v>
      </c>
      <c r="F10" s="43">
        <v>2716619516</v>
      </c>
      <c r="G10" s="44">
        <v>2895713122</v>
      </c>
      <c r="H10" s="45">
        <v>3141312734</v>
      </c>
      <c r="I10" s="22">
        <f aca="true" t="shared" si="0" ref="I10:I33">IF($E10=0,0,(($F10/$E10)-1)*100)</f>
        <v>25.898263872262106</v>
      </c>
      <c r="J10" s="23">
        <f aca="true" t="shared" si="1" ref="J10:J33">IF($E10=0,0,((($H10/$E10)^(1/3))-1)*100)</f>
        <v>13.335865784222701</v>
      </c>
      <c r="K10" s="2"/>
    </row>
    <row r="11" spans="1:11" ht="12.75">
      <c r="A11" s="9"/>
      <c r="B11" s="24" t="s">
        <v>19</v>
      </c>
      <c r="C11" s="46">
        <v>9363535871</v>
      </c>
      <c r="D11" s="46">
        <v>9651844150</v>
      </c>
      <c r="E11" s="46">
        <v>9827182152</v>
      </c>
      <c r="F11" s="46">
        <v>10363386096</v>
      </c>
      <c r="G11" s="47">
        <v>11096206972</v>
      </c>
      <c r="H11" s="48">
        <v>11937205524</v>
      </c>
      <c r="I11" s="25">
        <f t="shared" si="0"/>
        <v>5.456334641063654</v>
      </c>
      <c r="J11" s="26">
        <f t="shared" si="1"/>
        <v>6.6983954332111795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2842251176</v>
      </c>
      <c r="D13" s="43">
        <v>2907889928</v>
      </c>
      <c r="E13" s="43">
        <v>2520798842</v>
      </c>
      <c r="F13" s="43">
        <v>3272707652</v>
      </c>
      <c r="G13" s="44">
        <v>3574705772</v>
      </c>
      <c r="H13" s="45">
        <v>3916725492</v>
      </c>
      <c r="I13" s="22">
        <f t="shared" si="0"/>
        <v>29.82819562878869</v>
      </c>
      <c r="J13" s="23">
        <f t="shared" si="1"/>
        <v>15.823045779118905</v>
      </c>
      <c r="K13" s="2"/>
    </row>
    <row r="14" spans="1:11" ht="12.75">
      <c r="A14" s="5"/>
      <c r="B14" s="21" t="s">
        <v>22</v>
      </c>
      <c r="C14" s="43">
        <v>619213278</v>
      </c>
      <c r="D14" s="43">
        <v>637894340</v>
      </c>
      <c r="E14" s="43">
        <v>674292573</v>
      </c>
      <c r="F14" s="43">
        <v>541605230</v>
      </c>
      <c r="G14" s="44">
        <v>541019120</v>
      </c>
      <c r="H14" s="45">
        <v>579733820</v>
      </c>
      <c r="I14" s="22">
        <f t="shared" si="0"/>
        <v>-19.678007487114947</v>
      </c>
      <c r="J14" s="23">
        <f t="shared" si="1"/>
        <v>-4.911772170093808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3005447393</v>
      </c>
      <c r="D16" s="43">
        <v>3029503020</v>
      </c>
      <c r="E16" s="43">
        <v>3066137067</v>
      </c>
      <c r="F16" s="43">
        <v>3181932490</v>
      </c>
      <c r="G16" s="44">
        <v>3419421490</v>
      </c>
      <c r="H16" s="45">
        <v>3526286840</v>
      </c>
      <c r="I16" s="22">
        <f t="shared" si="0"/>
        <v>3.7765899067681907</v>
      </c>
      <c r="J16" s="23">
        <f t="shared" si="1"/>
        <v>4.771225452210692</v>
      </c>
      <c r="K16" s="2"/>
    </row>
    <row r="17" spans="1:11" ht="12.75">
      <c r="A17" s="5"/>
      <c r="B17" s="21" t="s">
        <v>24</v>
      </c>
      <c r="C17" s="43">
        <v>3021897576</v>
      </c>
      <c r="D17" s="43">
        <v>3101580815</v>
      </c>
      <c r="E17" s="43">
        <v>2400171679</v>
      </c>
      <c r="F17" s="43">
        <v>3378842760</v>
      </c>
      <c r="G17" s="44">
        <v>3544347834</v>
      </c>
      <c r="H17" s="45">
        <v>3746886078</v>
      </c>
      <c r="I17" s="29">
        <f t="shared" si="0"/>
        <v>40.77504495044082</v>
      </c>
      <c r="J17" s="30">
        <f t="shared" si="1"/>
        <v>16.004826967127485</v>
      </c>
      <c r="K17" s="2"/>
    </row>
    <row r="18" spans="1:11" ht="12.75">
      <c r="A18" s="5"/>
      <c r="B18" s="24" t="s">
        <v>25</v>
      </c>
      <c r="C18" s="46">
        <v>9488809423</v>
      </c>
      <c r="D18" s="46">
        <v>9676868103</v>
      </c>
      <c r="E18" s="46">
        <v>8661400161</v>
      </c>
      <c r="F18" s="46">
        <v>10375088132</v>
      </c>
      <c r="G18" s="47">
        <v>11079494216</v>
      </c>
      <c r="H18" s="48">
        <v>11769632230</v>
      </c>
      <c r="I18" s="25">
        <f t="shared" si="0"/>
        <v>19.785345777190667</v>
      </c>
      <c r="J18" s="26">
        <f t="shared" si="1"/>
        <v>10.762205864103414</v>
      </c>
      <c r="K18" s="2"/>
    </row>
    <row r="19" spans="1:11" ht="23.25" customHeight="1">
      <c r="A19" s="31"/>
      <c r="B19" s="32" t="s">
        <v>26</v>
      </c>
      <c r="C19" s="52">
        <v>-125273552</v>
      </c>
      <c r="D19" s="52">
        <v>-25023953</v>
      </c>
      <c r="E19" s="52">
        <v>1165781991</v>
      </c>
      <c r="F19" s="53">
        <v>-11702036</v>
      </c>
      <c r="G19" s="54">
        <v>16712756</v>
      </c>
      <c r="H19" s="55">
        <v>167573294</v>
      </c>
      <c r="I19" s="33">
        <f t="shared" si="0"/>
        <v>-101.00379282664696</v>
      </c>
      <c r="J19" s="34">
        <f t="shared" si="1"/>
        <v>-47.61634209533331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0</v>
      </c>
      <c r="E22" s="43">
        <v>0</v>
      </c>
      <c r="F22" s="43">
        <v>148289700</v>
      </c>
      <c r="G22" s="44">
        <v>286369700</v>
      </c>
      <c r="H22" s="45">
        <v>235942700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130455453</v>
      </c>
      <c r="D23" s="43">
        <v>627569012</v>
      </c>
      <c r="E23" s="43">
        <v>297767425</v>
      </c>
      <c r="F23" s="43">
        <v>454273980</v>
      </c>
      <c r="G23" s="44">
        <v>484394968</v>
      </c>
      <c r="H23" s="45">
        <v>443352971</v>
      </c>
      <c r="I23" s="38">
        <f t="shared" si="0"/>
        <v>52.5599987977194</v>
      </c>
      <c r="J23" s="23">
        <f t="shared" si="1"/>
        <v>14.188967464649727</v>
      </c>
      <c r="K23" s="2"/>
    </row>
    <row r="24" spans="1:11" ht="12.75">
      <c r="A24" s="9"/>
      <c r="B24" s="21" t="s">
        <v>30</v>
      </c>
      <c r="C24" s="43">
        <v>1394135813</v>
      </c>
      <c r="D24" s="43">
        <v>1042339595</v>
      </c>
      <c r="E24" s="43">
        <v>945544398</v>
      </c>
      <c r="F24" s="43">
        <v>1137515429</v>
      </c>
      <c r="G24" s="44">
        <v>1204097802</v>
      </c>
      <c r="H24" s="45">
        <v>1272385712</v>
      </c>
      <c r="I24" s="38">
        <f t="shared" si="0"/>
        <v>20.30269878453661</v>
      </c>
      <c r="J24" s="23">
        <f t="shared" si="1"/>
        <v>10.40251136774133</v>
      </c>
      <c r="K24" s="2"/>
    </row>
    <row r="25" spans="1:11" ht="12.75">
      <c r="A25" s="9"/>
      <c r="B25" s="21" t="s">
        <v>31</v>
      </c>
      <c r="C25" s="43">
        <v>77300000</v>
      </c>
      <c r="D25" s="43">
        <v>0</v>
      </c>
      <c r="E25" s="43">
        <v>45947603</v>
      </c>
      <c r="F25" s="43">
        <v>0</v>
      </c>
      <c r="G25" s="44">
        <v>0</v>
      </c>
      <c r="H25" s="45">
        <v>0</v>
      </c>
      <c r="I25" s="38">
        <f t="shared" si="0"/>
        <v>-100</v>
      </c>
      <c r="J25" s="23">
        <f t="shared" si="1"/>
        <v>-100</v>
      </c>
      <c r="K25" s="2"/>
    </row>
    <row r="26" spans="1:11" ht="12.75">
      <c r="A26" s="9"/>
      <c r="B26" s="24" t="s">
        <v>32</v>
      </c>
      <c r="C26" s="46">
        <v>1601891266</v>
      </c>
      <c r="D26" s="46">
        <v>1669908607</v>
      </c>
      <c r="E26" s="46">
        <v>1289259426</v>
      </c>
      <c r="F26" s="46">
        <v>1740079109</v>
      </c>
      <c r="G26" s="47">
        <v>1974862470</v>
      </c>
      <c r="H26" s="48">
        <v>1951681383</v>
      </c>
      <c r="I26" s="25">
        <f t="shared" si="0"/>
        <v>34.96733658940106</v>
      </c>
      <c r="J26" s="26">
        <f t="shared" si="1"/>
        <v>14.821407982839618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467714035</v>
      </c>
      <c r="D28" s="43">
        <v>454135710</v>
      </c>
      <c r="E28" s="43">
        <v>317004106</v>
      </c>
      <c r="F28" s="43">
        <v>557572700</v>
      </c>
      <c r="G28" s="44">
        <v>705756770</v>
      </c>
      <c r="H28" s="45">
        <v>726184910</v>
      </c>
      <c r="I28" s="38">
        <f t="shared" si="0"/>
        <v>75.88816341703787</v>
      </c>
      <c r="J28" s="23">
        <f t="shared" si="1"/>
        <v>31.823886285789115</v>
      </c>
      <c r="K28" s="2"/>
    </row>
    <row r="29" spans="1:11" ht="12.75">
      <c r="A29" s="9"/>
      <c r="B29" s="21" t="s">
        <v>35</v>
      </c>
      <c r="C29" s="43">
        <v>267155789</v>
      </c>
      <c r="D29" s="43">
        <v>254241749</v>
      </c>
      <c r="E29" s="43">
        <v>260517504</v>
      </c>
      <c r="F29" s="43">
        <v>219000620</v>
      </c>
      <c r="G29" s="44">
        <v>307992090</v>
      </c>
      <c r="H29" s="45">
        <v>258765090</v>
      </c>
      <c r="I29" s="38">
        <f t="shared" si="0"/>
        <v>-15.936312670952047</v>
      </c>
      <c r="J29" s="23">
        <f t="shared" si="1"/>
        <v>-0.22472681282970086</v>
      </c>
      <c r="K29" s="2"/>
    </row>
    <row r="30" spans="1:11" ht="12.75">
      <c r="A30" s="9"/>
      <c r="B30" s="21" t="s">
        <v>36</v>
      </c>
      <c r="C30" s="43">
        <v>221676316</v>
      </c>
      <c r="D30" s="43">
        <v>0</v>
      </c>
      <c r="E30" s="43">
        <v>136194600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436810546</v>
      </c>
      <c r="D31" s="43">
        <v>625357105</v>
      </c>
      <c r="E31" s="43">
        <v>342390769</v>
      </c>
      <c r="F31" s="43">
        <v>545783750</v>
      </c>
      <c r="G31" s="44">
        <v>627428810</v>
      </c>
      <c r="H31" s="45">
        <v>531777400</v>
      </c>
      <c r="I31" s="38">
        <f t="shared" si="0"/>
        <v>59.40375717313804</v>
      </c>
      <c r="J31" s="23">
        <f t="shared" si="1"/>
        <v>15.807301770151504</v>
      </c>
      <c r="K31" s="2"/>
    </row>
    <row r="32" spans="1:11" ht="12.75">
      <c r="A32" s="9"/>
      <c r="B32" s="21" t="s">
        <v>31</v>
      </c>
      <c r="C32" s="43">
        <v>208534580</v>
      </c>
      <c r="D32" s="43">
        <v>336174043</v>
      </c>
      <c r="E32" s="43">
        <v>233152452</v>
      </c>
      <c r="F32" s="43">
        <v>417722039</v>
      </c>
      <c r="G32" s="44">
        <v>333684800</v>
      </c>
      <c r="H32" s="45">
        <v>434953983</v>
      </c>
      <c r="I32" s="38">
        <f t="shared" si="0"/>
        <v>79.16261888594678</v>
      </c>
      <c r="J32" s="23">
        <f t="shared" si="1"/>
        <v>23.102755732894153</v>
      </c>
      <c r="K32" s="2"/>
    </row>
    <row r="33" spans="1:11" ht="13.5" thickBot="1">
      <c r="A33" s="9"/>
      <c r="B33" s="39" t="s">
        <v>38</v>
      </c>
      <c r="C33" s="59">
        <v>1601891266</v>
      </c>
      <c r="D33" s="59">
        <v>1669908607</v>
      </c>
      <c r="E33" s="59">
        <v>1289259431</v>
      </c>
      <c r="F33" s="59">
        <v>1740079109</v>
      </c>
      <c r="G33" s="60">
        <v>1974862470</v>
      </c>
      <c r="H33" s="61">
        <v>1951681383</v>
      </c>
      <c r="I33" s="40">
        <f t="shared" si="0"/>
        <v>34.96733606597135</v>
      </c>
      <c r="J33" s="41">
        <f t="shared" si="1"/>
        <v>14.82140783440633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41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1103200160</v>
      </c>
      <c r="D8" s="43">
        <v>1103200160</v>
      </c>
      <c r="E8" s="43">
        <v>1004064939</v>
      </c>
      <c r="F8" s="43">
        <v>1127398719</v>
      </c>
      <c r="G8" s="44">
        <v>1284809110</v>
      </c>
      <c r="H8" s="45">
        <v>1439674448</v>
      </c>
      <c r="I8" s="22">
        <f>IF($E8=0,0,(($F8/$E8)-1)*100)</f>
        <v>12.283446539108756</v>
      </c>
      <c r="J8" s="23">
        <f>IF($E8=0,0,((($H8/$E8)^(1/3))-1)*100)</f>
        <v>12.763227614029304</v>
      </c>
      <c r="K8" s="2"/>
    </row>
    <row r="9" spans="1:11" ht="12.75">
      <c r="A9" s="5"/>
      <c r="B9" s="21" t="s">
        <v>17</v>
      </c>
      <c r="C9" s="43">
        <v>3575638026</v>
      </c>
      <c r="D9" s="43">
        <v>3528633088</v>
      </c>
      <c r="E9" s="43">
        <v>2955637982</v>
      </c>
      <c r="F9" s="43">
        <v>3659282645</v>
      </c>
      <c r="G9" s="44">
        <v>3904018633</v>
      </c>
      <c r="H9" s="45">
        <v>4165437713</v>
      </c>
      <c r="I9" s="22">
        <f>IF($E9=0,0,(($F9/$E9)-1)*100)</f>
        <v>23.806862250560968</v>
      </c>
      <c r="J9" s="23">
        <f>IF($E9=0,0,((($H9/$E9)^(1/3))-1)*100)</f>
        <v>12.116569764227169</v>
      </c>
      <c r="K9" s="2"/>
    </row>
    <row r="10" spans="1:11" ht="12.75">
      <c r="A10" s="5"/>
      <c r="B10" s="21" t="s">
        <v>18</v>
      </c>
      <c r="C10" s="43">
        <v>1596733266</v>
      </c>
      <c r="D10" s="43">
        <v>1592746546</v>
      </c>
      <c r="E10" s="43">
        <v>1314936206</v>
      </c>
      <c r="F10" s="43">
        <v>1517742178</v>
      </c>
      <c r="G10" s="44">
        <v>1607832310</v>
      </c>
      <c r="H10" s="45">
        <v>1688914478</v>
      </c>
      <c r="I10" s="22">
        <f aca="true" t="shared" si="0" ref="I10:I33">IF($E10=0,0,(($F10/$E10)-1)*100)</f>
        <v>15.423255597846097</v>
      </c>
      <c r="J10" s="23">
        <f aca="true" t="shared" si="1" ref="J10:J33">IF($E10=0,0,((($H10/$E10)^(1/3))-1)*100)</f>
        <v>8.701196631476904</v>
      </c>
      <c r="K10" s="2"/>
    </row>
    <row r="11" spans="1:11" ht="12.75">
      <c r="A11" s="9"/>
      <c r="B11" s="24" t="s">
        <v>19</v>
      </c>
      <c r="C11" s="46">
        <v>6275571452</v>
      </c>
      <c r="D11" s="46">
        <v>6224579794</v>
      </c>
      <c r="E11" s="46">
        <v>5274639127</v>
      </c>
      <c r="F11" s="46">
        <v>6304423542</v>
      </c>
      <c r="G11" s="47">
        <v>6796660053</v>
      </c>
      <c r="H11" s="48">
        <v>7294026639</v>
      </c>
      <c r="I11" s="25">
        <f t="shared" si="0"/>
        <v>19.52331505919913</v>
      </c>
      <c r="J11" s="26">
        <f t="shared" si="1"/>
        <v>11.410177039227554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1707027769</v>
      </c>
      <c r="D13" s="43">
        <v>1854129429</v>
      </c>
      <c r="E13" s="43">
        <v>1788071725</v>
      </c>
      <c r="F13" s="43">
        <v>1947213670</v>
      </c>
      <c r="G13" s="44">
        <v>2085931922</v>
      </c>
      <c r="H13" s="45">
        <v>2238363697</v>
      </c>
      <c r="I13" s="22">
        <f t="shared" si="0"/>
        <v>8.900199179649793</v>
      </c>
      <c r="J13" s="23">
        <f t="shared" si="1"/>
        <v>7.774307080156828</v>
      </c>
      <c r="K13" s="2"/>
    </row>
    <row r="14" spans="1:11" ht="12.75">
      <c r="A14" s="5"/>
      <c r="B14" s="21" t="s">
        <v>22</v>
      </c>
      <c r="C14" s="43">
        <v>210832763</v>
      </c>
      <c r="D14" s="43">
        <v>210832763</v>
      </c>
      <c r="E14" s="43">
        <v>171840427</v>
      </c>
      <c r="F14" s="43">
        <v>353964434</v>
      </c>
      <c r="G14" s="44">
        <v>372612226</v>
      </c>
      <c r="H14" s="45">
        <v>391168075</v>
      </c>
      <c r="I14" s="22">
        <f t="shared" si="0"/>
        <v>105.98437758770234</v>
      </c>
      <c r="J14" s="23">
        <f t="shared" si="1"/>
        <v>31.546516877300725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1891034290</v>
      </c>
      <c r="D16" s="43">
        <v>1884034290</v>
      </c>
      <c r="E16" s="43">
        <v>1649415692</v>
      </c>
      <c r="F16" s="43">
        <v>2008859854</v>
      </c>
      <c r="G16" s="44">
        <v>2118267529</v>
      </c>
      <c r="H16" s="45">
        <v>2234772243</v>
      </c>
      <c r="I16" s="22">
        <f t="shared" si="0"/>
        <v>21.7922118568034</v>
      </c>
      <c r="J16" s="23">
        <f t="shared" si="1"/>
        <v>10.654152311867637</v>
      </c>
      <c r="K16" s="2"/>
    </row>
    <row r="17" spans="1:11" ht="12.75">
      <c r="A17" s="5"/>
      <c r="B17" s="21" t="s">
        <v>24</v>
      </c>
      <c r="C17" s="43">
        <v>2338717557</v>
      </c>
      <c r="D17" s="43">
        <v>2181273768</v>
      </c>
      <c r="E17" s="43">
        <v>2077577978</v>
      </c>
      <c r="F17" s="43">
        <v>1993805599</v>
      </c>
      <c r="G17" s="44">
        <v>2157130094</v>
      </c>
      <c r="H17" s="45">
        <v>2316898376</v>
      </c>
      <c r="I17" s="29">
        <f t="shared" si="0"/>
        <v>-4.032213466213397</v>
      </c>
      <c r="J17" s="30">
        <f t="shared" si="1"/>
        <v>3.701065177387286</v>
      </c>
      <c r="K17" s="2"/>
    </row>
    <row r="18" spans="1:11" ht="12.75">
      <c r="A18" s="5"/>
      <c r="B18" s="24" t="s">
        <v>25</v>
      </c>
      <c r="C18" s="46">
        <v>6147612379</v>
      </c>
      <c r="D18" s="46">
        <v>6130270250</v>
      </c>
      <c r="E18" s="46">
        <v>5686905822</v>
      </c>
      <c r="F18" s="46">
        <v>6303843557</v>
      </c>
      <c r="G18" s="47">
        <v>6733941771</v>
      </c>
      <c r="H18" s="48">
        <v>7181202391</v>
      </c>
      <c r="I18" s="25">
        <f t="shared" si="0"/>
        <v>10.848390219745752</v>
      </c>
      <c r="J18" s="26">
        <f t="shared" si="1"/>
        <v>8.087061529870931</v>
      </c>
      <c r="K18" s="2"/>
    </row>
    <row r="19" spans="1:11" ht="23.25" customHeight="1">
      <c r="A19" s="31"/>
      <c r="B19" s="32" t="s">
        <v>26</v>
      </c>
      <c r="C19" s="52">
        <v>127959073</v>
      </c>
      <c r="D19" s="52">
        <v>94309544</v>
      </c>
      <c r="E19" s="52">
        <v>-412266695</v>
      </c>
      <c r="F19" s="53">
        <v>579985</v>
      </c>
      <c r="G19" s="54">
        <v>62718282</v>
      </c>
      <c r="H19" s="55">
        <v>112824248</v>
      </c>
      <c r="I19" s="33">
        <f t="shared" si="0"/>
        <v>-100.14068199227202</v>
      </c>
      <c r="J19" s="34">
        <f t="shared" si="1"/>
        <v>-164.92441801335997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0</v>
      </c>
      <c r="D22" s="43">
        <v>29599094</v>
      </c>
      <c r="E22" s="43">
        <v>0</v>
      </c>
      <c r="F22" s="43">
        <v>0</v>
      </c>
      <c r="G22" s="44">
        <v>0</v>
      </c>
      <c r="H22" s="45">
        <v>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142957889</v>
      </c>
      <c r="D23" s="43">
        <v>145450374</v>
      </c>
      <c r="E23" s="43">
        <v>162808514</v>
      </c>
      <c r="F23" s="43">
        <v>118299042</v>
      </c>
      <c r="G23" s="44">
        <v>124436425</v>
      </c>
      <c r="H23" s="45">
        <v>181767751</v>
      </c>
      <c r="I23" s="38">
        <f t="shared" si="0"/>
        <v>-27.338540784175446</v>
      </c>
      <c r="J23" s="23">
        <f t="shared" si="1"/>
        <v>3.7400788585410627</v>
      </c>
      <c r="K23" s="2"/>
    </row>
    <row r="24" spans="1:11" ht="12.75">
      <c r="A24" s="9"/>
      <c r="B24" s="21" t="s">
        <v>30</v>
      </c>
      <c r="C24" s="43">
        <v>940117617</v>
      </c>
      <c r="D24" s="43">
        <v>1162283034</v>
      </c>
      <c r="E24" s="43">
        <v>583652340</v>
      </c>
      <c r="F24" s="43">
        <v>978495000</v>
      </c>
      <c r="G24" s="44">
        <v>993752526</v>
      </c>
      <c r="H24" s="45">
        <v>983006091</v>
      </c>
      <c r="I24" s="38">
        <f t="shared" si="0"/>
        <v>67.65031731047289</v>
      </c>
      <c r="J24" s="23">
        <f t="shared" si="1"/>
        <v>18.978181278003902</v>
      </c>
      <c r="K24" s="2"/>
    </row>
    <row r="25" spans="1:11" ht="12.75">
      <c r="A25" s="9"/>
      <c r="B25" s="21" t="s">
        <v>31</v>
      </c>
      <c r="C25" s="43">
        <v>56360697</v>
      </c>
      <c r="D25" s="43">
        <v>196000</v>
      </c>
      <c r="E25" s="43">
        <v>10250764</v>
      </c>
      <c r="F25" s="43">
        <v>33660399</v>
      </c>
      <c r="G25" s="44">
        <v>37710753</v>
      </c>
      <c r="H25" s="45">
        <v>525502</v>
      </c>
      <c r="I25" s="38">
        <f t="shared" si="0"/>
        <v>228.3696610320948</v>
      </c>
      <c r="J25" s="23">
        <f t="shared" si="1"/>
        <v>-62.85166276821097</v>
      </c>
      <c r="K25" s="2"/>
    </row>
    <row r="26" spans="1:11" ht="12.75">
      <c r="A26" s="9"/>
      <c r="B26" s="24" t="s">
        <v>32</v>
      </c>
      <c r="C26" s="46">
        <v>1139436203</v>
      </c>
      <c r="D26" s="46">
        <v>1337528502</v>
      </c>
      <c r="E26" s="46">
        <v>756711618</v>
      </c>
      <c r="F26" s="46">
        <v>1130454441</v>
      </c>
      <c r="G26" s="47">
        <v>1155899704</v>
      </c>
      <c r="H26" s="48">
        <v>1165299344</v>
      </c>
      <c r="I26" s="25">
        <f t="shared" si="0"/>
        <v>49.39039048822955</v>
      </c>
      <c r="J26" s="26">
        <f t="shared" si="1"/>
        <v>15.478827773192672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540754225</v>
      </c>
      <c r="D28" s="43">
        <v>658695223</v>
      </c>
      <c r="E28" s="43">
        <v>386542630</v>
      </c>
      <c r="F28" s="43">
        <v>532496367</v>
      </c>
      <c r="G28" s="44">
        <v>533779819</v>
      </c>
      <c r="H28" s="45">
        <v>524800000</v>
      </c>
      <c r="I28" s="38">
        <f t="shared" si="0"/>
        <v>37.75876854772784</v>
      </c>
      <c r="J28" s="23">
        <f t="shared" si="1"/>
        <v>10.730044992446853</v>
      </c>
      <c r="K28" s="2"/>
    </row>
    <row r="29" spans="1:11" ht="12.75">
      <c r="A29" s="9"/>
      <c r="B29" s="21" t="s">
        <v>35</v>
      </c>
      <c r="C29" s="43">
        <v>109480464</v>
      </c>
      <c r="D29" s="43">
        <v>89021035</v>
      </c>
      <c r="E29" s="43">
        <v>110272712</v>
      </c>
      <c r="F29" s="43">
        <v>88129947</v>
      </c>
      <c r="G29" s="44">
        <v>102277296</v>
      </c>
      <c r="H29" s="45">
        <v>112893653</v>
      </c>
      <c r="I29" s="38">
        <f t="shared" si="0"/>
        <v>-20.080004017675744</v>
      </c>
      <c r="J29" s="23">
        <f t="shared" si="1"/>
        <v>0.7860651982933398</v>
      </c>
      <c r="K29" s="2"/>
    </row>
    <row r="30" spans="1:11" ht="12.75">
      <c r="A30" s="9"/>
      <c r="B30" s="21" t="s">
        <v>36</v>
      </c>
      <c r="C30" s="43">
        <v>12600000</v>
      </c>
      <c r="D30" s="43">
        <v>0</v>
      </c>
      <c r="E30" s="43">
        <v>17179403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202700000</v>
      </c>
      <c r="D31" s="43">
        <v>213281592</v>
      </c>
      <c r="E31" s="43">
        <v>132729208</v>
      </c>
      <c r="F31" s="43">
        <v>157142873</v>
      </c>
      <c r="G31" s="44">
        <v>177243365</v>
      </c>
      <c r="H31" s="45">
        <v>211573999</v>
      </c>
      <c r="I31" s="38">
        <f t="shared" si="0"/>
        <v>18.393588998135215</v>
      </c>
      <c r="J31" s="23">
        <f t="shared" si="1"/>
        <v>16.81499568910074</v>
      </c>
      <c r="K31" s="2"/>
    </row>
    <row r="32" spans="1:11" ht="12.75">
      <c r="A32" s="9"/>
      <c r="B32" s="21" t="s">
        <v>31</v>
      </c>
      <c r="C32" s="43">
        <v>273901514</v>
      </c>
      <c r="D32" s="43">
        <v>376530652</v>
      </c>
      <c r="E32" s="43">
        <v>109987664</v>
      </c>
      <c r="F32" s="43">
        <v>352685254</v>
      </c>
      <c r="G32" s="44">
        <v>342599224</v>
      </c>
      <c r="H32" s="45">
        <v>316031692</v>
      </c>
      <c r="I32" s="38">
        <f t="shared" si="0"/>
        <v>220.65891862200112</v>
      </c>
      <c r="J32" s="23">
        <f t="shared" si="1"/>
        <v>42.165937297696246</v>
      </c>
      <c r="K32" s="2"/>
    </row>
    <row r="33" spans="1:11" ht="13.5" thickBot="1">
      <c r="A33" s="9"/>
      <c r="B33" s="39" t="s">
        <v>38</v>
      </c>
      <c r="C33" s="59">
        <v>1139436203</v>
      </c>
      <c r="D33" s="59">
        <v>1337528502</v>
      </c>
      <c r="E33" s="59">
        <v>756711617</v>
      </c>
      <c r="F33" s="59">
        <v>1130454441</v>
      </c>
      <c r="G33" s="60">
        <v>1155899704</v>
      </c>
      <c r="H33" s="61">
        <v>1165299344</v>
      </c>
      <c r="I33" s="40">
        <f t="shared" si="0"/>
        <v>49.390390685650075</v>
      </c>
      <c r="J33" s="41">
        <f t="shared" si="1"/>
        <v>15.47882782406138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42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5190563557</v>
      </c>
      <c r="D8" s="43">
        <v>5210904621</v>
      </c>
      <c r="E8" s="43">
        <v>5137919168</v>
      </c>
      <c r="F8" s="43">
        <v>5615664764</v>
      </c>
      <c r="G8" s="44">
        <v>6102837899</v>
      </c>
      <c r="H8" s="45">
        <v>6632158861</v>
      </c>
      <c r="I8" s="22">
        <f>IF($E8=0,0,(($F8/$E8)-1)*100)</f>
        <v>9.29842569294388</v>
      </c>
      <c r="J8" s="23">
        <f>IF($E8=0,0,((($H8/$E8)^(1/3))-1)*100)</f>
        <v>8.88194852729589</v>
      </c>
      <c r="K8" s="2"/>
    </row>
    <row r="9" spans="1:11" ht="12.75">
      <c r="A9" s="5"/>
      <c r="B9" s="21" t="s">
        <v>17</v>
      </c>
      <c r="C9" s="43">
        <v>19807888047</v>
      </c>
      <c r="D9" s="43">
        <v>19214336388</v>
      </c>
      <c r="E9" s="43">
        <v>18867479564</v>
      </c>
      <c r="F9" s="43">
        <v>20786191071</v>
      </c>
      <c r="G9" s="44">
        <v>22689389780</v>
      </c>
      <c r="H9" s="45">
        <v>24769178075</v>
      </c>
      <c r="I9" s="22">
        <f>IF($E9=0,0,(($F9/$E9)-1)*100)</f>
        <v>10.169410813413515</v>
      </c>
      <c r="J9" s="23">
        <f>IF($E9=0,0,((($H9/$E9)^(1/3))-1)*100)</f>
        <v>9.496247456393526</v>
      </c>
      <c r="K9" s="2"/>
    </row>
    <row r="10" spans="1:11" ht="12.75">
      <c r="A10" s="5"/>
      <c r="B10" s="21" t="s">
        <v>18</v>
      </c>
      <c r="C10" s="43">
        <v>7296446875</v>
      </c>
      <c r="D10" s="43">
        <v>8327530167</v>
      </c>
      <c r="E10" s="43">
        <v>8325629861</v>
      </c>
      <c r="F10" s="43">
        <v>8915800926</v>
      </c>
      <c r="G10" s="44">
        <v>9462017742</v>
      </c>
      <c r="H10" s="45">
        <v>10133083174</v>
      </c>
      <c r="I10" s="22">
        <f aca="true" t="shared" si="0" ref="I10:I33">IF($E10=0,0,(($F10/$E10)-1)*100)</f>
        <v>7.088605605259435</v>
      </c>
      <c r="J10" s="23">
        <f aca="true" t="shared" si="1" ref="J10:J33">IF($E10=0,0,((($H10/$E10)^(1/3))-1)*100)</f>
        <v>6.76809716462059</v>
      </c>
      <c r="K10" s="2"/>
    </row>
    <row r="11" spans="1:11" ht="12.75">
      <c r="A11" s="9"/>
      <c r="B11" s="24" t="s">
        <v>19</v>
      </c>
      <c r="C11" s="46">
        <v>32294898479</v>
      </c>
      <c r="D11" s="46">
        <v>32752771176</v>
      </c>
      <c r="E11" s="46">
        <v>32331028593</v>
      </c>
      <c r="F11" s="46">
        <v>35317656761</v>
      </c>
      <c r="G11" s="47">
        <v>38254245421</v>
      </c>
      <c r="H11" s="48">
        <v>41534420110</v>
      </c>
      <c r="I11" s="25">
        <f t="shared" si="0"/>
        <v>9.237652799721419</v>
      </c>
      <c r="J11" s="26">
        <f t="shared" si="1"/>
        <v>8.708343140543185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7642000049</v>
      </c>
      <c r="D13" s="43">
        <v>8132872738</v>
      </c>
      <c r="E13" s="43">
        <v>7925180210</v>
      </c>
      <c r="F13" s="43">
        <v>8708334031</v>
      </c>
      <c r="G13" s="44">
        <v>9513498045</v>
      </c>
      <c r="H13" s="45">
        <v>10412194168</v>
      </c>
      <c r="I13" s="22">
        <f t="shared" si="0"/>
        <v>9.881842434470013</v>
      </c>
      <c r="J13" s="23">
        <f t="shared" si="1"/>
        <v>9.524438991326756</v>
      </c>
      <c r="K13" s="2"/>
    </row>
    <row r="14" spans="1:11" ht="12.75">
      <c r="A14" s="5"/>
      <c r="B14" s="21" t="s">
        <v>22</v>
      </c>
      <c r="C14" s="43">
        <v>1548356282</v>
      </c>
      <c r="D14" s="43">
        <v>1332552855</v>
      </c>
      <c r="E14" s="43">
        <v>1364767032</v>
      </c>
      <c r="F14" s="43">
        <v>1453081147</v>
      </c>
      <c r="G14" s="44">
        <v>1569722099</v>
      </c>
      <c r="H14" s="45">
        <v>1695138339</v>
      </c>
      <c r="I14" s="22">
        <f t="shared" si="0"/>
        <v>6.471002957228533</v>
      </c>
      <c r="J14" s="23">
        <f t="shared" si="1"/>
        <v>7.493501002635106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12934839409</v>
      </c>
      <c r="D16" s="43">
        <v>12321455721</v>
      </c>
      <c r="E16" s="43">
        <v>12246642863</v>
      </c>
      <c r="F16" s="43">
        <v>13479344957</v>
      </c>
      <c r="G16" s="44">
        <v>14929414481</v>
      </c>
      <c r="H16" s="45">
        <v>16427410446</v>
      </c>
      <c r="I16" s="22">
        <f t="shared" si="0"/>
        <v>10.065632743519327</v>
      </c>
      <c r="J16" s="23">
        <f t="shared" si="1"/>
        <v>10.2852296152798</v>
      </c>
      <c r="K16" s="2"/>
    </row>
    <row r="17" spans="1:11" ht="12.75">
      <c r="A17" s="5"/>
      <c r="B17" s="21" t="s">
        <v>24</v>
      </c>
      <c r="C17" s="43">
        <v>10647898451</v>
      </c>
      <c r="D17" s="43">
        <v>10915102564</v>
      </c>
      <c r="E17" s="43">
        <v>10237070947</v>
      </c>
      <c r="F17" s="43">
        <v>11675736161</v>
      </c>
      <c r="G17" s="44">
        <v>12238909945</v>
      </c>
      <c r="H17" s="45">
        <v>12997192591</v>
      </c>
      <c r="I17" s="29">
        <f t="shared" si="0"/>
        <v>14.053484843939712</v>
      </c>
      <c r="J17" s="30">
        <f t="shared" si="1"/>
        <v>8.282418459563434</v>
      </c>
      <c r="K17" s="2"/>
    </row>
    <row r="18" spans="1:11" ht="12.75">
      <c r="A18" s="5"/>
      <c r="B18" s="24" t="s">
        <v>25</v>
      </c>
      <c r="C18" s="46">
        <v>32773094191</v>
      </c>
      <c r="D18" s="46">
        <v>32701983878</v>
      </c>
      <c r="E18" s="46">
        <v>31773661052</v>
      </c>
      <c r="F18" s="46">
        <v>35316496296</v>
      </c>
      <c r="G18" s="47">
        <v>38251544570</v>
      </c>
      <c r="H18" s="48">
        <v>41531935544</v>
      </c>
      <c r="I18" s="25">
        <f t="shared" si="0"/>
        <v>11.150226718293133</v>
      </c>
      <c r="J18" s="26">
        <f t="shared" si="1"/>
        <v>9.338128926760625</v>
      </c>
      <c r="K18" s="2"/>
    </row>
    <row r="19" spans="1:11" ht="23.25" customHeight="1">
      <c r="A19" s="31"/>
      <c r="B19" s="32" t="s">
        <v>26</v>
      </c>
      <c r="C19" s="52">
        <v>-478195712</v>
      </c>
      <c r="D19" s="52">
        <v>50787298</v>
      </c>
      <c r="E19" s="52">
        <v>557367541</v>
      </c>
      <c r="F19" s="53">
        <v>1160465</v>
      </c>
      <c r="G19" s="54">
        <v>2700851</v>
      </c>
      <c r="H19" s="55">
        <v>2484566</v>
      </c>
      <c r="I19" s="33">
        <f t="shared" si="0"/>
        <v>-99.79179537475075</v>
      </c>
      <c r="J19" s="34">
        <f t="shared" si="1"/>
        <v>-83.54228181155902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3434508099</v>
      </c>
      <c r="D22" s="43">
        <v>3359297164</v>
      </c>
      <c r="E22" s="43">
        <v>2084537657</v>
      </c>
      <c r="F22" s="43">
        <v>3590944096</v>
      </c>
      <c r="G22" s="44">
        <v>3816221893</v>
      </c>
      <c r="H22" s="45">
        <v>3549888833</v>
      </c>
      <c r="I22" s="38">
        <f t="shared" si="0"/>
        <v>72.26573403178391</v>
      </c>
      <c r="J22" s="23">
        <f t="shared" si="1"/>
        <v>19.417599265668507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405108267</v>
      </c>
      <c r="F23" s="43">
        <v>0</v>
      </c>
      <c r="G23" s="44">
        <v>0</v>
      </c>
      <c r="H23" s="45">
        <v>0</v>
      </c>
      <c r="I23" s="38">
        <f t="shared" si="0"/>
        <v>-100</v>
      </c>
      <c r="J23" s="23">
        <f t="shared" si="1"/>
        <v>-100</v>
      </c>
      <c r="K23" s="2"/>
    </row>
    <row r="24" spans="1:11" ht="12.75">
      <c r="A24" s="9"/>
      <c r="B24" s="21" t="s">
        <v>30</v>
      </c>
      <c r="C24" s="43">
        <v>2359664242</v>
      </c>
      <c r="D24" s="43">
        <v>2287549911</v>
      </c>
      <c r="E24" s="43">
        <v>2354140766</v>
      </c>
      <c r="F24" s="43">
        <v>2251668575</v>
      </c>
      <c r="G24" s="44">
        <v>2281917361</v>
      </c>
      <c r="H24" s="45">
        <v>2436115605</v>
      </c>
      <c r="I24" s="38">
        <f t="shared" si="0"/>
        <v>-4.3528489239033075</v>
      </c>
      <c r="J24" s="23">
        <f t="shared" si="1"/>
        <v>1.1475005149298223</v>
      </c>
      <c r="K24" s="2"/>
    </row>
    <row r="25" spans="1:11" ht="12.75">
      <c r="A25" s="9"/>
      <c r="B25" s="21" t="s">
        <v>31</v>
      </c>
      <c r="C25" s="43">
        <v>921783371</v>
      </c>
      <c r="D25" s="43">
        <v>973235319</v>
      </c>
      <c r="E25" s="43">
        <v>325610966</v>
      </c>
      <c r="F25" s="43">
        <v>1061599940</v>
      </c>
      <c r="G25" s="44">
        <v>1032856050</v>
      </c>
      <c r="H25" s="45">
        <v>1071510880</v>
      </c>
      <c r="I25" s="38">
        <f t="shared" si="0"/>
        <v>226.03322702589816</v>
      </c>
      <c r="J25" s="23">
        <f t="shared" si="1"/>
        <v>48.741624649694025</v>
      </c>
      <c r="K25" s="2"/>
    </row>
    <row r="26" spans="1:11" ht="12.75">
      <c r="A26" s="9"/>
      <c r="B26" s="24" t="s">
        <v>32</v>
      </c>
      <c r="C26" s="46">
        <v>6715955712</v>
      </c>
      <c r="D26" s="46">
        <v>6620082394</v>
      </c>
      <c r="E26" s="46">
        <v>5169397656</v>
      </c>
      <c r="F26" s="46">
        <v>6904212611</v>
      </c>
      <c r="G26" s="47">
        <v>7130995304</v>
      </c>
      <c r="H26" s="48">
        <v>7057515318</v>
      </c>
      <c r="I26" s="25">
        <f t="shared" si="0"/>
        <v>33.559324904835684</v>
      </c>
      <c r="J26" s="26">
        <f t="shared" si="1"/>
        <v>10.935521497840073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816059000</v>
      </c>
      <c r="D28" s="43">
        <v>834368071</v>
      </c>
      <c r="E28" s="43">
        <v>1193695133</v>
      </c>
      <c r="F28" s="43">
        <v>772854890</v>
      </c>
      <c r="G28" s="44">
        <v>937051055</v>
      </c>
      <c r="H28" s="45">
        <v>967824292</v>
      </c>
      <c r="I28" s="38">
        <f t="shared" si="0"/>
        <v>-35.25525331935822</v>
      </c>
      <c r="J28" s="23">
        <f t="shared" si="1"/>
        <v>-6.753108038769762</v>
      </c>
      <c r="K28" s="2"/>
    </row>
    <row r="29" spans="1:11" ht="12.75">
      <c r="A29" s="9"/>
      <c r="B29" s="21" t="s">
        <v>35</v>
      </c>
      <c r="C29" s="43">
        <v>680000000</v>
      </c>
      <c r="D29" s="43">
        <v>680000000</v>
      </c>
      <c r="E29" s="43">
        <v>561910573</v>
      </c>
      <c r="F29" s="43">
        <v>713000000</v>
      </c>
      <c r="G29" s="44">
        <v>767065000</v>
      </c>
      <c r="H29" s="45">
        <v>808000000</v>
      </c>
      <c r="I29" s="38">
        <f t="shared" si="0"/>
        <v>26.888518255377257</v>
      </c>
      <c r="J29" s="23">
        <f t="shared" si="1"/>
        <v>12.870743444264887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777736152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647100000</v>
      </c>
      <c r="D31" s="43">
        <v>1293376520</v>
      </c>
      <c r="E31" s="43">
        <v>675605393</v>
      </c>
      <c r="F31" s="43">
        <v>1095798000</v>
      </c>
      <c r="G31" s="44">
        <v>1032121000</v>
      </c>
      <c r="H31" s="45">
        <v>1176566500</v>
      </c>
      <c r="I31" s="38">
        <f t="shared" si="0"/>
        <v>62.19497525532629</v>
      </c>
      <c r="J31" s="23">
        <f t="shared" si="1"/>
        <v>20.3116797618627</v>
      </c>
      <c r="K31" s="2"/>
    </row>
    <row r="32" spans="1:11" ht="12.75">
      <c r="A32" s="9"/>
      <c r="B32" s="21" t="s">
        <v>31</v>
      </c>
      <c r="C32" s="43">
        <v>4572796712</v>
      </c>
      <c r="D32" s="43">
        <v>3812337803</v>
      </c>
      <c r="E32" s="43">
        <v>1960450412</v>
      </c>
      <c r="F32" s="43">
        <v>4322559721</v>
      </c>
      <c r="G32" s="44">
        <v>4394758249</v>
      </c>
      <c r="H32" s="45">
        <v>4105124526</v>
      </c>
      <c r="I32" s="38">
        <f t="shared" si="0"/>
        <v>120.4880926618408</v>
      </c>
      <c r="J32" s="23">
        <f t="shared" si="1"/>
        <v>27.93523111091374</v>
      </c>
      <c r="K32" s="2"/>
    </row>
    <row r="33" spans="1:11" ht="13.5" thickBot="1">
      <c r="A33" s="9"/>
      <c r="B33" s="39" t="s">
        <v>38</v>
      </c>
      <c r="C33" s="59">
        <v>6715955712</v>
      </c>
      <c r="D33" s="59">
        <v>6620082394</v>
      </c>
      <c r="E33" s="59">
        <v>5169397663</v>
      </c>
      <c r="F33" s="59">
        <v>6904212611</v>
      </c>
      <c r="G33" s="60">
        <v>7130995304</v>
      </c>
      <c r="H33" s="61">
        <v>7057515318</v>
      </c>
      <c r="I33" s="40">
        <f t="shared" si="0"/>
        <v>33.559324723979934</v>
      </c>
      <c r="J33" s="41">
        <f t="shared" si="1"/>
        <v>10.935521447766616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43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9005517000</v>
      </c>
      <c r="D8" s="43">
        <v>9005517000</v>
      </c>
      <c r="E8" s="43">
        <v>9172441192</v>
      </c>
      <c r="F8" s="43">
        <v>10098983000</v>
      </c>
      <c r="G8" s="44">
        <v>10644327000</v>
      </c>
      <c r="H8" s="45">
        <v>11272342000</v>
      </c>
      <c r="I8" s="22">
        <f>IF($E8=0,0,(($F8/$E8)-1)*100)</f>
        <v>10.101365477361778</v>
      </c>
      <c r="J8" s="23">
        <f>IF($E8=0,0,((($H8/$E8)^(1/3))-1)*100)</f>
        <v>7.1132196160869965</v>
      </c>
      <c r="K8" s="2"/>
    </row>
    <row r="9" spans="1:11" ht="12.75">
      <c r="A9" s="5"/>
      <c r="B9" s="21" t="s">
        <v>17</v>
      </c>
      <c r="C9" s="43">
        <v>28704449000</v>
      </c>
      <c r="D9" s="43">
        <v>27777582000</v>
      </c>
      <c r="E9" s="43">
        <v>25434882181</v>
      </c>
      <c r="F9" s="43">
        <v>30460309724</v>
      </c>
      <c r="G9" s="44">
        <v>32953968000</v>
      </c>
      <c r="H9" s="45">
        <v>35406809000</v>
      </c>
      <c r="I9" s="22">
        <f>IF($E9=0,0,(($F9/$E9)-1)*100)</f>
        <v>19.75801384585938</v>
      </c>
      <c r="J9" s="23">
        <f>IF($E9=0,0,((($H9/$E9)^(1/3))-1)*100)</f>
        <v>11.656930824804768</v>
      </c>
      <c r="K9" s="2"/>
    </row>
    <row r="10" spans="1:11" ht="12.75">
      <c r="A10" s="5"/>
      <c r="B10" s="21" t="s">
        <v>18</v>
      </c>
      <c r="C10" s="43">
        <v>11139813000</v>
      </c>
      <c r="D10" s="43">
        <v>11254027800</v>
      </c>
      <c r="E10" s="43">
        <v>10672407983</v>
      </c>
      <c r="F10" s="43">
        <v>12487116708</v>
      </c>
      <c r="G10" s="44">
        <v>13459798000</v>
      </c>
      <c r="H10" s="45">
        <v>14518913000</v>
      </c>
      <c r="I10" s="22">
        <f aca="true" t="shared" si="0" ref="I10:I33">IF($E10=0,0,(($F10/$E10)-1)*100)</f>
        <v>17.00374205981101</v>
      </c>
      <c r="J10" s="23">
        <f aca="true" t="shared" si="1" ref="J10:J33">IF($E10=0,0,((($H10/$E10)^(1/3))-1)*100)</f>
        <v>10.804456525673123</v>
      </c>
      <c r="K10" s="2"/>
    </row>
    <row r="11" spans="1:11" ht="12.75">
      <c r="A11" s="9"/>
      <c r="B11" s="24" t="s">
        <v>19</v>
      </c>
      <c r="C11" s="46">
        <v>48849779000</v>
      </c>
      <c r="D11" s="46">
        <v>48037126800</v>
      </c>
      <c r="E11" s="46">
        <v>45279731356</v>
      </c>
      <c r="F11" s="46">
        <v>53046409432</v>
      </c>
      <c r="G11" s="47">
        <v>57058093000</v>
      </c>
      <c r="H11" s="48">
        <v>61198064000</v>
      </c>
      <c r="I11" s="25">
        <f t="shared" si="0"/>
        <v>17.152659354218635</v>
      </c>
      <c r="J11" s="26">
        <f t="shared" si="1"/>
        <v>10.563373311150093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11805746320</v>
      </c>
      <c r="D13" s="43">
        <v>11446574320</v>
      </c>
      <c r="E13" s="43">
        <v>11092791109</v>
      </c>
      <c r="F13" s="43">
        <v>13290424725</v>
      </c>
      <c r="G13" s="44">
        <v>14688130564</v>
      </c>
      <c r="H13" s="45">
        <v>15740519832</v>
      </c>
      <c r="I13" s="22">
        <f t="shared" si="0"/>
        <v>19.81136753054853</v>
      </c>
      <c r="J13" s="23">
        <f t="shared" si="1"/>
        <v>12.37233676328653</v>
      </c>
      <c r="K13" s="2"/>
    </row>
    <row r="14" spans="1:11" ht="12.75">
      <c r="A14" s="5"/>
      <c r="B14" s="21" t="s">
        <v>22</v>
      </c>
      <c r="C14" s="43">
        <v>3052174000</v>
      </c>
      <c r="D14" s="43">
        <v>2957629000</v>
      </c>
      <c r="E14" s="43">
        <v>3440812549</v>
      </c>
      <c r="F14" s="43">
        <v>2830770000</v>
      </c>
      <c r="G14" s="44">
        <v>3032642000</v>
      </c>
      <c r="H14" s="45">
        <v>3251611000</v>
      </c>
      <c r="I14" s="22">
        <f t="shared" si="0"/>
        <v>-17.72960718761899</v>
      </c>
      <c r="J14" s="23">
        <f t="shared" si="1"/>
        <v>-1.8675766972935937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15380224000</v>
      </c>
      <c r="D16" s="43">
        <v>15380224000</v>
      </c>
      <c r="E16" s="43">
        <v>15603895855</v>
      </c>
      <c r="F16" s="43">
        <v>16933558000</v>
      </c>
      <c r="G16" s="44">
        <v>18344963000</v>
      </c>
      <c r="H16" s="45">
        <v>19671886000</v>
      </c>
      <c r="I16" s="22">
        <f t="shared" si="0"/>
        <v>8.521347215823226</v>
      </c>
      <c r="J16" s="23">
        <f t="shared" si="1"/>
        <v>8.02832740117112</v>
      </c>
      <c r="K16" s="2"/>
    </row>
    <row r="17" spans="1:11" ht="12.75">
      <c r="A17" s="5"/>
      <c r="B17" s="21" t="s">
        <v>24</v>
      </c>
      <c r="C17" s="43">
        <v>17501972288</v>
      </c>
      <c r="D17" s="43">
        <v>17452476317</v>
      </c>
      <c r="E17" s="43">
        <v>13799289730</v>
      </c>
      <c r="F17" s="43">
        <v>18290197287</v>
      </c>
      <c r="G17" s="44">
        <v>19852623008</v>
      </c>
      <c r="H17" s="45">
        <v>21268120557</v>
      </c>
      <c r="I17" s="29">
        <f t="shared" si="0"/>
        <v>32.54448341088641</v>
      </c>
      <c r="J17" s="30">
        <f t="shared" si="1"/>
        <v>15.511208285567335</v>
      </c>
      <c r="K17" s="2"/>
    </row>
    <row r="18" spans="1:11" ht="12.75">
      <c r="A18" s="5"/>
      <c r="B18" s="24" t="s">
        <v>25</v>
      </c>
      <c r="C18" s="46">
        <v>47740116608</v>
      </c>
      <c r="D18" s="46">
        <v>47236903637</v>
      </c>
      <c r="E18" s="46">
        <v>43936789243</v>
      </c>
      <c r="F18" s="46">
        <v>51344950012</v>
      </c>
      <c r="G18" s="47">
        <v>55918358572</v>
      </c>
      <c r="H18" s="48">
        <v>59932137389</v>
      </c>
      <c r="I18" s="25">
        <f t="shared" si="0"/>
        <v>16.860951600327212</v>
      </c>
      <c r="J18" s="26">
        <f t="shared" si="1"/>
        <v>10.903133360907603</v>
      </c>
      <c r="K18" s="2"/>
    </row>
    <row r="19" spans="1:11" ht="23.25" customHeight="1">
      <c r="A19" s="31"/>
      <c r="B19" s="32" t="s">
        <v>26</v>
      </c>
      <c r="C19" s="52">
        <v>1109662392</v>
      </c>
      <c r="D19" s="52">
        <v>800223163</v>
      </c>
      <c r="E19" s="52">
        <v>1342942113</v>
      </c>
      <c r="F19" s="53">
        <v>1701459420</v>
      </c>
      <c r="G19" s="54">
        <v>1139734428</v>
      </c>
      <c r="H19" s="55">
        <v>1265926611</v>
      </c>
      <c r="I19" s="33">
        <f t="shared" si="0"/>
        <v>26.696408097524603</v>
      </c>
      <c r="J19" s="34">
        <f t="shared" si="1"/>
        <v>-1.9493646657269048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2998386000</v>
      </c>
      <c r="D22" s="43">
        <v>2998386000</v>
      </c>
      <c r="E22" s="43">
        <v>2483354000</v>
      </c>
      <c r="F22" s="43">
        <v>2849726000</v>
      </c>
      <c r="G22" s="44">
        <v>2265938600</v>
      </c>
      <c r="H22" s="45">
        <v>2197260900</v>
      </c>
      <c r="I22" s="38">
        <f t="shared" si="0"/>
        <v>14.753112121751478</v>
      </c>
      <c r="J22" s="23">
        <f t="shared" si="1"/>
        <v>-3.997841354256093</v>
      </c>
      <c r="K22" s="2"/>
    </row>
    <row r="23" spans="1:11" ht="12.75">
      <c r="A23" s="9"/>
      <c r="B23" s="21" t="s">
        <v>29</v>
      </c>
      <c r="C23" s="43">
        <v>1973800000</v>
      </c>
      <c r="D23" s="43">
        <v>1290986000</v>
      </c>
      <c r="E23" s="43">
        <v>832660000</v>
      </c>
      <c r="F23" s="43">
        <v>1883016131</v>
      </c>
      <c r="G23" s="44">
        <v>3162005246</v>
      </c>
      <c r="H23" s="45">
        <v>3542821003</v>
      </c>
      <c r="I23" s="38">
        <f t="shared" si="0"/>
        <v>126.14466060576946</v>
      </c>
      <c r="J23" s="23">
        <f t="shared" si="1"/>
        <v>62.04184130663955</v>
      </c>
      <c r="K23" s="2"/>
    </row>
    <row r="24" spans="1:11" ht="12.75">
      <c r="A24" s="9"/>
      <c r="B24" s="21" t="s">
        <v>30</v>
      </c>
      <c r="C24" s="43">
        <v>3364807000</v>
      </c>
      <c r="D24" s="43">
        <v>2415526000</v>
      </c>
      <c r="E24" s="43">
        <v>1102523000</v>
      </c>
      <c r="F24" s="43">
        <v>2614216000</v>
      </c>
      <c r="G24" s="44">
        <v>2693432400</v>
      </c>
      <c r="H24" s="45">
        <v>2864176000</v>
      </c>
      <c r="I24" s="38">
        <f t="shared" si="0"/>
        <v>137.11215094832488</v>
      </c>
      <c r="J24" s="23">
        <f t="shared" si="1"/>
        <v>37.46875972555996</v>
      </c>
      <c r="K24" s="2"/>
    </row>
    <row r="25" spans="1:11" ht="12.75">
      <c r="A25" s="9"/>
      <c r="B25" s="21" t="s">
        <v>31</v>
      </c>
      <c r="C25" s="43">
        <v>252428000</v>
      </c>
      <c r="D25" s="43">
        <v>336172000</v>
      </c>
      <c r="E25" s="43">
        <v>1066762000</v>
      </c>
      <c r="F25" s="43">
        <v>463278000</v>
      </c>
      <c r="G25" s="44">
        <v>412488000</v>
      </c>
      <c r="H25" s="45">
        <v>414217000</v>
      </c>
      <c r="I25" s="38">
        <f t="shared" si="0"/>
        <v>-56.57156891602813</v>
      </c>
      <c r="J25" s="23">
        <f t="shared" si="1"/>
        <v>-27.045268965524382</v>
      </c>
      <c r="K25" s="2"/>
    </row>
    <row r="26" spans="1:11" ht="12.75">
      <c r="A26" s="9"/>
      <c r="B26" s="24" t="s">
        <v>32</v>
      </c>
      <c r="C26" s="46">
        <v>8589421000</v>
      </c>
      <c r="D26" s="46">
        <v>7041070000</v>
      </c>
      <c r="E26" s="46">
        <v>5485299000</v>
      </c>
      <c r="F26" s="46">
        <v>7810236131</v>
      </c>
      <c r="G26" s="47">
        <v>8533864246</v>
      </c>
      <c r="H26" s="48">
        <v>9018474903</v>
      </c>
      <c r="I26" s="25">
        <f t="shared" si="0"/>
        <v>42.384875118020005</v>
      </c>
      <c r="J26" s="26">
        <f t="shared" si="1"/>
        <v>18.025975457383137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795006121</v>
      </c>
      <c r="D28" s="43">
        <v>795006426</v>
      </c>
      <c r="E28" s="43">
        <v>408013000</v>
      </c>
      <c r="F28" s="43">
        <v>1417574777</v>
      </c>
      <c r="G28" s="44">
        <v>1555675743</v>
      </c>
      <c r="H28" s="45">
        <v>1365512000</v>
      </c>
      <c r="I28" s="38">
        <f t="shared" si="0"/>
        <v>247.43372809199707</v>
      </c>
      <c r="J28" s="23">
        <f t="shared" si="1"/>
        <v>49.58010719390029</v>
      </c>
      <c r="K28" s="2"/>
    </row>
    <row r="29" spans="1:11" ht="12.75">
      <c r="A29" s="9"/>
      <c r="B29" s="21" t="s">
        <v>35</v>
      </c>
      <c r="C29" s="43">
        <v>1328178000</v>
      </c>
      <c r="D29" s="43">
        <v>831477000</v>
      </c>
      <c r="E29" s="43">
        <v>811196000</v>
      </c>
      <c r="F29" s="43">
        <v>1012611420</v>
      </c>
      <c r="G29" s="44">
        <v>827538447</v>
      </c>
      <c r="H29" s="45">
        <v>1268564002</v>
      </c>
      <c r="I29" s="38">
        <f t="shared" si="0"/>
        <v>24.829439494277583</v>
      </c>
      <c r="J29" s="23">
        <f t="shared" si="1"/>
        <v>16.0723723634546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445015000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2334703686</v>
      </c>
      <c r="D31" s="43">
        <v>1121086000</v>
      </c>
      <c r="E31" s="43">
        <v>1292958000</v>
      </c>
      <c r="F31" s="43">
        <v>1828572000</v>
      </c>
      <c r="G31" s="44">
        <v>2286718180</v>
      </c>
      <c r="H31" s="45">
        <v>2441422000</v>
      </c>
      <c r="I31" s="38">
        <f t="shared" si="0"/>
        <v>41.42547553748845</v>
      </c>
      <c r="J31" s="23">
        <f t="shared" si="1"/>
        <v>23.60028686217175</v>
      </c>
      <c r="K31" s="2"/>
    </row>
    <row r="32" spans="1:11" ht="12.75">
      <c r="A32" s="9"/>
      <c r="B32" s="21" t="s">
        <v>31</v>
      </c>
      <c r="C32" s="43">
        <v>4131533193</v>
      </c>
      <c r="D32" s="43">
        <v>4293500574</v>
      </c>
      <c r="E32" s="43">
        <v>2528117000</v>
      </c>
      <c r="F32" s="43">
        <v>3551477934</v>
      </c>
      <c r="G32" s="44">
        <v>3863931876</v>
      </c>
      <c r="H32" s="45">
        <v>3942976901</v>
      </c>
      <c r="I32" s="38">
        <f t="shared" si="0"/>
        <v>40.47917616154633</v>
      </c>
      <c r="J32" s="23">
        <f t="shared" si="1"/>
        <v>15.969118122931958</v>
      </c>
      <c r="K32" s="2"/>
    </row>
    <row r="33" spans="1:11" ht="13.5" thickBot="1">
      <c r="A33" s="9"/>
      <c r="B33" s="39" t="s">
        <v>38</v>
      </c>
      <c r="C33" s="59">
        <v>8589421000</v>
      </c>
      <c r="D33" s="59">
        <v>7041070000</v>
      </c>
      <c r="E33" s="59">
        <v>5485299000</v>
      </c>
      <c r="F33" s="59">
        <v>7810236131</v>
      </c>
      <c r="G33" s="60">
        <v>8533864246</v>
      </c>
      <c r="H33" s="61">
        <v>9018474903</v>
      </c>
      <c r="I33" s="40">
        <f t="shared" si="0"/>
        <v>42.384875118020005</v>
      </c>
      <c r="J33" s="41">
        <f t="shared" si="1"/>
        <v>18.025975457383137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44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6514409101</v>
      </c>
      <c r="D8" s="43">
        <v>6604409101</v>
      </c>
      <c r="E8" s="43">
        <v>6736434065</v>
      </c>
      <c r="F8" s="43">
        <v>6980635978</v>
      </c>
      <c r="G8" s="44">
        <v>7399474136</v>
      </c>
      <c r="H8" s="45">
        <v>7843442585</v>
      </c>
      <c r="I8" s="22">
        <f>IF($E8=0,0,(($F8/$E8)-1)*100)</f>
        <v>3.6250917123761717</v>
      </c>
      <c r="J8" s="23">
        <f>IF($E8=0,0,((($H8/$E8)^(1/3))-1)*100)</f>
        <v>5.202377049770757</v>
      </c>
      <c r="K8" s="2"/>
    </row>
    <row r="9" spans="1:11" ht="12.75">
      <c r="A9" s="5"/>
      <c r="B9" s="21" t="s">
        <v>17</v>
      </c>
      <c r="C9" s="43">
        <v>17566764850</v>
      </c>
      <c r="D9" s="43">
        <v>17432153933</v>
      </c>
      <c r="E9" s="43">
        <v>17045702276</v>
      </c>
      <c r="F9" s="43">
        <v>18788560336</v>
      </c>
      <c r="G9" s="44">
        <v>19940698266</v>
      </c>
      <c r="H9" s="45">
        <v>21032728232</v>
      </c>
      <c r="I9" s="22">
        <f>IF($E9=0,0,(($F9/$E9)-1)*100)</f>
        <v>10.224618685578646</v>
      </c>
      <c r="J9" s="23">
        <f>IF($E9=0,0,((($H9/$E9)^(1/3))-1)*100)</f>
        <v>7.257310776981329</v>
      </c>
      <c r="K9" s="2"/>
    </row>
    <row r="10" spans="1:11" ht="12.75">
      <c r="A10" s="5"/>
      <c r="B10" s="21" t="s">
        <v>18</v>
      </c>
      <c r="C10" s="43">
        <v>6144839532</v>
      </c>
      <c r="D10" s="43">
        <v>6673122084</v>
      </c>
      <c r="E10" s="43">
        <v>6348120330</v>
      </c>
      <c r="F10" s="43">
        <v>6761010584</v>
      </c>
      <c r="G10" s="44">
        <v>7087145396</v>
      </c>
      <c r="H10" s="45">
        <v>7600867858</v>
      </c>
      <c r="I10" s="22">
        <f aca="true" t="shared" si="0" ref="I10:I33">IF($E10=0,0,(($F10/$E10)-1)*100)</f>
        <v>6.504134019778429</v>
      </c>
      <c r="J10" s="23">
        <f aca="true" t="shared" si="1" ref="J10:J33">IF($E10=0,0,((($H10/$E10)^(1/3))-1)*100)</f>
        <v>6.187324232286273</v>
      </c>
      <c r="K10" s="2"/>
    </row>
    <row r="11" spans="1:11" ht="12.75">
      <c r="A11" s="9"/>
      <c r="B11" s="24" t="s">
        <v>19</v>
      </c>
      <c r="C11" s="46">
        <v>30226013483</v>
      </c>
      <c r="D11" s="46">
        <v>30709685118</v>
      </c>
      <c r="E11" s="46">
        <v>30130256671</v>
      </c>
      <c r="F11" s="46">
        <v>32530206898</v>
      </c>
      <c r="G11" s="47">
        <v>34427317798</v>
      </c>
      <c r="H11" s="48">
        <v>36477038675</v>
      </c>
      <c r="I11" s="25">
        <f t="shared" si="0"/>
        <v>7.965249858989498</v>
      </c>
      <c r="J11" s="26">
        <f t="shared" si="1"/>
        <v>6.579148809552948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8778735998</v>
      </c>
      <c r="D13" s="43">
        <v>8667973521</v>
      </c>
      <c r="E13" s="43">
        <v>8403421672</v>
      </c>
      <c r="F13" s="43">
        <v>9604146268</v>
      </c>
      <c r="G13" s="44">
        <v>10209723146</v>
      </c>
      <c r="H13" s="45">
        <v>10755822981</v>
      </c>
      <c r="I13" s="22">
        <f t="shared" si="0"/>
        <v>14.288520115571313</v>
      </c>
      <c r="J13" s="23">
        <f t="shared" si="1"/>
        <v>8.57483129129939</v>
      </c>
      <c r="K13" s="2"/>
    </row>
    <row r="14" spans="1:11" ht="12.75">
      <c r="A14" s="5"/>
      <c r="B14" s="21" t="s">
        <v>22</v>
      </c>
      <c r="C14" s="43">
        <v>1175972918</v>
      </c>
      <c r="D14" s="43">
        <v>1135972918</v>
      </c>
      <c r="E14" s="43">
        <v>1137304929</v>
      </c>
      <c r="F14" s="43">
        <v>1514427397</v>
      </c>
      <c r="G14" s="44">
        <v>1756269536</v>
      </c>
      <c r="H14" s="45">
        <v>1727584279</v>
      </c>
      <c r="I14" s="22">
        <f t="shared" si="0"/>
        <v>33.15931008332067</v>
      </c>
      <c r="J14" s="23">
        <f t="shared" si="1"/>
        <v>14.953122863957091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9844615723</v>
      </c>
      <c r="D16" s="43">
        <v>7585684400</v>
      </c>
      <c r="E16" s="43">
        <v>7579222275</v>
      </c>
      <c r="F16" s="43">
        <v>10727869556</v>
      </c>
      <c r="G16" s="44">
        <v>11412246511</v>
      </c>
      <c r="H16" s="45">
        <v>12039920069</v>
      </c>
      <c r="I16" s="22">
        <f t="shared" si="0"/>
        <v>41.54314475491485</v>
      </c>
      <c r="J16" s="23">
        <f t="shared" si="1"/>
        <v>16.680868564851515</v>
      </c>
      <c r="K16" s="2"/>
    </row>
    <row r="17" spans="1:11" ht="12.75">
      <c r="A17" s="5"/>
      <c r="B17" s="21" t="s">
        <v>24</v>
      </c>
      <c r="C17" s="43">
        <v>10196004710</v>
      </c>
      <c r="D17" s="43">
        <v>13285273431</v>
      </c>
      <c r="E17" s="43">
        <v>11517119197</v>
      </c>
      <c r="F17" s="43">
        <v>10571068583</v>
      </c>
      <c r="G17" s="44">
        <v>10883792965</v>
      </c>
      <c r="H17" s="45">
        <v>11670199790</v>
      </c>
      <c r="I17" s="29">
        <f t="shared" si="0"/>
        <v>-8.214299060536156</v>
      </c>
      <c r="J17" s="30">
        <f t="shared" si="1"/>
        <v>0.4411037386640393</v>
      </c>
      <c r="K17" s="2"/>
    </row>
    <row r="18" spans="1:11" ht="12.75">
      <c r="A18" s="5"/>
      <c r="B18" s="24" t="s">
        <v>25</v>
      </c>
      <c r="C18" s="46">
        <v>29995329349</v>
      </c>
      <c r="D18" s="46">
        <v>30674904270</v>
      </c>
      <c r="E18" s="46">
        <v>28637068073</v>
      </c>
      <c r="F18" s="46">
        <v>32417511804</v>
      </c>
      <c r="G18" s="47">
        <v>34262032158</v>
      </c>
      <c r="H18" s="48">
        <v>36193527119</v>
      </c>
      <c r="I18" s="25">
        <f t="shared" si="0"/>
        <v>13.20122479495145</v>
      </c>
      <c r="J18" s="26">
        <f t="shared" si="1"/>
        <v>8.118692570997865</v>
      </c>
      <c r="K18" s="2"/>
    </row>
    <row r="19" spans="1:11" ht="23.25" customHeight="1">
      <c r="A19" s="31"/>
      <c r="B19" s="32" t="s">
        <v>26</v>
      </c>
      <c r="C19" s="52">
        <v>230684134</v>
      </c>
      <c r="D19" s="52">
        <v>34780848</v>
      </c>
      <c r="E19" s="52">
        <v>1493188598</v>
      </c>
      <c r="F19" s="53">
        <v>112695094</v>
      </c>
      <c r="G19" s="54">
        <v>165285640</v>
      </c>
      <c r="H19" s="55">
        <v>283511556</v>
      </c>
      <c r="I19" s="33">
        <f t="shared" si="0"/>
        <v>-92.45272203719306</v>
      </c>
      <c r="J19" s="34">
        <f t="shared" si="1"/>
        <v>-42.52415474350738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1000000000</v>
      </c>
      <c r="D22" s="43">
        <v>1000000000</v>
      </c>
      <c r="E22" s="43">
        <v>626438518</v>
      </c>
      <c r="F22" s="43">
        <v>1500000000</v>
      </c>
      <c r="G22" s="44">
        <v>1300000000</v>
      </c>
      <c r="H22" s="45">
        <v>1300000000</v>
      </c>
      <c r="I22" s="38">
        <f t="shared" si="0"/>
        <v>139.4488775672635</v>
      </c>
      <c r="J22" s="23">
        <f t="shared" si="1"/>
        <v>27.552301609679407</v>
      </c>
      <c r="K22" s="2"/>
    </row>
    <row r="23" spans="1:11" ht="12.75">
      <c r="A23" s="9"/>
      <c r="B23" s="21" t="s">
        <v>29</v>
      </c>
      <c r="C23" s="43">
        <v>0</v>
      </c>
      <c r="D23" s="43">
        <v>0</v>
      </c>
      <c r="E23" s="43">
        <v>0</v>
      </c>
      <c r="F23" s="43">
        <v>0</v>
      </c>
      <c r="G23" s="44">
        <v>0</v>
      </c>
      <c r="H23" s="45">
        <v>0</v>
      </c>
      <c r="I23" s="38">
        <f t="shared" si="0"/>
        <v>0</v>
      </c>
      <c r="J23" s="23">
        <f t="shared" si="1"/>
        <v>0</v>
      </c>
      <c r="K23" s="2"/>
    </row>
    <row r="24" spans="1:11" ht="12.75">
      <c r="A24" s="9"/>
      <c r="B24" s="21" t="s">
        <v>30</v>
      </c>
      <c r="C24" s="43">
        <v>2379284040</v>
      </c>
      <c r="D24" s="43">
        <v>2377576467</v>
      </c>
      <c r="E24" s="43">
        <v>1953311731</v>
      </c>
      <c r="F24" s="43">
        <v>2202697060</v>
      </c>
      <c r="G24" s="44">
        <v>2233164480</v>
      </c>
      <c r="H24" s="45">
        <v>2404501580</v>
      </c>
      <c r="I24" s="38">
        <f t="shared" si="0"/>
        <v>12.767308210058559</v>
      </c>
      <c r="J24" s="23">
        <f t="shared" si="1"/>
        <v>7.172781632789338</v>
      </c>
      <c r="K24" s="2"/>
    </row>
    <row r="25" spans="1:11" ht="12.75">
      <c r="A25" s="9"/>
      <c r="B25" s="21" t="s">
        <v>31</v>
      </c>
      <c r="C25" s="43">
        <v>481000000</v>
      </c>
      <c r="D25" s="43">
        <v>345623577</v>
      </c>
      <c r="E25" s="43">
        <v>237648209</v>
      </c>
      <c r="F25" s="43">
        <v>320318000</v>
      </c>
      <c r="G25" s="44">
        <v>457120907</v>
      </c>
      <c r="H25" s="45">
        <v>455852811</v>
      </c>
      <c r="I25" s="38">
        <f t="shared" si="0"/>
        <v>34.78662488047617</v>
      </c>
      <c r="J25" s="23">
        <f t="shared" si="1"/>
        <v>24.250085766049967</v>
      </c>
      <c r="K25" s="2"/>
    </row>
    <row r="26" spans="1:11" ht="12.75">
      <c r="A26" s="9"/>
      <c r="B26" s="24" t="s">
        <v>32</v>
      </c>
      <c r="C26" s="46">
        <v>3860284040</v>
      </c>
      <c r="D26" s="46">
        <v>3723200044</v>
      </c>
      <c r="E26" s="46">
        <v>2817398458</v>
      </c>
      <c r="F26" s="46">
        <v>4023015060</v>
      </c>
      <c r="G26" s="47">
        <v>3990285387</v>
      </c>
      <c r="H26" s="48">
        <v>4160354391</v>
      </c>
      <c r="I26" s="25">
        <f t="shared" si="0"/>
        <v>42.791838640241075</v>
      </c>
      <c r="J26" s="26">
        <f t="shared" si="1"/>
        <v>13.874727667581466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217466905</v>
      </c>
      <c r="D28" s="43">
        <v>272208821</v>
      </c>
      <c r="E28" s="43">
        <v>258953306</v>
      </c>
      <c r="F28" s="43">
        <v>271100000</v>
      </c>
      <c r="G28" s="44">
        <v>409432580</v>
      </c>
      <c r="H28" s="45">
        <v>516426018</v>
      </c>
      <c r="I28" s="38">
        <f t="shared" si="0"/>
        <v>4.690688907443419</v>
      </c>
      <c r="J28" s="23">
        <f t="shared" si="1"/>
        <v>25.8719281102741</v>
      </c>
      <c r="K28" s="2"/>
    </row>
    <row r="29" spans="1:11" ht="12.75">
      <c r="A29" s="9"/>
      <c r="B29" s="21" t="s">
        <v>35</v>
      </c>
      <c r="C29" s="43">
        <v>470200000</v>
      </c>
      <c r="D29" s="43">
        <v>544889176</v>
      </c>
      <c r="E29" s="43">
        <v>496646448</v>
      </c>
      <c r="F29" s="43">
        <v>984704020</v>
      </c>
      <c r="G29" s="44">
        <v>632276071</v>
      </c>
      <c r="H29" s="45">
        <v>676300000</v>
      </c>
      <c r="I29" s="38">
        <f t="shared" si="0"/>
        <v>98.27062570676031</v>
      </c>
      <c r="J29" s="23">
        <f t="shared" si="1"/>
        <v>10.840212881093269</v>
      </c>
      <c r="K29" s="2"/>
    </row>
    <row r="30" spans="1:11" ht="12.75">
      <c r="A30" s="9"/>
      <c r="B30" s="21" t="s">
        <v>36</v>
      </c>
      <c r="C30" s="43">
        <v>0</v>
      </c>
      <c r="D30" s="43">
        <v>0</v>
      </c>
      <c r="E30" s="43">
        <v>4642954</v>
      </c>
      <c r="F30" s="43">
        <v>1000000</v>
      </c>
      <c r="G30" s="44">
        <v>0</v>
      </c>
      <c r="H30" s="45">
        <v>0</v>
      </c>
      <c r="I30" s="38">
        <f t="shared" si="0"/>
        <v>-78.46198777760883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1151376054</v>
      </c>
      <c r="D31" s="43">
        <v>1215172926</v>
      </c>
      <c r="E31" s="43">
        <v>852404288</v>
      </c>
      <c r="F31" s="43">
        <v>1164049571</v>
      </c>
      <c r="G31" s="44">
        <v>1053272009</v>
      </c>
      <c r="H31" s="45">
        <v>1173751544</v>
      </c>
      <c r="I31" s="38">
        <f t="shared" si="0"/>
        <v>36.56073618906994</v>
      </c>
      <c r="J31" s="23">
        <f t="shared" si="1"/>
        <v>11.252603654076832</v>
      </c>
      <c r="K31" s="2"/>
    </row>
    <row r="32" spans="1:11" ht="12.75">
      <c r="A32" s="9"/>
      <c r="B32" s="21" t="s">
        <v>31</v>
      </c>
      <c r="C32" s="43">
        <v>2021241081</v>
      </c>
      <c r="D32" s="43">
        <v>1690929121</v>
      </c>
      <c r="E32" s="43">
        <v>1204751468</v>
      </c>
      <c r="F32" s="43">
        <v>1602161469</v>
      </c>
      <c r="G32" s="44">
        <v>1895304727</v>
      </c>
      <c r="H32" s="45">
        <v>1793876829</v>
      </c>
      <c r="I32" s="38">
        <f t="shared" si="0"/>
        <v>32.98688663643945</v>
      </c>
      <c r="J32" s="23">
        <f t="shared" si="1"/>
        <v>14.190958585869051</v>
      </c>
      <c r="K32" s="2"/>
    </row>
    <row r="33" spans="1:11" ht="13.5" thickBot="1">
      <c r="A33" s="9"/>
      <c r="B33" s="39" t="s">
        <v>38</v>
      </c>
      <c r="C33" s="59">
        <v>3860284040</v>
      </c>
      <c r="D33" s="59">
        <v>3723200044</v>
      </c>
      <c r="E33" s="59">
        <v>2817398464</v>
      </c>
      <c r="F33" s="59">
        <v>4023015060</v>
      </c>
      <c r="G33" s="60">
        <v>3990285387</v>
      </c>
      <c r="H33" s="61">
        <v>4160354391</v>
      </c>
      <c r="I33" s="40">
        <f t="shared" si="0"/>
        <v>42.7918383361481</v>
      </c>
      <c r="J33" s="41">
        <f t="shared" si="1"/>
        <v>13.874727586744662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45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6907500000</v>
      </c>
      <c r="D8" s="43">
        <v>7101041600</v>
      </c>
      <c r="E8" s="43">
        <v>7772139832</v>
      </c>
      <c r="F8" s="43">
        <v>7497289350</v>
      </c>
      <c r="G8" s="44">
        <v>8014602330</v>
      </c>
      <c r="H8" s="45">
        <v>8567609870</v>
      </c>
      <c r="I8" s="22">
        <f>IF($E8=0,0,(($F8/$E8)-1)*100)</f>
        <v>-3.5363553402419035</v>
      </c>
      <c r="J8" s="23">
        <f>IF($E8=0,0,((($H8/$E8)^(1/3))-1)*100)</f>
        <v>3.3014360589523006</v>
      </c>
      <c r="K8" s="2"/>
    </row>
    <row r="9" spans="1:11" ht="12.75">
      <c r="A9" s="5"/>
      <c r="B9" s="21" t="s">
        <v>17</v>
      </c>
      <c r="C9" s="43">
        <v>18265088429</v>
      </c>
      <c r="D9" s="43">
        <v>17980378960</v>
      </c>
      <c r="E9" s="43">
        <v>17190142541</v>
      </c>
      <c r="F9" s="43">
        <v>19336547430</v>
      </c>
      <c r="G9" s="44">
        <v>21179095540</v>
      </c>
      <c r="H9" s="45">
        <v>23158721970</v>
      </c>
      <c r="I9" s="22">
        <f>IF($E9=0,0,(($F9/$E9)-1)*100)</f>
        <v>12.486254165028798</v>
      </c>
      <c r="J9" s="23">
        <f>IF($E9=0,0,((($H9/$E9)^(1/3))-1)*100)</f>
        <v>10.444739960822492</v>
      </c>
      <c r="K9" s="2"/>
    </row>
    <row r="10" spans="1:11" ht="12.75">
      <c r="A10" s="5"/>
      <c r="B10" s="21" t="s">
        <v>18</v>
      </c>
      <c r="C10" s="43">
        <v>8212067275</v>
      </c>
      <c r="D10" s="43">
        <v>7972466539</v>
      </c>
      <c r="E10" s="43">
        <v>7442767249</v>
      </c>
      <c r="F10" s="43">
        <v>8341625800</v>
      </c>
      <c r="G10" s="44">
        <v>8839300240</v>
      </c>
      <c r="H10" s="45">
        <v>9515119110</v>
      </c>
      <c r="I10" s="22">
        <f aca="true" t="shared" si="0" ref="I10:I33">IF($E10=0,0,(($F10/$E10)-1)*100)</f>
        <v>12.076940214955245</v>
      </c>
      <c r="J10" s="23">
        <f aca="true" t="shared" si="1" ref="J10:J33">IF($E10=0,0,((($H10/$E10)^(1/3))-1)*100)</f>
        <v>8.532530863295772</v>
      </c>
      <c r="K10" s="2"/>
    </row>
    <row r="11" spans="1:11" ht="12.75">
      <c r="A11" s="9"/>
      <c r="B11" s="24" t="s">
        <v>19</v>
      </c>
      <c r="C11" s="46">
        <v>33384655704</v>
      </c>
      <c r="D11" s="46">
        <v>33053887099</v>
      </c>
      <c r="E11" s="46">
        <v>32405049622</v>
      </c>
      <c r="F11" s="46">
        <v>35175462580</v>
      </c>
      <c r="G11" s="47">
        <v>38032998110</v>
      </c>
      <c r="H11" s="48">
        <v>41241450950</v>
      </c>
      <c r="I11" s="25">
        <f t="shared" si="0"/>
        <v>8.549324843863682</v>
      </c>
      <c r="J11" s="26">
        <f t="shared" si="1"/>
        <v>8.36950303722379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9824017625</v>
      </c>
      <c r="D13" s="43">
        <v>10170119060</v>
      </c>
      <c r="E13" s="43">
        <v>9287477338</v>
      </c>
      <c r="F13" s="43">
        <v>10562491329</v>
      </c>
      <c r="G13" s="44">
        <v>11381028966</v>
      </c>
      <c r="H13" s="45">
        <v>12177404243</v>
      </c>
      <c r="I13" s="22">
        <f t="shared" si="0"/>
        <v>13.728313347083398</v>
      </c>
      <c r="J13" s="23">
        <f t="shared" si="1"/>
        <v>9.450811366859678</v>
      </c>
      <c r="K13" s="2"/>
    </row>
    <row r="14" spans="1:11" ht="12.75">
      <c r="A14" s="5"/>
      <c r="B14" s="21" t="s">
        <v>22</v>
      </c>
      <c r="C14" s="43">
        <v>649218601</v>
      </c>
      <c r="D14" s="43">
        <v>649825601</v>
      </c>
      <c r="E14" s="43">
        <v>134558040</v>
      </c>
      <c r="F14" s="43">
        <v>891524760</v>
      </c>
      <c r="G14" s="44">
        <v>978187820</v>
      </c>
      <c r="H14" s="45">
        <v>1073516500</v>
      </c>
      <c r="I14" s="22">
        <f t="shared" si="0"/>
        <v>562.5577780413568</v>
      </c>
      <c r="J14" s="23">
        <f t="shared" si="1"/>
        <v>99.81727123733447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10657977756</v>
      </c>
      <c r="D16" s="43">
        <v>10468355426</v>
      </c>
      <c r="E16" s="43">
        <v>10202147669</v>
      </c>
      <c r="F16" s="43">
        <v>11290762340</v>
      </c>
      <c r="G16" s="44">
        <v>12419901310</v>
      </c>
      <c r="H16" s="45">
        <v>13634001170</v>
      </c>
      <c r="I16" s="22">
        <f t="shared" si="0"/>
        <v>10.670446128787558</v>
      </c>
      <c r="J16" s="23">
        <f t="shared" si="1"/>
        <v>10.14815841989094</v>
      </c>
      <c r="K16" s="2"/>
    </row>
    <row r="17" spans="1:11" ht="12.75">
      <c r="A17" s="5"/>
      <c r="B17" s="21" t="s">
        <v>24</v>
      </c>
      <c r="C17" s="43">
        <v>11566056968</v>
      </c>
      <c r="D17" s="43">
        <v>11503339366</v>
      </c>
      <c r="E17" s="43">
        <v>10723521450</v>
      </c>
      <c r="F17" s="43">
        <v>12482332841</v>
      </c>
      <c r="G17" s="44">
        <v>13189775244</v>
      </c>
      <c r="H17" s="45">
        <v>14043949106</v>
      </c>
      <c r="I17" s="29">
        <f t="shared" si="0"/>
        <v>16.401434912968817</v>
      </c>
      <c r="J17" s="30">
        <f t="shared" si="1"/>
        <v>9.408385001093112</v>
      </c>
      <c r="K17" s="2"/>
    </row>
    <row r="18" spans="1:11" ht="12.75">
      <c r="A18" s="5"/>
      <c r="B18" s="24" t="s">
        <v>25</v>
      </c>
      <c r="C18" s="46">
        <v>32697270950</v>
      </c>
      <c r="D18" s="46">
        <v>32791639453</v>
      </c>
      <c r="E18" s="46">
        <v>30347704497</v>
      </c>
      <c r="F18" s="46">
        <v>35227111270</v>
      </c>
      <c r="G18" s="47">
        <v>37968893340</v>
      </c>
      <c r="H18" s="48">
        <v>40928871019</v>
      </c>
      <c r="I18" s="25">
        <f t="shared" si="0"/>
        <v>16.078338885507314</v>
      </c>
      <c r="J18" s="26">
        <f t="shared" si="1"/>
        <v>10.484487688958799</v>
      </c>
      <c r="K18" s="2"/>
    </row>
    <row r="19" spans="1:11" ht="23.25" customHeight="1">
      <c r="A19" s="31"/>
      <c r="B19" s="32" t="s">
        <v>26</v>
      </c>
      <c r="C19" s="52">
        <v>687384754</v>
      </c>
      <c r="D19" s="52">
        <v>262247646</v>
      </c>
      <c r="E19" s="52">
        <v>2057345125</v>
      </c>
      <c r="F19" s="53">
        <v>-51648690</v>
      </c>
      <c r="G19" s="54">
        <v>64104770</v>
      </c>
      <c r="H19" s="55">
        <v>312579931</v>
      </c>
      <c r="I19" s="33">
        <f t="shared" si="0"/>
        <v>-102.51045336887752</v>
      </c>
      <c r="J19" s="34">
        <f t="shared" si="1"/>
        <v>-46.63973475594626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1000000000</v>
      </c>
      <c r="D22" s="43">
        <v>199499230</v>
      </c>
      <c r="E22" s="43">
        <v>0</v>
      </c>
      <c r="F22" s="43">
        <v>1000000000</v>
      </c>
      <c r="G22" s="44">
        <v>1000000000</v>
      </c>
      <c r="H22" s="45">
        <v>1000000000</v>
      </c>
      <c r="I22" s="38">
        <f t="shared" si="0"/>
        <v>0</v>
      </c>
      <c r="J22" s="23">
        <f t="shared" si="1"/>
        <v>0</v>
      </c>
      <c r="K22" s="2"/>
    </row>
    <row r="23" spans="1:11" ht="12.75">
      <c r="A23" s="9"/>
      <c r="B23" s="21" t="s">
        <v>29</v>
      </c>
      <c r="C23" s="43">
        <v>2533048000</v>
      </c>
      <c r="D23" s="43">
        <v>3398233000</v>
      </c>
      <c r="E23" s="43">
        <v>1362677200</v>
      </c>
      <c r="F23" s="43">
        <v>2682686000</v>
      </c>
      <c r="G23" s="44">
        <v>3128913000</v>
      </c>
      <c r="H23" s="45">
        <v>2945131000</v>
      </c>
      <c r="I23" s="38">
        <f t="shared" si="0"/>
        <v>96.8687815426867</v>
      </c>
      <c r="J23" s="23">
        <f t="shared" si="1"/>
        <v>29.29166924412552</v>
      </c>
      <c r="K23" s="2"/>
    </row>
    <row r="24" spans="1:11" ht="12.75">
      <c r="A24" s="9"/>
      <c r="B24" s="21" t="s">
        <v>30</v>
      </c>
      <c r="C24" s="43">
        <v>3807036000</v>
      </c>
      <c r="D24" s="43">
        <v>2966411635</v>
      </c>
      <c r="E24" s="43">
        <v>3000207000</v>
      </c>
      <c r="F24" s="43">
        <v>3427476000</v>
      </c>
      <c r="G24" s="44">
        <v>3559428000</v>
      </c>
      <c r="H24" s="45">
        <v>3829750000</v>
      </c>
      <c r="I24" s="38">
        <f t="shared" si="0"/>
        <v>14.241317349102921</v>
      </c>
      <c r="J24" s="23">
        <f t="shared" si="1"/>
        <v>8.47751677697881</v>
      </c>
      <c r="K24" s="2"/>
    </row>
    <row r="25" spans="1:11" ht="12.75">
      <c r="A25" s="9"/>
      <c r="B25" s="21" t="s">
        <v>31</v>
      </c>
      <c r="C25" s="43">
        <v>0</v>
      </c>
      <c r="D25" s="43">
        <v>0</v>
      </c>
      <c r="E25" s="43">
        <v>0</v>
      </c>
      <c r="F25" s="43">
        <v>0</v>
      </c>
      <c r="G25" s="44">
        <v>0</v>
      </c>
      <c r="H25" s="45">
        <v>0</v>
      </c>
      <c r="I25" s="38">
        <f t="shared" si="0"/>
        <v>0</v>
      </c>
      <c r="J25" s="23">
        <f t="shared" si="1"/>
        <v>0</v>
      </c>
      <c r="K25" s="2"/>
    </row>
    <row r="26" spans="1:11" ht="12.75">
      <c r="A26" s="9"/>
      <c r="B26" s="24" t="s">
        <v>32</v>
      </c>
      <c r="C26" s="46">
        <v>7340084000</v>
      </c>
      <c r="D26" s="46">
        <v>6564143865</v>
      </c>
      <c r="E26" s="46">
        <v>4362884200</v>
      </c>
      <c r="F26" s="46">
        <v>7110162000</v>
      </c>
      <c r="G26" s="47">
        <v>7688341000</v>
      </c>
      <c r="H26" s="48">
        <v>7774881000</v>
      </c>
      <c r="I26" s="25">
        <f t="shared" si="0"/>
        <v>62.96930365467872</v>
      </c>
      <c r="J26" s="26">
        <f t="shared" si="1"/>
        <v>21.238351206165152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1304005000</v>
      </c>
      <c r="D28" s="43">
        <v>1146154000</v>
      </c>
      <c r="E28" s="43">
        <v>724595600</v>
      </c>
      <c r="F28" s="43">
        <v>1298312000</v>
      </c>
      <c r="G28" s="44">
        <v>1389392000</v>
      </c>
      <c r="H28" s="45">
        <v>1151884000</v>
      </c>
      <c r="I28" s="38">
        <f t="shared" si="0"/>
        <v>79.17746119352643</v>
      </c>
      <c r="J28" s="23">
        <f t="shared" si="1"/>
        <v>16.709000861874035</v>
      </c>
      <c r="K28" s="2"/>
    </row>
    <row r="29" spans="1:11" ht="12.75">
      <c r="A29" s="9"/>
      <c r="B29" s="21" t="s">
        <v>35</v>
      </c>
      <c r="C29" s="43">
        <v>743901000</v>
      </c>
      <c r="D29" s="43">
        <v>761828000</v>
      </c>
      <c r="E29" s="43">
        <v>602446000</v>
      </c>
      <c r="F29" s="43">
        <v>721976000</v>
      </c>
      <c r="G29" s="44">
        <v>873954000</v>
      </c>
      <c r="H29" s="45">
        <v>881625000</v>
      </c>
      <c r="I29" s="38">
        <f t="shared" si="0"/>
        <v>19.840782410373702</v>
      </c>
      <c r="J29" s="23">
        <f t="shared" si="1"/>
        <v>13.532950348923944</v>
      </c>
      <c r="K29" s="2"/>
    </row>
    <row r="30" spans="1:11" ht="12.75">
      <c r="A30" s="9"/>
      <c r="B30" s="21" t="s">
        <v>36</v>
      </c>
      <c r="C30" s="43">
        <v>1289375000</v>
      </c>
      <c r="D30" s="43">
        <v>0</v>
      </c>
      <c r="E30" s="43">
        <v>267701000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1133023214</v>
      </c>
      <c r="D31" s="43">
        <v>2048032000</v>
      </c>
      <c r="E31" s="43">
        <v>1533185600</v>
      </c>
      <c r="F31" s="43">
        <v>2504348000</v>
      </c>
      <c r="G31" s="44">
        <v>2584028000</v>
      </c>
      <c r="H31" s="45">
        <v>2656849000</v>
      </c>
      <c r="I31" s="38">
        <f t="shared" si="0"/>
        <v>63.3427812001365</v>
      </c>
      <c r="J31" s="23">
        <f t="shared" si="1"/>
        <v>20.113193409275</v>
      </c>
      <c r="K31" s="2"/>
    </row>
    <row r="32" spans="1:11" ht="12.75">
      <c r="A32" s="9"/>
      <c r="B32" s="21" t="s">
        <v>31</v>
      </c>
      <c r="C32" s="43">
        <v>2869779786</v>
      </c>
      <c r="D32" s="43">
        <v>2608129865</v>
      </c>
      <c r="E32" s="43">
        <v>1234956000</v>
      </c>
      <c r="F32" s="43">
        <v>2585526000</v>
      </c>
      <c r="G32" s="44">
        <v>2840967000</v>
      </c>
      <c r="H32" s="45">
        <v>3084523000</v>
      </c>
      <c r="I32" s="38">
        <f t="shared" si="0"/>
        <v>109.36179102737262</v>
      </c>
      <c r="J32" s="23">
        <f t="shared" si="1"/>
        <v>35.6788569549231</v>
      </c>
      <c r="K32" s="2"/>
    </row>
    <row r="33" spans="1:11" ht="13.5" thickBot="1">
      <c r="A33" s="9"/>
      <c r="B33" s="39" t="s">
        <v>38</v>
      </c>
      <c r="C33" s="59">
        <v>7340084000</v>
      </c>
      <c r="D33" s="59">
        <v>6564143865</v>
      </c>
      <c r="E33" s="59">
        <v>4362884200</v>
      </c>
      <c r="F33" s="59">
        <v>7110162000</v>
      </c>
      <c r="G33" s="60">
        <v>7688341000</v>
      </c>
      <c r="H33" s="61">
        <v>7774881000</v>
      </c>
      <c r="I33" s="40">
        <f t="shared" si="0"/>
        <v>62.96930365467872</v>
      </c>
      <c r="J33" s="41">
        <f t="shared" si="1"/>
        <v>21.238351206165152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40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23.28125" style="3" customWidth="1"/>
    <col min="3" max="10" width="12.140625" style="3" customWidth="1"/>
    <col min="11" max="16384" width="9.140625" style="3" customWidth="1"/>
  </cols>
  <sheetData>
    <row r="1" spans="1:11" ht="16.5">
      <c r="A1" s="1"/>
      <c r="B1" s="63"/>
      <c r="C1" s="64"/>
      <c r="D1" s="64"/>
      <c r="E1" s="64"/>
      <c r="F1" s="64"/>
      <c r="G1" s="64"/>
      <c r="H1" s="64"/>
      <c r="I1" s="64"/>
      <c r="J1" s="64"/>
      <c r="K1" s="2"/>
    </row>
    <row r="2" spans="1:11" ht="16.5" customHeight="1">
      <c r="A2" s="4"/>
      <c r="B2" s="65" t="s">
        <v>46</v>
      </c>
      <c r="C2" s="65"/>
      <c r="D2" s="65"/>
      <c r="E2" s="65"/>
      <c r="F2" s="65"/>
      <c r="G2" s="65"/>
      <c r="H2" s="65"/>
      <c r="I2" s="65"/>
      <c r="J2" s="65"/>
      <c r="K2" s="65"/>
    </row>
    <row r="3" spans="1:11" ht="16.5" customHeight="1">
      <c r="A3" s="1"/>
      <c r="B3" s="65" t="s">
        <v>1</v>
      </c>
      <c r="C3" s="65"/>
      <c r="D3" s="65"/>
      <c r="E3" s="65"/>
      <c r="F3" s="65"/>
      <c r="G3" s="65"/>
      <c r="H3" s="65"/>
      <c r="I3" s="65"/>
      <c r="J3" s="65"/>
      <c r="K3" s="65"/>
    </row>
    <row r="4" spans="1:11" ht="16.5">
      <c r="A4" s="1"/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</row>
    <row r="5" spans="1:11" ht="21" customHeight="1">
      <c r="A5" s="5"/>
      <c r="B5" s="6"/>
      <c r="C5" s="66" t="s">
        <v>3</v>
      </c>
      <c r="D5" s="67"/>
      <c r="E5" s="68"/>
      <c r="F5" s="7" t="s">
        <v>4</v>
      </c>
      <c r="G5" s="8" t="s">
        <v>5</v>
      </c>
      <c r="H5" s="8" t="s">
        <v>6</v>
      </c>
      <c r="I5" s="69" t="s">
        <v>7</v>
      </c>
      <c r="J5" s="70"/>
      <c r="K5" s="2"/>
    </row>
    <row r="6" spans="1:11" ht="23.25" customHeight="1">
      <c r="A6" s="9"/>
      <c r="B6" s="10" t="s">
        <v>8</v>
      </c>
      <c r="C6" s="11" t="s">
        <v>9</v>
      </c>
      <c r="D6" s="11" t="s">
        <v>10</v>
      </c>
      <c r="E6" s="11" t="s">
        <v>11</v>
      </c>
      <c r="F6" s="71" t="s">
        <v>12</v>
      </c>
      <c r="G6" s="72"/>
      <c r="H6" s="73"/>
      <c r="I6" s="12" t="s">
        <v>13</v>
      </c>
      <c r="J6" s="13" t="s">
        <v>14</v>
      </c>
      <c r="K6" s="2"/>
    </row>
    <row r="7" spans="1:11" ht="20.25" customHeight="1">
      <c r="A7" s="14"/>
      <c r="B7" s="15" t="s">
        <v>15</v>
      </c>
      <c r="C7" s="16"/>
      <c r="D7" s="16"/>
      <c r="E7" s="16"/>
      <c r="F7" s="16"/>
      <c r="G7" s="17"/>
      <c r="H7" s="18"/>
      <c r="I7" s="19"/>
      <c r="J7" s="20"/>
      <c r="K7" s="2"/>
    </row>
    <row r="8" spans="1:11" ht="12.75">
      <c r="A8" s="5"/>
      <c r="B8" s="21" t="s">
        <v>16</v>
      </c>
      <c r="C8" s="43">
        <v>8662349755</v>
      </c>
      <c r="D8" s="43">
        <v>8694931116</v>
      </c>
      <c r="E8" s="43">
        <v>8642021673</v>
      </c>
      <c r="F8" s="43">
        <v>9361951636</v>
      </c>
      <c r="G8" s="44">
        <v>10248286997</v>
      </c>
      <c r="H8" s="45">
        <v>11131713186</v>
      </c>
      <c r="I8" s="22">
        <f>IF($E8=0,0,(($F8/$E8)-1)*100)</f>
        <v>8.33057344960444</v>
      </c>
      <c r="J8" s="23">
        <f>IF($E8=0,0,((($H8/$E8)^(1/3))-1)*100)</f>
        <v>8.805008100675881</v>
      </c>
      <c r="K8" s="2"/>
    </row>
    <row r="9" spans="1:11" ht="12.75">
      <c r="A9" s="5"/>
      <c r="B9" s="21" t="s">
        <v>17</v>
      </c>
      <c r="C9" s="43">
        <v>19310141415</v>
      </c>
      <c r="D9" s="43">
        <v>17184556438</v>
      </c>
      <c r="E9" s="43">
        <v>18427943065</v>
      </c>
      <c r="F9" s="43">
        <v>19179838070</v>
      </c>
      <c r="G9" s="44">
        <v>22414325341</v>
      </c>
      <c r="H9" s="45">
        <v>25204467282</v>
      </c>
      <c r="I9" s="22">
        <f>IF($E9=0,0,(($F9/$E9)-1)*100)</f>
        <v>4.080189537963497</v>
      </c>
      <c r="J9" s="23">
        <f>IF($E9=0,0,((($H9/$E9)^(1/3))-1)*100)</f>
        <v>11.002702825626255</v>
      </c>
      <c r="K9" s="2"/>
    </row>
    <row r="10" spans="1:11" ht="12.75">
      <c r="A10" s="5"/>
      <c r="B10" s="21" t="s">
        <v>18</v>
      </c>
      <c r="C10" s="43">
        <v>10320051313</v>
      </c>
      <c r="D10" s="43">
        <v>11148688348</v>
      </c>
      <c r="E10" s="43">
        <v>10522905933</v>
      </c>
      <c r="F10" s="43">
        <v>11194087758</v>
      </c>
      <c r="G10" s="44">
        <v>11740626294</v>
      </c>
      <c r="H10" s="45">
        <v>12370548381</v>
      </c>
      <c r="I10" s="22">
        <f aca="true" t="shared" si="0" ref="I10:I33">IF($E10=0,0,(($F10/$E10)-1)*100)</f>
        <v>6.378293498710885</v>
      </c>
      <c r="J10" s="23">
        <f aca="true" t="shared" si="1" ref="J10:J33">IF($E10=0,0,((($H10/$E10)^(1/3))-1)*100)</f>
        <v>5.540161562286117</v>
      </c>
      <c r="K10" s="2"/>
    </row>
    <row r="11" spans="1:11" ht="12.75">
      <c r="A11" s="9"/>
      <c r="B11" s="24" t="s">
        <v>19</v>
      </c>
      <c r="C11" s="46">
        <v>38292542483</v>
      </c>
      <c r="D11" s="46">
        <v>37028175902</v>
      </c>
      <c r="E11" s="46">
        <v>37592870671</v>
      </c>
      <c r="F11" s="46">
        <v>39735877464</v>
      </c>
      <c r="G11" s="47">
        <v>44403238632</v>
      </c>
      <c r="H11" s="48">
        <v>48706728849</v>
      </c>
      <c r="I11" s="25">
        <f t="shared" si="0"/>
        <v>5.700567035049975</v>
      </c>
      <c r="J11" s="26">
        <f t="shared" si="1"/>
        <v>9.017066325084745</v>
      </c>
      <c r="K11" s="2"/>
    </row>
    <row r="12" spans="1:11" ht="21" customHeight="1">
      <c r="A12" s="9"/>
      <c r="B12" s="15" t="s">
        <v>20</v>
      </c>
      <c r="C12" s="49"/>
      <c r="D12" s="49"/>
      <c r="E12" s="49"/>
      <c r="F12" s="49"/>
      <c r="G12" s="50"/>
      <c r="H12" s="51"/>
      <c r="I12" s="27"/>
      <c r="J12" s="28"/>
      <c r="K12" s="2"/>
    </row>
    <row r="13" spans="1:11" ht="12.75">
      <c r="A13" s="5"/>
      <c r="B13" s="21" t="s">
        <v>21</v>
      </c>
      <c r="C13" s="43">
        <v>12179853945</v>
      </c>
      <c r="D13" s="43">
        <v>11622972693</v>
      </c>
      <c r="E13" s="43">
        <v>11315064001</v>
      </c>
      <c r="F13" s="43">
        <v>13054088700</v>
      </c>
      <c r="G13" s="44">
        <v>13946706440</v>
      </c>
      <c r="H13" s="45">
        <v>15034332958</v>
      </c>
      <c r="I13" s="22">
        <f t="shared" si="0"/>
        <v>15.36911058431758</v>
      </c>
      <c r="J13" s="23">
        <f t="shared" si="1"/>
        <v>9.936620672624596</v>
      </c>
      <c r="K13" s="2"/>
    </row>
    <row r="14" spans="1:11" ht="12.75">
      <c r="A14" s="5"/>
      <c r="B14" s="21" t="s">
        <v>22</v>
      </c>
      <c r="C14" s="43">
        <v>2509038207</v>
      </c>
      <c r="D14" s="43">
        <v>2491485007</v>
      </c>
      <c r="E14" s="43">
        <v>2491151894</v>
      </c>
      <c r="F14" s="43">
        <v>2989251015</v>
      </c>
      <c r="G14" s="44">
        <v>3347155157</v>
      </c>
      <c r="H14" s="45">
        <v>3644917053</v>
      </c>
      <c r="I14" s="22">
        <f t="shared" si="0"/>
        <v>19.994731039872903</v>
      </c>
      <c r="J14" s="23">
        <f t="shared" si="1"/>
        <v>13.526124822499352</v>
      </c>
      <c r="K14" s="2"/>
    </row>
    <row r="15" spans="1:11" ht="12.75" hidden="1">
      <c r="A15" s="5"/>
      <c r="B15" s="21"/>
      <c r="C15" s="43">
        <v>0</v>
      </c>
      <c r="D15" s="43">
        <v>0</v>
      </c>
      <c r="E15" s="43">
        <v>0</v>
      </c>
      <c r="F15" s="43">
        <v>0</v>
      </c>
      <c r="G15" s="44">
        <v>0</v>
      </c>
      <c r="H15" s="45">
        <v>0</v>
      </c>
      <c r="I15" s="22">
        <f t="shared" si="0"/>
        <v>0</v>
      </c>
      <c r="J15" s="23">
        <f t="shared" si="1"/>
        <v>0</v>
      </c>
      <c r="K15" s="2"/>
    </row>
    <row r="16" spans="1:11" ht="12.75">
      <c r="A16" s="5"/>
      <c r="B16" s="21" t="s">
        <v>23</v>
      </c>
      <c r="C16" s="43">
        <v>8540135227</v>
      </c>
      <c r="D16" s="43">
        <v>8742292810</v>
      </c>
      <c r="E16" s="43">
        <v>7210372563</v>
      </c>
      <c r="F16" s="43">
        <v>9487132017</v>
      </c>
      <c r="G16" s="44">
        <v>10896897547</v>
      </c>
      <c r="H16" s="45">
        <v>11739035400</v>
      </c>
      <c r="I16" s="22">
        <f t="shared" si="0"/>
        <v>31.576169388017238</v>
      </c>
      <c r="J16" s="23">
        <f t="shared" si="1"/>
        <v>17.640872160038313</v>
      </c>
      <c r="K16" s="2"/>
    </row>
    <row r="17" spans="1:11" ht="12.75">
      <c r="A17" s="5"/>
      <c r="B17" s="21" t="s">
        <v>24</v>
      </c>
      <c r="C17" s="43">
        <v>15093246661</v>
      </c>
      <c r="D17" s="43">
        <v>14487000045</v>
      </c>
      <c r="E17" s="43">
        <v>12183701763</v>
      </c>
      <c r="F17" s="43">
        <v>14074037555</v>
      </c>
      <c r="G17" s="44">
        <v>15603229229</v>
      </c>
      <c r="H17" s="45">
        <v>16778607505</v>
      </c>
      <c r="I17" s="29">
        <f t="shared" si="0"/>
        <v>15.515282865349311</v>
      </c>
      <c r="J17" s="30">
        <f t="shared" si="1"/>
        <v>11.256540560695072</v>
      </c>
      <c r="K17" s="2"/>
    </row>
    <row r="18" spans="1:11" ht="12.75">
      <c r="A18" s="5"/>
      <c r="B18" s="24" t="s">
        <v>25</v>
      </c>
      <c r="C18" s="46">
        <v>38322274040</v>
      </c>
      <c r="D18" s="46">
        <v>37343750555</v>
      </c>
      <c r="E18" s="46">
        <v>33200290221</v>
      </c>
      <c r="F18" s="46">
        <v>39604509287</v>
      </c>
      <c r="G18" s="47">
        <v>43793988373</v>
      </c>
      <c r="H18" s="48">
        <v>47196892916</v>
      </c>
      <c r="I18" s="25">
        <f t="shared" si="0"/>
        <v>19.28964784153957</v>
      </c>
      <c r="J18" s="26">
        <f t="shared" si="1"/>
        <v>12.440778265244589</v>
      </c>
      <c r="K18" s="2"/>
    </row>
    <row r="19" spans="1:11" ht="23.25" customHeight="1">
      <c r="A19" s="31"/>
      <c r="B19" s="32" t="s">
        <v>26</v>
      </c>
      <c r="C19" s="52">
        <v>-29731557</v>
      </c>
      <c r="D19" s="52">
        <v>-315574653</v>
      </c>
      <c r="E19" s="52">
        <v>4392580450</v>
      </c>
      <c r="F19" s="53">
        <v>131368177</v>
      </c>
      <c r="G19" s="54">
        <v>609250259</v>
      </c>
      <c r="H19" s="55">
        <v>1509835933</v>
      </c>
      <c r="I19" s="33">
        <f t="shared" si="0"/>
        <v>-97.00931653966633</v>
      </c>
      <c r="J19" s="34">
        <f t="shared" si="1"/>
        <v>-29.950773472071745</v>
      </c>
      <c r="K19" s="2"/>
    </row>
    <row r="20" spans="1:11" ht="12.75">
      <c r="A20" s="5"/>
      <c r="B20" s="35"/>
      <c r="C20" s="49"/>
      <c r="D20" s="49"/>
      <c r="E20" s="49"/>
      <c r="F20" s="49"/>
      <c r="G20" s="50"/>
      <c r="H20" s="51"/>
      <c r="I20" s="27"/>
      <c r="J20" s="28"/>
      <c r="K20" s="2"/>
    </row>
    <row r="21" spans="1:11" ht="23.25" customHeight="1">
      <c r="A21" s="14"/>
      <c r="B21" s="32" t="s">
        <v>27</v>
      </c>
      <c r="C21" s="56"/>
      <c r="D21" s="56"/>
      <c r="E21" s="56"/>
      <c r="F21" s="56"/>
      <c r="G21" s="57"/>
      <c r="H21" s="58"/>
      <c r="I21" s="36"/>
      <c r="J21" s="37"/>
      <c r="K21" s="2"/>
    </row>
    <row r="22" spans="1:11" ht="12.75">
      <c r="A22" s="5"/>
      <c r="B22" s="21" t="s">
        <v>28</v>
      </c>
      <c r="C22" s="43">
        <v>2894482406</v>
      </c>
      <c r="D22" s="43">
        <v>4000000000</v>
      </c>
      <c r="E22" s="43">
        <v>2380651319</v>
      </c>
      <c r="F22" s="43">
        <v>4000000000</v>
      </c>
      <c r="G22" s="44">
        <v>5700000000</v>
      </c>
      <c r="H22" s="45">
        <v>6000000000</v>
      </c>
      <c r="I22" s="38">
        <f t="shared" si="0"/>
        <v>68.02124561778382</v>
      </c>
      <c r="J22" s="23">
        <f t="shared" si="1"/>
        <v>36.08757847173509</v>
      </c>
      <c r="K22" s="2"/>
    </row>
    <row r="23" spans="1:11" ht="12.75">
      <c r="A23" s="9"/>
      <c r="B23" s="21" t="s">
        <v>29</v>
      </c>
      <c r="C23" s="43">
        <v>1637168846</v>
      </c>
      <c r="D23" s="43">
        <v>1353141875</v>
      </c>
      <c r="E23" s="43">
        <v>1063148529</v>
      </c>
      <c r="F23" s="43">
        <v>1101962796</v>
      </c>
      <c r="G23" s="44">
        <v>737210690</v>
      </c>
      <c r="H23" s="45">
        <v>804726691</v>
      </c>
      <c r="I23" s="38">
        <f t="shared" si="0"/>
        <v>3.6508790579345307</v>
      </c>
      <c r="J23" s="23">
        <f t="shared" si="1"/>
        <v>-8.865079056820113</v>
      </c>
      <c r="K23" s="2"/>
    </row>
    <row r="24" spans="1:11" ht="12.75">
      <c r="A24" s="9"/>
      <c r="B24" s="21" t="s">
        <v>30</v>
      </c>
      <c r="C24" s="43">
        <v>2268834819</v>
      </c>
      <c r="D24" s="43">
        <v>2092130385</v>
      </c>
      <c r="E24" s="43">
        <v>1560280578</v>
      </c>
      <c r="F24" s="43">
        <v>2067895986</v>
      </c>
      <c r="G24" s="44">
        <v>2118841586</v>
      </c>
      <c r="H24" s="45">
        <v>2296333316</v>
      </c>
      <c r="I24" s="38">
        <f t="shared" si="0"/>
        <v>32.53359781294414</v>
      </c>
      <c r="J24" s="23">
        <f t="shared" si="1"/>
        <v>13.748079995240769</v>
      </c>
      <c r="K24" s="2"/>
    </row>
    <row r="25" spans="1:11" ht="12.75">
      <c r="A25" s="9"/>
      <c r="B25" s="21" t="s">
        <v>31</v>
      </c>
      <c r="C25" s="43">
        <v>222716736</v>
      </c>
      <c r="D25" s="43">
        <v>411206841</v>
      </c>
      <c r="E25" s="43">
        <v>257930030</v>
      </c>
      <c r="F25" s="43">
        <v>1286889429</v>
      </c>
      <c r="G25" s="44">
        <v>1299900026</v>
      </c>
      <c r="H25" s="45">
        <v>1048793533</v>
      </c>
      <c r="I25" s="38">
        <f t="shared" si="0"/>
        <v>398.9296628236735</v>
      </c>
      <c r="J25" s="23">
        <f t="shared" si="1"/>
        <v>59.610955461695816</v>
      </c>
      <c r="K25" s="2"/>
    </row>
    <row r="26" spans="1:11" ht="12.75">
      <c r="A26" s="9"/>
      <c r="B26" s="24" t="s">
        <v>32</v>
      </c>
      <c r="C26" s="46">
        <v>7023202807</v>
      </c>
      <c r="D26" s="46">
        <v>7856479101</v>
      </c>
      <c r="E26" s="46">
        <v>5262010456</v>
      </c>
      <c r="F26" s="46">
        <v>8456748211</v>
      </c>
      <c r="G26" s="47">
        <v>9855952302</v>
      </c>
      <c r="H26" s="48">
        <v>10149853540</v>
      </c>
      <c r="I26" s="25">
        <f t="shared" si="0"/>
        <v>60.71325364542377</v>
      </c>
      <c r="J26" s="26">
        <f t="shared" si="1"/>
        <v>24.480891396495963</v>
      </c>
      <c r="K26" s="2"/>
    </row>
    <row r="27" spans="1:11" ht="21" customHeight="1">
      <c r="A27" s="14"/>
      <c r="B27" s="32" t="s">
        <v>33</v>
      </c>
      <c r="C27" s="56"/>
      <c r="D27" s="56"/>
      <c r="E27" s="56"/>
      <c r="F27" s="56"/>
      <c r="G27" s="57"/>
      <c r="H27" s="58"/>
      <c r="I27" s="36"/>
      <c r="J27" s="37"/>
      <c r="K27" s="2"/>
    </row>
    <row r="28" spans="1:11" ht="12.75">
      <c r="A28" s="5"/>
      <c r="B28" s="21" t="s">
        <v>34</v>
      </c>
      <c r="C28" s="43">
        <v>1596413361</v>
      </c>
      <c r="D28" s="43">
        <v>2922054687</v>
      </c>
      <c r="E28" s="43">
        <v>1350201449</v>
      </c>
      <c r="F28" s="43">
        <v>3524602568</v>
      </c>
      <c r="G28" s="44">
        <v>4701798389</v>
      </c>
      <c r="H28" s="45">
        <v>5051968925</v>
      </c>
      <c r="I28" s="38">
        <f t="shared" si="0"/>
        <v>161.04271852251583</v>
      </c>
      <c r="J28" s="23">
        <f t="shared" si="1"/>
        <v>55.2461004879683</v>
      </c>
      <c r="K28" s="2"/>
    </row>
    <row r="29" spans="1:11" ht="12.75">
      <c r="A29" s="9"/>
      <c r="B29" s="21" t="s">
        <v>35</v>
      </c>
      <c r="C29" s="43">
        <v>1115874610</v>
      </c>
      <c r="D29" s="43">
        <v>969964225</v>
      </c>
      <c r="E29" s="43">
        <v>815935368</v>
      </c>
      <c r="F29" s="43">
        <v>979066374</v>
      </c>
      <c r="G29" s="44">
        <v>1383537934</v>
      </c>
      <c r="H29" s="45">
        <v>1564367300</v>
      </c>
      <c r="I29" s="38">
        <f t="shared" si="0"/>
        <v>19.993128426319174</v>
      </c>
      <c r="J29" s="23">
        <f t="shared" si="1"/>
        <v>24.23033514910482</v>
      </c>
      <c r="K29" s="2"/>
    </row>
    <row r="30" spans="1:11" ht="12.75">
      <c r="A30" s="9"/>
      <c r="B30" s="21" t="s">
        <v>36</v>
      </c>
      <c r="C30" s="43">
        <v>166938071</v>
      </c>
      <c r="D30" s="43">
        <v>0</v>
      </c>
      <c r="E30" s="43">
        <v>359167</v>
      </c>
      <c r="F30" s="43">
        <v>0</v>
      </c>
      <c r="G30" s="44">
        <v>0</v>
      </c>
      <c r="H30" s="45">
        <v>0</v>
      </c>
      <c r="I30" s="38">
        <f t="shared" si="0"/>
        <v>-100</v>
      </c>
      <c r="J30" s="23">
        <f t="shared" si="1"/>
        <v>-100</v>
      </c>
      <c r="K30" s="2"/>
    </row>
    <row r="31" spans="1:11" ht="12.75">
      <c r="A31" s="9"/>
      <c r="B31" s="21" t="s">
        <v>37</v>
      </c>
      <c r="C31" s="43">
        <v>1618646859</v>
      </c>
      <c r="D31" s="43">
        <v>1245481341</v>
      </c>
      <c r="E31" s="43">
        <v>954592071</v>
      </c>
      <c r="F31" s="43">
        <v>1300621353</v>
      </c>
      <c r="G31" s="44">
        <v>1395445995</v>
      </c>
      <c r="H31" s="45">
        <v>1416689445</v>
      </c>
      <c r="I31" s="38">
        <f t="shared" si="0"/>
        <v>36.24891642327501</v>
      </c>
      <c r="J31" s="23">
        <f t="shared" si="1"/>
        <v>14.0649668235864</v>
      </c>
      <c r="K31" s="2"/>
    </row>
    <row r="32" spans="1:11" ht="12.75">
      <c r="A32" s="9"/>
      <c r="B32" s="21" t="s">
        <v>31</v>
      </c>
      <c r="C32" s="43">
        <v>2525329906</v>
      </c>
      <c r="D32" s="43">
        <v>2718978850</v>
      </c>
      <c r="E32" s="43">
        <v>2140922402</v>
      </c>
      <c r="F32" s="43">
        <v>2652457915</v>
      </c>
      <c r="G32" s="44">
        <v>2375169983</v>
      </c>
      <c r="H32" s="45">
        <v>2116827870</v>
      </c>
      <c r="I32" s="38">
        <f t="shared" si="0"/>
        <v>23.893229970508756</v>
      </c>
      <c r="J32" s="23">
        <f t="shared" si="1"/>
        <v>-0.37655872436264115</v>
      </c>
      <c r="K32" s="2"/>
    </row>
    <row r="33" spans="1:11" ht="13.5" thickBot="1">
      <c r="A33" s="9"/>
      <c r="B33" s="39" t="s">
        <v>38</v>
      </c>
      <c r="C33" s="59">
        <v>7023202807</v>
      </c>
      <c r="D33" s="59">
        <v>7856479103</v>
      </c>
      <c r="E33" s="59">
        <v>5262010457</v>
      </c>
      <c r="F33" s="59">
        <v>8456748210</v>
      </c>
      <c r="G33" s="60">
        <v>9855952301</v>
      </c>
      <c r="H33" s="61">
        <v>10149853540</v>
      </c>
      <c r="I33" s="40">
        <f t="shared" si="0"/>
        <v>60.71325359587745</v>
      </c>
      <c r="J33" s="41">
        <f t="shared" si="1"/>
        <v>24.48089138861047</v>
      </c>
      <c r="K33" s="2"/>
    </row>
    <row r="34" spans="1:11" ht="13.5" customHeight="1">
      <c r="A34" s="42"/>
      <c r="B34" s="62" t="s">
        <v>39</v>
      </c>
      <c r="C34" s="62"/>
      <c r="D34" s="62"/>
      <c r="E34" s="62"/>
      <c r="F34" s="62"/>
      <c r="G34" s="62"/>
      <c r="H34" s="62"/>
      <c r="I34" s="62"/>
      <c r="J34" s="62"/>
      <c r="K34" s="62"/>
    </row>
    <row r="35" spans="1:1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</sheetData>
  <sheetProtection/>
  <mergeCells count="8">
    <mergeCell ref="B34:K34"/>
    <mergeCell ref="B1:J1"/>
    <mergeCell ref="B2:K2"/>
    <mergeCell ref="B3:K3"/>
    <mergeCell ref="B4:K4"/>
    <mergeCell ref="C5:E5"/>
    <mergeCell ref="I5:J5"/>
    <mergeCell ref="F6:H6"/>
  </mergeCells>
  <printOptions horizontalCentered="1"/>
  <pageMargins left="0.75" right="0.75" top="0.5" bottom="0.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Sephiri Tlhomeli</dc:creator>
  <cp:keywords/>
  <dc:description/>
  <cp:lastModifiedBy>Sephiri Tlhomeli</cp:lastModifiedBy>
  <dcterms:created xsi:type="dcterms:W3CDTF">2018-10-24T09:28:00Z</dcterms:created>
  <dcterms:modified xsi:type="dcterms:W3CDTF">2018-10-24T09:28:58Z</dcterms:modified>
  <cp:category/>
  <cp:version/>
  <cp:contentType/>
  <cp:contentStatus/>
</cp:coreProperties>
</file>