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'FS184'!$A$1:$K$34</definedName>
    <definedName name="_xlnm.Print_Area" localSheetId="2">'GT421'!$A$1:$K$34</definedName>
    <definedName name="_xlnm.Print_Area" localSheetId="3">'GT481'!$A$1:$K$34</definedName>
    <definedName name="_xlnm.Print_Area" localSheetId="4">'KZN225'!$A$1:$K$34</definedName>
    <definedName name="_xlnm.Print_Area" localSheetId="5">'KZN252'!$A$1:$K$34</definedName>
    <definedName name="_xlnm.Print_Area" localSheetId="6">'KZN282'!$A$1:$K$34</definedName>
    <definedName name="_xlnm.Print_Area" localSheetId="7">'LIM354'!$A$1:$K$34</definedName>
    <definedName name="_xlnm.Print_Area" localSheetId="8">'MP307'!$A$1:$K$34</definedName>
    <definedName name="_xlnm.Print_Area" localSheetId="9">'MP312'!$A$1:$K$34</definedName>
    <definedName name="_xlnm.Print_Area" localSheetId="10">'MP313'!$A$1:$K$34</definedName>
    <definedName name="_xlnm.Print_Area" localSheetId="11">'MP326'!$A$1:$K$34</definedName>
    <definedName name="_xlnm.Print_Area" localSheetId="12">'NC091'!$A$1:$K$34</definedName>
    <definedName name="_xlnm.Print_Area" localSheetId="13">'NW372'!$A$1:$K$34</definedName>
    <definedName name="_xlnm.Print_Area" localSheetId="14">'NW373'!$A$1:$K$34</definedName>
    <definedName name="_xlnm.Print_Area" localSheetId="15">'NW403'!$A$1:$K$34</definedName>
    <definedName name="_xlnm.Print_Area" localSheetId="16">'NW405'!$A$1:$K$34</definedName>
    <definedName name="_xlnm.Print_Area" localSheetId="0">'Summary'!$A$1:$K$34</definedName>
    <definedName name="_xlnm.Print_Area" localSheetId="17">'WC023'!$A$1:$K$34</definedName>
    <definedName name="_xlnm.Print_Area" localSheetId="18">'WC024'!$A$1:$K$34</definedName>
    <definedName name="_xlnm.Print_Area" localSheetId="19">'WC044'!$A$1:$K$34</definedName>
  </definedNames>
  <calcPr fullCalcOnLoad="1"/>
</workbook>
</file>

<file path=xl/sharedStrings.xml><?xml version="1.0" encoding="utf-8"?>
<sst xmlns="http://schemas.openxmlformats.org/spreadsheetml/2006/main" count="820" uniqueCount="59">
  <si>
    <t>Free State: Matjhabeng(FS184)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</si>
  <si>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</si>
  <si>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</si>
  <si>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</si>
  <si>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</si>
  <si>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</si>
  <si>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</si>
  <si>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</si>
  <si>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</si>
  <si>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</si>
  <si>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</si>
  <si>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</si>
  <si>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</si>
  <si>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</si>
  <si>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</si>
  <si>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</si>
  <si>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</si>
  <si>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</si>
  <si>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</si>
  <si>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</si>
  <si>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</si>
  <si>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</si>
  <si>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</si>
  <si>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</si>
  <si>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</si>
  <si>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</si>
  <si>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</si>
  <si>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</si>
  <si>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</si>
  <si>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</si>
  <si>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</si>
  <si>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</si>
  <si>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</si>
  <si>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</si>
  <si>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</si>
  <si>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</si>
  <si>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</si>
  <si>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</si>
  <si>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</si>
  <si>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</si>
  <si>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Gauteng: Emfuleni(GT421)</t>
  </si>
  <si>
    <t>Gauteng: Mogale City(GT481)</t>
  </si>
  <si>
    <t>Kwazulu-Natal: Msunduzi(KZN225)</t>
  </si>
  <si>
    <t>Kwazulu-Natal: Newcastle(KZN252)</t>
  </si>
  <si>
    <t>Kwazulu-Natal: uMhlathuze(KZN282)</t>
  </si>
  <si>
    <t>Limpopo: Polokwane(LIM354)</t>
  </si>
  <si>
    <t>Mpumalanga: Govan Mbeki(MP307)</t>
  </si>
  <si>
    <t>Mpumalanga: Emalahleni (MP)(MP312)</t>
  </si>
  <si>
    <t>Mpumalanga: Steve Tshwete(MP313)</t>
  </si>
  <si>
    <t>Mpumalanga: City of Mbombela(MP326)</t>
  </si>
  <si>
    <t>Northern Cape: Sol Plaatje(NC091)</t>
  </si>
  <si>
    <t>North West: Madibeng(NW372)</t>
  </si>
  <si>
    <t>North West: Rustenburg(NW373)</t>
  </si>
  <si>
    <t>North West: City of Matlosana(NW403)</t>
  </si>
  <si>
    <t>North West: J B Marks(NW405)</t>
  </si>
  <si>
    <t>Western Cape: Drakenstein(WC023)</t>
  </si>
  <si>
    <t>Western Cape: Stellenbosch(WC024)</t>
  </si>
  <si>
    <t>Western Cape: George(WC044)</t>
  </si>
  <si>
    <t>Secondary Cities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</si>
</sst>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3" sqref="B3:K3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7638571246</v>
      </c>
      <c r="D8" s="43">
        <v>7545081069</v>
      </c>
      <c r="E8" s="43">
        <v>7248873173</v>
      </c>
      <c r="F8" s="43">
        <v>8227609486</v>
      </c>
      <c r="G8" s="44">
        <v>8741726480</v>
      </c>
      <c r="H8" s="45">
        <v>9298847984</v>
      </c>
      <c r="I8" s="22">
        <f>IF($E8=0,0,(($F8/$E8)-1)*100)</f>
        <v>13.501909740199558</v>
      </c>
      <c r="J8" s="23">
        <f>IF($E8=0,0,((($H8/$E8)^(1/3))-1)*100)</f>
        <v>8.655792115011817</v>
      </c>
      <c r="K8" s="2"/>
    </row>
    <row r="9" spans="1:11" ht="12.75">
      <c r="A9" s="5"/>
      <c r="B9" s="21" t="s">
        <v>17</v>
      </c>
      <c r="C9" s="43">
        <v>30579747443</v>
      </c>
      <c r="D9" s="43">
        <v>29499547080</v>
      </c>
      <c r="E9" s="43">
        <v>34567694731</v>
      </c>
      <c r="F9" s="43">
        <v>29766833694</v>
      </c>
      <c r="G9" s="44">
        <v>31642209917</v>
      </c>
      <c r="H9" s="45">
        <v>33746243783</v>
      </c>
      <c r="I9" s="22">
        <f>IF($E9=0,0,(($F9/$E9)-1)*100)</f>
        <v>-13.88828810934456</v>
      </c>
      <c r="J9" s="23">
        <f>IF($E9=0,0,((($H9/$E9)^(1/3))-1)*100)</f>
        <v>-0.7984768292394917</v>
      </c>
      <c r="K9" s="2"/>
    </row>
    <row r="10" spans="1:11" ht="12.75">
      <c r="A10" s="5"/>
      <c r="B10" s="21" t="s">
        <v>18</v>
      </c>
      <c r="C10" s="43">
        <v>12427298274</v>
      </c>
      <c r="D10" s="43">
        <v>13057747417</v>
      </c>
      <c r="E10" s="43">
        <v>10594200067</v>
      </c>
      <c r="F10" s="43">
        <v>14043804608</v>
      </c>
      <c r="G10" s="44">
        <v>14885767154</v>
      </c>
      <c r="H10" s="45">
        <v>15828440860</v>
      </c>
      <c r="I10" s="22">
        <f aca="true" t="shared" si="0" ref="I10:I33">IF($E10=0,0,(($F10/$E10)-1)*100)</f>
        <v>32.56125539619754</v>
      </c>
      <c r="J10" s="23">
        <f aca="true" t="shared" si="1" ref="J10:J33">IF($E10=0,0,((($H10/$E10)^(1/3))-1)*100)</f>
        <v>14.32029134593662</v>
      </c>
      <c r="K10" s="2"/>
    </row>
    <row r="11" spans="1:11" ht="12.75">
      <c r="A11" s="9"/>
      <c r="B11" s="24" t="s">
        <v>19</v>
      </c>
      <c r="C11" s="46">
        <v>50645616963</v>
      </c>
      <c r="D11" s="46">
        <v>50102375566</v>
      </c>
      <c r="E11" s="46">
        <v>52410767971</v>
      </c>
      <c r="F11" s="46">
        <v>52038247788</v>
      </c>
      <c r="G11" s="47">
        <v>55269703551</v>
      </c>
      <c r="H11" s="48">
        <v>58873532627</v>
      </c>
      <c r="I11" s="25">
        <f t="shared" si="0"/>
        <v>-0.710770319576548</v>
      </c>
      <c r="J11" s="26">
        <f t="shared" si="1"/>
        <v>3.9520817131438957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12386932667</v>
      </c>
      <c r="D13" s="43">
        <v>12383777086</v>
      </c>
      <c r="E13" s="43">
        <v>10864690044</v>
      </c>
      <c r="F13" s="43">
        <v>13499628891</v>
      </c>
      <c r="G13" s="44">
        <v>14278506624</v>
      </c>
      <c r="H13" s="45">
        <v>15184049725</v>
      </c>
      <c r="I13" s="22">
        <f t="shared" si="0"/>
        <v>24.252314942524645</v>
      </c>
      <c r="J13" s="23">
        <f t="shared" si="1"/>
        <v>11.803849978461866</v>
      </c>
      <c r="K13" s="2"/>
    </row>
    <row r="14" spans="1:11" ht="12.75">
      <c r="A14" s="5"/>
      <c r="B14" s="21" t="s">
        <v>22</v>
      </c>
      <c r="C14" s="43">
        <v>4462580642</v>
      </c>
      <c r="D14" s="43">
        <v>3606112352</v>
      </c>
      <c r="E14" s="43">
        <v>974749508</v>
      </c>
      <c r="F14" s="43">
        <v>4285805262</v>
      </c>
      <c r="G14" s="44">
        <v>4337370209</v>
      </c>
      <c r="H14" s="45">
        <v>4678705419</v>
      </c>
      <c r="I14" s="22">
        <f t="shared" si="0"/>
        <v>339.6827314941307</v>
      </c>
      <c r="J14" s="23">
        <f t="shared" si="1"/>
        <v>68.68542477895829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17609536547</v>
      </c>
      <c r="D16" s="43">
        <v>17494305681</v>
      </c>
      <c r="E16" s="43">
        <v>14933075533</v>
      </c>
      <c r="F16" s="43">
        <v>17750914006</v>
      </c>
      <c r="G16" s="44">
        <v>18955862897</v>
      </c>
      <c r="H16" s="45">
        <v>20195373269</v>
      </c>
      <c r="I16" s="22">
        <f t="shared" si="0"/>
        <v>18.869779817111176</v>
      </c>
      <c r="J16" s="23">
        <f t="shared" si="1"/>
        <v>10.58618454850382</v>
      </c>
      <c r="K16" s="2"/>
    </row>
    <row r="17" spans="1:11" ht="12.75">
      <c r="A17" s="5"/>
      <c r="B17" s="21" t="s">
        <v>24</v>
      </c>
      <c r="C17" s="43">
        <v>16918275330</v>
      </c>
      <c r="D17" s="43">
        <v>18372601326</v>
      </c>
      <c r="E17" s="43">
        <v>13728785994</v>
      </c>
      <c r="F17" s="43">
        <v>18441559631</v>
      </c>
      <c r="G17" s="44">
        <v>19196869791</v>
      </c>
      <c r="H17" s="45">
        <v>19965269468</v>
      </c>
      <c r="I17" s="29">
        <f t="shared" si="0"/>
        <v>34.327679366986</v>
      </c>
      <c r="J17" s="30">
        <f t="shared" si="1"/>
        <v>13.295939982049054</v>
      </c>
      <c r="K17" s="2"/>
    </row>
    <row r="18" spans="1:11" ht="12.75">
      <c r="A18" s="5"/>
      <c r="B18" s="24" t="s">
        <v>25</v>
      </c>
      <c r="C18" s="46">
        <v>51377325186</v>
      </c>
      <c r="D18" s="46">
        <v>51856796445</v>
      </c>
      <c r="E18" s="46">
        <v>40501301079</v>
      </c>
      <c r="F18" s="46">
        <v>53977907790</v>
      </c>
      <c r="G18" s="47">
        <v>56768609521</v>
      </c>
      <c r="H18" s="48">
        <v>60023397881</v>
      </c>
      <c r="I18" s="25">
        <f t="shared" si="0"/>
        <v>33.27450316895535</v>
      </c>
      <c r="J18" s="26">
        <f t="shared" si="1"/>
        <v>14.011992088005032</v>
      </c>
      <c r="K18" s="2"/>
    </row>
    <row r="19" spans="1:11" ht="23.25" customHeight="1">
      <c r="A19" s="31"/>
      <c r="B19" s="32" t="s">
        <v>26</v>
      </c>
      <c r="C19" s="52">
        <v>-731708223</v>
      </c>
      <c r="D19" s="52">
        <v>-1754420879</v>
      </c>
      <c r="E19" s="52">
        <v>11909466892</v>
      </c>
      <c r="F19" s="53">
        <v>-1939660002</v>
      </c>
      <c r="G19" s="54">
        <v>-1498905970</v>
      </c>
      <c r="H19" s="55">
        <v>-1149865254</v>
      </c>
      <c r="I19" s="33">
        <f t="shared" si="0"/>
        <v>-116.28670720183905</v>
      </c>
      <c r="J19" s="34">
        <f t="shared" si="1"/>
        <v>-145.8759294816757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1231284176</v>
      </c>
      <c r="D22" s="43">
        <v>1035844023</v>
      </c>
      <c r="E22" s="43">
        <v>914635671</v>
      </c>
      <c r="F22" s="43">
        <v>2141644533</v>
      </c>
      <c r="G22" s="44">
        <v>718564521</v>
      </c>
      <c r="H22" s="45">
        <v>1000572036</v>
      </c>
      <c r="I22" s="38">
        <f t="shared" si="0"/>
        <v>134.1527452847397</v>
      </c>
      <c r="J22" s="23">
        <f t="shared" si="1"/>
        <v>3.0386299245338755</v>
      </c>
      <c r="K22" s="2"/>
    </row>
    <row r="23" spans="1:11" ht="12.75">
      <c r="A23" s="9"/>
      <c r="B23" s="21" t="s">
        <v>29</v>
      </c>
      <c r="C23" s="43">
        <v>1644228188</v>
      </c>
      <c r="D23" s="43">
        <v>1637570546</v>
      </c>
      <c r="E23" s="43">
        <v>934429297</v>
      </c>
      <c r="F23" s="43">
        <v>1347748514</v>
      </c>
      <c r="G23" s="44">
        <v>1657874675</v>
      </c>
      <c r="H23" s="45">
        <v>1727686314</v>
      </c>
      <c r="I23" s="38">
        <f t="shared" si="0"/>
        <v>44.23226222968051</v>
      </c>
      <c r="J23" s="23">
        <f t="shared" si="1"/>
        <v>22.73624025825802</v>
      </c>
      <c r="K23" s="2"/>
    </row>
    <row r="24" spans="1:11" ht="12.75">
      <c r="A24" s="9"/>
      <c r="B24" s="21" t="s">
        <v>30</v>
      </c>
      <c r="C24" s="43">
        <v>4591153412</v>
      </c>
      <c r="D24" s="43">
        <v>4929034194</v>
      </c>
      <c r="E24" s="43">
        <v>3782752426</v>
      </c>
      <c r="F24" s="43">
        <v>4825146966</v>
      </c>
      <c r="G24" s="44">
        <v>4567952410</v>
      </c>
      <c r="H24" s="45">
        <v>4687860120</v>
      </c>
      <c r="I24" s="38">
        <f t="shared" si="0"/>
        <v>27.556509721210087</v>
      </c>
      <c r="J24" s="23">
        <f t="shared" si="1"/>
        <v>7.412685620064763</v>
      </c>
      <c r="K24" s="2"/>
    </row>
    <row r="25" spans="1:11" ht="12.75">
      <c r="A25" s="9"/>
      <c r="B25" s="21" t="s">
        <v>31</v>
      </c>
      <c r="C25" s="43">
        <v>335463404</v>
      </c>
      <c r="D25" s="43">
        <v>846093808</v>
      </c>
      <c r="E25" s="43">
        <v>425527404</v>
      </c>
      <c r="F25" s="43">
        <v>330164718</v>
      </c>
      <c r="G25" s="44">
        <v>553303027</v>
      </c>
      <c r="H25" s="45">
        <v>278071764</v>
      </c>
      <c r="I25" s="38">
        <f t="shared" si="0"/>
        <v>-22.410468774415293</v>
      </c>
      <c r="J25" s="23">
        <f t="shared" si="1"/>
        <v>-13.221970145540517</v>
      </c>
      <c r="K25" s="2"/>
    </row>
    <row r="26" spans="1:11" ht="12.75">
      <c r="A26" s="9"/>
      <c r="B26" s="24" t="s">
        <v>32</v>
      </c>
      <c r="C26" s="46">
        <v>7802129180</v>
      </c>
      <c r="D26" s="46">
        <v>8448542571</v>
      </c>
      <c r="E26" s="46">
        <v>6057344798</v>
      </c>
      <c r="F26" s="46">
        <v>8644704731</v>
      </c>
      <c r="G26" s="47">
        <v>7497694633</v>
      </c>
      <c r="H26" s="48">
        <v>7694190234</v>
      </c>
      <c r="I26" s="25">
        <f t="shared" si="0"/>
        <v>42.714423881801956</v>
      </c>
      <c r="J26" s="26">
        <f t="shared" si="1"/>
        <v>8.299605537068167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2912101874</v>
      </c>
      <c r="D28" s="43">
        <v>3065234626</v>
      </c>
      <c r="E28" s="43">
        <v>2206505503</v>
      </c>
      <c r="F28" s="43">
        <v>2919012876</v>
      </c>
      <c r="G28" s="44">
        <v>2821759882</v>
      </c>
      <c r="H28" s="45">
        <v>2930520738</v>
      </c>
      <c r="I28" s="38">
        <f t="shared" si="0"/>
        <v>32.29121214659396</v>
      </c>
      <c r="J28" s="23">
        <f t="shared" si="1"/>
        <v>9.920812031143678</v>
      </c>
      <c r="K28" s="2"/>
    </row>
    <row r="29" spans="1:11" ht="12.75">
      <c r="A29" s="9"/>
      <c r="B29" s="21" t="s">
        <v>35</v>
      </c>
      <c r="C29" s="43">
        <v>911452344</v>
      </c>
      <c r="D29" s="43">
        <v>927302207</v>
      </c>
      <c r="E29" s="43">
        <v>576002554</v>
      </c>
      <c r="F29" s="43">
        <v>870240605</v>
      </c>
      <c r="G29" s="44">
        <v>1130496504</v>
      </c>
      <c r="H29" s="45">
        <v>1163911325</v>
      </c>
      <c r="I29" s="38">
        <f t="shared" si="0"/>
        <v>51.082768462863434</v>
      </c>
      <c r="J29" s="23">
        <f t="shared" si="1"/>
        <v>26.424669882431886</v>
      </c>
      <c r="K29" s="2"/>
    </row>
    <row r="30" spans="1:11" ht="12.75">
      <c r="A30" s="9"/>
      <c r="B30" s="21" t="s">
        <v>36</v>
      </c>
      <c r="C30" s="43">
        <v>7689744</v>
      </c>
      <c r="D30" s="43">
        <v>1189341</v>
      </c>
      <c r="E30" s="43">
        <v>15809756</v>
      </c>
      <c r="F30" s="43">
        <v>0</v>
      </c>
      <c r="G30" s="44">
        <v>57000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1830755219</v>
      </c>
      <c r="D31" s="43">
        <v>2093900374</v>
      </c>
      <c r="E31" s="43">
        <v>1784250261</v>
      </c>
      <c r="F31" s="43">
        <v>2197704916</v>
      </c>
      <c r="G31" s="44">
        <v>2016202750</v>
      </c>
      <c r="H31" s="45">
        <v>1927685130</v>
      </c>
      <c r="I31" s="38">
        <f t="shared" si="0"/>
        <v>23.172458709255018</v>
      </c>
      <c r="J31" s="23">
        <f t="shared" si="1"/>
        <v>2.61088722902334</v>
      </c>
      <c r="K31" s="2"/>
    </row>
    <row r="32" spans="1:11" ht="12.75">
      <c r="A32" s="9"/>
      <c r="B32" s="21" t="s">
        <v>31</v>
      </c>
      <c r="C32" s="43">
        <v>2140129999</v>
      </c>
      <c r="D32" s="43">
        <v>2360916021</v>
      </c>
      <c r="E32" s="43">
        <v>1474776666</v>
      </c>
      <c r="F32" s="43">
        <v>2657746335</v>
      </c>
      <c r="G32" s="44">
        <v>1529178497</v>
      </c>
      <c r="H32" s="45">
        <v>1672073041</v>
      </c>
      <c r="I32" s="38">
        <f t="shared" si="0"/>
        <v>80.213478845481</v>
      </c>
      <c r="J32" s="23">
        <f t="shared" si="1"/>
        <v>4.2740709412046</v>
      </c>
      <c r="K32" s="2"/>
    </row>
    <row r="33" spans="1:11" ht="13.5" thickBot="1">
      <c r="A33" s="9"/>
      <c r="B33" s="39" t="s">
        <v>38</v>
      </c>
      <c r="C33" s="59">
        <v>7802129180</v>
      </c>
      <c r="D33" s="59">
        <v>8448542569</v>
      </c>
      <c r="E33" s="59">
        <v>6057344740</v>
      </c>
      <c r="F33" s="59">
        <v>8644704732</v>
      </c>
      <c r="G33" s="60">
        <v>7497694633</v>
      </c>
      <c r="H33" s="61">
        <v>7694190234</v>
      </c>
      <c r="I33" s="40">
        <f t="shared" si="0"/>
        <v>42.714425264823205</v>
      </c>
      <c r="J33" s="41">
        <f t="shared" si="1"/>
        <v>8.29960588272991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450427595</v>
      </c>
      <c r="D8" s="43">
        <v>451975311</v>
      </c>
      <c r="E8" s="43">
        <v>497120776</v>
      </c>
      <c r="F8" s="43">
        <v>426739508</v>
      </c>
      <c r="G8" s="44">
        <v>429445442</v>
      </c>
      <c r="H8" s="45">
        <v>453064941</v>
      </c>
      <c r="I8" s="22">
        <f>IF($E8=0,0,(($F8/$E8)-1)*100)</f>
        <v>-14.157780442473399</v>
      </c>
      <c r="J8" s="23">
        <f>IF($E8=0,0,((($H8/$E8)^(1/3))-1)*100)</f>
        <v>-3.0458996041083375</v>
      </c>
      <c r="K8" s="2"/>
    </row>
    <row r="9" spans="1:11" ht="12.75">
      <c r="A9" s="5"/>
      <c r="B9" s="21" t="s">
        <v>17</v>
      </c>
      <c r="C9" s="43">
        <v>1998808379</v>
      </c>
      <c r="D9" s="43">
        <v>1926560140</v>
      </c>
      <c r="E9" s="43">
        <v>10266959148</v>
      </c>
      <c r="F9" s="43">
        <v>2057422546</v>
      </c>
      <c r="G9" s="44">
        <v>2168523362</v>
      </c>
      <c r="H9" s="45">
        <v>2287792148</v>
      </c>
      <c r="I9" s="22">
        <f>IF($E9=0,0,(($F9/$E9)-1)*100)</f>
        <v>-79.96074089375543</v>
      </c>
      <c r="J9" s="23">
        <f>IF($E9=0,0,((($H9/$E9)^(1/3))-1)*100)</f>
        <v>-39.374093733755224</v>
      </c>
      <c r="K9" s="2"/>
    </row>
    <row r="10" spans="1:11" ht="12.75">
      <c r="A10" s="5"/>
      <c r="B10" s="21" t="s">
        <v>18</v>
      </c>
      <c r="C10" s="43">
        <v>467932605</v>
      </c>
      <c r="D10" s="43">
        <v>530744163</v>
      </c>
      <c r="E10" s="43">
        <v>508610656</v>
      </c>
      <c r="F10" s="43">
        <v>580112186</v>
      </c>
      <c r="G10" s="44">
        <v>624352947</v>
      </c>
      <c r="H10" s="45">
        <v>682255653</v>
      </c>
      <c r="I10" s="22">
        <f aca="true" t="shared" si="0" ref="I10:I33">IF($E10=0,0,(($F10/$E10)-1)*100)</f>
        <v>14.058205261039603</v>
      </c>
      <c r="J10" s="23">
        <f aca="true" t="shared" si="1" ref="J10:J33">IF($E10=0,0,((($H10/$E10)^(1/3))-1)*100)</f>
        <v>10.286044997353816</v>
      </c>
      <c r="K10" s="2"/>
    </row>
    <row r="11" spans="1:11" ht="12.75">
      <c r="A11" s="9"/>
      <c r="B11" s="24" t="s">
        <v>19</v>
      </c>
      <c r="C11" s="46">
        <v>2917168579</v>
      </c>
      <c r="D11" s="46">
        <v>2909279614</v>
      </c>
      <c r="E11" s="46">
        <v>11272690580</v>
      </c>
      <c r="F11" s="46">
        <v>3064274240</v>
      </c>
      <c r="G11" s="47">
        <v>3222321751</v>
      </c>
      <c r="H11" s="48">
        <v>3423112742</v>
      </c>
      <c r="I11" s="25">
        <f t="shared" si="0"/>
        <v>-72.81683358330943</v>
      </c>
      <c r="J11" s="26">
        <f t="shared" si="1"/>
        <v>-32.78525754374429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749152832</v>
      </c>
      <c r="D13" s="43">
        <v>749152832</v>
      </c>
      <c r="E13" s="43">
        <v>776343726</v>
      </c>
      <c r="F13" s="43">
        <v>868353759</v>
      </c>
      <c r="G13" s="44">
        <v>895951144</v>
      </c>
      <c r="H13" s="45">
        <v>945228457</v>
      </c>
      <c r="I13" s="22">
        <f t="shared" si="0"/>
        <v>11.85171334790951</v>
      </c>
      <c r="J13" s="23">
        <f t="shared" si="1"/>
        <v>6.78106469001758</v>
      </c>
      <c r="K13" s="2"/>
    </row>
    <row r="14" spans="1:11" ht="12.75">
      <c r="A14" s="5"/>
      <c r="B14" s="21" t="s">
        <v>22</v>
      </c>
      <c r="C14" s="43">
        <v>480964484</v>
      </c>
      <c r="D14" s="43">
        <v>449464484</v>
      </c>
      <c r="E14" s="43">
        <v>0</v>
      </c>
      <c r="F14" s="43">
        <v>388001064</v>
      </c>
      <c r="G14" s="44">
        <v>408953121</v>
      </c>
      <c r="H14" s="45">
        <v>431445543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968817368</v>
      </c>
      <c r="D16" s="43">
        <v>968817368</v>
      </c>
      <c r="E16" s="43">
        <v>913591890</v>
      </c>
      <c r="F16" s="43">
        <v>1038553299</v>
      </c>
      <c r="G16" s="44">
        <v>1075663177</v>
      </c>
      <c r="H16" s="45">
        <v>1134824651</v>
      </c>
      <c r="I16" s="22">
        <f t="shared" si="0"/>
        <v>13.67803396328311</v>
      </c>
      <c r="J16" s="23">
        <f t="shared" si="1"/>
        <v>7.49596806731907</v>
      </c>
      <c r="K16" s="2"/>
    </row>
    <row r="17" spans="1:11" ht="12.75">
      <c r="A17" s="5"/>
      <c r="B17" s="21" t="s">
        <v>24</v>
      </c>
      <c r="C17" s="43">
        <v>878100042</v>
      </c>
      <c r="D17" s="43">
        <v>895620303</v>
      </c>
      <c r="E17" s="43">
        <v>415498885</v>
      </c>
      <c r="F17" s="43">
        <v>971288934</v>
      </c>
      <c r="G17" s="44">
        <v>1022335202</v>
      </c>
      <c r="H17" s="45">
        <v>1076399810</v>
      </c>
      <c r="I17" s="29">
        <f t="shared" si="0"/>
        <v>133.7645103427895</v>
      </c>
      <c r="J17" s="30">
        <f t="shared" si="1"/>
        <v>37.34133037081926</v>
      </c>
      <c r="K17" s="2"/>
    </row>
    <row r="18" spans="1:11" ht="12.75">
      <c r="A18" s="5"/>
      <c r="B18" s="24" t="s">
        <v>25</v>
      </c>
      <c r="C18" s="46">
        <v>3077034726</v>
      </c>
      <c r="D18" s="46">
        <v>3063054987</v>
      </c>
      <c r="E18" s="46">
        <v>2105434501</v>
      </c>
      <c r="F18" s="46">
        <v>3266197056</v>
      </c>
      <c r="G18" s="47">
        <v>3402902644</v>
      </c>
      <c r="H18" s="48">
        <v>3587898461</v>
      </c>
      <c r="I18" s="25">
        <f t="shared" si="0"/>
        <v>55.13173430228691</v>
      </c>
      <c r="J18" s="26">
        <f t="shared" si="1"/>
        <v>19.444494326973793</v>
      </c>
      <c r="K18" s="2"/>
    </row>
    <row r="19" spans="1:11" ht="23.25" customHeight="1">
      <c r="A19" s="31"/>
      <c r="B19" s="32" t="s">
        <v>26</v>
      </c>
      <c r="C19" s="52">
        <v>-159866147</v>
      </c>
      <c r="D19" s="52">
        <v>-153775373</v>
      </c>
      <c r="E19" s="52">
        <v>9167256079</v>
      </c>
      <c r="F19" s="53">
        <v>-201922816</v>
      </c>
      <c r="G19" s="54">
        <v>-180580893</v>
      </c>
      <c r="H19" s="55">
        <v>-164785719</v>
      </c>
      <c r="I19" s="33">
        <f t="shared" si="0"/>
        <v>-102.20265272683456</v>
      </c>
      <c r="J19" s="34">
        <f t="shared" si="1"/>
        <v>-126.19550263539125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217652811</v>
      </c>
      <c r="D24" s="43">
        <v>218287726</v>
      </c>
      <c r="E24" s="43">
        <v>149441430</v>
      </c>
      <c r="F24" s="43">
        <v>213302339</v>
      </c>
      <c r="G24" s="44">
        <v>188784640</v>
      </c>
      <c r="H24" s="45">
        <v>219090250</v>
      </c>
      <c r="I24" s="38">
        <f t="shared" si="0"/>
        <v>42.73306873468756</v>
      </c>
      <c r="J24" s="23">
        <f t="shared" si="1"/>
        <v>13.601485935342783</v>
      </c>
      <c r="K24" s="2"/>
    </row>
    <row r="25" spans="1:11" ht="12.75">
      <c r="A25" s="9"/>
      <c r="B25" s="21" t="s">
        <v>31</v>
      </c>
      <c r="C25" s="43">
        <v>27850000</v>
      </c>
      <c r="D25" s="43">
        <v>32150000</v>
      </c>
      <c r="E25" s="43">
        <v>10206182</v>
      </c>
      <c r="F25" s="43">
        <v>28510000</v>
      </c>
      <c r="G25" s="44">
        <v>0</v>
      </c>
      <c r="H25" s="45">
        <v>0</v>
      </c>
      <c r="I25" s="38">
        <f t="shared" si="0"/>
        <v>179.34050166849858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245502811</v>
      </c>
      <c r="D26" s="46">
        <v>250437726</v>
      </c>
      <c r="E26" s="46">
        <v>159647612</v>
      </c>
      <c r="F26" s="46">
        <v>241812339</v>
      </c>
      <c r="G26" s="47">
        <v>188784640</v>
      </c>
      <c r="H26" s="48">
        <v>219090250</v>
      </c>
      <c r="I26" s="25">
        <f t="shared" si="0"/>
        <v>51.46630505190395</v>
      </c>
      <c r="J26" s="26">
        <f t="shared" si="1"/>
        <v>11.127158087576339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127157811</v>
      </c>
      <c r="D28" s="43">
        <v>113061726</v>
      </c>
      <c r="E28" s="43">
        <v>106365962</v>
      </c>
      <c r="F28" s="43">
        <v>136268584</v>
      </c>
      <c r="G28" s="44">
        <v>135677640</v>
      </c>
      <c r="H28" s="45">
        <v>149069250</v>
      </c>
      <c r="I28" s="38">
        <f t="shared" si="0"/>
        <v>28.112961550613335</v>
      </c>
      <c r="J28" s="23">
        <f t="shared" si="1"/>
        <v>11.9081710638127</v>
      </c>
      <c r="K28" s="2"/>
    </row>
    <row r="29" spans="1:11" ht="12.75">
      <c r="A29" s="9"/>
      <c r="B29" s="21" t="s">
        <v>35</v>
      </c>
      <c r="C29" s="43">
        <v>45000000</v>
      </c>
      <c r="D29" s="43">
        <v>45000000</v>
      </c>
      <c r="E29" s="43">
        <v>6914957</v>
      </c>
      <c r="F29" s="43">
        <v>42000000</v>
      </c>
      <c r="G29" s="44">
        <v>19502000</v>
      </c>
      <c r="H29" s="45">
        <v>35101000</v>
      </c>
      <c r="I29" s="38">
        <f t="shared" si="0"/>
        <v>507.379048054818</v>
      </c>
      <c r="J29" s="23">
        <f t="shared" si="1"/>
        <v>71.8607364601748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38500000</v>
      </c>
      <c r="D31" s="43">
        <v>60300000</v>
      </c>
      <c r="E31" s="43">
        <v>24842086</v>
      </c>
      <c r="F31" s="43">
        <v>31033755</v>
      </c>
      <c r="G31" s="44">
        <v>25605000</v>
      </c>
      <c r="H31" s="45">
        <v>24920000</v>
      </c>
      <c r="I31" s="38">
        <f t="shared" si="0"/>
        <v>24.92411064030613</v>
      </c>
      <c r="J31" s="23">
        <f t="shared" si="1"/>
        <v>0.1044365945436665</v>
      </c>
      <c r="K31" s="2"/>
    </row>
    <row r="32" spans="1:11" ht="12.75">
      <c r="A32" s="9"/>
      <c r="B32" s="21" t="s">
        <v>31</v>
      </c>
      <c r="C32" s="43">
        <v>34845000</v>
      </c>
      <c r="D32" s="43">
        <v>32076000</v>
      </c>
      <c r="E32" s="43">
        <v>21524607</v>
      </c>
      <c r="F32" s="43">
        <v>32510000</v>
      </c>
      <c r="G32" s="44">
        <v>8000000</v>
      </c>
      <c r="H32" s="45">
        <v>10000000</v>
      </c>
      <c r="I32" s="38">
        <f t="shared" si="0"/>
        <v>51.03643936449107</v>
      </c>
      <c r="J32" s="23">
        <f t="shared" si="1"/>
        <v>-22.54997010268611</v>
      </c>
      <c r="K32" s="2"/>
    </row>
    <row r="33" spans="1:11" ht="13.5" thickBot="1">
      <c r="A33" s="9"/>
      <c r="B33" s="39" t="s">
        <v>38</v>
      </c>
      <c r="C33" s="59">
        <v>245502811</v>
      </c>
      <c r="D33" s="59">
        <v>250437726</v>
      </c>
      <c r="E33" s="59">
        <v>159647612</v>
      </c>
      <c r="F33" s="59">
        <v>241812339</v>
      </c>
      <c r="G33" s="60">
        <v>188784640</v>
      </c>
      <c r="H33" s="61">
        <v>219090250</v>
      </c>
      <c r="I33" s="40">
        <f t="shared" si="0"/>
        <v>51.46630505190395</v>
      </c>
      <c r="J33" s="41">
        <f t="shared" si="1"/>
        <v>11.127158087576339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322145308</v>
      </c>
      <c r="D8" s="43">
        <v>325552201</v>
      </c>
      <c r="E8" s="43">
        <v>332772513</v>
      </c>
      <c r="F8" s="43">
        <v>353052280</v>
      </c>
      <c r="G8" s="44">
        <v>366024346</v>
      </c>
      <c r="H8" s="45">
        <v>380006393</v>
      </c>
      <c r="I8" s="22">
        <f>IF($E8=0,0,(($F8/$E8)-1)*100)</f>
        <v>6.094183325772473</v>
      </c>
      <c r="J8" s="23">
        <f>IF($E8=0,0,((($H8/$E8)^(1/3))-1)*100)</f>
        <v>4.523630386976274</v>
      </c>
      <c r="K8" s="2"/>
    </row>
    <row r="9" spans="1:11" ht="12.75">
      <c r="A9" s="5"/>
      <c r="B9" s="21" t="s">
        <v>17</v>
      </c>
      <c r="C9" s="43">
        <v>745091038</v>
      </c>
      <c r="D9" s="43">
        <v>752332052</v>
      </c>
      <c r="E9" s="43">
        <v>758214669</v>
      </c>
      <c r="F9" s="43">
        <v>799237231</v>
      </c>
      <c r="G9" s="44">
        <v>865408762</v>
      </c>
      <c r="H9" s="45">
        <v>941623178</v>
      </c>
      <c r="I9" s="22">
        <f>IF($E9=0,0,(($F9/$E9)-1)*100)</f>
        <v>5.410415239539512</v>
      </c>
      <c r="J9" s="23">
        <f>IF($E9=0,0,((($H9/$E9)^(1/3))-1)*100)</f>
        <v>7.488413429478191</v>
      </c>
      <c r="K9" s="2"/>
    </row>
    <row r="10" spans="1:11" ht="12.75">
      <c r="A10" s="5"/>
      <c r="B10" s="21" t="s">
        <v>18</v>
      </c>
      <c r="C10" s="43">
        <v>289965999</v>
      </c>
      <c r="D10" s="43">
        <v>329170906</v>
      </c>
      <c r="E10" s="43">
        <v>376449400</v>
      </c>
      <c r="F10" s="43">
        <v>334058234</v>
      </c>
      <c r="G10" s="44">
        <v>345757944</v>
      </c>
      <c r="H10" s="45">
        <v>367341377</v>
      </c>
      <c r="I10" s="22">
        <f aca="true" t="shared" si="0" ref="I10:I33">IF($E10=0,0,(($F10/$E10)-1)*100)</f>
        <v>-11.260787239931847</v>
      </c>
      <c r="J10" s="23">
        <f aca="true" t="shared" si="1" ref="J10:J33">IF($E10=0,0,((($H10/$E10)^(1/3))-1)*100)</f>
        <v>-0.8130779668257149</v>
      </c>
      <c r="K10" s="2"/>
    </row>
    <row r="11" spans="1:11" ht="12.75">
      <c r="A11" s="9"/>
      <c r="B11" s="24" t="s">
        <v>19</v>
      </c>
      <c r="C11" s="46">
        <v>1357202345</v>
      </c>
      <c r="D11" s="46">
        <v>1407055159</v>
      </c>
      <c r="E11" s="46">
        <v>1467436582</v>
      </c>
      <c r="F11" s="46">
        <v>1486347745</v>
      </c>
      <c r="G11" s="47">
        <v>1577191052</v>
      </c>
      <c r="H11" s="48">
        <v>1688970948</v>
      </c>
      <c r="I11" s="25">
        <f t="shared" si="0"/>
        <v>1.2887209731561766</v>
      </c>
      <c r="J11" s="26">
        <f t="shared" si="1"/>
        <v>4.79831002544957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486042899</v>
      </c>
      <c r="D13" s="43">
        <v>489647696</v>
      </c>
      <c r="E13" s="43">
        <v>464208520</v>
      </c>
      <c r="F13" s="43">
        <v>545555593</v>
      </c>
      <c r="G13" s="44">
        <v>583269376</v>
      </c>
      <c r="H13" s="45">
        <v>623129157</v>
      </c>
      <c r="I13" s="22">
        <f t="shared" si="0"/>
        <v>17.523821622231317</v>
      </c>
      <c r="J13" s="23">
        <f t="shared" si="1"/>
        <v>10.311719749920023</v>
      </c>
      <c r="K13" s="2"/>
    </row>
    <row r="14" spans="1:11" ht="12.75">
      <c r="A14" s="5"/>
      <c r="B14" s="21" t="s">
        <v>22</v>
      </c>
      <c r="C14" s="43">
        <v>16188287</v>
      </c>
      <c r="D14" s="43">
        <v>16188288</v>
      </c>
      <c r="E14" s="43">
        <v>0</v>
      </c>
      <c r="F14" s="43">
        <v>20133952</v>
      </c>
      <c r="G14" s="44">
        <v>21121150</v>
      </c>
      <c r="H14" s="45">
        <v>22154011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426940479</v>
      </c>
      <c r="D16" s="43">
        <v>428140474</v>
      </c>
      <c r="E16" s="43">
        <v>369697886</v>
      </c>
      <c r="F16" s="43">
        <v>456548422</v>
      </c>
      <c r="G16" s="44">
        <v>492877466</v>
      </c>
      <c r="H16" s="45">
        <v>531721109</v>
      </c>
      <c r="I16" s="22">
        <f t="shared" si="0"/>
        <v>23.49229987211774</v>
      </c>
      <c r="J16" s="23">
        <f t="shared" si="1"/>
        <v>12.878781212459112</v>
      </c>
      <c r="K16" s="2"/>
    </row>
    <row r="17" spans="1:11" ht="12.75">
      <c r="A17" s="5"/>
      <c r="B17" s="21" t="s">
        <v>24</v>
      </c>
      <c r="C17" s="43">
        <v>492000740</v>
      </c>
      <c r="D17" s="43">
        <v>508459640</v>
      </c>
      <c r="E17" s="43">
        <v>431714335</v>
      </c>
      <c r="F17" s="43">
        <v>534479366</v>
      </c>
      <c r="G17" s="44">
        <v>536754110</v>
      </c>
      <c r="H17" s="45">
        <v>569573559</v>
      </c>
      <c r="I17" s="29">
        <f t="shared" si="0"/>
        <v>23.803942252693556</v>
      </c>
      <c r="J17" s="30">
        <f t="shared" si="1"/>
        <v>9.677560853137624</v>
      </c>
      <c r="K17" s="2"/>
    </row>
    <row r="18" spans="1:11" ht="12.75">
      <c r="A18" s="5"/>
      <c r="B18" s="24" t="s">
        <v>25</v>
      </c>
      <c r="C18" s="46">
        <v>1421172405</v>
      </c>
      <c r="D18" s="46">
        <v>1442436098</v>
      </c>
      <c r="E18" s="46">
        <v>1265620741</v>
      </c>
      <c r="F18" s="46">
        <v>1556717333</v>
      </c>
      <c r="G18" s="47">
        <v>1634022102</v>
      </c>
      <c r="H18" s="48">
        <v>1746577836</v>
      </c>
      <c r="I18" s="25">
        <f t="shared" si="0"/>
        <v>23.000301952225975</v>
      </c>
      <c r="J18" s="26">
        <f t="shared" si="1"/>
        <v>11.33407889756426</v>
      </c>
      <c r="K18" s="2"/>
    </row>
    <row r="19" spans="1:11" ht="23.25" customHeight="1">
      <c r="A19" s="31"/>
      <c r="B19" s="32" t="s">
        <v>26</v>
      </c>
      <c r="C19" s="52">
        <v>-63970060</v>
      </c>
      <c r="D19" s="52">
        <v>-35380939</v>
      </c>
      <c r="E19" s="52">
        <v>201815841</v>
      </c>
      <c r="F19" s="53">
        <v>-70369588</v>
      </c>
      <c r="G19" s="54">
        <v>-56831050</v>
      </c>
      <c r="H19" s="55">
        <v>-57606888</v>
      </c>
      <c r="I19" s="33">
        <f t="shared" si="0"/>
        <v>-134.86821829808693</v>
      </c>
      <c r="J19" s="34">
        <f t="shared" si="1"/>
        <v>-165.84251139160693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134790000</v>
      </c>
      <c r="D22" s="43">
        <v>127711609</v>
      </c>
      <c r="E22" s="43">
        <v>112503746</v>
      </c>
      <c r="F22" s="43">
        <v>153224424</v>
      </c>
      <c r="G22" s="44">
        <v>187121908</v>
      </c>
      <c r="H22" s="45">
        <v>160536700</v>
      </c>
      <c r="I22" s="38">
        <f t="shared" si="0"/>
        <v>36.1949530107202</v>
      </c>
      <c r="J22" s="23">
        <f t="shared" si="1"/>
        <v>12.582040563120668</v>
      </c>
      <c r="K22" s="2"/>
    </row>
    <row r="23" spans="1:11" ht="12.75">
      <c r="A23" s="9"/>
      <c r="B23" s="21" t="s">
        <v>29</v>
      </c>
      <c r="C23" s="43">
        <v>95080050</v>
      </c>
      <c r="D23" s="43">
        <v>94485572</v>
      </c>
      <c r="E23" s="43">
        <v>98186957</v>
      </c>
      <c r="F23" s="43">
        <v>121476200</v>
      </c>
      <c r="G23" s="44">
        <v>103336425</v>
      </c>
      <c r="H23" s="45">
        <v>91816300</v>
      </c>
      <c r="I23" s="38">
        <f t="shared" si="0"/>
        <v>23.719283814855373</v>
      </c>
      <c r="J23" s="23">
        <f t="shared" si="1"/>
        <v>-2.21130232581781</v>
      </c>
      <c r="K23" s="2"/>
    </row>
    <row r="24" spans="1:11" ht="12.75">
      <c r="A24" s="9"/>
      <c r="B24" s="21" t="s">
        <v>30</v>
      </c>
      <c r="C24" s="43">
        <v>52304720</v>
      </c>
      <c r="D24" s="43">
        <v>52786720</v>
      </c>
      <c r="E24" s="43">
        <v>46849254</v>
      </c>
      <c r="F24" s="43">
        <v>88203800</v>
      </c>
      <c r="G24" s="44">
        <v>88437120</v>
      </c>
      <c r="H24" s="45">
        <v>70907520</v>
      </c>
      <c r="I24" s="38">
        <f t="shared" si="0"/>
        <v>88.2715144194185</v>
      </c>
      <c r="J24" s="23">
        <f t="shared" si="1"/>
        <v>14.81444710001023</v>
      </c>
      <c r="K24" s="2"/>
    </row>
    <row r="25" spans="1:11" ht="12.75">
      <c r="A25" s="9"/>
      <c r="B25" s="21" t="s">
        <v>31</v>
      </c>
      <c r="C25" s="43">
        <v>0</v>
      </c>
      <c r="D25" s="43">
        <v>15170432</v>
      </c>
      <c r="E25" s="43">
        <v>6157951</v>
      </c>
      <c r="F25" s="43">
        <v>11505120</v>
      </c>
      <c r="G25" s="44">
        <v>10507105</v>
      </c>
      <c r="H25" s="45">
        <v>10649805</v>
      </c>
      <c r="I25" s="38">
        <f t="shared" si="0"/>
        <v>86.83357499921647</v>
      </c>
      <c r="J25" s="23">
        <f t="shared" si="1"/>
        <v>20.033317400551987</v>
      </c>
      <c r="K25" s="2"/>
    </row>
    <row r="26" spans="1:11" ht="12.75">
      <c r="A26" s="9"/>
      <c r="B26" s="24" t="s">
        <v>32</v>
      </c>
      <c r="C26" s="46">
        <v>282174770</v>
      </c>
      <c r="D26" s="46">
        <v>290154333</v>
      </c>
      <c r="E26" s="46">
        <v>263697908</v>
      </c>
      <c r="F26" s="46">
        <v>374409544</v>
      </c>
      <c r="G26" s="47">
        <v>389402558</v>
      </c>
      <c r="H26" s="48">
        <v>333910325</v>
      </c>
      <c r="I26" s="25">
        <f t="shared" si="0"/>
        <v>41.98426784637215</v>
      </c>
      <c r="J26" s="26">
        <f t="shared" si="1"/>
        <v>8.186828085157138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62108850</v>
      </c>
      <c r="D28" s="43">
        <v>51452450</v>
      </c>
      <c r="E28" s="43">
        <v>31162881</v>
      </c>
      <c r="F28" s="43">
        <v>92609120</v>
      </c>
      <c r="G28" s="44">
        <v>102572825</v>
      </c>
      <c r="H28" s="45">
        <v>39262005</v>
      </c>
      <c r="I28" s="38">
        <f t="shared" si="0"/>
        <v>197.17765825309925</v>
      </c>
      <c r="J28" s="23">
        <f t="shared" si="1"/>
        <v>8.005272649775087</v>
      </c>
      <c r="K28" s="2"/>
    </row>
    <row r="29" spans="1:11" ht="12.75">
      <c r="A29" s="9"/>
      <c r="B29" s="21" t="s">
        <v>35</v>
      </c>
      <c r="C29" s="43">
        <v>64398000</v>
      </c>
      <c r="D29" s="43">
        <v>87002819</v>
      </c>
      <c r="E29" s="43">
        <v>54550826</v>
      </c>
      <c r="F29" s="43">
        <v>76052424</v>
      </c>
      <c r="G29" s="44">
        <v>97315138</v>
      </c>
      <c r="H29" s="45">
        <v>116706404</v>
      </c>
      <c r="I29" s="38">
        <f t="shared" si="0"/>
        <v>39.41571480512505</v>
      </c>
      <c r="J29" s="23">
        <f t="shared" si="1"/>
        <v>28.85396460239944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74238920</v>
      </c>
      <c r="D31" s="43">
        <v>76524923</v>
      </c>
      <c r="E31" s="43">
        <v>56426739</v>
      </c>
      <c r="F31" s="43">
        <v>56571000</v>
      </c>
      <c r="G31" s="44">
        <v>85405620</v>
      </c>
      <c r="H31" s="45">
        <v>78206016</v>
      </c>
      <c r="I31" s="38">
        <f t="shared" si="0"/>
        <v>0.25566070724023504</v>
      </c>
      <c r="J31" s="23">
        <f t="shared" si="1"/>
        <v>11.49406162731239</v>
      </c>
      <c r="K31" s="2"/>
    </row>
    <row r="32" spans="1:11" ht="12.75">
      <c r="A32" s="9"/>
      <c r="B32" s="21" t="s">
        <v>31</v>
      </c>
      <c r="C32" s="43">
        <v>81429000</v>
      </c>
      <c r="D32" s="43">
        <v>75174141</v>
      </c>
      <c r="E32" s="43">
        <v>121557466</v>
      </c>
      <c r="F32" s="43">
        <v>149177000</v>
      </c>
      <c r="G32" s="44">
        <v>104108975</v>
      </c>
      <c r="H32" s="45">
        <v>99735900</v>
      </c>
      <c r="I32" s="38">
        <f t="shared" si="0"/>
        <v>22.721380190666363</v>
      </c>
      <c r="J32" s="23">
        <f t="shared" si="1"/>
        <v>-6.382589475122879</v>
      </c>
      <c r="K32" s="2"/>
    </row>
    <row r="33" spans="1:11" ht="13.5" thickBot="1">
      <c r="A33" s="9"/>
      <c r="B33" s="39" t="s">
        <v>38</v>
      </c>
      <c r="C33" s="59">
        <v>282174770</v>
      </c>
      <c r="D33" s="59">
        <v>290154333</v>
      </c>
      <c r="E33" s="59">
        <v>263697912</v>
      </c>
      <c r="F33" s="59">
        <v>374409544</v>
      </c>
      <c r="G33" s="60">
        <v>389402558</v>
      </c>
      <c r="H33" s="61">
        <v>333910325</v>
      </c>
      <c r="I33" s="40">
        <f t="shared" si="0"/>
        <v>41.9842656926309</v>
      </c>
      <c r="J33" s="41">
        <f t="shared" si="1"/>
        <v>8.186827538133068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513666671</v>
      </c>
      <c r="D8" s="43">
        <v>513666671</v>
      </c>
      <c r="E8" s="43">
        <v>473822800</v>
      </c>
      <c r="F8" s="43">
        <v>602531007</v>
      </c>
      <c r="G8" s="44">
        <v>633248273</v>
      </c>
      <c r="H8" s="45">
        <v>681375139</v>
      </c>
      <c r="I8" s="22">
        <f>IF($E8=0,0,(($F8/$E8)-1)*100)</f>
        <v>27.163785069017354</v>
      </c>
      <c r="J8" s="23">
        <f>IF($E8=0,0,((($H8/$E8)^(1/3))-1)*100)</f>
        <v>12.873010783754047</v>
      </c>
      <c r="K8" s="2"/>
    </row>
    <row r="9" spans="1:11" ht="12.75">
      <c r="A9" s="5"/>
      <c r="B9" s="21" t="s">
        <v>17</v>
      </c>
      <c r="C9" s="43">
        <v>1178526398</v>
      </c>
      <c r="D9" s="43">
        <v>1177526401</v>
      </c>
      <c r="E9" s="43">
        <v>1111385059</v>
      </c>
      <c r="F9" s="43">
        <v>1178525029</v>
      </c>
      <c r="G9" s="44">
        <v>1217809197</v>
      </c>
      <c r="H9" s="45">
        <v>1284788701</v>
      </c>
      <c r="I9" s="22">
        <f>IF($E9=0,0,(($F9/$E9)-1)*100)</f>
        <v>6.041107846133098</v>
      </c>
      <c r="J9" s="23">
        <f>IF($E9=0,0,((($H9/$E9)^(1/3))-1)*100)</f>
        <v>4.951597022396692</v>
      </c>
      <c r="K9" s="2"/>
    </row>
    <row r="10" spans="1:11" ht="12.75">
      <c r="A10" s="5"/>
      <c r="B10" s="21" t="s">
        <v>18</v>
      </c>
      <c r="C10" s="43">
        <v>1041884046</v>
      </c>
      <c r="D10" s="43">
        <v>1014543654</v>
      </c>
      <c r="E10" s="43">
        <v>981707213</v>
      </c>
      <c r="F10" s="43">
        <v>1019435141</v>
      </c>
      <c r="G10" s="44">
        <v>1049532820</v>
      </c>
      <c r="H10" s="45">
        <v>1144970953</v>
      </c>
      <c r="I10" s="22">
        <f aca="true" t="shared" si="0" ref="I10:I33">IF($E10=0,0,(($F10/$E10)-1)*100)</f>
        <v>3.8430936943721905</v>
      </c>
      <c r="J10" s="23">
        <f aca="true" t="shared" si="1" ref="J10:J33">IF($E10=0,0,((($H10/$E10)^(1/3))-1)*100)</f>
        <v>5.261808914432486</v>
      </c>
      <c r="K10" s="2"/>
    </row>
    <row r="11" spans="1:11" ht="12.75">
      <c r="A11" s="9"/>
      <c r="B11" s="24" t="s">
        <v>19</v>
      </c>
      <c r="C11" s="46">
        <v>2734077115</v>
      </c>
      <c r="D11" s="46">
        <v>2705736726</v>
      </c>
      <c r="E11" s="46">
        <v>2566915072</v>
      </c>
      <c r="F11" s="46">
        <v>2800491177</v>
      </c>
      <c r="G11" s="47">
        <v>2900590290</v>
      </c>
      <c r="H11" s="48">
        <v>3111134793</v>
      </c>
      <c r="I11" s="25">
        <f t="shared" si="0"/>
        <v>9.099487067096867</v>
      </c>
      <c r="J11" s="26">
        <f t="shared" si="1"/>
        <v>6.619287490025694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731160602</v>
      </c>
      <c r="D13" s="43">
        <v>758203949</v>
      </c>
      <c r="E13" s="43">
        <v>773335632</v>
      </c>
      <c r="F13" s="43">
        <v>887761680</v>
      </c>
      <c r="G13" s="44">
        <v>928669586</v>
      </c>
      <c r="H13" s="45">
        <v>989008849</v>
      </c>
      <c r="I13" s="22">
        <f t="shared" si="0"/>
        <v>14.796427743032027</v>
      </c>
      <c r="J13" s="23">
        <f t="shared" si="1"/>
        <v>8.5452238903877</v>
      </c>
      <c r="K13" s="2"/>
    </row>
    <row r="14" spans="1:11" ht="12.75">
      <c r="A14" s="5"/>
      <c r="B14" s="21" t="s">
        <v>22</v>
      </c>
      <c r="C14" s="43">
        <v>57986805</v>
      </c>
      <c r="D14" s="43">
        <v>73968149</v>
      </c>
      <c r="E14" s="43">
        <v>43572362</v>
      </c>
      <c r="F14" s="43">
        <v>143664047</v>
      </c>
      <c r="G14" s="44">
        <v>152378740</v>
      </c>
      <c r="H14" s="45">
        <v>161937709</v>
      </c>
      <c r="I14" s="22">
        <f t="shared" si="0"/>
        <v>229.71370016617416</v>
      </c>
      <c r="J14" s="23">
        <f t="shared" si="1"/>
        <v>54.89793542215047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640935084</v>
      </c>
      <c r="D16" s="43">
        <v>686113338</v>
      </c>
      <c r="E16" s="43">
        <v>530366986</v>
      </c>
      <c r="F16" s="43">
        <v>736187398</v>
      </c>
      <c r="G16" s="44">
        <v>794582713</v>
      </c>
      <c r="H16" s="45">
        <v>857668141</v>
      </c>
      <c r="I16" s="22">
        <f t="shared" si="0"/>
        <v>38.807168891164736</v>
      </c>
      <c r="J16" s="23">
        <f t="shared" si="1"/>
        <v>17.376439599568428</v>
      </c>
      <c r="K16" s="2"/>
    </row>
    <row r="17" spans="1:11" ht="12.75">
      <c r="A17" s="5"/>
      <c r="B17" s="21" t="s">
        <v>24</v>
      </c>
      <c r="C17" s="43">
        <v>1252775799</v>
      </c>
      <c r="D17" s="43">
        <v>1446336703</v>
      </c>
      <c r="E17" s="43">
        <v>809073901</v>
      </c>
      <c r="F17" s="43">
        <v>1442666360</v>
      </c>
      <c r="G17" s="44">
        <v>1459160775</v>
      </c>
      <c r="H17" s="45">
        <v>1509604899</v>
      </c>
      <c r="I17" s="29">
        <f t="shared" si="0"/>
        <v>78.31082651620474</v>
      </c>
      <c r="J17" s="30">
        <f t="shared" si="1"/>
        <v>23.109538001880424</v>
      </c>
      <c r="K17" s="2"/>
    </row>
    <row r="18" spans="1:11" ht="12.75">
      <c r="A18" s="5"/>
      <c r="B18" s="24" t="s">
        <v>25</v>
      </c>
      <c r="C18" s="46">
        <v>2682858290</v>
      </c>
      <c r="D18" s="46">
        <v>2964622139</v>
      </c>
      <c r="E18" s="46">
        <v>2156348881</v>
      </c>
      <c r="F18" s="46">
        <v>3210279485</v>
      </c>
      <c r="G18" s="47">
        <v>3334791814</v>
      </c>
      <c r="H18" s="48">
        <v>3518219598</v>
      </c>
      <c r="I18" s="25">
        <f t="shared" si="0"/>
        <v>48.87569972031813</v>
      </c>
      <c r="J18" s="26">
        <f t="shared" si="1"/>
        <v>17.724802873716982</v>
      </c>
      <c r="K18" s="2"/>
    </row>
    <row r="19" spans="1:11" ht="23.25" customHeight="1">
      <c r="A19" s="31"/>
      <c r="B19" s="32" t="s">
        <v>26</v>
      </c>
      <c r="C19" s="52">
        <v>51218825</v>
      </c>
      <c r="D19" s="52">
        <v>-258885413</v>
      </c>
      <c r="E19" s="52">
        <v>410566191</v>
      </c>
      <c r="F19" s="53">
        <v>-409788308</v>
      </c>
      <c r="G19" s="54">
        <v>-434201524</v>
      </c>
      <c r="H19" s="55">
        <v>-407084805</v>
      </c>
      <c r="I19" s="33">
        <f t="shared" si="0"/>
        <v>-199.81053408267607</v>
      </c>
      <c r="J19" s="34">
        <f t="shared" si="1"/>
        <v>-199.71654812269702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82445755</v>
      </c>
      <c r="D23" s="43">
        <v>100524611</v>
      </c>
      <c r="E23" s="43">
        <v>-27369272</v>
      </c>
      <c r="F23" s="43">
        <v>93600000</v>
      </c>
      <c r="G23" s="44">
        <v>72250000</v>
      </c>
      <c r="H23" s="45">
        <v>45450000</v>
      </c>
      <c r="I23" s="38">
        <f t="shared" si="0"/>
        <v>-441.9893667613811</v>
      </c>
      <c r="J23" s="23">
        <f t="shared" si="1"/>
        <v>-218.41958841398582</v>
      </c>
      <c r="K23" s="2"/>
    </row>
    <row r="24" spans="1:11" ht="12.75">
      <c r="A24" s="9"/>
      <c r="B24" s="21" t="s">
        <v>30</v>
      </c>
      <c r="C24" s="43">
        <v>515928992</v>
      </c>
      <c r="D24" s="43">
        <v>505099872</v>
      </c>
      <c r="E24" s="43">
        <v>313065182</v>
      </c>
      <c r="F24" s="43">
        <v>536992306</v>
      </c>
      <c r="G24" s="44">
        <v>534657447</v>
      </c>
      <c r="H24" s="45">
        <v>605131296</v>
      </c>
      <c r="I24" s="38">
        <f t="shared" si="0"/>
        <v>71.52731663401649</v>
      </c>
      <c r="J24" s="23">
        <f t="shared" si="1"/>
        <v>24.5675572842025</v>
      </c>
      <c r="K24" s="2"/>
    </row>
    <row r="25" spans="1:11" ht="12.75">
      <c r="A25" s="9"/>
      <c r="B25" s="21" t="s">
        <v>31</v>
      </c>
      <c r="C25" s="43">
        <v>8759149</v>
      </c>
      <c r="D25" s="43">
        <v>7354108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607133896</v>
      </c>
      <c r="D26" s="46">
        <v>612978591</v>
      </c>
      <c r="E26" s="46">
        <v>285695910</v>
      </c>
      <c r="F26" s="46">
        <v>630592306</v>
      </c>
      <c r="G26" s="47">
        <v>606907447</v>
      </c>
      <c r="H26" s="48">
        <v>650581296</v>
      </c>
      <c r="I26" s="25">
        <f t="shared" si="0"/>
        <v>120.72150280345282</v>
      </c>
      <c r="J26" s="26">
        <f t="shared" si="1"/>
        <v>31.56262093644888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166254563</v>
      </c>
      <c r="D28" s="43">
        <v>170971299</v>
      </c>
      <c r="E28" s="43">
        <v>86632233</v>
      </c>
      <c r="F28" s="43">
        <v>197721023</v>
      </c>
      <c r="G28" s="44">
        <v>160394765</v>
      </c>
      <c r="H28" s="45">
        <v>135658867</v>
      </c>
      <c r="I28" s="38">
        <f t="shared" si="0"/>
        <v>128.23032046282358</v>
      </c>
      <c r="J28" s="23">
        <f t="shared" si="1"/>
        <v>16.12424203229308</v>
      </c>
      <c r="K28" s="2"/>
    </row>
    <row r="29" spans="1:11" ht="12.75">
      <c r="A29" s="9"/>
      <c r="B29" s="21" t="s">
        <v>35</v>
      </c>
      <c r="C29" s="43">
        <v>35667318</v>
      </c>
      <c r="D29" s="43">
        <v>41556668</v>
      </c>
      <c r="E29" s="43">
        <v>18142831</v>
      </c>
      <c r="F29" s="43">
        <v>37947964</v>
      </c>
      <c r="G29" s="44">
        <v>36094348</v>
      </c>
      <c r="H29" s="45">
        <v>37000000</v>
      </c>
      <c r="I29" s="38">
        <f t="shared" si="0"/>
        <v>109.16230769056936</v>
      </c>
      <c r="J29" s="23">
        <f t="shared" si="1"/>
        <v>26.813519635484127</v>
      </c>
      <c r="K29" s="2"/>
    </row>
    <row r="30" spans="1:11" ht="12.75">
      <c r="A30" s="9"/>
      <c r="B30" s="21" t="s">
        <v>36</v>
      </c>
      <c r="C30" s="43">
        <v>2189744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339650346</v>
      </c>
      <c r="D31" s="43">
        <v>278152384</v>
      </c>
      <c r="E31" s="43">
        <v>164185424</v>
      </c>
      <c r="F31" s="43">
        <v>296175485</v>
      </c>
      <c r="G31" s="44">
        <v>307905574</v>
      </c>
      <c r="H31" s="45">
        <v>392514672</v>
      </c>
      <c r="I31" s="38">
        <f t="shared" si="0"/>
        <v>80.3908518700174</v>
      </c>
      <c r="J31" s="23">
        <f t="shared" si="1"/>
        <v>33.713040832407785</v>
      </c>
      <c r="K31" s="2"/>
    </row>
    <row r="32" spans="1:11" ht="12.75">
      <c r="A32" s="9"/>
      <c r="B32" s="21" t="s">
        <v>31</v>
      </c>
      <c r="C32" s="43">
        <v>63371925</v>
      </c>
      <c r="D32" s="43">
        <v>122298240</v>
      </c>
      <c r="E32" s="43">
        <v>16735424</v>
      </c>
      <c r="F32" s="43">
        <v>98747834</v>
      </c>
      <c r="G32" s="44">
        <v>102512760</v>
      </c>
      <c r="H32" s="45">
        <v>85407757</v>
      </c>
      <c r="I32" s="38">
        <f t="shared" si="0"/>
        <v>490.0527766730021</v>
      </c>
      <c r="J32" s="23">
        <f t="shared" si="1"/>
        <v>72.16843516466925</v>
      </c>
      <c r="K32" s="2"/>
    </row>
    <row r="33" spans="1:11" ht="13.5" thickBot="1">
      <c r="A33" s="9"/>
      <c r="B33" s="39" t="s">
        <v>38</v>
      </c>
      <c r="C33" s="59">
        <v>607133896</v>
      </c>
      <c r="D33" s="59">
        <v>612978591</v>
      </c>
      <c r="E33" s="59">
        <v>285695912</v>
      </c>
      <c r="F33" s="59">
        <v>630592306</v>
      </c>
      <c r="G33" s="60">
        <v>606907447</v>
      </c>
      <c r="H33" s="61">
        <v>650581296</v>
      </c>
      <c r="I33" s="40">
        <f t="shared" si="0"/>
        <v>120.7215012583029</v>
      </c>
      <c r="J33" s="41">
        <f t="shared" si="1"/>
        <v>31.56262062944968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511595364</v>
      </c>
      <c r="D8" s="43">
        <v>511595364</v>
      </c>
      <c r="E8" s="43">
        <v>504475222</v>
      </c>
      <c r="F8" s="43">
        <v>541312085</v>
      </c>
      <c r="G8" s="44">
        <v>594269890</v>
      </c>
      <c r="H8" s="45">
        <v>647558189</v>
      </c>
      <c r="I8" s="22">
        <f>IF($E8=0,0,(($F8/$E8)-1)*100)</f>
        <v>7.30201631191314</v>
      </c>
      <c r="J8" s="23">
        <f>IF($E8=0,0,((($H8/$E8)^(1/3))-1)*100)</f>
        <v>8.679171730918455</v>
      </c>
      <c r="K8" s="2"/>
    </row>
    <row r="9" spans="1:11" ht="12.75">
      <c r="A9" s="5"/>
      <c r="B9" s="21" t="s">
        <v>17</v>
      </c>
      <c r="C9" s="43">
        <v>1078943431</v>
      </c>
      <c r="D9" s="43">
        <v>1030043430</v>
      </c>
      <c r="E9" s="43">
        <v>981086890</v>
      </c>
      <c r="F9" s="43">
        <v>1107508354</v>
      </c>
      <c r="G9" s="44">
        <v>1187153381</v>
      </c>
      <c r="H9" s="45">
        <v>1271085347</v>
      </c>
      <c r="I9" s="22">
        <f>IF($E9=0,0,(($F9/$E9)-1)*100)</f>
        <v>12.885858050758369</v>
      </c>
      <c r="J9" s="23">
        <f>IF($E9=0,0,((($H9/$E9)^(1/3))-1)*100)</f>
        <v>9.015708074348371</v>
      </c>
      <c r="K9" s="2"/>
    </row>
    <row r="10" spans="1:11" ht="12.75">
      <c r="A10" s="5"/>
      <c r="B10" s="21" t="s">
        <v>18</v>
      </c>
      <c r="C10" s="43">
        <v>354189713</v>
      </c>
      <c r="D10" s="43">
        <v>348476086</v>
      </c>
      <c r="E10" s="43">
        <v>402349452</v>
      </c>
      <c r="F10" s="43">
        <v>407286487</v>
      </c>
      <c r="G10" s="44">
        <v>416150849</v>
      </c>
      <c r="H10" s="45">
        <v>429819176</v>
      </c>
      <c r="I10" s="22">
        <f aca="true" t="shared" si="0" ref="I10:I33">IF($E10=0,0,(($F10/$E10)-1)*100)</f>
        <v>1.2270515034776386</v>
      </c>
      <c r="J10" s="23">
        <f aca="true" t="shared" si="1" ref="J10:J33">IF($E10=0,0,((($H10/$E10)^(1/3))-1)*100)</f>
        <v>2.2258642796656236</v>
      </c>
      <c r="K10" s="2"/>
    </row>
    <row r="11" spans="1:11" ht="12.75">
      <c r="A11" s="9"/>
      <c r="B11" s="24" t="s">
        <v>19</v>
      </c>
      <c r="C11" s="46">
        <v>1944728508</v>
      </c>
      <c r="D11" s="46">
        <v>1890114880</v>
      </c>
      <c r="E11" s="46">
        <v>1887911564</v>
      </c>
      <c r="F11" s="46">
        <v>2056106926</v>
      </c>
      <c r="G11" s="47">
        <v>2197574120</v>
      </c>
      <c r="H11" s="48">
        <v>2348462712</v>
      </c>
      <c r="I11" s="25">
        <f t="shared" si="0"/>
        <v>8.909069958957039</v>
      </c>
      <c r="J11" s="26">
        <f t="shared" si="1"/>
        <v>7.547587834306246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679381122</v>
      </c>
      <c r="D13" s="43">
        <v>679381122</v>
      </c>
      <c r="E13" s="43">
        <v>620136502</v>
      </c>
      <c r="F13" s="43">
        <v>716651971</v>
      </c>
      <c r="G13" s="44">
        <v>760561532</v>
      </c>
      <c r="H13" s="45">
        <v>804849364</v>
      </c>
      <c r="I13" s="22">
        <f t="shared" si="0"/>
        <v>15.563584579963985</v>
      </c>
      <c r="J13" s="23">
        <f t="shared" si="1"/>
        <v>9.079323711625564</v>
      </c>
      <c r="K13" s="2"/>
    </row>
    <row r="14" spans="1:11" ht="12.75">
      <c r="A14" s="5"/>
      <c r="B14" s="21" t="s">
        <v>22</v>
      </c>
      <c r="C14" s="43">
        <v>203000000</v>
      </c>
      <c r="D14" s="43">
        <v>203000000</v>
      </c>
      <c r="E14" s="43">
        <v>203575508</v>
      </c>
      <c r="F14" s="43">
        <v>227000000</v>
      </c>
      <c r="G14" s="44">
        <v>248650000</v>
      </c>
      <c r="H14" s="45">
        <v>270525250</v>
      </c>
      <c r="I14" s="22">
        <f t="shared" si="0"/>
        <v>11.506537417064933</v>
      </c>
      <c r="J14" s="23">
        <f t="shared" si="1"/>
        <v>9.941272654780464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524000000</v>
      </c>
      <c r="D16" s="43">
        <v>524000000</v>
      </c>
      <c r="E16" s="43">
        <v>448430007</v>
      </c>
      <c r="F16" s="43">
        <v>552500000</v>
      </c>
      <c r="G16" s="44">
        <v>598510000</v>
      </c>
      <c r="H16" s="45">
        <v>648381800</v>
      </c>
      <c r="I16" s="22">
        <f t="shared" si="0"/>
        <v>23.20763360512581</v>
      </c>
      <c r="J16" s="23">
        <f t="shared" si="1"/>
        <v>13.078155708246463</v>
      </c>
      <c r="K16" s="2"/>
    </row>
    <row r="17" spans="1:11" ht="12.75">
      <c r="A17" s="5"/>
      <c r="B17" s="21" t="s">
        <v>24</v>
      </c>
      <c r="C17" s="43">
        <v>530109565</v>
      </c>
      <c r="D17" s="43">
        <v>551430855</v>
      </c>
      <c r="E17" s="43">
        <v>424700248</v>
      </c>
      <c r="F17" s="43">
        <v>550703044</v>
      </c>
      <c r="G17" s="44">
        <v>580453079</v>
      </c>
      <c r="H17" s="45">
        <v>615175495</v>
      </c>
      <c r="I17" s="29">
        <f t="shared" si="0"/>
        <v>29.668641964155395</v>
      </c>
      <c r="J17" s="30">
        <f t="shared" si="1"/>
        <v>13.145904243586992</v>
      </c>
      <c r="K17" s="2"/>
    </row>
    <row r="18" spans="1:11" ht="12.75">
      <c r="A18" s="5"/>
      <c r="B18" s="24" t="s">
        <v>25</v>
      </c>
      <c r="C18" s="46">
        <v>1936490687</v>
      </c>
      <c r="D18" s="46">
        <v>1957811977</v>
      </c>
      <c r="E18" s="46">
        <v>1696842265</v>
      </c>
      <c r="F18" s="46">
        <v>2046855015</v>
      </c>
      <c r="G18" s="47">
        <v>2188174611</v>
      </c>
      <c r="H18" s="48">
        <v>2338931909</v>
      </c>
      <c r="I18" s="25">
        <f t="shared" si="0"/>
        <v>20.62730032246103</v>
      </c>
      <c r="J18" s="26">
        <f t="shared" si="1"/>
        <v>11.290655886515522</v>
      </c>
      <c r="K18" s="2"/>
    </row>
    <row r="19" spans="1:11" ht="23.25" customHeight="1">
      <c r="A19" s="31"/>
      <c r="B19" s="32" t="s">
        <v>26</v>
      </c>
      <c r="C19" s="52">
        <v>8237821</v>
      </c>
      <c r="D19" s="52">
        <v>-67697097</v>
      </c>
      <c r="E19" s="52">
        <v>191069299</v>
      </c>
      <c r="F19" s="53">
        <v>9251911</v>
      </c>
      <c r="G19" s="54">
        <v>9399509</v>
      </c>
      <c r="H19" s="55">
        <v>9530803</v>
      </c>
      <c r="I19" s="33">
        <f t="shared" si="0"/>
        <v>-95.15782438705655</v>
      </c>
      <c r="J19" s="34">
        <f t="shared" si="1"/>
        <v>-63.18883794018411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159589347</v>
      </c>
      <c r="D24" s="43">
        <v>223132174</v>
      </c>
      <c r="E24" s="43">
        <v>183646853</v>
      </c>
      <c r="F24" s="43">
        <v>282795513</v>
      </c>
      <c r="G24" s="44">
        <v>226036358</v>
      </c>
      <c r="H24" s="45">
        <v>76657158</v>
      </c>
      <c r="I24" s="38">
        <f t="shared" si="0"/>
        <v>53.988760700407965</v>
      </c>
      <c r="J24" s="23">
        <f t="shared" si="1"/>
        <v>-25.265165949765343</v>
      </c>
      <c r="K24" s="2"/>
    </row>
    <row r="25" spans="1:11" ht="12.75">
      <c r="A25" s="9"/>
      <c r="B25" s="21" t="s">
        <v>31</v>
      </c>
      <c r="C25" s="43">
        <v>72476255</v>
      </c>
      <c r="D25" s="43">
        <v>90808762</v>
      </c>
      <c r="E25" s="43">
        <v>66747504</v>
      </c>
      <c r="F25" s="43">
        <v>50446017</v>
      </c>
      <c r="G25" s="44">
        <v>50200000</v>
      </c>
      <c r="H25" s="45">
        <v>53260000</v>
      </c>
      <c r="I25" s="38">
        <f t="shared" si="0"/>
        <v>-24.422616612000947</v>
      </c>
      <c r="J25" s="23">
        <f t="shared" si="1"/>
        <v>-7.248264613808564</v>
      </c>
      <c r="K25" s="2"/>
    </row>
    <row r="26" spans="1:11" ht="12.75">
      <c r="A26" s="9"/>
      <c r="B26" s="24" t="s">
        <v>32</v>
      </c>
      <c r="C26" s="46">
        <v>232065602</v>
      </c>
      <c r="D26" s="46">
        <v>313940936</v>
      </c>
      <c r="E26" s="46">
        <v>250394357</v>
      </c>
      <c r="F26" s="46">
        <v>333241530</v>
      </c>
      <c r="G26" s="47">
        <v>276236358</v>
      </c>
      <c r="H26" s="48">
        <v>129917158</v>
      </c>
      <c r="I26" s="25">
        <f t="shared" si="0"/>
        <v>33.08667734872315</v>
      </c>
      <c r="J26" s="26">
        <f t="shared" si="1"/>
        <v>-19.644799055845773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94644397</v>
      </c>
      <c r="D28" s="43">
        <v>122914100</v>
      </c>
      <c r="E28" s="43">
        <v>81849302</v>
      </c>
      <c r="F28" s="43">
        <v>93732995</v>
      </c>
      <c r="G28" s="44">
        <v>15000000</v>
      </c>
      <c r="H28" s="45">
        <v>23400000</v>
      </c>
      <c r="I28" s="38">
        <f t="shared" si="0"/>
        <v>14.51899125541718</v>
      </c>
      <c r="J28" s="23">
        <f t="shared" si="1"/>
        <v>-34.12302846882719</v>
      </c>
      <c r="K28" s="2"/>
    </row>
    <row r="29" spans="1:11" ht="12.75">
      <c r="A29" s="9"/>
      <c r="B29" s="21" t="s">
        <v>35</v>
      </c>
      <c r="C29" s="43">
        <v>49000000</v>
      </c>
      <c r="D29" s="43">
        <v>32000000</v>
      </c>
      <c r="E29" s="43">
        <v>33655375</v>
      </c>
      <c r="F29" s="43">
        <v>53997000</v>
      </c>
      <c r="G29" s="44">
        <v>41480000</v>
      </c>
      <c r="H29" s="45">
        <v>26280000</v>
      </c>
      <c r="I29" s="38">
        <f t="shared" si="0"/>
        <v>60.44093996872712</v>
      </c>
      <c r="J29" s="23">
        <f t="shared" si="1"/>
        <v>-7.91469964702406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50925845</v>
      </c>
      <c r="D31" s="43">
        <v>111588298</v>
      </c>
      <c r="E31" s="43">
        <v>115253321</v>
      </c>
      <c r="F31" s="43">
        <v>164746808</v>
      </c>
      <c r="G31" s="44">
        <v>189723654</v>
      </c>
      <c r="H31" s="45">
        <v>38450675</v>
      </c>
      <c r="I31" s="38">
        <f t="shared" si="0"/>
        <v>42.94321983138343</v>
      </c>
      <c r="J31" s="23">
        <f t="shared" si="1"/>
        <v>-30.644084847736142</v>
      </c>
      <c r="K31" s="2"/>
    </row>
    <row r="32" spans="1:11" ht="12.75">
      <c r="A32" s="9"/>
      <c r="B32" s="21" t="s">
        <v>31</v>
      </c>
      <c r="C32" s="43">
        <v>37495360</v>
      </c>
      <c r="D32" s="43">
        <v>47438538</v>
      </c>
      <c r="E32" s="43">
        <v>19636359</v>
      </c>
      <c r="F32" s="43">
        <v>20764727</v>
      </c>
      <c r="G32" s="44">
        <v>30032704</v>
      </c>
      <c r="H32" s="45">
        <v>41786483</v>
      </c>
      <c r="I32" s="38">
        <f t="shared" si="0"/>
        <v>5.746319875288486</v>
      </c>
      <c r="J32" s="23">
        <f t="shared" si="1"/>
        <v>28.624870978709204</v>
      </c>
      <c r="K32" s="2"/>
    </row>
    <row r="33" spans="1:11" ht="13.5" thickBot="1">
      <c r="A33" s="9"/>
      <c r="B33" s="39" t="s">
        <v>38</v>
      </c>
      <c r="C33" s="59">
        <v>232065602</v>
      </c>
      <c r="D33" s="59">
        <v>313940936</v>
      </c>
      <c r="E33" s="59">
        <v>250394357</v>
      </c>
      <c r="F33" s="59">
        <v>333241530</v>
      </c>
      <c r="G33" s="60">
        <v>276236358</v>
      </c>
      <c r="H33" s="61">
        <v>129917158</v>
      </c>
      <c r="I33" s="40">
        <f t="shared" si="0"/>
        <v>33.08667734872315</v>
      </c>
      <c r="J33" s="41">
        <f t="shared" si="1"/>
        <v>-19.644799055845773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303530000</v>
      </c>
      <c r="D8" s="43">
        <v>303529998</v>
      </c>
      <c r="E8" s="43">
        <v>276656574</v>
      </c>
      <c r="F8" s="43">
        <v>320130600</v>
      </c>
      <c r="G8" s="44">
        <v>336016077</v>
      </c>
      <c r="H8" s="45">
        <v>353769251</v>
      </c>
      <c r="I8" s="22">
        <f>IF($E8=0,0,(($F8/$E8)-1)*100)</f>
        <v>15.714076615435868</v>
      </c>
      <c r="J8" s="23">
        <f>IF($E8=0,0,((($H8/$E8)^(1/3))-1)*100)</f>
        <v>8.540802742527376</v>
      </c>
      <c r="K8" s="2"/>
    </row>
    <row r="9" spans="1:11" ht="12.75">
      <c r="A9" s="5"/>
      <c r="B9" s="21" t="s">
        <v>17</v>
      </c>
      <c r="C9" s="43">
        <v>692909792</v>
      </c>
      <c r="D9" s="43">
        <v>683615243</v>
      </c>
      <c r="E9" s="43">
        <v>672736379</v>
      </c>
      <c r="F9" s="43">
        <v>728867500</v>
      </c>
      <c r="G9" s="44">
        <v>767323556</v>
      </c>
      <c r="H9" s="45">
        <v>809526351</v>
      </c>
      <c r="I9" s="22">
        <f>IF($E9=0,0,(($F9/$E9)-1)*100)</f>
        <v>8.343702340497327</v>
      </c>
      <c r="J9" s="23">
        <f>IF($E9=0,0,((($H9/$E9)^(1/3))-1)*100)</f>
        <v>6.364170846185457</v>
      </c>
      <c r="K9" s="2"/>
    </row>
    <row r="10" spans="1:11" ht="12.75">
      <c r="A10" s="5"/>
      <c r="B10" s="21" t="s">
        <v>18</v>
      </c>
      <c r="C10" s="43">
        <v>691745000</v>
      </c>
      <c r="D10" s="43">
        <v>704969341</v>
      </c>
      <c r="E10" s="43">
        <v>767356464</v>
      </c>
      <c r="F10" s="43">
        <v>741001900</v>
      </c>
      <c r="G10" s="44">
        <v>809660367</v>
      </c>
      <c r="H10" s="45">
        <v>892704396</v>
      </c>
      <c r="I10" s="22">
        <f aca="true" t="shared" si="0" ref="I10:I33">IF($E10=0,0,(($F10/$E10)-1)*100)</f>
        <v>-3.4344617184328574</v>
      </c>
      <c r="J10" s="23">
        <f aca="true" t="shared" si="1" ref="J10:J33">IF($E10=0,0,((($H10/$E10)^(1/3))-1)*100)</f>
        <v>5.172816860049112</v>
      </c>
      <c r="K10" s="2"/>
    </row>
    <row r="11" spans="1:11" ht="12.75">
      <c r="A11" s="9"/>
      <c r="B11" s="24" t="s">
        <v>19</v>
      </c>
      <c r="C11" s="46">
        <v>1688184792</v>
      </c>
      <c r="D11" s="46">
        <v>1692114582</v>
      </c>
      <c r="E11" s="46">
        <v>1716749417</v>
      </c>
      <c r="F11" s="46">
        <v>1790000000</v>
      </c>
      <c r="G11" s="47">
        <v>1913000000</v>
      </c>
      <c r="H11" s="48">
        <v>2055999998</v>
      </c>
      <c r="I11" s="25">
        <f t="shared" si="0"/>
        <v>4.266818574373232</v>
      </c>
      <c r="J11" s="26">
        <f t="shared" si="1"/>
        <v>6.195325505886284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380851589</v>
      </c>
      <c r="D13" s="43">
        <v>380851587</v>
      </c>
      <c r="E13" s="43">
        <v>410386164</v>
      </c>
      <c r="F13" s="43">
        <v>390960000</v>
      </c>
      <c r="G13" s="44">
        <v>408710000</v>
      </c>
      <c r="H13" s="45">
        <v>431189000</v>
      </c>
      <c r="I13" s="22">
        <f t="shared" si="0"/>
        <v>-4.733630347245333</v>
      </c>
      <c r="J13" s="23">
        <f t="shared" si="1"/>
        <v>1.661923124996889</v>
      </c>
      <c r="K13" s="2"/>
    </row>
    <row r="14" spans="1:11" ht="12.75">
      <c r="A14" s="5"/>
      <c r="B14" s="21" t="s">
        <v>22</v>
      </c>
      <c r="C14" s="43">
        <v>270000000</v>
      </c>
      <c r="D14" s="43">
        <v>270000000</v>
      </c>
      <c r="E14" s="43">
        <v>0</v>
      </c>
      <c r="F14" s="43">
        <v>280000000</v>
      </c>
      <c r="G14" s="44">
        <v>285000000</v>
      </c>
      <c r="H14" s="45">
        <v>300675000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549800000</v>
      </c>
      <c r="D16" s="43">
        <v>531000000</v>
      </c>
      <c r="E16" s="43">
        <v>410663639</v>
      </c>
      <c r="F16" s="43">
        <v>550000000</v>
      </c>
      <c r="G16" s="44">
        <v>565870000</v>
      </c>
      <c r="H16" s="45">
        <v>596992850</v>
      </c>
      <c r="I16" s="22">
        <f t="shared" si="0"/>
        <v>33.92955883294064</v>
      </c>
      <c r="J16" s="23">
        <f t="shared" si="1"/>
        <v>13.282013459115971</v>
      </c>
      <c r="K16" s="2"/>
    </row>
    <row r="17" spans="1:11" ht="12.75">
      <c r="A17" s="5"/>
      <c r="B17" s="21" t="s">
        <v>24</v>
      </c>
      <c r="C17" s="43">
        <v>1092502581</v>
      </c>
      <c r="D17" s="43">
        <v>1175600607</v>
      </c>
      <c r="E17" s="43">
        <v>519450366</v>
      </c>
      <c r="F17" s="43">
        <v>1164404400</v>
      </c>
      <c r="G17" s="44">
        <v>1176734000</v>
      </c>
      <c r="H17" s="45">
        <v>1193951149</v>
      </c>
      <c r="I17" s="29">
        <f t="shared" si="0"/>
        <v>124.16085851790504</v>
      </c>
      <c r="J17" s="30">
        <f t="shared" si="1"/>
        <v>31.971706873652405</v>
      </c>
      <c r="K17" s="2"/>
    </row>
    <row r="18" spans="1:11" ht="12.75">
      <c r="A18" s="5"/>
      <c r="B18" s="24" t="s">
        <v>25</v>
      </c>
      <c r="C18" s="46">
        <v>2293154170</v>
      </c>
      <c r="D18" s="46">
        <v>2357452194</v>
      </c>
      <c r="E18" s="46">
        <v>1340500169</v>
      </c>
      <c r="F18" s="46">
        <v>2385364400</v>
      </c>
      <c r="G18" s="47">
        <v>2436314000</v>
      </c>
      <c r="H18" s="48">
        <v>2522807999</v>
      </c>
      <c r="I18" s="25">
        <f t="shared" si="0"/>
        <v>77.94584850962447</v>
      </c>
      <c r="J18" s="26">
        <f t="shared" si="1"/>
        <v>23.46364907005305</v>
      </c>
      <c r="K18" s="2"/>
    </row>
    <row r="19" spans="1:11" ht="23.25" customHeight="1">
      <c r="A19" s="31"/>
      <c r="B19" s="32" t="s">
        <v>26</v>
      </c>
      <c r="C19" s="52">
        <v>-604969378</v>
      </c>
      <c r="D19" s="52">
        <v>-665337612</v>
      </c>
      <c r="E19" s="52">
        <v>376249248</v>
      </c>
      <c r="F19" s="53">
        <v>-595364400</v>
      </c>
      <c r="G19" s="54">
        <v>-523314000</v>
      </c>
      <c r="H19" s="55">
        <v>-466808001</v>
      </c>
      <c r="I19" s="33">
        <f t="shared" si="0"/>
        <v>-258.2367016451817</v>
      </c>
      <c r="J19" s="34">
        <f t="shared" si="1"/>
        <v>-207.45357856282317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301005000</v>
      </c>
      <c r="D24" s="43">
        <v>301005000</v>
      </c>
      <c r="E24" s="43">
        <v>165047887</v>
      </c>
      <c r="F24" s="43">
        <v>285258000</v>
      </c>
      <c r="G24" s="44">
        <v>297797000</v>
      </c>
      <c r="H24" s="45">
        <v>317703000</v>
      </c>
      <c r="I24" s="38">
        <f t="shared" si="0"/>
        <v>72.83347589902802</v>
      </c>
      <c r="J24" s="23">
        <f t="shared" si="1"/>
        <v>24.39524573493015</v>
      </c>
      <c r="K24" s="2"/>
    </row>
    <row r="25" spans="1:11" ht="12.75">
      <c r="A25" s="9"/>
      <c r="B25" s="21" t="s">
        <v>31</v>
      </c>
      <c r="C25" s="43">
        <v>0</v>
      </c>
      <c r="D25" s="43">
        <v>10482130</v>
      </c>
      <c r="E25" s="43">
        <v>1735951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301005000</v>
      </c>
      <c r="D26" s="46">
        <v>311487130</v>
      </c>
      <c r="E26" s="46">
        <v>166783838</v>
      </c>
      <c r="F26" s="46">
        <v>285258000</v>
      </c>
      <c r="G26" s="47">
        <v>297797000</v>
      </c>
      <c r="H26" s="48">
        <v>317703000</v>
      </c>
      <c r="I26" s="25">
        <f t="shared" si="0"/>
        <v>71.03455791681685</v>
      </c>
      <c r="J26" s="26">
        <f t="shared" si="1"/>
        <v>23.9621549625719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154000000</v>
      </c>
      <c r="D28" s="43">
        <v>140180487</v>
      </c>
      <c r="E28" s="43">
        <v>78210773</v>
      </c>
      <c r="F28" s="43">
        <v>201000000</v>
      </c>
      <c r="G28" s="44">
        <v>210000000</v>
      </c>
      <c r="H28" s="45">
        <v>212000000</v>
      </c>
      <c r="I28" s="38">
        <f t="shared" si="0"/>
        <v>156.9978435068018</v>
      </c>
      <c r="J28" s="23">
        <f t="shared" si="1"/>
        <v>39.43006426814599</v>
      </c>
      <c r="K28" s="2"/>
    </row>
    <row r="29" spans="1:11" ht="12.75">
      <c r="A29" s="9"/>
      <c r="B29" s="21" t="s">
        <v>35</v>
      </c>
      <c r="C29" s="43">
        <v>16000000</v>
      </c>
      <c r="D29" s="43">
        <v>16000000</v>
      </c>
      <c r="E29" s="43">
        <v>12949299</v>
      </c>
      <c r="F29" s="43">
        <v>4758000</v>
      </c>
      <c r="G29" s="44">
        <v>17797000</v>
      </c>
      <c r="H29" s="45">
        <v>21703000</v>
      </c>
      <c r="I29" s="38">
        <f t="shared" si="0"/>
        <v>-63.25669829695029</v>
      </c>
      <c r="J29" s="23">
        <f t="shared" si="1"/>
        <v>18.78397027335015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124505000</v>
      </c>
      <c r="D31" s="43">
        <v>135304895</v>
      </c>
      <c r="E31" s="43">
        <v>68721130</v>
      </c>
      <c r="F31" s="43">
        <v>70000000</v>
      </c>
      <c r="G31" s="44">
        <v>70000000</v>
      </c>
      <c r="H31" s="45">
        <v>84000000</v>
      </c>
      <c r="I31" s="38">
        <f t="shared" si="0"/>
        <v>1.8609560116371826</v>
      </c>
      <c r="J31" s="23">
        <f t="shared" si="1"/>
        <v>6.9209965673172835</v>
      </c>
      <c r="K31" s="2"/>
    </row>
    <row r="32" spans="1:11" ht="12.75">
      <c r="A32" s="9"/>
      <c r="B32" s="21" t="s">
        <v>31</v>
      </c>
      <c r="C32" s="43">
        <v>6500000</v>
      </c>
      <c r="D32" s="43">
        <v>20001748</v>
      </c>
      <c r="E32" s="43">
        <v>6902636</v>
      </c>
      <c r="F32" s="43">
        <v>9500000</v>
      </c>
      <c r="G32" s="44">
        <v>0</v>
      </c>
      <c r="H32" s="45">
        <v>0</v>
      </c>
      <c r="I32" s="38">
        <f t="shared" si="0"/>
        <v>37.628581312994044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301005000</v>
      </c>
      <c r="D33" s="59">
        <v>311487130</v>
      </c>
      <c r="E33" s="59">
        <v>166783838</v>
      </c>
      <c r="F33" s="59">
        <v>285258000</v>
      </c>
      <c r="G33" s="60">
        <v>297797000</v>
      </c>
      <c r="H33" s="61">
        <v>317703000</v>
      </c>
      <c r="I33" s="40">
        <f t="shared" si="0"/>
        <v>71.03455791681685</v>
      </c>
      <c r="J33" s="41">
        <f t="shared" si="1"/>
        <v>23.9621549625719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319433972</v>
      </c>
      <c r="D8" s="43">
        <v>319433972</v>
      </c>
      <c r="E8" s="43">
        <v>157005000</v>
      </c>
      <c r="F8" s="43">
        <v>340074773</v>
      </c>
      <c r="G8" s="44">
        <v>362089457</v>
      </c>
      <c r="H8" s="45">
        <v>382004377</v>
      </c>
      <c r="I8" s="22">
        <f>IF($E8=0,0,(($F8/$E8)-1)*100)</f>
        <v>116.60123754020573</v>
      </c>
      <c r="J8" s="23">
        <f>IF($E8=0,0,((($H8/$E8)^(1/3))-1)*100)</f>
        <v>34.49876150817095</v>
      </c>
      <c r="K8" s="2"/>
    </row>
    <row r="9" spans="1:11" ht="12.75">
      <c r="A9" s="5"/>
      <c r="B9" s="21" t="s">
        <v>17</v>
      </c>
      <c r="C9" s="43">
        <v>3453822199</v>
      </c>
      <c r="D9" s="43">
        <v>3453822199</v>
      </c>
      <c r="E9" s="43">
        <v>1328495999</v>
      </c>
      <c r="F9" s="43">
        <v>3031240135</v>
      </c>
      <c r="G9" s="44">
        <v>3226488262</v>
      </c>
      <c r="H9" s="45">
        <v>3438288389</v>
      </c>
      <c r="I9" s="22">
        <f>IF($E9=0,0,(($F9/$E9)-1)*100)</f>
        <v>128.17081400935405</v>
      </c>
      <c r="J9" s="23">
        <f>IF($E9=0,0,((($H9/$E9)^(1/3))-1)*100)</f>
        <v>37.29688475875277</v>
      </c>
      <c r="K9" s="2"/>
    </row>
    <row r="10" spans="1:11" ht="12.75">
      <c r="A10" s="5"/>
      <c r="B10" s="21" t="s">
        <v>18</v>
      </c>
      <c r="C10" s="43">
        <v>944521567</v>
      </c>
      <c r="D10" s="43">
        <v>1014662351</v>
      </c>
      <c r="E10" s="43">
        <v>380015000</v>
      </c>
      <c r="F10" s="43">
        <v>1407972025</v>
      </c>
      <c r="G10" s="44">
        <v>1474237377</v>
      </c>
      <c r="H10" s="45">
        <v>1576858014</v>
      </c>
      <c r="I10" s="22">
        <f aca="true" t="shared" si="0" ref="I10:I33">IF($E10=0,0,(($F10/$E10)-1)*100)</f>
        <v>270.50432877649564</v>
      </c>
      <c r="J10" s="23">
        <f aca="true" t="shared" si="1" ref="J10:J33">IF($E10=0,0,((($H10/$E10)^(1/3))-1)*100)</f>
        <v>60.69312012535597</v>
      </c>
      <c r="K10" s="2"/>
    </row>
    <row r="11" spans="1:11" ht="12.75">
      <c r="A11" s="9"/>
      <c r="B11" s="24" t="s">
        <v>19</v>
      </c>
      <c r="C11" s="46">
        <v>4717777738</v>
      </c>
      <c r="D11" s="46">
        <v>4787918522</v>
      </c>
      <c r="E11" s="46">
        <v>1865515999</v>
      </c>
      <c r="F11" s="46">
        <v>4779286933</v>
      </c>
      <c r="G11" s="47">
        <v>5062815096</v>
      </c>
      <c r="H11" s="48">
        <v>5397150780</v>
      </c>
      <c r="I11" s="25">
        <f t="shared" si="0"/>
        <v>156.19115223680265</v>
      </c>
      <c r="J11" s="26">
        <f t="shared" si="1"/>
        <v>42.4913576338662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633812954</v>
      </c>
      <c r="D13" s="43">
        <v>638076828</v>
      </c>
      <c r="E13" s="43">
        <v>305543000</v>
      </c>
      <c r="F13" s="43">
        <v>689646004</v>
      </c>
      <c r="G13" s="44">
        <v>736126969</v>
      </c>
      <c r="H13" s="45">
        <v>776430122</v>
      </c>
      <c r="I13" s="22">
        <f t="shared" si="0"/>
        <v>125.71160327678919</v>
      </c>
      <c r="J13" s="23">
        <f t="shared" si="1"/>
        <v>36.4614596651836</v>
      </c>
      <c r="K13" s="2"/>
    </row>
    <row r="14" spans="1:11" ht="12.75">
      <c r="A14" s="5"/>
      <c r="B14" s="21" t="s">
        <v>22</v>
      </c>
      <c r="C14" s="43">
        <v>677534000</v>
      </c>
      <c r="D14" s="43">
        <v>677534000</v>
      </c>
      <c r="E14" s="43">
        <v>0</v>
      </c>
      <c r="F14" s="43">
        <v>539436041</v>
      </c>
      <c r="G14" s="44">
        <v>500637713</v>
      </c>
      <c r="H14" s="45">
        <v>495769662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2145935526</v>
      </c>
      <c r="D16" s="43">
        <v>2152371326</v>
      </c>
      <c r="E16" s="43">
        <v>1033883000</v>
      </c>
      <c r="F16" s="43">
        <v>2008834831</v>
      </c>
      <c r="G16" s="44">
        <v>2141319892</v>
      </c>
      <c r="H16" s="45">
        <v>2312783542</v>
      </c>
      <c r="I16" s="22">
        <f t="shared" si="0"/>
        <v>94.30001566908442</v>
      </c>
      <c r="J16" s="23">
        <f t="shared" si="1"/>
        <v>30.783974478996278</v>
      </c>
      <c r="K16" s="2"/>
    </row>
    <row r="17" spans="1:11" ht="12.75">
      <c r="A17" s="5"/>
      <c r="B17" s="21" t="s">
        <v>24</v>
      </c>
      <c r="C17" s="43">
        <v>1170255578</v>
      </c>
      <c r="D17" s="43">
        <v>1311660334</v>
      </c>
      <c r="E17" s="43">
        <v>275600000</v>
      </c>
      <c r="F17" s="43">
        <v>1534615190</v>
      </c>
      <c r="G17" s="44">
        <v>1650633441</v>
      </c>
      <c r="H17" s="45">
        <v>1745435293</v>
      </c>
      <c r="I17" s="29">
        <f t="shared" si="0"/>
        <v>456.8269920174165</v>
      </c>
      <c r="J17" s="30">
        <f t="shared" si="1"/>
        <v>85.01552823780953</v>
      </c>
      <c r="K17" s="2"/>
    </row>
    <row r="18" spans="1:11" ht="12.75">
      <c r="A18" s="5"/>
      <c r="B18" s="24" t="s">
        <v>25</v>
      </c>
      <c r="C18" s="46">
        <v>4627538058</v>
      </c>
      <c r="D18" s="46">
        <v>4779642488</v>
      </c>
      <c r="E18" s="46">
        <v>1615026000</v>
      </c>
      <c r="F18" s="46">
        <v>4772532066</v>
      </c>
      <c r="G18" s="47">
        <v>5028718015</v>
      </c>
      <c r="H18" s="48">
        <v>5330418619</v>
      </c>
      <c r="I18" s="25">
        <f t="shared" si="0"/>
        <v>195.50806401878359</v>
      </c>
      <c r="J18" s="26">
        <f t="shared" si="1"/>
        <v>48.8883097502316</v>
      </c>
      <c r="K18" s="2"/>
    </row>
    <row r="19" spans="1:11" ht="23.25" customHeight="1">
      <c r="A19" s="31"/>
      <c r="B19" s="32" t="s">
        <v>26</v>
      </c>
      <c r="C19" s="52">
        <v>90239680</v>
      </c>
      <c r="D19" s="52">
        <v>8276034</v>
      </c>
      <c r="E19" s="52">
        <v>250489999</v>
      </c>
      <c r="F19" s="53">
        <v>6754867</v>
      </c>
      <c r="G19" s="54">
        <v>34097081</v>
      </c>
      <c r="H19" s="55">
        <v>66732161</v>
      </c>
      <c r="I19" s="33">
        <f t="shared" si="0"/>
        <v>-97.30333864546824</v>
      </c>
      <c r="J19" s="34">
        <f t="shared" si="1"/>
        <v>-35.6549811216613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203000000</v>
      </c>
      <c r="G22" s="44">
        <v>60000000</v>
      </c>
      <c r="H22" s="45">
        <v>60000000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29000000</v>
      </c>
      <c r="E23" s="43">
        <v>0</v>
      </c>
      <c r="F23" s="43">
        <v>119607222</v>
      </c>
      <c r="G23" s="44">
        <v>166384000</v>
      </c>
      <c r="H23" s="45">
        <v>163447066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512218800</v>
      </c>
      <c r="D24" s="43">
        <v>526207647</v>
      </c>
      <c r="E24" s="43">
        <v>334514014</v>
      </c>
      <c r="F24" s="43">
        <v>506885232</v>
      </c>
      <c r="G24" s="44">
        <v>470684217</v>
      </c>
      <c r="H24" s="45">
        <v>498768620</v>
      </c>
      <c r="I24" s="38">
        <f t="shared" si="0"/>
        <v>51.52884805597413</v>
      </c>
      <c r="J24" s="23">
        <f t="shared" si="1"/>
        <v>14.242649978867394</v>
      </c>
      <c r="K24" s="2"/>
    </row>
    <row r="25" spans="1:11" ht="12.75">
      <c r="A25" s="9"/>
      <c r="B25" s="21" t="s">
        <v>31</v>
      </c>
      <c r="C25" s="43">
        <v>69000000</v>
      </c>
      <c r="D25" s="43">
        <v>69000000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581218800</v>
      </c>
      <c r="D26" s="46">
        <v>624207647</v>
      </c>
      <c r="E26" s="46">
        <v>334514014</v>
      </c>
      <c r="F26" s="46">
        <v>829492454</v>
      </c>
      <c r="G26" s="47">
        <v>697068217</v>
      </c>
      <c r="H26" s="48">
        <v>722215686</v>
      </c>
      <c r="I26" s="25">
        <f t="shared" si="0"/>
        <v>147.96941810635172</v>
      </c>
      <c r="J26" s="26">
        <f t="shared" si="1"/>
        <v>29.246125664138155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253550000</v>
      </c>
      <c r="D28" s="43">
        <v>216944074</v>
      </c>
      <c r="E28" s="43">
        <v>62141461</v>
      </c>
      <c r="F28" s="43">
        <v>246244232</v>
      </c>
      <c r="G28" s="44">
        <v>224773217</v>
      </c>
      <c r="H28" s="45">
        <v>256035834</v>
      </c>
      <c r="I28" s="38">
        <f t="shared" si="0"/>
        <v>296.2639887079578</v>
      </c>
      <c r="J28" s="23">
        <f t="shared" si="1"/>
        <v>60.31460801640976</v>
      </c>
      <c r="K28" s="2"/>
    </row>
    <row r="29" spans="1:11" ht="12.75">
      <c r="A29" s="9"/>
      <c r="B29" s="21" t="s">
        <v>35</v>
      </c>
      <c r="C29" s="43">
        <v>21700000</v>
      </c>
      <c r="D29" s="43">
        <v>21620853</v>
      </c>
      <c r="E29" s="43">
        <v>9703197</v>
      </c>
      <c r="F29" s="43">
        <v>72979000</v>
      </c>
      <c r="G29" s="44">
        <v>112018000</v>
      </c>
      <c r="H29" s="45">
        <v>122554115</v>
      </c>
      <c r="I29" s="38">
        <f t="shared" si="0"/>
        <v>652.1129376225176</v>
      </c>
      <c r="J29" s="23">
        <f t="shared" si="1"/>
        <v>132.88294427060018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1504240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163350421</v>
      </c>
      <c r="D31" s="43">
        <v>352474130</v>
      </c>
      <c r="E31" s="43">
        <v>258676078</v>
      </c>
      <c r="F31" s="43">
        <v>293927000</v>
      </c>
      <c r="G31" s="44">
        <v>228009000</v>
      </c>
      <c r="H31" s="45">
        <v>186790000</v>
      </c>
      <c r="I31" s="38">
        <f t="shared" si="0"/>
        <v>13.62743794190353</v>
      </c>
      <c r="J31" s="23">
        <f t="shared" si="1"/>
        <v>-10.284850571535975</v>
      </c>
      <c r="K31" s="2"/>
    </row>
    <row r="32" spans="1:11" ht="12.75">
      <c r="A32" s="9"/>
      <c r="B32" s="21" t="s">
        <v>31</v>
      </c>
      <c r="C32" s="43">
        <v>142618379</v>
      </c>
      <c r="D32" s="43">
        <v>33168590</v>
      </c>
      <c r="E32" s="43">
        <v>2489038</v>
      </c>
      <c r="F32" s="43">
        <v>216342222</v>
      </c>
      <c r="G32" s="44">
        <v>132268000</v>
      </c>
      <c r="H32" s="45">
        <v>156835737</v>
      </c>
      <c r="I32" s="38">
        <f t="shared" si="0"/>
        <v>8591.800687655232</v>
      </c>
      <c r="J32" s="23">
        <f t="shared" si="1"/>
        <v>297.9280014349888</v>
      </c>
      <c r="K32" s="2"/>
    </row>
    <row r="33" spans="1:11" ht="13.5" thickBot="1">
      <c r="A33" s="9"/>
      <c r="B33" s="39" t="s">
        <v>38</v>
      </c>
      <c r="C33" s="59">
        <v>581218800</v>
      </c>
      <c r="D33" s="59">
        <v>624207647</v>
      </c>
      <c r="E33" s="59">
        <v>334514014</v>
      </c>
      <c r="F33" s="59">
        <v>829492454</v>
      </c>
      <c r="G33" s="60">
        <v>697068217</v>
      </c>
      <c r="H33" s="61">
        <v>722215686</v>
      </c>
      <c r="I33" s="40">
        <f t="shared" si="0"/>
        <v>147.96941810635172</v>
      </c>
      <c r="J33" s="41">
        <f t="shared" si="1"/>
        <v>29.246125664138155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378836528</v>
      </c>
      <c r="D8" s="43">
        <v>378836528</v>
      </c>
      <c r="E8" s="43">
        <v>256903196</v>
      </c>
      <c r="F8" s="43">
        <v>413697037</v>
      </c>
      <c r="G8" s="44">
        <v>438874765</v>
      </c>
      <c r="H8" s="45">
        <v>465519853</v>
      </c>
      <c r="I8" s="22">
        <f>IF($E8=0,0,(($F8/$E8)-1)*100)</f>
        <v>61.032265632071</v>
      </c>
      <c r="J8" s="23">
        <f>IF($E8=0,0,((($H8/$E8)^(1/3))-1)*100)</f>
        <v>21.914744631574035</v>
      </c>
      <c r="K8" s="2"/>
    </row>
    <row r="9" spans="1:11" ht="12.75">
      <c r="A9" s="5"/>
      <c r="B9" s="21" t="s">
        <v>17</v>
      </c>
      <c r="C9" s="43">
        <v>1881332044</v>
      </c>
      <c r="D9" s="43">
        <v>1881332044</v>
      </c>
      <c r="E9" s="43">
        <v>1271885865</v>
      </c>
      <c r="F9" s="43">
        <v>1700589131</v>
      </c>
      <c r="G9" s="44">
        <v>1795588755</v>
      </c>
      <c r="H9" s="45">
        <v>1903333809</v>
      </c>
      <c r="I9" s="22">
        <f>IF($E9=0,0,(($F9/$E9)-1)*100)</f>
        <v>33.70611135771997</v>
      </c>
      <c r="J9" s="23">
        <f>IF($E9=0,0,((($H9/$E9)^(1/3))-1)*100)</f>
        <v>14.381452455893061</v>
      </c>
      <c r="K9" s="2"/>
    </row>
    <row r="10" spans="1:11" ht="12.75">
      <c r="A10" s="5"/>
      <c r="B10" s="21" t="s">
        <v>18</v>
      </c>
      <c r="C10" s="43">
        <v>695605750</v>
      </c>
      <c r="D10" s="43">
        <v>695605750</v>
      </c>
      <c r="E10" s="43">
        <v>689948060</v>
      </c>
      <c r="F10" s="43">
        <v>606353857</v>
      </c>
      <c r="G10" s="44">
        <v>650026125</v>
      </c>
      <c r="H10" s="45">
        <v>699270487</v>
      </c>
      <c r="I10" s="22">
        <f aca="true" t="shared" si="0" ref="I10:I33">IF($E10=0,0,(($F10/$E10)-1)*100)</f>
        <v>-12.116013921395762</v>
      </c>
      <c r="J10" s="23">
        <f aca="true" t="shared" si="1" ref="J10:J33">IF($E10=0,0,((($H10/$E10)^(1/3))-1)*100)</f>
        <v>0.4483792514149876</v>
      </c>
      <c r="K10" s="2"/>
    </row>
    <row r="11" spans="1:11" ht="12.75">
      <c r="A11" s="9"/>
      <c r="B11" s="24" t="s">
        <v>19</v>
      </c>
      <c r="C11" s="46">
        <v>2955774322</v>
      </c>
      <c r="D11" s="46">
        <v>2955774322</v>
      </c>
      <c r="E11" s="46">
        <v>2218737121</v>
      </c>
      <c r="F11" s="46">
        <v>2720640025</v>
      </c>
      <c r="G11" s="47">
        <v>2884489645</v>
      </c>
      <c r="H11" s="48">
        <v>3068124149</v>
      </c>
      <c r="I11" s="25">
        <f t="shared" si="0"/>
        <v>22.621107261854846</v>
      </c>
      <c r="J11" s="26">
        <f t="shared" si="1"/>
        <v>11.409534552557133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586853256</v>
      </c>
      <c r="D13" s="43">
        <v>586853256</v>
      </c>
      <c r="E13" s="43">
        <v>461273821</v>
      </c>
      <c r="F13" s="43">
        <v>652667779</v>
      </c>
      <c r="G13" s="44">
        <v>688261733</v>
      </c>
      <c r="H13" s="45">
        <v>726761866</v>
      </c>
      <c r="I13" s="22">
        <f t="shared" si="0"/>
        <v>41.49248218445938</v>
      </c>
      <c r="J13" s="23">
        <f t="shared" si="1"/>
        <v>16.361981449588935</v>
      </c>
      <c r="K13" s="2"/>
    </row>
    <row r="14" spans="1:11" ht="12.75">
      <c r="A14" s="5"/>
      <c r="B14" s="21" t="s">
        <v>22</v>
      </c>
      <c r="C14" s="43">
        <v>462620831</v>
      </c>
      <c r="D14" s="43">
        <v>462620831</v>
      </c>
      <c r="E14" s="43">
        <v>0</v>
      </c>
      <c r="F14" s="43">
        <v>551000000</v>
      </c>
      <c r="G14" s="44">
        <v>506470140</v>
      </c>
      <c r="H14" s="45">
        <v>535349264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837563332</v>
      </c>
      <c r="D16" s="43">
        <v>837563332</v>
      </c>
      <c r="E16" s="43">
        <v>747922744</v>
      </c>
      <c r="F16" s="43">
        <v>897899615</v>
      </c>
      <c r="G16" s="44">
        <v>947905487</v>
      </c>
      <c r="H16" s="45">
        <v>1004548279</v>
      </c>
      <c r="I16" s="22">
        <f t="shared" si="0"/>
        <v>20.0524549097012</v>
      </c>
      <c r="J16" s="23">
        <f t="shared" si="1"/>
        <v>10.332813092197624</v>
      </c>
      <c r="K16" s="2"/>
    </row>
    <row r="17" spans="1:11" ht="12.75">
      <c r="A17" s="5"/>
      <c r="B17" s="21" t="s">
        <v>24</v>
      </c>
      <c r="C17" s="43">
        <v>1389980231</v>
      </c>
      <c r="D17" s="43">
        <v>1389983271</v>
      </c>
      <c r="E17" s="43">
        <v>936446818</v>
      </c>
      <c r="F17" s="43">
        <v>1017510929</v>
      </c>
      <c r="G17" s="44">
        <v>1000524074</v>
      </c>
      <c r="H17" s="45">
        <v>1035304637</v>
      </c>
      <c r="I17" s="29">
        <f t="shared" si="0"/>
        <v>8.656563239024218</v>
      </c>
      <c r="J17" s="30">
        <f t="shared" si="1"/>
        <v>3.4018590510770608</v>
      </c>
      <c r="K17" s="2"/>
    </row>
    <row r="18" spans="1:11" ht="12.75">
      <c r="A18" s="5"/>
      <c r="B18" s="24" t="s">
        <v>25</v>
      </c>
      <c r="C18" s="46">
        <v>3277017650</v>
      </c>
      <c r="D18" s="46">
        <v>3277020690</v>
      </c>
      <c r="E18" s="46">
        <v>2145643383</v>
      </c>
      <c r="F18" s="46">
        <v>3119078323</v>
      </c>
      <c r="G18" s="47">
        <v>3143161434</v>
      </c>
      <c r="H18" s="48">
        <v>3301964046</v>
      </c>
      <c r="I18" s="25">
        <f t="shared" si="0"/>
        <v>45.36797436668907</v>
      </c>
      <c r="J18" s="26">
        <f t="shared" si="1"/>
        <v>15.452923022774856</v>
      </c>
      <c r="K18" s="2"/>
    </row>
    <row r="19" spans="1:11" ht="23.25" customHeight="1">
      <c r="A19" s="31"/>
      <c r="B19" s="32" t="s">
        <v>26</v>
      </c>
      <c r="C19" s="52">
        <v>-321243328</v>
      </c>
      <c r="D19" s="52">
        <v>-321246368</v>
      </c>
      <c r="E19" s="52">
        <v>73093738</v>
      </c>
      <c r="F19" s="53">
        <v>-398438298</v>
      </c>
      <c r="G19" s="54">
        <v>-258671789</v>
      </c>
      <c r="H19" s="55">
        <v>-233839897</v>
      </c>
      <c r="I19" s="33">
        <f t="shared" si="0"/>
        <v>-645.1059268579204</v>
      </c>
      <c r="J19" s="34">
        <f t="shared" si="1"/>
        <v>-247.3486449330085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30000000</v>
      </c>
      <c r="D22" s="43">
        <v>0</v>
      </c>
      <c r="E22" s="43">
        <v>0</v>
      </c>
      <c r="F22" s="43">
        <v>30000000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173746949</v>
      </c>
      <c r="D24" s="43">
        <v>194258176</v>
      </c>
      <c r="E24" s="43">
        <v>173769146</v>
      </c>
      <c r="F24" s="43">
        <v>168889550</v>
      </c>
      <c r="G24" s="44">
        <v>165072550</v>
      </c>
      <c r="H24" s="45">
        <v>156507938</v>
      </c>
      <c r="I24" s="38">
        <f t="shared" si="0"/>
        <v>-2.8080911440975798</v>
      </c>
      <c r="J24" s="23">
        <f t="shared" si="1"/>
        <v>-3.427256871310036</v>
      </c>
      <c r="K24" s="2"/>
    </row>
    <row r="25" spans="1:11" ht="12.75">
      <c r="A25" s="9"/>
      <c r="B25" s="21" t="s">
        <v>31</v>
      </c>
      <c r="C25" s="43">
        <v>10000000</v>
      </c>
      <c r="D25" s="43">
        <v>10000000</v>
      </c>
      <c r="E25" s="43">
        <v>1681596</v>
      </c>
      <c r="F25" s="43">
        <v>21500000</v>
      </c>
      <c r="G25" s="44">
        <v>10000000</v>
      </c>
      <c r="H25" s="45">
        <v>10000000</v>
      </c>
      <c r="I25" s="38">
        <f t="shared" si="0"/>
        <v>1178.5472848413056</v>
      </c>
      <c r="J25" s="23">
        <f t="shared" si="1"/>
        <v>81.17270896732329</v>
      </c>
      <c r="K25" s="2"/>
    </row>
    <row r="26" spans="1:11" ht="12.75">
      <c r="A26" s="9"/>
      <c r="B26" s="24" t="s">
        <v>32</v>
      </c>
      <c r="C26" s="46">
        <v>213746949</v>
      </c>
      <c r="D26" s="46">
        <v>204258176</v>
      </c>
      <c r="E26" s="46">
        <v>175450742</v>
      </c>
      <c r="F26" s="46">
        <v>220389550</v>
      </c>
      <c r="G26" s="47">
        <v>175072550</v>
      </c>
      <c r="H26" s="48">
        <v>166507938</v>
      </c>
      <c r="I26" s="25">
        <f t="shared" si="0"/>
        <v>25.613347363330053</v>
      </c>
      <c r="J26" s="26">
        <f t="shared" si="1"/>
        <v>-1.7287279306547387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49671384</v>
      </c>
      <c r="D28" s="43">
        <v>102088384</v>
      </c>
      <c r="E28" s="43">
        <v>0</v>
      </c>
      <c r="F28" s="43">
        <v>96130839</v>
      </c>
      <c r="G28" s="44">
        <v>76272990</v>
      </c>
      <c r="H28" s="45">
        <v>54032587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21904368</v>
      </c>
      <c r="D29" s="43">
        <v>27404368</v>
      </c>
      <c r="E29" s="43">
        <v>15245384</v>
      </c>
      <c r="F29" s="43">
        <v>41820922</v>
      </c>
      <c r="G29" s="44">
        <v>46785551</v>
      </c>
      <c r="H29" s="45">
        <v>40150123</v>
      </c>
      <c r="I29" s="38">
        <f t="shared" si="0"/>
        <v>174.31858718678387</v>
      </c>
      <c r="J29" s="23">
        <f t="shared" si="1"/>
        <v>38.09655269457291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91219519</v>
      </c>
      <c r="D31" s="43">
        <v>61114345</v>
      </c>
      <c r="E31" s="43">
        <v>158523763</v>
      </c>
      <c r="F31" s="43">
        <v>18937789</v>
      </c>
      <c r="G31" s="44">
        <v>13417347</v>
      </c>
      <c r="H31" s="45">
        <v>27348631</v>
      </c>
      <c r="I31" s="38">
        <f t="shared" si="0"/>
        <v>-88.05365918546862</v>
      </c>
      <c r="J31" s="23">
        <f t="shared" si="1"/>
        <v>-44.33095904149438</v>
      </c>
      <c r="K31" s="2"/>
    </row>
    <row r="32" spans="1:11" ht="12.75">
      <c r="A32" s="9"/>
      <c r="B32" s="21" t="s">
        <v>31</v>
      </c>
      <c r="C32" s="43">
        <v>50951678</v>
      </c>
      <c r="D32" s="43">
        <v>13651079</v>
      </c>
      <c r="E32" s="43">
        <v>1681596</v>
      </c>
      <c r="F32" s="43">
        <v>63500000</v>
      </c>
      <c r="G32" s="44">
        <v>38596662</v>
      </c>
      <c r="H32" s="45">
        <v>44976597</v>
      </c>
      <c r="I32" s="38">
        <f t="shared" si="0"/>
        <v>3676.174538949903</v>
      </c>
      <c r="J32" s="23">
        <f t="shared" si="1"/>
        <v>199.05769095354574</v>
      </c>
      <c r="K32" s="2"/>
    </row>
    <row r="33" spans="1:11" ht="13.5" thickBot="1">
      <c r="A33" s="9"/>
      <c r="B33" s="39" t="s">
        <v>38</v>
      </c>
      <c r="C33" s="59">
        <v>213746949</v>
      </c>
      <c r="D33" s="59">
        <v>204258176</v>
      </c>
      <c r="E33" s="59">
        <v>175450743</v>
      </c>
      <c r="F33" s="59">
        <v>220389550</v>
      </c>
      <c r="G33" s="60">
        <v>175072550</v>
      </c>
      <c r="H33" s="61">
        <v>166507938</v>
      </c>
      <c r="I33" s="40">
        <f t="shared" si="0"/>
        <v>25.61334664738353</v>
      </c>
      <c r="J33" s="41">
        <f t="shared" si="1"/>
        <v>-1.7287281173572366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171632338</v>
      </c>
      <c r="D8" s="43">
        <v>164403470</v>
      </c>
      <c r="E8" s="43">
        <v>126002938</v>
      </c>
      <c r="F8" s="43">
        <v>174267678</v>
      </c>
      <c r="G8" s="44">
        <v>183678133</v>
      </c>
      <c r="H8" s="45">
        <v>193780430</v>
      </c>
      <c r="I8" s="22">
        <f>IF($E8=0,0,(($F8/$E8)-1)*100)</f>
        <v>38.30445604371542</v>
      </c>
      <c r="J8" s="23">
        <f>IF($E8=0,0,((($H8/$E8)^(1/3))-1)*100)</f>
        <v>15.42762181672721</v>
      </c>
      <c r="K8" s="2"/>
    </row>
    <row r="9" spans="1:11" ht="12.75">
      <c r="A9" s="5"/>
      <c r="B9" s="21" t="s">
        <v>17</v>
      </c>
      <c r="C9" s="43">
        <v>889313309</v>
      </c>
      <c r="D9" s="43">
        <v>887319338</v>
      </c>
      <c r="E9" s="43">
        <v>726403832</v>
      </c>
      <c r="F9" s="43">
        <v>940558499</v>
      </c>
      <c r="G9" s="44">
        <v>1001489414</v>
      </c>
      <c r="H9" s="45">
        <v>1066653329</v>
      </c>
      <c r="I9" s="22">
        <f>IF($E9=0,0,(($F9/$E9)-1)*100)</f>
        <v>29.481489161527442</v>
      </c>
      <c r="J9" s="23">
        <f>IF($E9=0,0,((($H9/$E9)^(1/3))-1)*100)</f>
        <v>13.661937682073887</v>
      </c>
      <c r="K9" s="2"/>
    </row>
    <row r="10" spans="1:11" ht="12.75">
      <c r="A10" s="5"/>
      <c r="B10" s="21" t="s">
        <v>18</v>
      </c>
      <c r="C10" s="43">
        <v>511967493</v>
      </c>
      <c r="D10" s="43">
        <v>480619815</v>
      </c>
      <c r="E10" s="43">
        <v>374214003</v>
      </c>
      <c r="F10" s="43">
        <v>397945326</v>
      </c>
      <c r="G10" s="44">
        <v>426400778</v>
      </c>
      <c r="H10" s="45">
        <v>462446173</v>
      </c>
      <c r="I10" s="22">
        <f aca="true" t="shared" si="0" ref="I10:I33">IF($E10=0,0,(($F10/$E10)-1)*100)</f>
        <v>6.341644836844873</v>
      </c>
      <c r="J10" s="23">
        <f aca="true" t="shared" si="1" ref="J10:J33">IF($E10=0,0,((($H10/$E10)^(1/3))-1)*100)</f>
        <v>7.311694270834246</v>
      </c>
      <c r="K10" s="2"/>
    </row>
    <row r="11" spans="1:11" ht="12.75">
      <c r="A11" s="9"/>
      <c r="B11" s="24" t="s">
        <v>19</v>
      </c>
      <c r="C11" s="46">
        <v>1572913140</v>
      </c>
      <c r="D11" s="46">
        <v>1532342623</v>
      </c>
      <c r="E11" s="46">
        <v>1226620773</v>
      </c>
      <c r="F11" s="46">
        <v>1512771503</v>
      </c>
      <c r="G11" s="47">
        <v>1611568325</v>
      </c>
      <c r="H11" s="48">
        <v>1722879932</v>
      </c>
      <c r="I11" s="25">
        <f t="shared" si="0"/>
        <v>23.32837795500142</v>
      </c>
      <c r="J11" s="26">
        <f t="shared" si="1"/>
        <v>11.990598527231144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430067327</v>
      </c>
      <c r="D13" s="43">
        <v>419083918</v>
      </c>
      <c r="E13" s="43">
        <v>257954385</v>
      </c>
      <c r="F13" s="43">
        <v>439667857</v>
      </c>
      <c r="G13" s="44">
        <v>471544605</v>
      </c>
      <c r="H13" s="45">
        <v>505749754</v>
      </c>
      <c r="I13" s="22">
        <f t="shared" si="0"/>
        <v>70.44403296342492</v>
      </c>
      <c r="J13" s="23">
        <f t="shared" si="1"/>
        <v>25.159625531810303</v>
      </c>
      <c r="K13" s="2"/>
    </row>
    <row r="14" spans="1:11" ht="12.75">
      <c r="A14" s="5"/>
      <c r="B14" s="21" t="s">
        <v>22</v>
      </c>
      <c r="C14" s="43">
        <v>90500540</v>
      </c>
      <c r="D14" s="43">
        <v>90500540</v>
      </c>
      <c r="E14" s="43">
        <v>165666600</v>
      </c>
      <c r="F14" s="43">
        <v>95930572</v>
      </c>
      <c r="G14" s="44">
        <v>101110823</v>
      </c>
      <c r="H14" s="45">
        <v>106671919</v>
      </c>
      <c r="I14" s="22">
        <f t="shared" si="0"/>
        <v>-42.09419883066351</v>
      </c>
      <c r="J14" s="23">
        <f t="shared" si="1"/>
        <v>-13.648136094678975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540650000</v>
      </c>
      <c r="D16" s="43">
        <v>540650000</v>
      </c>
      <c r="E16" s="43">
        <v>419286855</v>
      </c>
      <c r="F16" s="43">
        <v>579953000</v>
      </c>
      <c r="G16" s="44">
        <v>622289569</v>
      </c>
      <c r="H16" s="45">
        <v>667716707</v>
      </c>
      <c r="I16" s="22">
        <f t="shared" si="0"/>
        <v>38.318908185185066</v>
      </c>
      <c r="J16" s="23">
        <f t="shared" si="1"/>
        <v>16.777811479566452</v>
      </c>
      <c r="K16" s="2"/>
    </row>
    <row r="17" spans="1:11" ht="12.75">
      <c r="A17" s="5"/>
      <c r="B17" s="21" t="s">
        <v>24</v>
      </c>
      <c r="C17" s="43">
        <v>650336133</v>
      </c>
      <c r="D17" s="43">
        <v>697969142</v>
      </c>
      <c r="E17" s="43">
        <v>625916816</v>
      </c>
      <c r="F17" s="43">
        <v>696890376</v>
      </c>
      <c r="G17" s="44">
        <v>733122091</v>
      </c>
      <c r="H17" s="45">
        <v>773213418</v>
      </c>
      <c r="I17" s="29">
        <f t="shared" si="0"/>
        <v>11.339136157671149</v>
      </c>
      <c r="J17" s="30">
        <f t="shared" si="1"/>
        <v>7.29864908757778</v>
      </c>
      <c r="K17" s="2"/>
    </row>
    <row r="18" spans="1:11" ht="12.75">
      <c r="A18" s="5"/>
      <c r="B18" s="24" t="s">
        <v>25</v>
      </c>
      <c r="C18" s="46">
        <v>1711554000</v>
      </c>
      <c r="D18" s="46">
        <v>1748203600</v>
      </c>
      <c r="E18" s="46">
        <v>1468824656</v>
      </c>
      <c r="F18" s="46">
        <v>1812441805</v>
      </c>
      <c r="G18" s="47">
        <v>1928067088</v>
      </c>
      <c r="H18" s="48">
        <v>2053351798</v>
      </c>
      <c r="I18" s="25">
        <f t="shared" si="0"/>
        <v>23.394021035551017</v>
      </c>
      <c r="J18" s="26">
        <f t="shared" si="1"/>
        <v>11.81441679170101</v>
      </c>
      <c r="K18" s="2"/>
    </row>
    <row r="19" spans="1:11" ht="23.25" customHeight="1">
      <c r="A19" s="31"/>
      <c r="B19" s="32" t="s">
        <v>26</v>
      </c>
      <c r="C19" s="52">
        <v>-138640860</v>
      </c>
      <c r="D19" s="52">
        <v>-215860977</v>
      </c>
      <c r="E19" s="52">
        <v>-242203883</v>
      </c>
      <c r="F19" s="53">
        <v>-299670302</v>
      </c>
      <c r="G19" s="54">
        <v>-316498763</v>
      </c>
      <c r="H19" s="55">
        <v>-330471866</v>
      </c>
      <c r="I19" s="33">
        <f t="shared" si="0"/>
        <v>23.726464781739274</v>
      </c>
      <c r="J19" s="34">
        <f t="shared" si="1"/>
        <v>10.913513685199172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117997885</v>
      </c>
      <c r="D23" s="43">
        <v>99370271</v>
      </c>
      <c r="E23" s="43">
        <v>0</v>
      </c>
      <c r="F23" s="43">
        <v>11900000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117500000</v>
      </c>
      <c r="D24" s="43">
        <v>143959063</v>
      </c>
      <c r="E24" s="43">
        <v>158667451</v>
      </c>
      <c r="F24" s="43">
        <v>120546500</v>
      </c>
      <c r="G24" s="44">
        <v>135440000</v>
      </c>
      <c r="H24" s="45">
        <v>89163000</v>
      </c>
      <c r="I24" s="38">
        <f t="shared" si="0"/>
        <v>-24.025690688129853</v>
      </c>
      <c r="J24" s="23">
        <f t="shared" si="1"/>
        <v>-17.478785850821932</v>
      </c>
      <c r="K24" s="2"/>
    </row>
    <row r="25" spans="1:11" ht="12.75">
      <c r="A25" s="9"/>
      <c r="B25" s="21" t="s">
        <v>31</v>
      </c>
      <c r="C25" s="43">
        <v>6000000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241497885</v>
      </c>
      <c r="D26" s="46">
        <v>243329334</v>
      </c>
      <c r="E26" s="46">
        <v>158667451</v>
      </c>
      <c r="F26" s="46">
        <v>132446500</v>
      </c>
      <c r="G26" s="47">
        <v>135440000</v>
      </c>
      <c r="H26" s="48">
        <v>89163000</v>
      </c>
      <c r="I26" s="25">
        <f t="shared" si="0"/>
        <v>-16.525727762526422</v>
      </c>
      <c r="J26" s="26">
        <f t="shared" si="1"/>
        <v>-17.478785850821932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73595500</v>
      </c>
      <c r="D28" s="43">
        <v>135307046</v>
      </c>
      <c r="E28" s="43">
        <v>91550377</v>
      </c>
      <c r="F28" s="43">
        <v>58291310</v>
      </c>
      <c r="G28" s="44">
        <v>96437304</v>
      </c>
      <c r="H28" s="45">
        <v>36077921</v>
      </c>
      <c r="I28" s="38">
        <f t="shared" si="0"/>
        <v>-36.3287056698849</v>
      </c>
      <c r="J28" s="23">
        <f t="shared" si="1"/>
        <v>-26.684839655526204</v>
      </c>
      <c r="K28" s="2"/>
    </row>
    <row r="29" spans="1:11" ht="12.75">
      <c r="A29" s="9"/>
      <c r="B29" s="21" t="s">
        <v>35</v>
      </c>
      <c r="C29" s="43">
        <v>48500000</v>
      </c>
      <c r="D29" s="43">
        <v>25544590</v>
      </c>
      <c r="E29" s="43">
        <v>4417921</v>
      </c>
      <c r="F29" s="43">
        <v>23916500</v>
      </c>
      <c r="G29" s="44">
        <v>19200000</v>
      </c>
      <c r="H29" s="45">
        <v>19200000</v>
      </c>
      <c r="I29" s="38">
        <f t="shared" si="0"/>
        <v>441.3519164330915</v>
      </c>
      <c r="J29" s="23">
        <f t="shared" si="1"/>
        <v>63.1903326427947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38300000</v>
      </c>
      <c r="D31" s="43">
        <v>30257600</v>
      </c>
      <c r="E31" s="43">
        <v>34332468</v>
      </c>
      <c r="F31" s="43">
        <v>11500000</v>
      </c>
      <c r="G31" s="44">
        <v>7802696</v>
      </c>
      <c r="H31" s="45">
        <v>25000000</v>
      </c>
      <c r="I31" s="38">
        <f t="shared" si="0"/>
        <v>-66.50401013990606</v>
      </c>
      <c r="J31" s="23">
        <f t="shared" si="1"/>
        <v>-10.034017275191399</v>
      </c>
      <c r="K31" s="2"/>
    </row>
    <row r="32" spans="1:11" ht="12.75">
      <c r="A32" s="9"/>
      <c r="B32" s="21" t="s">
        <v>31</v>
      </c>
      <c r="C32" s="43">
        <v>81102385</v>
      </c>
      <c r="D32" s="43">
        <v>52220098</v>
      </c>
      <c r="E32" s="43">
        <v>28366686</v>
      </c>
      <c r="F32" s="43">
        <v>38738690</v>
      </c>
      <c r="G32" s="44">
        <v>12000000</v>
      </c>
      <c r="H32" s="45">
        <v>8885079</v>
      </c>
      <c r="I32" s="38">
        <f t="shared" si="0"/>
        <v>36.56403148397385</v>
      </c>
      <c r="J32" s="23">
        <f t="shared" si="1"/>
        <v>-32.087315575968844</v>
      </c>
      <c r="K32" s="2"/>
    </row>
    <row r="33" spans="1:11" ht="13.5" thickBot="1">
      <c r="A33" s="9"/>
      <c r="B33" s="39" t="s">
        <v>38</v>
      </c>
      <c r="C33" s="59">
        <v>241497885</v>
      </c>
      <c r="D33" s="59">
        <v>243329334</v>
      </c>
      <c r="E33" s="59">
        <v>158667452</v>
      </c>
      <c r="F33" s="59">
        <v>132446500</v>
      </c>
      <c r="G33" s="60">
        <v>135440000</v>
      </c>
      <c r="H33" s="61">
        <v>89163000</v>
      </c>
      <c r="I33" s="40">
        <f t="shared" si="0"/>
        <v>-16.525728288622165</v>
      </c>
      <c r="J33" s="41">
        <f t="shared" si="1"/>
        <v>-17.478786024184977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248065913</v>
      </c>
      <c r="D8" s="43">
        <v>246446736</v>
      </c>
      <c r="E8" s="43">
        <v>248180988</v>
      </c>
      <c r="F8" s="43">
        <v>305830748</v>
      </c>
      <c r="G8" s="44">
        <v>363498822</v>
      </c>
      <c r="H8" s="45">
        <v>401920135</v>
      </c>
      <c r="I8" s="22">
        <f>IF($E8=0,0,(($F8/$E8)-1)*100)</f>
        <v>23.228918727650495</v>
      </c>
      <c r="J8" s="23">
        <f>IF($E8=0,0,((($H8/$E8)^(1/3))-1)*100)</f>
        <v>17.43307096150497</v>
      </c>
      <c r="K8" s="2"/>
    </row>
    <row r="9" spans="1:11" ht="12.75">
      <c r="A9" s="5"/>
      <c r="B9" s="21" t="s">
        <v>17</v>
      </c>
      <c r="C9" s="43">
        <v>1477404074</v>
      </c>
      <c r="D9" s="43">
        <v>1376007709</v>
      </c>
      <c r="E9" s="43">
        <v>1410434868</v>
      </c>
      <c r="F9" s="43">
        <v>1531917858</v>
      </c>
      <c r="G9" s="44">
        <v>1680204324</v>
      </c>
      <c r="H9" s="45">
        <v>1836031108</v>
      </c>
      <c r="I9" s="22">
        <f>IF($E9=0,0,(($F9/$E9)-1)*100)</f>
        <v>8.613158448944414</v>
      </c>
      <c r="J9" s="23">
        <f>IF($E9=0,0,((($H9/$E9)^(1/3))-1)*100)</f>
        <v>9.18818991543555</v>
      </c>
      <c r="K9" s="2"/>
    </row>
    <row r="10" spans="1:11" ht="12.75">
      <c r="A10" s="5"/>
      <c r="B10" s="21" t="s">
        <v>18</v>
      </c>
      <c r="C10" s="43">
        <v>381636860</v>
      </c>
      <c r="D10" s="43">
        <v>356069976</v>
      </c>
      <c r="E10" s="43">
        <v>270077809</v>
      </c>
      <c r="F10" s="43">
        <v>411577442</v>
      </c>
      <c r="G10" s="44">
        <v>459933533</v>
      </c>
      <c r="H10" s="45">
        <v>408150330</v>
      </c>
      <c r="I10" s="22">
        <f aca="true" t="shared" si="0" ref="I10:I33">IF($E10=0,0,(($F10/$E10)-1)*100)</f>
        <v>52.39217302744039</v>
      </c>
      <c r="J10" s="23">
        <f aca="true" t="shared" si="1" ref="J10:J33">IF($E10=0,0,((($H10/$E10)^(1/3))-1)*100)</f>
        <v>14.756444334478847</v>
      </c>
      <c r="K10" s="2"/>
    </row>
    <row r="11" spans="1:11" ht="12.75">
      <c r="A11" s="9"/>
      <c r="B11" s="24" t="s">
        <v>19</v>
      </c>
      <c r="C11" s="46">
        <v>2107106847</v>
      </c>
      <c r="D11" s="46">
        <v>1978524421</v>
      </c>
      <c r="E11" s="46">
        <v>1928693665</v>
      </c>
      <c r="F11" s="46">
        <v>2249326048</v>
      </c>
      <c r="G11" s="47">
        <v>2503636679</v>
      </c>
      <c r="H11" s="48">
        <v>2646101573</v>
      </c>
      <c r="I11" s="25">
        <f t="shared" si="0"/>
        <v>16.62432914145544</v>
      </c>
      <c r="J11" s="26">
        <f t="shared" si="1"/>
        <v>11.11714790944296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618030832</v>
      </c>
      <c r="D13" s="43">
        <v>531751040</v>
      </c>
      <c r="E13" s="43">
        <v>529705425</v>
      </c>
      <c r="F13" s="43">
        <v>625426030</v>
      </c>
      <c r="G13" s="44">
        <v>705795900</v>
      </c>
      <c r="H13" s="45">
        <v>771961873</v>
      </c>
      <c r="I13" s="22">
        <f t="shared" si="0"/>
        <v>18.070535146963994</v>
      </c>
      <c r="J13" s="23">
        <f t="shared" si="1"/>
        <v>13.375829303880526</v>
      </c>
      <c r="K13" s="2"/>
    </row>
    <row r="14" spans="1:11" ht="12.75">
      <c r="A14" s="5"/>
      <c r="B14" s="21" t="s">
        <v>22</v>
      </c>
      <c r="C14" s="43">
        <v>78138294</v>
      </c>
      <c r="D14" s="43">
        <v>94419777</v>
      </c>
      <c r="E14" s="43">
        <v>21685633</v>
      </c>
      <c r="F14" s="43">
        <v>100409320</v>
      </c>
      <c r="G14" s="44">
        <v>102997343</v>
      </c>
      <c r="H14" s="45">
        <v>105744819</v>
      </c>
      <c r="I14" s="22">
        <f t="shared" si="0"/>
        <v>363.022315281274</v>
      </c>
      <c r="J14" s="23">
        <f t="shared" si="1"/>
        <v>69.57519748377663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674838413</v>
      </c>
      <c r="D16" s="43">
        <v>675759290</v>
      </c>
      <c r="E16" s="43">
        <v>561598648</v>
      </c>
      <c r="F16" s="43">
        <v>712439900</v>
      </c>
      <c r="G16" s="44">
        <v>780234677</v>
      </c>
      <c r="H16" s="45">
        <v>838418741</v>
      </c>
      <c r="I16" s="22">
        <f t="shared" si="0"/>
        <v>26.859261954633485</v>
      </c>
      <c r="J16" s="23">
        <f t="shared" si="1"/>
        <v>14.29089701023809</v>
      </c>
      <c r="K16" s="2"/>
    </row>
    <row r="17" spans="1:11" ht="12.75">
      <c r="A17" s="5"/>
      <c r="B17" s="21" t="s">
        <v>24</v>
      </c>
      <c r="C17" s="43">
        <v>811685835</v>
      </c>
      <c r="D17" s="43">
        <v>816730988</v>
      </c>
      <c r="E17" s="43">
        <v>684600915</v>
      </c>
      <c r="F17" s="43">
        <v>896417320</v>
      </c>
      <c r="G17" s="44">
        <v>991345641</v>
      </c>
      <c r="H17" s="45">
        <v>968045432</v>
      </c>
      <c r="I17" s="29">
        <f t="shared" si="0"/>
        <v>30.940128819430512</v>
      </c>
      <c r="J17" s="30">
        <f t="shared" si="1"/>
        <v>12.241317256335659</v>
      </c>
      <c r="K17" s="2"/>
    </row>
    <row r="18" spans="1:11" ht="12.75">
      <c r="A18" s="5"/>
      <c r="B18" s="24" t="s">
        <v>25</v>
      </c>
      <c r="C18" s="46">
        <v>2182693374</v>
      </c>
      <c r="D18" s="46">
        <v>2118661095</v>
      </c>
      <c r="E18" s="46">
        <v>1797590621</v>
      </c>
      <c r="F18" s="46">
        <v>2334692570</v>
      </c>
      <c r="G18" s="47">
        <v>2580373561</v>
      </c>
      <c r="H18" s="48">
        <v>2684170865</v>
      </c>
      <c r="I18" s="25">
        <f t="shared" si="0"/>
        <v>29.878991508156073</v>
      </c>
      <c r="J18" s="26">
        <f t="shared" si="1"/>
        <v>14.298304519265193</v>
      </c>
      <c r="K18" s="2"/>
    </row>
    <row r="19" spans="1:11" ht="23.25" customHeight="1">
      <c r="A19" s="31"/>
      <c r="B19" s="32" t="s">
        <v>26</v>
      </c>
      <c r="C19" s="52">
        <v>-75586527</v>
      </c>
      <c r="D19" s="52">
        <v>-140136674</v>
      </c>
      <c r="E19" s="52">
        <v>131103044</v>
      </c>
      <c r="F19" s="53">
        <v>-85366522</v>
      </c>
      <c r="G19" s="54">
        <v>-76736882</v>
      </c>
      <c r="H19" s="55">
        <v>-38069292</v>
      </c>
      <c r="I19" s="33">
        <f t="shared" si="0"/>
        <v>-165.1140655437413</v>
      </c>
      <c r="J19" s="34">
        <f t="shared" si="1"/>
        <v>-166.21972022309453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508794176</v>
      </c>
      <c r="D22" s="43">
        <v>597245214</v>
      </c>
      <c r="E22" s="43">
        <v>462880923</v>
      </c>
      <c r="F22" s="43">
        <v>331834792</v>
      </c>
      <c r="G22" s="44">
        <v>173602596</v>
      </c>
      <c r="H22" s="45">
        <v>166183225</v>
      </c>
      <c r="I22" s="38">
        <f t="shared" si="0"/>
        <v>-28.31098118079064</v>
      </c>
      <c r="J22" s="23">
        <f t="shared" si="1"/>
        <v>-28.9267840831647</v>
      </c>
      <c r="K22" s="2"/>
    </row>
    <row r="23" spans="1:11" ht="12.75">
      <c r="A23" s="9"/>
      <c r="B23" s="21" t="s">
        <v>29</v>
      </c>
      <c r="C23" s="43">
        <v>40000000</v>
      </c>
      <c r="D23" s="43">
        <v>81103806</v>
      </c>
      <c r="E23" s="43">
        <v>73920352</v>
      </c>
      <c r="F23" s="43">
        <v>47698618</v>
      </c>
      <c r="G23" s="44">
        <v>56397404</v>
      </c>
      <c r="H23" s="45">
        <v>68816775</v>
      </c>
      <c r="I23" s="38">
        <f t="shared" si="0"/>
        <v>-35.47295608116152</v>
      </c>
      <c r="J23" s="23">
        <f t="shared" si="1"/>
        <v>-2.3564793617424917</v>
      </c>
      <c r="K23" s="2"/>
    </row>
    <row r="24" spans="1:11" ht="12.75">
      <c r="A24" s="9"/>
      <c r="B24" s="21" t="s">
        <v>30</v>
      </c>
      <c r="C24" s="43">
        <v>84347367</v>
      </c>
      <c r="D24" s="43">
        <v>160320061</v>
      </c>
      <c r="E24" s="43">
        <v>113340435</v>
      </c>
      <c r="F24" s="43">
        <v>74506956</v>
      </c>
      <c r="G24" s="44">
        <v>50036521</v>
      </c>
      <c r="H24" s="45">
        <v>92661739</v>
      </c>
      <c r="I24" s="38">
        <f t="shared" si="0"/>
        <v>-34.26268745130544</v>
      </c>
      <c r="J24" s="23">
        <f t="shared" si="1"/>
        <v>-6.494205697576683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633141543</v>
      </c>
      <c r="D26" s="46">
        <v>838669081</v>
      </c>
      <c r="E26" s="46">
        <v>650141710</v>
      </c>
      <c r="F26" s="46">
        <v>454040366</v>
      </c>
      <c r="G26" s="47">
        <v>280036521</v>
      </c>
      <c r="H26" s="48">
        <v>327661739</v>
      </c>
      <c r="I26" s="25">
        <f t="shared" si="0"/>
        <v>-30.162861570595123</v>
      </c>
      <c r="J26" s="26">
        <f t="shared" si="1"/>
        <v>-20.41963973616536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385488719</v>
      </c>
      <c r="D28" s="43">
        <v>463751474</v>
      </c>
      <c r="E28" s="43">
        <v>336006456</v>
      </c>
      <c r="F28" s="43">
        <v>151898373</v>
      </c>
      <c r="G28" s="44">
        <v>106524535</v>
      </c>
      <c r="H28" s="45">
        <v>92580331</v>
      </c>
      <c r="I28" s="38">
        <f t="shared" si="0"/>
        <v>-54.7930195126965</v>
      </c>
      <c r="J28" s="23">
        <f t="shared" si="1"/>
        <v>-34.92856726727902</v>
      </c>
      <c r="K28" s="2"/>
    </row>
    <row r="29" spans="1:11" ht="12.75">
      <c r="A29" s="9"/>
      <c r="B29" s="21" t="s">
        <v>35</v>
      </c>
      <c r="C29" s="43">
        <v>95060450</v>
      </c>
      <c r="D29" s="43">
        <v>141020912</v>
      </c>
      <c r="E29" s="43">
        <v>139853838</v>
      </c>
      <c r="F29" s="43">
        <v>128769565</v>
      </c>
      <c r="G29" s="44">
        <v>58806838</v>
      </c>
      <c r="H29" s="45">
        <v>66244601</v>
      </c>
      <c r="I29" s="38">
        <f t="shared" si="0"/>
        <v>-7.925612309617125</v>
      </c>
      <c r="J29" s="23">
        <f t="shared" si="1"/>
        <v>-22.048340278785062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69794649</v>
      </c>
      <c r="D31" s="43">
        <v>101829103</v>
      </c>
      <c r="E31" s="43">
        <v>73178862</v>
      </c>
      <c r="F31" s="43">
        <v>61672971</v>
      </c>
      <c r="G31" s="44">
        <v>36363043</v>
      </c>
      <c r="H31" s="45">
        <v>87673913</v>
      </c>
      <c r="I31" s="38">
        <f t="shared" si="0"/>
        <v>-15.72297065783832</v>
      </c>
      <c r="J31" s="23">
        <f t="shared" si="1"/>
        <v>6.209063517954205</v>
      </c>
      <c r="K31" s="2"/>
    </row>
    <row r="32" spans="1:11" ht="12.75">
      <c r="A32" s="9"/>
      <c r="B32" s="21" t="s">
        <v>31</v>
      </c>
      <c r="C32" s="43">
        <v>82797725</v>
      </c>
      <c r="D32" s="43">
        <v>132067592</v>
      </c>
      <c r="E32" s="43">
        <v>101102557</v>
      </c>
      <c r="F32" s="43">
        <v>111699457</v>
      </c>
      <c r="G32" s="44">
        <v>78342105</v>
      </c>
      <c r="H32" s="45">
        <v>81162894</v>
      </c>
      <c r="I32" s="38">
        <f t="shared" si="0"/>
        <v>10.481337282102565</v>
      </c>
      <c r="J32" s="23">
        <f t="shared" si="1"/>
        <v>-7.06090021934701</v>
      </c>
      <c r="K32" s="2"/>
    </row>
    <row r="33" spans="1:11" ht="13.5" thickBot="1">
      <c r="A33" s="9"/>
      <c r="B33" s="39" t="s">
        <v>38</v>
      </c>
      <c r="C33" s="59">
        <v>633141543</v>
      </c>
      <c r="D33" s="59">
        <v>838669081</v>
      </c>
      <c r="E33" s="59">
        <v>650141713</v>
      </c>
      <c r="F33" s="59">
        <v>454040366</v>
      </c>
      <c r="G33" s="60">
        <v>280036521</v>
      </c>
      <c r="H33" s="61">
        <v>327661739</v>
      </c>
      <c r="I33" s="40">
        <f t="shared" si="0"/>
        <v>-30.162861892850124</v>
      </c>
      <c r="J33" s="41">
        <f t="shared" si="1"/>
        <v>-20.419639858569994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313009130</v>
      </c>
      <c r="D8" s="43">
        <v>313010630</v>
      </c>
      <c r="E8" s="43">
        <v>315151626</v>
      </c>
      <c r="F8" s="43">
        <v>329306916</v>
      </c>
      <c r="G8" s="44">
        <v>349065335</v>
      </c>
      <c r="H8" s="45">
        <v>370009259</v>
      </c>
      <c r="I8" s="22">
        <f>IF($E8=0,0,(($F8/$E8)-1)*100)</f>
        <v>4.49158082401897</v>
      </c>
      <c r="J8" s="23">
        <f>IF($E8=0,0,((($H8/$E8)^(1/3))-1)*100)</f>
        <v>5.494790309055819</v>
      </c>
      <c r="K8" s="2"/>
    </row>
    <row r="9" spans="1:11" ht="12.75">
      <c r="A9" s="5"/>
      <c r="B9" s="21" t="s">
        <v>17</v>
      </c>
      <c r="C9" s="43">
        <v>774407296</v>
      </c>
      <c r="D9" s="43">
        <v>841407796</v>
      </c>
      <c r="E9" s="43">
        <v>834291791</v>
      </c>
      <c r="F9" s="43">
        <v>937772339</v>
      </c>
      <c r="G9" s="44">
        <v>1013937103</v>
      </c>
      <c r="H9" s="45">
        <v>1096339091</v>
      </c>
      <c r="I9" s="22">
        <f>IF($E9=0,0,(($F9/$E9)-1)*100)</f>
        <v>12.4033999994134</v>
      </c>
      <c r="J9" s="23">
        <f>IF($E9=0,0,((($H9/$E9)^(1/3))-1)*100)</f>
        <v>9.53232584821988</v>
      </c>
      <c r="K9" s="2"/>
    </row>
    <row r="10" spans="1:11" ht="12.75">
      <c r="A10" s="5"/>
      <c r="B10" s="21" t="s">
        <v>18</v>
      </c>
      <c r="C10" s="43">
        <v>340529460</v>
      </c>
      <c r="D10" s="43">
        <v>363120469</v>
      </c>
      <c r="E10" s="43">
        <v>265339974</v>
      </c>
      <c r="F10" s="43">
        <v>362466681</v>
      </c>
      <c r="G10" s="44">
        <v>403922043</v>
      </c>
      <c r="H10" s="45">
        <v>426962971</v>
      </c>
      <c r="I10" s="22">
        <f aca="true" t="shared" si="0" ref="I10:I33">IF($E10=0,0,(($F10/$E10)-1)*100)</f>
        <v>36.60462671184253</v>
      </c>
      <c r="J10" s="23">
        <f aca="true" t="shared" si="1" ref="J10:J33">IF($E10=0,0,((($H10/$E10)^(1/3))-1)*100)</f>
        <v>17.182432745010566</v>
      </c>
      <c r="K10" s="2"/>
    </row>
    <row r="11" spans="1:11" ht="12.75">
      <c r="A11" s="9"/>
      <c r="B11" s="24" t="s">
        <v>19</v>
      </c>
      <c r="C11" s="46">
        <v>1427945886</v>
      </c>
      <c r="D11" s="46">
        <v>1517538895</v>
      </c>
      <c r="E11" s="46">
        <v>1414783391</v>
      </c>
      <c r="F11" s="46">
        <v>1629545936</v>
      </c>
      <c r="G11" s="47">
        <v>1766924481</v>
      </c>
      <c r="H11" s="48">
        <v>1893311321</v>
      </c>
      <c r="I11" s="25">
        <f t="shared" si="0"/>
        <v>15.17988876362204</v>
      </c>
      <c r="J11" s="26">
        <f t="shared" si="1"/>
        <v>10.198925436259753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485607467</v>
      </c>
      <c r="D13" s="43">
        <v>494888577</v>
      </c>
      <c r="E13" s="43">
        <v>451108678</v>
      </c>
      <c r="F13" s="43">
        <v>566807500</v>
      </c>
      <c r="G13" s="44">
        <v>609319540</v>
      </c>
      <c r="H13" s="45">
        <v>655018700</v>
      </c>
      <c r="I13" s="22">
        <f t="shared" si="0"/>
        <v>25.647660451346944</v>
      </c>
      <c r="J13" s="23">
        <f t="shared" si="1"/>
        <v>13.237647668407138</v>
      </c>
      <c r="K13" s="2"/>
    </row>
    <row r="14" spans="1:11" ht="12.75">
      <c r="A14" s="5"/>
      <c r="B14" s="21" t="s">
        <v>22</v>
      </c>
      <c r="C14" s="43">
        <v>65924154</v>
      </c>
      <c r="D14" s="43">
        <v>84700000</v>
      </c>
      <c r="E14" s="43">
        <v>18355268</v>
      </c>
      <c r="F14" s="43">
        <v>90629000</v>
      </c>
      <c r="G14" s="44">
        <v>92441580</v>
      </c>
      <c r="H14" s="45">
        <v>94290410</v>
      </c>
      <c r="I14" s="22">
        <f t="shared" si="0"/>
        <v>393.7492604303026</v>
      </c>
      <c r="J14" s="23">
        <f t="shared" si="1"/>
        <v>72.54495467260537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346142560</v>
      </c>
      <c r="D16" s="43">
        <v>354142560</v>
      </c>
      <c r="E16" s="43">
        <v>297172806</v>
      </c>
      <c r="F16" s="43">
        <v>383281710</v>
      </c>
      <c r="G16" s="44">
        <v>412341260</v>
      </c>
      <c r="H16" s="45">
        <v>443632537</v>
      </c>
      <c r="I16" s="22">
        <f t="shared" si="0"/>
        <v>28.976037598810443</v>
      </c>
      <c r="J16" s="23">
        <f t="shared" si="1"/>
        <v>14.289090127537296</v>
      </c>
      <c r="K16" s="2"/>
    </row>
    <row r="17" spans="1:11" ht="12.75">
      <c r="A17" s="5"/>
      <c r="B17" s="21" t="s">
        <v>24</v>
      </c>
      <c r="C17" s="43">
        <v>589001373</v>
      </c>
      <c r="D17" s="43">
        <v>641524336</v>
      </c>
      <c r="E17" s="43">
        <v>503075919</v>
      </c>
      <c r="F17" s="43">
        <v>675611938</v>
      </c>
      <c r="G17" s="44">
        <v>704968310</v>
      </c>
      <c r="H17" s="45">
        <v>732289046</v>
      </c>
      <c r="I17" s="29">
        <f t="shared" si="0"/>
        <v>34.296219016597384</v>
      </c>
      <c r="J17" s="30">
        <f t="shared" si="1"/>
        <v>13.331247551752856</v>
      </c>
      <c r="K17" s="2"/>
    </row>
    <row r="18" spans="1:11" ht="12.75">
      <c r="A18" s="5"/>
      <c r="B18" s="24" t="s">
        <v>25</v>
      </c>
      <c r="C18" s="46">
        <v>1486675554</v>
      </c>
      <c r="D18" s="46">
        <v>1575255473</v>
      </c>
      <c r="E18" s="46">
        <v>1269712671</v>
      </c>
      <c r="F18" s="46">
        <v>1716330148</v>
      </c>
      <c r="G18" s="47">
        <v>1819070690</v>
      </c>
      <c r="H18" s="48">
        <v>1925230693</v>
      </c>
      <c r="I18" s="25">
        <f t="shared" si="0"/>
        <v>35.17468851029526</v>
      </c>
      <c r="J18" s="26">
        <f t="shared" si="1"/>
        <v>14.883883452956459</v>
      </c>
      <c r="K18" s="2"/>
    </row>
    <row r="19" spans="1:11" ht="23.25" customHeight="1">
      <c r="A19" s="31"/>
      <c r="B19" s="32" t="s">
        <v>26</v>
      </c>
      <c r="C19" s="52">
        <v>-58729668</v>
      </c>
      <c r="D19" s="52">
        <v>-57716578</v>
      </c>
      <c r="E19" s="52">
        <v>145070720</v>
      </c>
      <c r="F19" s="53">
        <v>-86784212</v>
      </c>
      <c r="G19" s="54">
        <v>-52146209</v>
      </c>
      <c r="H19" s="55">
        <v>-31919372</v>
      </c>
      <c r="I19" s="33">
        <f t="shared" si="0"/>
        <v>-159.8220040542985</v>
      </c>
      <c r="J19" s="34">
        <f t="shared" si="1"/>
        <v>-160.3705117401883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160000000</v>
      </c>
      <c r="D22" s="43">
        <v>0</v>
      </c>
      <c r="E22" s="43">
        <v>0</v>
      </c>
      <c r="F22" s="43">
        <v>160000000</v>
      </c>
      <c r="G22" s="44">
        <v>100000000</v>
      </c>
      <c r="H22" s="45">
        <v>80000000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197919510</v>
      </c>
      <c r="D23" s="43">
        <v>398781069</v>
      </c>
      <c r="E23" s="43">
        <v>288010439</v>
      </c>
      <c r="F23" s="43">
        <v>276236751</v>
      </c>
      <c r="G23" s="44">
        <v>308682000</v>
      </c>
      <c r="H23" s="45">
        <v>203829000</v>
      </c>
      <c r="I23" s="38">
        <f t="shared" si="0"/>
        <v>-4.087937937555108</v>
      </c>
      <c r="J23" s="23">
        <f t="shared" si="1"/>
        <v>-10.884636779458024</v>
      </c>
      <c r="K23" s="2"/>
    </row>
    <row r="24" spans="1:11" ht="12.75">
      <c r="A24" s="9"/>
      <c r="B24" s="21" t="s">
        <v>30</v>
      </c>
      <c r="C24" s="43">
        <v>60137000</v>
      </c>
      <c r="D24" s="43">
        <v>92660540</v>
      </c>
      <c r="E24" s="43">
        <v>75654019</v>
      </c>
      <c r="F24" s="43">
        <v>91804000</v>
      </c>
      <c r="G24" s="44">
        <v>58979500</v>
      </c>
      <c r="H24" s="45">
        <v>68476500</v>
      </c>
      <c r="I24" s="38">
        <f t="shared" si="0"/>
        <v>21.34715539699219</v>
      </c>
      <c r="J24" s="23">
        <f t="shared" si="1"/>
        <v>-3.2680706353683475</v>
      </c>
      <c r="K24" s="2"/>
    </row>
    <row r="25" spans="1:11" ht="12.75">
      <c r="A25" s="9"/>
      <c r="B25" s="21" t="s">
        <v>31</v>
      </c>
      <c r="C25" s="43">
        <v>0</v>
      </c>
      <c r="D25" s="43">
        <v>8413527</v>
      </c>
      <c r="E25" s="43">
        <v>262160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418056510</v>
      </c>
      <c r="D26" s="46">
        <v>499855136</v>
      </c>
      <c r="E26" s="46">
        <v>363926618</v>
      </c>
      <c r="F26" s="46">
        <v>528040751</v>
      </c>
      <c r="G26" s="47">
        <v>467661500</v>
      </c>
      <c r="H26" s="48">
        <v>352305500</v>
      </c>
      <c r="I26" s="25">
        <f t="shared" si="0"/>
        <v>45.095391456087455</v>
      </c>
      <c r="J26" s="26">
        <f t="shared" si="1"/>
        <v>-1.0759547977990613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216532717</v>
      </c>
      <c r="D28" s="43">
        <v>214347431</v>
      </c>
      <c r="E28" s="43">
        <v>174910265</v>
      </c>
      <c r="F28" s="43">
        <v>241580097</v>
      </c>
      <c r="G28" s="44">
        <v>134820500</v>
      </c>
      <c r="H28" s="45">
        <v>159700000</v>
      </c>
      <c r="I28" s="38">
        <f t="shared" si="0"/>
        <v>38.11659195645265</v>
      </c>
      <c r="J28" s="23">
        <f t="shared" si="1"/>
        <v>-2.9870138477449015</v>
      </c>
      <c r="K28" s="2"/>
    </row>
    <row r="29" spans="1:11" ht="12.75">
      <c r="A29" s="9"/>
      <c r="B29" s="21" t="s">
        <v>35</v>
      </c>
      <c r="C29" s="43">
        <v>46168163</v>
      </c>
      <c r="D29" s="43">
        <v>54901905</v>
      </c>
      <c r="E29" s="43">
        <v>49928703</v>
      </c>
      <c r="F29" s="43">
        <v>78900000</v>
      </c>
      <c r="G29" s="44">
        <v>133230000</v>
      </c>
      <c r="H29" s="45">
        <v>55250000</v>
      </c>
      <c r="I29" s="38">
        <f t="shared" si="0"/>
        <v>58.025334645684666</v>
      </c>
      <c r="J29" s="23">
        <f t="shared" si="1"/>
        <v>3.433367886804195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4179450</v>
      </c>
      <c r="F30" s="43">
        <v>0</v>
      </c>
      <c r="G30" s="44">
        <v>57000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50917000</v>
      </c>
      <c r="D31" s="43">
        <v>73833355</v>
      </c>
      <c r="E31" s="43">
        <v>72989835</v>
      </c>
      <c r="F31" s="43">
        <v>86932150</v>
      </c>
      <c r="G31" s="44">
        <v>49750000</v>
      </c>
      <c r="H31" s="45">
        <v>47970000</v>
      </c>
      <c r="I31" s="38">
        <f t="shared" si="0"/>
        <v>19.101721493136694</v>
      </c>
      <c r="J31" s="23">
        <f t="shared" si="1"/>
        <v>-13.056768324527058</v>
      </c>
      <c r="K31" s="2"/>
    </row>
    <row r="32" spans="1:11" ht="12.75">
      <c r="A32" s="9"/>
      <c r="B32" s="21" t="s">
        <v>31</v>
      </c>
      <c r="C32" s="43">
        <v>104438630</v>
      </c>
      <c r="D32" s="43">
        <v>156772443</v>
      </c>
      <c r="E32" s="43">
        <v>61918367</v>
      </c>
      <c r="F32" s="43">
        <v>120628504</v>
      </c>
      <c r="G32" s="44">
        <v>149804000</v>
      </c>
      <c r="H32" s="45">
        <v>89385500</v>
      </c>
      <c r="I32" s="38">
        <f t="shared" si="0"/>
        <v>94.81861335264219</v>
      </c>
      <c r="J32" s="23">
        <f t="shared" si="1"/>
        <v>13.018410038124163</v>
      </c>
      <c r="K32" s="2"/>
    </row>
    <row r="33" spans="1:11" ht="13.5" thickBot="1">
      <c r="A33" s="9"/>
      <c r="B33" s="39" t="s">
        <v>38</v>
      </c>
      <c r="C33" s="59">
        <v>418056510</v>
      </c>
      <c r="D33" s="59">
        <v>499855134</v>
      </c>
      <c r="E33" s="59">
        <v>363926620</v>
      </c>
      <c r="F33" s="59">
        <v>528040751</v>
      </c>
      <c r="G33" s="60">
        <v>467661500</v>
      </c>
      <c r="H33" s="61">
        <v>352305500</v>
      </c>
      <c r="I33" s="40">
        <f t="shared" si="0"/>
        <v>45.09539065869927</v>
      </c>
      <c r="J33" s="41">
        <f t="shared" si="1"/>
        <v>-1.075954979015159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279252170</v>
      </c>
      <c r="D8" s="43">
        <v>279252170</v>
      </c>
      <c r="E8" s="43">
        <v>296762231</v>
      </c>
      <c r="F8" s="43">
        <v>294052535</v>
      </c>
      <c r="G8" s="44">
        <v>309931372</v>
      </c>
      <c r="H8" s="45">
        <v>326977597</v>
      </c>
      <c r="I8" s="22">
        <f>IF($E8=0,0,(($F8/$E8)-1)*100)</f>
        <v>-0.9130865443588099</v>
      </c>
      <c r="J8" s="23">
        <f>IF($E8=0,0,((($H8/$E8)^(1/3))-1)*100)</f>
        <v>3.284810448372255</v>
      </c>
      <c r="K8" s="2"/>
    </row>
    <row r="9" spans="1:11" ht="12.75">
      <c r="A9" s="5"/>
      <c r="B9" s="21" t="s">
        <v>17</v>
      </c>
      <c r="C9" s="43">
        <v>1202343486</v>
      </c>
      <c r="D9" s="43">
        <v>1202343486</v>
      </c>
      <c r="E9" s="43">
        <v>1201486338</v>
      </c>
      <c r="F9" s="43">
        <v>1278744423</v>
      </c>
      <c r="G9" s="44">
        <v>1347759818</v>
      </c>
      <c r="H9" s="45">
        <v>1421886607</v>
      </c>
      <c r="I9" s="22">
        <f>IF($E9=0,0,(($F9/$E9)-1)*100)</f>
        <v>6.430209196436154</v>
      </c>
      <c r="J9" s="23">
        <f>IF($E9=0,0,((($H9/$E9)^(1/3))-1)*100)</f>
        <v>5.774758448655115</v>
      </c>
      <c r="K9" s="2"/>
    </row>
    <row r="10" spans="1:11" ht="12.75">
      <c r="A10" s="5"/>
      <c r="B10" s="21" t="s">
        <v>18</v>
      </c>
      <c r="C10" s="43">
        <v>842577703</v>
      </c>
      <c r="D10" s="43">
        <v>844498020</v>
      </c>
      <c r="E10" s="43">
        <v>673084770</v>
      </c>
      <c r="F10" s="43">
        <v>917501192</v>
      </c>
      <c r="G10" s="44">
        <v>942785648</v>
      </c>
      <c r="H10" s="45">
        <v>1009727439</v>
      </c>
      <c r="I10" s="22">
        <f aca="true" t="shared" si="0" ref="I10:I33">IF($E10=0,0,(($F10/$E10)-1)*100)</f>
        <v>36.312873637001175</v>
      </c>
      <c r="J10" s="23">
        <f aca="true" t="shared" si="1" ref="J10:J33">IF($E10=0,0,((($H10/$E10)^(1/3))-1)*100)</f>
        <v>14.475214193097653</v>
      </c>
      <c r="K10" s="2"/>
    </row>
    <row r="11" spans="1:11" ht="12.75">
      <c r="A11" s="9"/>
      <c r="B11" s="24" t="s">
        <v>19</v>
      </c>
      <c r="C11" s="46">
        <v>2324173359</v>
      </c>
      <c r="D11" s="46">
        <v>2326093676</v>
      </c>
      <c r="E11" s="46">
        <v>2171333339</v>
      </c>
      <c r="F11" s="46">
        <v>2490298150</v>
      </c>
      <c r="G11" s="47">
        <v>2600476838</v>
      </c>
      <c r="H11" s="48">
        <v>2758591643</v>
      </c>
      <c r="I11" s="25">
        <f t="shared" si="0"/>
        <v>14.689813179348054</v>
      </c>
      <c r="J11" s="26">
        <f t="shared" si="1"/>
        <v>8.30627979031673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678371939</v>
      </c>
      <c r="D13" s="43">
        <v>678371940</v>
      </c>
      <c r="E13" s="43">
        <v>653689656</v>
      </c>
      <c r="F13" s="43">
        <v>732641693</v>
      </c>
      <c r="G13" s="44">
        <v>791253027</v>
      </c>
      <c r="H13" s="45">
        <v>854553270</v>
      </c>
      <c r="I13" s="22">
        <f t="shared" si="0"/>
        <v>12.077908266610237</v>
      </c>
      <c r="J13" s="23">
        <f t="shared" si="1"/>
        <v>9.342544444487611</v>
      </c>
      <c r="K13" s="2"/>
    </row>
    <row r="14" spans="1:11" ht="12.75">
      <c r="A14" s="5"/>
      <c r="B14" s="21" t="s">
        <v>22</v>
      </c>
      <c r="C14" s="43">
        <v>135000000</v>
      </c>
      <c r="D14" s="43">
        <v>135000000</v>
      </c>
      <c r="E14" s="43">
        <v>266607718</v>
      </c>
      <c r="F14" s="43">
        <v>142020000</v>
      </c>
      <c r="G14" s="44">
        <v>142020000</v>
      </c>
      <c r="H14" s="45">
        <v>142020000</v>
      </c>
      <c r="I14" s="22">
        <f t="shared" si="0"/>
        <v>-46.73072442711504</v>
      </c>
      <c r="J14" s="23">
        <f t="shared" si="1"/>
        <v>-18.936454086366762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851493093</v>
      </c>
      <c r="D16" s="43">
        <v>851493093</v>
      </c>
      <c r="E16" s="43">
        <v>400030803</v>
      </c>
      <c r="F16" s="43">
        <v>921204731</v>
      </c>
      <c r="G16" s="44">
        <v>970949787</v>
      </c>
      <c r="H16" s="45">
        <v>1024352025</v>
      </c>
      <c r="I16" s="22">
        <f t="shared" si="0"/>
        <v>130.28344919728596</v>
      </c>
      <c r="J16" s="23">
        <f t="shared" si="1"/>
        <v>36.81023811626927</v>
      </c>
      <c r="K16" s="2"/>
    </row>
    <row r="17" spans="1:11" ht="12.75">
      <c r="A17" s="5"/>
      <c r="B17" s="21" t="s">
        <v>24</v>
      </c>
      <c r="C17" s="43">
        <v>657956626</v>
      </c>
      <c r="D17" s="43">
        <v>657957624</v>
      </c>
      <c r="E17" s="43">
        <v>545133752</v>
      </c>
      <c r="F17" s="43">
        <v>619569888</v>
      </c>
      <c r="G17" s="44">
        <v>641701660</v>
      </c>
      <c r="H17" s="45">
        <v>655796251</v>
      </c>
      <c r="I17" s="29">
        <f t="shared" si="0"/>
        <v>13.65465552754841</v>
      </c>
      <c r="J17" s="30">
        <f t="shared" si="1"/>
        <v>6.354356882562873</v>
      </c>
      <c r="K17" s="2"/>
    </row>
    <row r="18" spans="1:11" ht="12.75">
      <c r="A18" s="5"/>
      <c r="B18" s="24" t="s">
        <v>25</v>
      </c>
      <c r="C18" s="46">
        <v>2322821658</v>
      </c>
      <c r="D18" s="46">
        <v>2322822657</v>
      </c>
      <c r="E18" s="46">
        <v>1865461929</v>
      </c>
      <c r="F18" s="46">
        <v>2415436312</v>
      </c>
      <c r="G18" s="47">
        <v>2545924474</v>
      </c>
      <c r="H18" s="48">
        <v>2676721546</v>
      </c>
      <c r="I18" s="25">
        <f t="shared" si="0"/>
        <v>29.48194087749727</v>
      </c>
      <c r="J18" s="26">
        <f t="shared" si="1"/>
        <v>12.79043410759404</v>
      </c>
      <c r="K18" s="2"/>
    </row>
    <row r="19" spans="1:11" ht="23.25" customHeight="1">
      <c r="A19" s="31"/>
      <c r="B19" s="32" t="s">
        <v>26</v>
      </c>
      <c r="C19" s="52">
        <v>1351701</v>
      </c>
      <c r="D19" s="52">
        <v>3271019</v>
      </c>
      <c r="E19" s="52">
        <v>305871410</v>
      </c>
      <c r="F19" s="53">
        <v>74861838</v>
      </c>
      <c r="G19" s="54">
        <v>54552364</v>
      </c>
      <c r="H19" s="55">
        <v>81870097</v>
      </c>
      <c r="I19" s="33">
        <f t="shared" si="0"/>
        <v>-75.52506198601563</v>
      </c>
      <c r="J19" s="34">
        <f t="shared" si="1"/>
        <v>-35.5540732589091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25000000</v>
      </c>
      <c r="D23" s="43">
        <v>50000000</v>
      </c>
      <c r="E23" s="43">
        <v>4616200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156215135</v>
      </c>
      <c r="D24" s="43">
        <v>131216000</v>
      </c>
      <c r="E24" s="43">
        <v>152492675</v>
      </c>
      <c r="F24" s="43">
        <v>163406000</v>
      </c>
      <c r="G24" s="44">
        <v>126749999</v>
      </c>
      <c r="H24" s="45">
        <v>132355000</v>
      </c>
      <c r="I24" s="38">
        <f t="shared" si="0"/>
        <v>7.156622441045113</v>
      </c>
      <c r="J24" s="23">
        <f t="shared" si="1"/>
        <v>-4.61125758285722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181215135</v>
      </c>
      <c r="D26" s="46">
        <v>181216000</v>
      </c>
      <c r="E26" s="46">
        <v>157108875</v>
      </c>
      <c r="F26" s="46">
        <v>163406000</v>
      </c>
      <c r="G26" s="47">
        <v>126749999</v>
      </c>
      <c r="H26" s="48">
        <v>132355000</v>
      </c>
      <c r="I26" s="25">
        <f t="shared" si="0"/>
        <v>4.008128121342613</v>
      </c>
      <c r="J26" s="26">
        <f t="shared" si="1"/>
        <v>-5.554802775211765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111596471</v>
      </c>
      <c r="D28" s="43">
        <v>84434000</v>
      </c>
      <c r="E28" s="43">
        <v>82060940</v>
      </c>
      <c r="F28" s="43">
        <v>85343760</v>
      </c>
      <c r="G28" s="44">
        <v>76844562</v>
      </c>
      <c r="H28" s="45">
        <v>81071013</v>
      </c>
      <c r="I28" s="38">
        <f t="shared" si="0"/>
        <v>4.000465995149449</v>
      </c>
      <c r="J28" s="23">
        <f t="shared" si="1"/>
        <v>-0.4037383658017091</v>
      </c>
      <c r="K28" s="2"/>
    </row>
    <row r="29" spans="1:11" ht="12.75">
      <c r="A29" s="9"/>
      <c r="B29" s="21" t="s">
        <v>35</v>
      </c>
      <c r="C29" s="43">
        <v>11506115</v>
      </c>
      <c r="D29" s="43">
        <v>5445000</v>
      </c>
      <c r="E29" s="43">
        <v>2369719</v>
      </c>
      <c r="F29" s="43">
        <v>12912200</v>
      </c>
      <c r="G29" s="44">
        <v>7680000</v>
      </c>
      <c r="H29" s="45">
        <v>6400000</v>
      </c>
      <c r="I29" s="38">
        <f t="shared" si="0"/>
        <v>444.8831696922715</v>
      </c>
      <c r="J29" s="23">
        <f t="shared" si="1"/>
        <v>39.26042228662665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29185511</v>
      </c>
      <c r="D31" s="43">
        <v>29186000</v>
      </c>
      <c r="E31" s="43">
        <v>33060211</v>
      </c>
      <c r="F31" s="43">
        <v>13158936</v>
      </c>
      <c r="G31" s="44">
        <v>789091</v>
      </c>
      <c r="H31" s="45">
        <v>832491</v>
      </c>
      <c r="I31" s="38">
        <f t="shared" si="0"/>
        <v>-60.197059843326464</v>
      </c>
      <c r="J31" s="23">
        <f t="shared" si="1"/>
        <v>-70.68940450178741</v>
      </c>
      <c r="K31" s="2"/>
    </row>
    <row r="32" spans="1:11" ht="12.75">
      <c r="A32" s="9"/>
      <c r="B32" s="21" t="s">
        <v>31</v>
      </c>
      <c r="C32" s="43">
        <v>28927038</v>
      </c>
      <c r="D32" s="43">
        <v>62151000</v>
      </c>
      <c r="E32" s="43">
        <v>39618005</v>
      </c>
      <c r="F32" s="43">
        <v>51991104</v>
      </c>
      <c r="G32" s="44">
        <v>41436346</v>
      </c>
      <c r="H32" s="45">
        <v>44051496</v>
      </c>
      <c r="I32" s="38">
        <f t="shared" si="0"/>
        <v>31.230999642712966</v>
      </c>
      <c r="J32" s="23">
        <f t="shared" si="1"/>
        <v>3.5991088730786824</v>
      </c>
      <c r="K32" s="2"/>
    </row>
    <row r="33" spans="1:11" ht="13.5" thickBot="1">
      <c r="A33" s="9"/>
      <c r="B33" s="39" t="s">
        <v>38</v>
      </c>
      <c r="C33" s="59">
        <v>181215135</v>
      </c>
      <c r="D33" s="59">
        <v>181216000</v>
      </c>
      <c r="E33" s="59">
        <v>157108875</v>
      </c>
      <c r="F33" s="59">
        <v>163406000</v>
      </c>
      <c r="G33" s="60">
        <v>126749999</v>
      </c>
      <c r="H33" s="61">
        <v>132355000</v>
      </c>
      <c r="I33" s="40">
        <f t="shared" si="0"/>
        <v>4.008128121342613</v>
      </c>
      <c r="J33" s="41">
        <f t="shared" si="1"/>
        <v>-5.554802775211765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231124108</v>
      </c>
      <c r="D8" s="43">
        <v>233904108</v>
      </c>
      <c r="E8" s="43">
        <v>204065409</v>
      </c>
      <c r="F8" s="43">
        <v>254955490</v>
      </c>
      <c r="G8" s="44">
        <v>270252830</v>
      </c>
      <c r="H8" s="45">
        <v>286468010</v>
      </c>
      <c r="I8" s="22">
        <f>IF($E8=0,0,(($F8/$E8)-1)*100)</f>
        <v>24.938122168466094</v>
      </c>
      <c r="J8" s="23">
        <f>IF($E8=0,0,((($H8/$E8)^(1/3))-1)*100)</f>
        <v>11.970146319591102</v>
      </c>
      <c r="K8" s="2"/>
    </row>
    <row r="9" spans="1:11" ht="12.75">
      <c r="A9" s="5"/>
      <c r="B9" s="21" t="s">
        <v>17</v>
      </c>
      <c r="C9" s="43">
        <v>874329866</v>
      </c>
      <c r="D9" s="43">
        <v>880454766</v>
      </c>
      <c r="E9" s="43">
        <v>873645055</v>
      </c>
      <c r="F9" s="43">
        <v>949026230</v>
      </c>
      <c r="G9" s="44">
        <v>1017888410</v>
      </c>
      <c r="H9" s="45">
        <v>1092337290</v>
      </c>
      <c r="I9" s="22">
        <f>IF($E9=0,0,(($F9/$E9)-1)*100)</f>
        <v>8.628352506384873</v>
      </c>
      <c r="J9" s="23">
        <f>IF($E9=0,0,((($H9/$E9)^(1/3))-1)*100)</f>
        <v>7.730972155522431</v>
      </c>
      <c r="K9" s="2"/>
    </row>
    <row r="10" spans="1:11" ht="12.75">
      <c r="A10" s="5"/>
      <c r="B10" s="21" t="s">
        <v>18</v>
      </c>
      <c r="C10" s="43">
        <v>629813176</v>
      </c>
      <c r="D10" s="43">
        <v>636999265</v>
      </c>
      <c r="E10" s="43">
        <v>435037358</v>
      </c>
      <c r="F10" s="43">
        <v>714592407</v>
      </c>
      <c r="G10" s="44">
        <v>823955754</v>
      </c>
      <c r="H10" s="45">
        <v>886892923</v>
      </c>
      <c r="I10" s="22">
        <f aca="true" t="shared" si="0" ref="I10:I33">IF($E10=0,0,(($F10/$E10)-1)*100)</f>
        <v>64.26000982655839</v>
      </c>
      <c r="J10" s="23">
        <f aca="true" t="shared" si="1" ref="J10:J33">IF($E10=0,0,((($H10/$E10)^(1/3))-1)*100)</f>
        <v>26.798722748572356</v>
      </c>
      <c r="K10" s="2"/>
    </row>
    <row r="11" spans="1:11" ht="12.75">
      <c r="A11" s="9"/>
      <c r="B11" s="24" t="s">
        <v>19</v>
      </c>
      <c r="C11" s="46">
        <v>1735267150</v>
      </c>
      <c r="D11" s="46">
        <v>1751358139</v>
      </c>
      <c r="E11" s="46">
        <v>1512747822</v>
      </c>
      <c r="F11" s="46">
        <v>1918574127</v>
      </c>
      <c r="G11" s="47">
        <v>2112096994</v>
      </c>
      <c r="H11" s="48">
        <v>2265698223</v>
      </c>
      <c r="I11" s="25">
        <f t="shared" si="0"/>
        <v>26.827095640002852</v>
      </c>
      <c r="J11" s="26">
        <f t="shared" si="1"/>
        <v>14.41382615268514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458301896</v>
      </c>
      <c r="D13" s="43">
        <v>483588667</v>
      </c>
      <c r="E13" s="43">
        <v>450458042</v>
      </c>
      <c r="F13" s="43">
        <v>541868783</v>
      </c>
      <c r="G13" s="44">
        <v>575232544</v>
      </c>
      <c r="H13" s="45">
        <v>615406279</v>
      </c>
      <c r="I13" s="22">
        <f t="shared" si="0"/>
        <v>20.292842501855034</v>
      </c>
      <c r="J13" s="23">
        <f t="shared" si="1"/>
        <v>10.960701258483518</v>
      </c>
      <c r="K13" s="2"/>
    </row>
    <row r="14" spans="1:11" ht="12.75">
      <c r="A14" s="5"/>
      <c r="B14" s="21" t="s">
        <v>22</v>
      </c>
      <c r="C14" s="43">
        <v>64138560</v>
      </c>
      <c r="D14" s="43">
        <v>64138560</v>
      </c>
      <c r="E14" s="43">
        <v>28305340</v>
      </c>
      <c r="F14" s="43">
        <v>67986870</v>
      </c>
      <c r="G14" s="44">
        <v>72066080</v>
      </c>
      <c r="H14" s="45">
        <v>76390040</v>
      </c>
      <c r="I14" s="22">
        <f t="shared" si="0"/>
        <v>140.19096749941883</v>
      </c>
      <c r="J14" s="23">
        <f t="shared" si="1"/>
        <v>39.226782615383684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408100060</v>
      </c>
      <c r="D16" s="43">
        <v>409442060</v>
      </c>
      <c r="E16" s="43">
        <v>350789621</v>
      </c>
      <c r="F16" s="43">
        <v>439392470</v>
      </c>
      <c r="G16" s="44">
        <v>465756020</v>
      </c>
      <c r="H16" s="45">
        <v>493701380</v>
      </c>
      <c r="I16" s="22">
        <f t="shared" si="0"/>
        <v>25.258115889352382</v>
      </c>
      <c r="J16" s="23">
        <f t="shared" si="1"/>
        <v>12.06565538627913</v>
      </c>
      <c r="K16" s="2"/>
    </row>
    <row r="17" spans="1:11" ht="12.75">
      <c r="A17" s="5"/>
      <c r="B17" s="21" t="s">
        <v>24</v>
      </c>
      <c r="C17" s="43">
        <v>881482009</v>
      </c>
      <c r="D17" s="43">
        <v>841063038</v>
      </c>
      <c r="E17" s="43">
        <v>716580860</v>
      </c>
      <c r="F17" s="43">
        <v>906947095</v>
      </c>
      <c r="G17" s="44">
        <v>1000442584</v>
      </c>
      <c r="H17" s="45">
        <v>1041727243</v>
      </c>
      <c r="I17" s="29">
        <f t="shared" si="0"/>
        <v>26.565911207843307</v>
      </c>
      <c r="J17" s="30">
        <f t="shared" si="1"/>
        <v>13.282529879027694</v>
      </c>
      <c r="K17" s="2"/>
    </row>
    <row r="18" spans="1:11" ht="12.75">
      <c r="A18" s="5"/>
      <c r="B18" s="24" t="s">
        <v>25</v>
      </c>
      <c r="C18" s="46">
        <v>1812022525</v>
      </c>
      <c r="D18" s="46">
        <v>1798232325</v>
      </c>
      <c r="E18" s="46">
        <v>1546133863</v>
      </c>
      <c r="F18" s="46">
        <v>1956195218</v>
      </c>
      <c r="G18" s="47">
        <v>2113497228</v>
      </c>
      <c r="H18" s="48">
        <v>2227224942</v>
      </c>
      <c r="I18" s="25">
        <f t="shared" si="0"/>
        <v>26.52172394726213</v>
      </c>
      <c r="J18" s="26">
        <f t="shared" si="1"/>
        <v>12.937714947550226</v>
      </c>
      <c r="K18" s="2"/>
    </row>
    <row r="19" spans="1:11" ht="23.25" customHeight="1">
      <c r="A19" s="31"/>
      <c r="B19" s="32" t="s">
        <v>26</v>
      </c>
      <c r="C19" s="52">
        <v>-76755375</v>
      </c>
      <c r="D19" s="52">
        <v>-46874186</v>
      </c>
      <c r="E19" s="52">
        <v>-33386041</v>
      </c>
      <c r="F19" s="53">
        <v>-37621091</v>
      </c>
      <c r="G19" s="54">
        <v>-1400234</v>
      </c>
      <c r="H19" s="55">
        <v>38473281</v>
      </c>
      <c r="I19" s="33">
        <f t="shared" si="0"/>
        <v>12.685091952052652</v>
      </c>
      <c r="J19" s="34">
        <f t="shared" si="1"/>
        <v>-204.841067432874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19900000</v>
      </c>
      <c r="D22" s="43">
        <v>23118700</v>
      </c>
      <c r="E22" s="43">
        <v>17224841</v>
      </c>
      <c r="F22" s="43">
        <v>81544397</v>
      </c>
      <c r="G22" s="44">
        <v>107840017</v>
      </c>
      <c r="H22" s="45">
        <v>141852111</v>
      </c>
      <c r="I22" s="38">
        <f t="shared" si="0"/>
        <v>373.4116094308215</v>
      </c>
      <c r="J22" s="23">
        <f t="shared" si="1"/>
        <v>101.94209643143779</v>
      </c>
      <c r="K22" s="2"/>
    </row>
    <row r="23" spans="1:11" ht="12.75">
      <c r="A23" s="9"/>
      <c r="B23" s="21" t="s">
        <v>29</v>
      </c>
      <c r="C23" s="43">
        <v>90716880</v>
      </c>
      <c r="D23" s="43">
        <v>87217299</v>
      </c>
      <c r="E23" s="43">
        <v>48605852</v>
      </c>
      <c r="F23" s="43">
        <v>160861057</v>
      </c>
      <c r="G23" s="44">
        <v>177754088</v>
      </c>
      <c r="H23" s="45">
        <v>196862117</v>
      </c>
      <c r="I23" s="38">
        <f t="shared" si="0"/>
        <v>230.9499790272167</v>
      </c>
      <c r="J23" s="23">
        <f t="shared" si="1"/>
        <v>59.401057021789285</v>
      </c>
      <c r="K23" s="2"/>
    </row>
    <row r="24" spans="1:11" ht="12.75">
      <c r="A24" s="9"/>
      <c r="B24" s="21" t="s">
        <v>30</v>
      </c>
      <c r="C24" s="43">
        <v>230314992</v>
      </c>
      <c r="D24" s="43">
        <v>240349277</v>
      </c>
      <c r="E24" s="43">
        <v>187091766</v>
      </c>
      <c r="F24" s="43">
        <v>186705211</v>
      </c>
      <c r="G24" s="44">
        <v>47907648</v>
      </c>
      <c r="H24" s="45">
        <v>57544113</v>
      </c>
      <c r="I24" s="38">
        <f t="shared" si="0"/>
        <v>-0.20661251334812558</v>
      </c>
      <c r="J24" s="23">
        <f t="shared" si="1"/>
        <v>-32.49819149672445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774000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340931872</v>
      </c>
      <c r="D26" s="46">
        <v>350685276</v>
      </c>
      <c r="E26" s="46">
        <v>253696459</v>
      </c>
      <c r="F26" s="46">
        <v>429110665</v>
      </c>
      <c r="G26" s="47">
        <v>333501753</v>
      </c>
      <c r="H26" s="48">
        <v>396258341</v>
      </c>
      <c r="I26" s="25">
        <f t="shared" si="0"/>
        <v>69.14334030968877</v>
      </c>
      <c r="J26" s="26">
        <f t="shared" si="1"/>
        <v>16.025826422602307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94269780</v>
      </c>
      <c r="D28" s="43">
        <v>112680369</v>
      </c>
      <c r="E28" s="43">
        <v>71261976</v>
      </c>
      <c r="F28" s="43">
        <v>194551518</v>
      </c>
      <c r="G28" s="44">
        <v>187946200</v>
      </c>
      <c r="H28" s="45">
        <v>239114000</v>
      </c>
      <c r="I28" s="38">
        <f t="shared" si="0"/>
        <v>173.00887362427332</v>
      </c>
      <c r="J28" s="23">
        <f t="shared" si="1"/>
        <v>49.70939247811148</v>
      </c>
      <c r="K28" s="2"/>
    </row>
    <row r="29" spans="1:11" ht="12.75">
      <c r="A29" s="9"/>
      <c r="B29" s="21" t="s">
        <v>35</v>
      </c>
      <c r="C29" s="43">
        <v>69255930</v>
      </c>
      <c r="D29" s="43">
        <v>57503523</v>
      </c>
      <c r="E29" s="43">
        <v>23717484</v>
      </c>
      <c r="F29" s="43">
        <v>42367110</v>
      </c>
      <c r="G29" s="44">
        <v>78577269</v>
      </c>
      <c r="H29" s="45">
        <v>63583605</v>
      </c>
      <c r="I29" s="38">
        <f t="shared" si="0"/>
        <v>78.63239625248615</v>
      </c>
      <c r="J29" s="23">
        <f t="shared" si="1"/>
        <v>38.91810286377297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69643862</v>
      </c>
      <c r="D31" s="43">
        <v>80092584</v>
      </c>
      <c r="E31" s="43">
        <v>93583108</v>
      </c>
      <c r="F31" s="43">
        <v>119076701</v>
      </c>
      <c r="G31" s="44">
        <v>26239000</v>
      </c>
      <c r="H31" s="45">
        <v>52128988</v>
      </c>
      <c r="I31" s="38">
        <f t="shared" si="0"/>
        <v>27.241660963002</v>
      </c>
      <c r="J31" s="23">
        <f t="shared" si="1"/>
        <v>-17.720064395477518</v>
      </c>
      <c r="K31" s="2"/>
    </row>
    <row r="32" spans="1:11" ht="12.75">
      <c r="A32" s="9"/>
      <c r="B32" s="21" t="s">
        <v>31</v>
      </c>
      <c r="C32" s="43">
        <v>107762300</v>
      </c>
      <c r="D32" s="43">
        <v>100408800</v>
      </c>
      <c r="E32" s="43">
        <v>65133827</v>
      </c>
      <c r="F32" s="43">
        <v>73115336</v>
      </c>
      <c r="G32" s="44">
        <v>40739284</v>
      </c>
      <c r="H32" s="45">
        <v>41431748</v>
      </c>
      <c r="I32" s="38">
        <f t="shared" si="0"/>
        <v>12.254015106466865</v>
      </c>
      <c r="J32" s="23">
        <f t="shared" si="1"/>
        <v>-13.997933515134974</v>
      </c>
      <c r="K32" s="2"/>
    </row>
    <row r="33" spans="1:11" ht="13.5" thickBot="1">
      <c r="A33" s="9"/>
      <c r="B33" s="39" t="s">
        <v>38</v>
      </c>
      <c r="C33" s="59">
        <v>340931872</v>
      </c>
      <c r="D33" s="59">
        <v>350685276</v>
      </c>
      <c r="E33" s="59">
        <v>253696395</v>
      </c>
      <c r="F33" s="59">
        <v>429110665</v>
      </c>
      <c r="G33" s="60">
        <v>333501753</v>
      </c>
      <c r="H33" s="61">
        <v>396258341</v>
      </c>
      <c r="I33" s="40">
        <f t="shared" si="0"/>
        <v>69.14338297948616</v>
      </c>
      <c r="J33" s="41">
        <f t="shared" si="1"/>
        <v>16.025836179214824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778595239</v>
      </c>
      <c r="D8" s="43">
        <v>786045238</v>
      </c>
      <c r="E8" s="43">
        <v>664381360</v>
      </c>
      <c r="F8" s="43">
        <v>813119505</v>
      </c>
      <c r="G8" s="44">
        <v>861888916</v>
      </c>
      <c r="H8" s="45">
        <v>913612010</v>
      </c>
      <c r="I8" s="22">
        <f>IF($E8=0,0,(($F8/$E8)-1)*100)</f>
        <v>22.38746508481213</v>
      </c>
      <c r="J8" s="23">
        <f>IF($E8=0,0,((($H8/$E8)^(1/3))-1)*100)</f>
        <v>11.202560415769058</v>
      </c>
      <c r="K8" s="2"/>
    </row>
    <row r="9" spans="1:11" ht="12.75">
      <c r="A9" s="5"/>
      <c r="B9" s="21" t="s">
        <v>17</v>
      </c>
      <c r="C9" s="43">
        <v>4323243525</v>
      </c>
      <c r="D9" s="43">
        <v>3771490215</v>
      </c>
      <c r="E9" s="43">
        <v>3444381850</v>
      </c>
      <c r="F9" s="43">
        <v>3235758996</v>
      </c>
      <c r="G9" s="44">
        <v>3361594297</v>
      </c>
      <c r="H9" s="45">
        <v>3511102556</v>
      </c>
      <c r="I9" s="22">
        <f>IF($E9=0,0,(($F9/$E9)-1)*100)</f>
        <v>-6.056902605034919</v>
      </c>
      <c r="J9" s="23">
        <f>IF($E9=0,0,((($H9/$E9)^(1/3))-1)*100)</f>
        <v>0.6415710488267612</v>
      </c>
      <c r="K9" s="2"/>
    </row>
    <row r="10" spans="1:11" ht="12.75">
      <c r="A10" s="5"/>
      <c r="B10" s="21" t="s">
        <v>18</v>
      </c>
      <c r="C10" s="43">
        <v>926171641</v>
      </c>
      <c r="D10" s="43">
        <v>984351250</v>
      </c>
      <c r="E10" s="43">
        <v>790128714</v>
      </c>
      <c r="F10" s="43">
        <v>1443699095</v>
      </c>
      <c r="G10" s="44">
        <v>1556939613</v>
      </c>
      <c r="H10" s="45">
        <v>1687521525</v>
      </c>
      <c r="I10" s="22">
        <f aca="true" t="shared" si="0" ref="I10:I33">IF($E10=0,0,(($F10/$E10)-1)*100)</f>
        <v>82.71695097515466</v>
      </c>
      <c r="J10" s="23">
        <f aca="true" t="shared" si="1" ref="J10:J33">IF($E10=0,0,((($H10/$E10)^(1/3))-1)*100)</f>
        <v>28.780614219888314</v>
      </c>
      <c r="K10" s="2"/>
    </row>
    <row r="11" spans="1:11" ht="12.75">
      <c r="A11" s="9"/>
      <c r="B11" s="24" t="s">
        <v>19</v>
      </c>
      <c r="C11" s="46">
        <v>6028010405</v>
      </c>
      <c r="D11" s="46">
        <v>5541886703</v>
      </c>
      <c r="E11" s="46">
        <v>4898891924</v>
      </c>
      <c r="F11" s="46">
        <v>5492577596</v>
      </c>
      <c r="G11" s="47">
        <v>5780422826</v>
      </c>
      <c r="H11" s="48">
        <v>6112236091</v>
      </c>
      <c r="I11" s="25">
        <f t="shared" si="0"/>
        <v>12.118774637413289</v>
      </c>
      <c r="J11" s="26">
        <f t="shared" si="1"/>
        <v>7.654970800446659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1145142530</v>
      </c>
      <c r="D13" s="43">
        <v>1152415112</v>
      </c>
      <c r="E13" s="43">
        <v>842657504</v>
      </c>
      <c r="F13" s="43">
        <v>1123632557</v>
      </c>
      <c r="G13" s="44">
        <v>1195437080</v>
      </c>
      <c r="H13" s="45">
        <v>1226192920</v>
      </c>
      <c r="I13" s="22">
        <f t="shared" si="0"/>
        <v>33.34392106712907</v>
      </c>
      <c r="J13" s="23">
        <f t="shared" si="1"/>
        <v>13.318957511098262</v>
      </c>
      <c r="K13" s="2"/>
    </row>
    <row r="14" spans="1:11" ht="12.75">
      <c r="A14" s="5"/>
      <c r="B14" s="21" t="s">
        <v>22</v>
      </c>
      <c r="C14" s="43">
        <v>1403418119</v>
      </c>
      <c r="D14" s="43">
        <v>466237448</v>
      </c>
      <c r="E14" s="43">
        <v>10523830</v>
      </c>
      <c r="F14" s="43">
        <v>926117580</v>
      </c>
      <c r="G14" s="44">
        <v>931031116</v>
      </c>
      <c r="H14" s="45">
        <v>1083302506</v>
      </c>
      <c r="I14" s="22">
        <f t="shared" si="0"/>
        <v>8700.195176090834</v>
      </c>
      <c r="J14" s="23">
        <f t="shared" si="1"/>
        <v>368.66081268377854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2519181901</v>
      </c>
      <c r="D16" s="43">
        <v>2518981901</v>
      </c>
      <c r="E16" s="43">
        <v>2771878524</v>
      </c>
      <c r="F16" s="43">
        <v>2251495530</v>
      </c>
      <c r="G16" s="44">
        <v>2294676288</v>
      </c>
      <c r="H16" s="45">
        <v>2398383484</v>
      </c>
      <c r="I16" s="22">
        <f t="shared" si="0"/>
        <v>-18.77365799021573</v>
      </c>
      <c r="J16" s="23">
        <f t="shared" si="1"/>
        <v>-4.709820787535746</v>
      </c>
      <c r="K16" s="2"/>
    </row>
    <row r="17" spans="1:11" ht="12.75">
      <c r="A17" s="5"/>
      <c r="B17" s="21" t="s">
        <v>24</v>
      </c>
      <c r="C17" s="43">
        <v>796753662</v>
      </c>
      <c r="D17" s="43">
        <v>1264949890</v>
      </c>
      <c r="E17" s="43">
        <v>808654883</v>
      </c>
      <c r="F17" s="43">
        <v>1156601429</v>
      </c>
      <c r="G17" s="44">
        <v>1199877684</v>
      </c>
      <c r="H17" s="45">
        <v>1244872063</v>
      </c>
      <c r="I17" s="29">
        <f t="shared" si="0"/>
        <v>43.02781734392867</v>
      </c>
      <c r="J17" s="30">
        <f t="shared" si="1"/>
        <v>15.46592413652348</v>
      </c>
      <c r="K17" s="2"/>
    </row>
    <row r="18" spans="1:11" ht="12.75">
      <c r="A18" s="5"/>
      <c r="B18" s="24" t="s">
        <v>25</v>
      </c>
      <c r="C18" s="46">
        <v>5864496212</v>
      </c>
      <c r="D18" s="46">
        <v>5402584351</v>
      </c>
      <c r="E18" s="46">
        <v>4433714741</v>
      </c>
      <c r="F18" s="46">
        <v>5457847096</v>
      </c>
      <c r="G18" s="47">
        <v>5621022168</v>
      </c>
      <c r="H18" s="48">
        <v>5952750973</v>
      </c>
      <c r="I18" s="25">
        <f t="shared" si="0"/>
        <v>23.09874258552349</v>
      </c>
      <c r="J18" s="26">
        <f t="shared" si="1"/>
        <v>10.318916808406264</v>
      </c>
      <c r="K18" s="2"/>
    </row>
    <row r="19" spans="1:11" ht="23.25" customHeight="1">
      <c r="A19" s="31"/>
      <c r="B19" s="32" t="s">
        <v>26</v>
      </c>
      <c r="C19" s="52">
        <v>163514193</v>
      </c>
      <c r="D19" s="52">
        <v>139302352</v>
      </c>
      <c r="E19" s="52">
        <v>465177183</v>
      </c>
      <c r="F19" s="53">
        <v>34730500</v>
      </c>
      <c r="G19" s="54">
        <v>159400658</v>
      </c>
      <c r="H19" s="55">
        <v>159485118</v>
      </c>
      <c r="I19" s="33">
        <f t="shared" si="0"/>
        <v>-92.5339201342556</v>
      </c>
      <c r="J19" s="34">
        <f t="shared" si="1"/>
        <v>-30.010334179608854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163514188</v>
      </c>
      <c r="D23" s="43">
        <v>0</v>
      </c>
      <c r="E23" s="43">
        <v>0</v>
      </c>
      <c r="F23" s="43">
        <v>43000000</v>
      </c>
      <c r="G23" s="44">
        <v>167849008</v>
      </c>
      <c r="H23" s="45">
        <v>186253268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260074649</v>
      </c>
      <c r="D24" s="43">
        <v>260997897</v>
      </c>
      <c r="E24" s="43">
        <v>214673830</v>
      </c>
      <c r="F24" s="43">
        <v>244612500</v>
      </c>
      <c r="G24" s="44">
        <v>223398650</v>
      </c>
      <c r="H24" s="45">
        <v>183931850</v>
      </c>
      <c r="I24" s="38">
        <f t="shared" si="0"/>
        <v>13.94612002776492</v>
      </c>
      <c r="J24" s="23">
        <f t="shared" si="1"/>
        <v>-5.021360397565166</v>
      </c>
      <c r="K24" s="2"/>
    </row>
    <row r="25" spans="1:11" ht="12.75">
      <c r="A25" s="9"/>
      <c r="B25" s="21" t="s">
        <v>31</v>
      </c>
      <c r="C25" s="43">
        <v>0</v>
      </c>
      <c r="D25" s="43">
        <v>122461468</v>
      </c>
      <c r="E25" s="43">
        <v>20532998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423588837</v>
      </c>
      <c r="D26" s="46">
        <v>383459365</v>
      </c>
      <c r="E26" s="46">
        <v>235206828</v>
      </c>
      <c r="F26" s="46">
        <v>287612500</v>
      </c>
      <c r="G26" s="47">
        <v>391247658</v>
      </c>
      <c r="H26" s="48">
        <v>370185118</v>
      </c>
      <c r="I26" s="25">
        <f t="shared" si="0"/>
        <v>22.280676307577263</v>
      </c>
      <c r="J26" s="26">
        <f t="shared" si="1"/>
        <v>16.32052227148646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68098469</v>
      </c>
      <c r="D28" s="43">
        <v>68980271</v>
      </c>
      <c r="E28" s="43">
        <v>58650069</v>
      </c>
      <c r="F28" s="43">
        <v>63838592</v>
      </c>
      <c r="G28" s="44">
        <v>62485773</v>
      </c>
      <c r="H28" s="45">
        <v>89681850</v>
      </c>
      <c r="I28" s="38">
        <f t="shared" si="0"/>
        <v>8.846576122527662</v>
      </c>
      <c r="J28" s="23">
        <f t="shared" si="1"/>
        <v>15.206949421638182</v>
      </c>
      <c r="K28" s="2"/>
    </row>
    <row r="29" spans="1:11" ht="12.75">
      <c r="A29" s="9"/>
      <c r="B29" s="21" t="s">
        <v>35</v>
      </c>
      <c r="C29" s="43">
        <v>141500000</v>
      </c>
      <c r="D29" s="43">
        <v>90500000</v>
      </c>
      <c r="E29" s="43">
        <v>9657297</v>
      </c>
      <c r="F29" s="43">
        <v>0</v>
      </c>
      <c r="G29" s="44">
        <v>137317008</v>
      </c>
      <c r="H29" s="45">
        <v>137929008</v>
      </c>
      <c r="I29" s="38">
        <f t="shared" si="0"/>
        <v>-100</v>
      </c>
      <c r="J29" s="23">
        <f t="shared" si="1"/>
        <v>142.62376715269497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88744357</v>
      </c>
      <c r="D31" s="43">
        <v>133126904</v>
      </c>
      <c r="E31" s="43">
        <v>108790095</v>
      </c>
      <c r="F31" s="43">
        <v>103319053</v>
      </c>
      <c r="G31" s="44">
        <v>107668915</v>
      </c>
      <c r="H31" s="45">
        <v>39213127</v>
      </c>
      <c r="I31" s="38">
        <f t="shared" si="0"/>
        <v>-5.028989082140245</v>
      </c>
      <c r="J31" s="23">
        <f t="shared" si="1"/>
        <v>-28.832664423396505</v>
      </c>
      <c r="K31" s="2"/>
    </row>
    <row r="32" spans="1:11" ht="12.75">
      <c r="A32" s="9"/>
      <c r="B32" s="21" t="s">
        <v>31</v>
      </c>
      <c r="C32" s="43">
        <v>125246011</v>
      </c>
      <c r="D32" s="43">
        <v>90852190</v>
      </c>
      <c r="E32" s="43">
        <v>58109367</v>
      </c>
      <c r="F32" s="43">
        <v>120454855</v>
      </c>
      <c r="G32" s="44">
        <v>83775962</v>
      </c>
      <c r="H32" s="45">
        <v>103361133</v>
      </c>
      <c r="I32" s="38">
        <f t="shared" si="0"/>
        <v>107.2899107643007</v>
      </c>
      <c r="J32" s="23">
        <f t="shared" si="1"/>
        <v>21.16309883807488</v>
      </c>
      <c r="K32" s="2"/>
    </row>
    <row r="33" spans="1:11" ht="13.5" thickBot="1">
      <c r="A33" s="9"/>
      <c r="B33" s="39" t="s">
        <v>38</v>
      </c>
      <c r="C33" s="59">
        <v>423588837</v>
      </c>
      <c r="D33" s="59">
        <v>383459365</v>
      </c>
      <c r="E33" s="59">
        <v>235206828</v>
      </c>
      <c r="F33" s="59">
        <v>287612500</v>
      </c>
      <c r="G33" s="60">
        <v>391247658</v>
      </c>
      <c r="H33" s="61">
        <v>370185118</v>
      </c>
      <c r="I33" s="40">
        <f t="shared" si="0"/>
        <v>22.280676307577263</v>
      </c>
      <c r="J33" s="41">
        <f t="shared" si="1"/>
        <v>16.32052227148646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505637999</v>
      </c>
      <c r="D8" s="43">
        <v>510693903</v>
      </c>
      <c r="E8" s="43">
        <v>517997334</v>
      </c>
      <c r="F8" s="43">
        <v>575190303</v>
      </c>
      <c r="G8" s="44">
        <v>609701722</v>
      </c>
      <c r="H8" s="45">
        <v>646283825</v>
      </c>
      <c r="I8" s="22">
        <f>IF($E8=0,0,(($F8/$E8)-1)*100)</f>
        <v>11.041170532356448</v>
      </c>
      <c r="J8" s="23">
        <f>IF($E8=0,0,((($H8/$E8)^(1/3))-1)*100)</f>
        <v>7.654433688254558</v>
      </c>
      <c r="K8" s="2"/>
    </row>
    <row r="9" spans="1:11" ht="12.75">
      <c r="A9" s="5"/>
      <c r="B9" s="21" t="s">
        <v>17</v>
      </c>
      <c r="C9" s="43">
        <v>1411034023</v>
      </c>
      <c r="D9" s="43">
        <v>1467534207</v>
      </c>
      <c r="E9" s="43">
        <v>1519363106</v>
      </c>
      <c r="F9" s="43">
        <v>1570843122</v>
      </c>
      <c r="G9" s="44">
        <v>1665093711</v>
      </c>
      <c r="H9" s="45">
        <v>1764999333</v>
      </c>
      <c r="I9" s="22">
        <f>IF($E9=0,0,(($F9/$E9)-1)*100)</f>
        <v>3.388262871245473</v>
      </c>
      <c r="J9" s="23">
        <f>IF($E9=0,0,((($H9/$E9)^(1/3))-1)*100)</f>
        <v>5.122171395095965</v>
      </c>
      <c r="K9" s="2"/>
    </row>
    <row r="10" spans="1:11" ht="12.75">
      <c r="A10" s="5"/>
      <c r="B10" s="21" t="s">
        <v>18</v>
      </c>
      <c r="C10" s="43">
        <v>663496233</v>
      </c>
      <c r="D10" s="43">
        <v>768152642</v>
      </c>
      <c r="E10" s="43">
        <v>492145681</v>
      </c>
      <c r="F10" s="43">
        <v>652840603</v>
      </c>
      <c r="G10" s="44">
        <v>671120103</v>
      </c>
      <c r="H10" s="45">
        <v>723191158</v>
      </c>
      <c r="I10" s="22">
        <f aca="true" t="shared" si="0" ref="I10:I33">IF($E10=0,0,(($F10/$E10)-1)*100)</f>
        <v>32.65190129749407</v>
      </c>
      <c r="J10" s="23">
        <f aca="true" t="shared" si="1" ref="J10:J33">IF($E10=0,0,((($H10/$E10)^(1/3))-1)*100)</f>
        <v>13.689356898063698</v>
      </c>
      <c r="K10" s="2"/>
    </row>
    <row r="11" spans="1:11" ht="12.75">
      <c r="A11" s="9"/>
      <c r="B11" s="24" t="s">
        <v>19</v>
      </c>
      <c r="C11" s="46">
        <v>2580168255</v>
      </c>
      <c r="D11" s="46">
        <v>2746380752</v>
      </c>
      <c r="E11" s="46">
        <v>2529506121</v>
      </c>
      <c r="F11" s="46">
        <v>2798874028</v>
      </c>
      <c r="G11" s="47">
        <v>2945915536</v>
      </c>
      <c r="H11" s="48">
        <v>3134474316</v>
      </c>
      <c r="I11" s="25">
        <f t="shared" si="0"/>
        <v>10.649031633634065</v>
      </c>
      <c r="J11" s="26">
        <f t="shared" si="1"/>
        <v>7.409573879226206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710662866</v>
      </c>
      <c r="D13" s="43">
        <v>708409647</v>
      </c>
      <c r="E13" s="43">
        <v>690623738</v>
      </c>
      <c r="F13" s="43">
        <v>788931809</v>
      </c>
      <c r="G13" s="44">
        <v>831022543</v>
      </c>
      <c r="H13" s="45">
        <v>876762284</v>
      </c>
      <c r="I13" s="22">
        <f t="shared" si="0"/>
        <v>14.234678825939806</v>
      </c>
      <c r="J13" s="23">
        <f t="shared" si="1"/>
        <v>8.279635678456643</v>
      </c>
      <c r="K13" s="2"/>
    </row>
    <row r="14" spans="1:11" ht="12.75">
      <c r="A14" s="5"/>
      <c r="B14" s="21" t="s">
        <v>22</v>
      </c>
      <c r="C14" s="43">
        <v>92474140</v>
      </c>
      <c r="D14" s="43">
        <v>92474141</v>
      </c>
      <c r="E14" s="43">
        <v>691957</v>
      </c>
      <c r="F14" s="43">
        <v>104703936</v>
      </c>
      <c r="G14" s="44">
        <v>110357948</v>
      </c>
      <c r="H14" s="45">
        <v>116427635</v>
      </c>
      <c r="I14" s="22">
        <f t="shared" si="0"/>
        <v>15031.566845916726</v>
      </c>
      <c r="J14" s="23">
        <f t="shared" si="1"/>
        <v>452.0676801518974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945596118</v>
      </c>
      <c r="D16" s="43">
        <v>937553679</v>
      </c>
      <c r="E16" s="43">
        <v>857270208</v>
      </c>
      <c r="F16" s="43">
        <v>992168188</v>
      </c>
      <c r="G16" s="44">
        <v>1045745270</v>
      </c>
      <c r="H16" s="45">
        <v>1103261260</v>
      </c>
      <c r="I16" s="22">
        <f t="shared" si="0"/>
        <v>15.735759710431928</v>
      </c>
      <c r="J16" s="23">
        <f t="shared" si="1"/>
        <v>8.772776021122963</v>
      </c>
      <c r="K16" s="2"/>
    </row>
    <row r="17" spans="1:11" ht="12.75">
      <c r="A17" s="5"/>
      <c r="B17" s="21" t="s">
        <v>24</v>
      </c>
      <c r="C17" s="43">
        <v>771157151</v>
      </c>
      <c r="D17" s="43">
        <v>957943263</v>
      </c>
      <c r="E17" s="43">
        <v>910924567</v>
      </c>
      <c r="F17" s="43">
        <v>813359689</v>
      </c>
      <c r="G17" s="44">
        <v>835964551</v>
      </c>
      <c r="H17" s="45">
        <v>876014436</v>
      </c>
      <c r="I17" s="29">
        <f t="shared" si="0"/>
        <v>-10.710533180734828</v>
      </c>
      <c r="J17" s="30">
        <f t="shared" si="1"/>
        <v>-1.2941371287221504</v>
      </c>
      <c r="K17" s="2"/>
    </row>
    <row r="18" spans="1:11" ht="12.75">
      <c r="A18" s="5"/>
      <c r="B18" s="24" t="s">
        <v>25</v>
      </c>
      <c r="C18" s="46">
        <v>2519890275</v>
      </c>
      <c r="D18" s="46">
        <v>2696380730</v>
      </c>
      <c r="E18" s="46">
        <v>2459510470</v>
      </c>
      <c r="F18" s="46">
        <v>2699163622</v>
      </c>
      <c r="G18" s="47">
        <v>2823090312</v>
      </c>
      <c r="H18" s="48">
        <v>2972465615</v>
      </c>
      <c r="I18" s="25">
        <f t="shared" si="0"/>
        <v>9.743937052644469</v>
      </c>
      <c r="J18" s="26">
        <f t="shared" si="1"/>
        <v>6.517930788569881</v>
      </c>
      <c r="K18" s="2"/>
    </row>
    <row r="19" spans="1:11" ht="23.25" customHeight="1">
      <c r="A19" s="31"/>
      <c r="B19" s="32" t="s">
        <v>26</v>
      </c>
      <c r="C19" s="52">
        <v>60277980</v>
      </c>
      <c r="D19" s="52">
        <v>50000022</v>
      </c>
      <c r="E19" s="52">
        <v>69995651</v>
      </c>
      <c r="F19" s="53">
        <v>99710406</v>
      </c>
      <c r="G19" s="54">
        <v>122825224</v>
      </c>
      <c r="H19" s="55">
        <v>162008701</v>
      </c>
      <c r="I19" s="33">
        <f t="shared" si="0"/>
        <v>42.45228749997625</v>
      </c>
      <c r="J19" s="34">
        <f t="shared" si="1"/>
        <v>32.278449058819646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193600065</v>
      </c>
      <c r="D24" s="43">
        <v>306273924</v>
      </c>
      <c r="E24" s="43">
        <v>274043606</v>
      </c>
      <c r="F24" s="43">
        <v>290132532</v>
      </c>
      <c r="G24" s="44">
        <v>223197699</v>
      </c>
      <c r="H24" s="45">
        <v>265219451</v>
      </c>
      <c r="I24" s="38">
        <f t="shared" si="0"/>
        <v>5.870936466950449</v>
      </c>
      <c r="J24" s="23">
        <f t="shared" si="1"/>
        <v>-1.085058291229135</v>
      </c>
      <c r="K24" s="2"/>
    </row>
    <row r="25" spans="1:11" ht="12.75">
      <c r="A25" s="9"/>
      <c r="B25" s="21" t="s">
        <v>31</v>
      </c>
      <c r="C25" s="43">
        <v>100278000</v>
      </c>
      <c r="D25" s="43">
        <v>135855881</v>
      </c>
      <c r="E25" s="43">
        <v>82061882</v>
      </c>
      <c r="F25" s="43">
        <v>96606581</v>
      </c>
      <c r="G25" s="44">
        <v>112325222</v>
      </c>
      <c r="H25" s="45">
        <v>140183059</v>
      </c>
      <c r="I25" s="38">
        <f t="shared" si="0"/>
        <v>17.724062190043366</v>
      </c>
      <c r="J25" s="23">
        <f t="shared" si="1"/>
        <v>19.541312531062506</v>
      </c>
      <c r="K25" s="2"/>
    </row>
    <row r="26" spans="1:11" ht="12.75">
      <c r="A26" s="9"/>
      <c r="B26" s="24" t="s">
        <v>32</v>
      </c>
      <c r="C26" s="46">
        <v>293878065</v>
      </c>
      <c r="D26" s="46">
        <v>442129805</v>
      </c>
      <c r="E26" s="46">
        <v>356105488</v>
      </c>
      <c r="F26" s="46">
        <v>386739113</v>
      </c>
      <c r="G26" s="47">
        <v>335522921</v>
      </c>
      <c r="H26" s="48">
        <v>405402510</v>
      </c>
      <c r="I26" s="25">
        <f t="shared" si="0"/>
        <v>8.6024018253827</v>
      </c>
      <c r="J26" s="26">
        <f t="shared" si="1"/>
        <v>4.416529758700571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116324413</v>
      </c>
      <c r="D28" s="43">
        <v>127088189</v>
      </c>
      <c r="E28" s="43">
        <v>115158403</v>
      </c>
      <c r="F28" s="43">
        <v>61885000</v>
      </c>
      <c r="G28" s="44">
        <v>81853971</v>
      </c>
      <c r="H28" s="45">
        <v>85665830</v>
      </c>
      <c r="I28" s="38">
        <f t="shared" si="0"/>
        <v>-46.26097758580414</v>
      </c>
      <c r="J28" s="23">
        <f t="shared" si="1"/>
        <v>-9.391140382515296</v>
      </c>
      <c r="K28" s="2"/>
    </row>
    <row r="29" spans="1:11" ht="12.75">
      <c r="A29" s="9"/>
      <c r="B29" s="21" t="s">
        <v>35</v>
      </c>
      <c r="C29" s="43">
        <v>25900000</v>
      </c>
      <c r="D29" s="43">
        <v>30517000</v>
      </c>
      <c r="E29" s="43">
        <v>15581755</v>
      </c>
      <c r="F29" s="43">
        <v>25000000</v>
      </c>
      <c r="G29" s="44">
        <v>27308080</v>
      </c>
      <c r="H29" s="45">
        <v>69928147</v>
      </c>
      <c r="I29" s="38">
        <f t="shared" si="0"/>
        <v>60.44405780991935</v>
      </c>
      <c r="J29" s="23">
        <f t="shared" si="1"/>
        <v>64.94730198242596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18151996</v>
      </c>
      <c r="D31" s="43">
        <v>21130320</v>
      </c>
      <c r="E31" s="43">
        <v>21283077</v>
      </c>
      <c r="F31" s="43">
        <v>69718273</v>
      </c>
      <c r="G31" s="44">
        <v>76070048</v>
      </c>
      <c r="H31" s="45">
        <v>67026000</v>
      </c>
      <c r="I31" s="38">
        <f t="shared" si="0"/>
        <v>227.576097196848</v>
      </c>
      <c r="J31" s="23">
        <f t="shared" si="1"/>
        <v>46.57828250302283</v>
      </c>
      <c r="K31" s="2"/>
    </row>
    <row r="32" spans="1:11" ht="12.75">
      <c r="A32" s="9"/>
      <c r="B32" s="21" t="s">
        <v>31</v>
      </c>
      <c r="C32" s="43">
        <v>133501656</v>
      </c>
      <c r="D32" s="43">
        <v>263394296</v>
      </c>
      <c r="E32" s="43">
        <v>204082254</v>
      </c>
      <c r="F32" s="43">
        <v>230135840</v>
      </c>
      <c r="G32" s="44">
        <v>150290822</v>
      </c>
      <c r="H32" s="45">
        <v>182782533</v>
      </c>
      <c r="I32" s="38">
        <f t="shared" si="0"/>
        <v>12.766218271971841</v>
      </c>
      <c r="J32" s="23">
        <f t="shared" si="1"/>
        <v>-3.6075209441084</v>
      </c>
      <c r="K32" s="2"/>
    </row>
    <row r="33" spans="1:11" ht="13.5" thickBot="1">
      <c r="A33" s="9"/>
      <c r="B33" s="39" t="s">
        <v>38</v>
      </c>
      <c r="C33" s="59">
        <v>293878065</v>
      </c>
      <c r="D33" s="59">
        <v>442129805</v>
      </c>
      <c r="E33" s="59">
        <v>356105489</v>
      </c>
      <c r="F33" s="59">
        <v>386739113</v>
      </c>
      <c r="G33" s="60">
        <v>335522921</v>
      </c>
      <c r="H33" s="61">
        <v>405402510</v>
      </c>
      <c r="I33" s="40">
        <f t="shared" si="0"/>
        <v>8.60240152041014</v>
      </c>
      <c r="J33" s="41">
        <f t="shared" si="1"/>
        <v>4.416529660961244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921278382</v>
      </c>
      <c r="D8" s="43">
        <v>849846201</v>
      </c>
      <c r="E8" s="43">
        <v>914041074</v>
      </c>
      <c r="F8" s="43">
        <v>900836973</v>
      </c>
      <c r="G8" s="44">
        <v>954887191</v>
      </c>
      <c r="H8" s="45">
        <v>1012180423</v>
      </c>
      <c r="I8" s="22">
        <f>IF($E8=0,0,(($F8/$E8)-1)*100)</f>
        <v>-1.4445850821797945</v>
      </c>
      <c r="J8" s="23">
        <f>IF($E8=0,0,((($H8/$E8)^(1/3))-1)*100)</f>
        <v>3.4579988483211865</v>
      </c>
      <c r="K8" s="2"/>
    </row>
    <row r="9" spans="1:11" ht="12.75">
      <c r="A9" s="5"/>
      <c r="B9" s="21" t="s">
        <v>17</v>
      </c>
      <c r="C9" s="43">
        <v>3018339488</v>
      </c>
      <c r="D9" s="43">
        <v>2880852980</v>
      </c>
      <c r="E9" s="43">
        <v>2716464262</v>
      </c>
      <c r="F9" s="43">
        <v>3024881693</v>
      </c>
      <c r="G9" s="44">
        <v>3267407723</v>
      </c>
      <c r="H9" s="45">
        <v>3531327275</v>
      </c>
      <c r="I9" s="22">
        <f>IF($E9=0,0,(($F9/$E9)-1)*100)</f>
        <v>11.35363477128639</v>
      </c>
      <c r="J9" s="23">
        <f>IF($E9=0,0,((($H9/$E9)^(1/3))-1)*100)</f>
        <v>9.138502628581247</v>
      </c>
      <c r="K9" s="2"/>
    </row>
    <row r="10" spans="1:11" ht="12.75">
      <c r="A10" s="5"/>
      <c r="B10" s="21" t="s">
        <v>18</v>
      </c>
      <c r="C10" s="43">
        <v>998264477</v>
      </c>
      <c r="D10" s="43">
        <v>1066700102</v>
      </c>
      <c r="E10" s="43">
        <v>817136247</v>
      </c>
      <c r="F10" s="43">
        <v>1106318858</v>
      </c>
      <c r="G10" s="44">
        <v>1146058646</v>
      </c>
      <c r="H10" s="45">
        <v>1226764348</v>
      </c>
      <c r="I10" s="22">
        <f aca="true" t="shared" si="0" ref="I10:I33">IF($E10=0,0,(($F10/$E10)-1)*100)</f>
        <v>35.38976664683435</v>
      </c>
      <c r="J10" s="23">
        <f aca="true" t="shared" si="1" ref="J10:J33">IF($E10=0,0,((($H10/$E10)^(1/3))-1)*100)</f>
        <v>14.504412681349187</v>
      </c>
      <c r="K10" s="2"/>
    </row>
    <row r="11" spans="1:11" ht="12.75">
      <c r="A11" s="9"/>
      <c r="B11" s="24" t="s">
        <v>19</v>
      </c>
      <c r="C11" s="46">
        <v>4937882347</v>
      </c>
      <c r="D11" s="46">
        <v>4797399283</v>
      </c>
      <c r="E11" s="46">
        <v>4447641583</v>
      </c>
      <c r="F11" s="46">
        <v>5032037524</v>
      </c>
      <c r="G11" s="47">
        <v>5368353560</v>
      </c>
      <c r="H11" s="48">
        <v>5770272046</v>
      </c>
      <c r="I11" s="25">
        <f t="shared" si="0"/>
        <v>13.139456723170051</v>
      </c>
      <c r="J11" s="26">
        <f t="shared" si="1"/>
        <v>9.065861874150393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1152204419</v>
      </c>
      <c r="D13" s="43">
        <v>1165106410</v>
      </c>
      <c r="E13" s="43">
        <v>1014449101</v>
      </c>
      <c r="F13" s="43">
        <v>1274330000</v>
      </c>
      <c r="G13" s="44">
        <v>1368957002</v>
      </c>
      <c r="H13" s="45">
        <v>1471871001</v>
      </c>
      <c r="I13" s="22">
        <f t="shared" si="0"/>
        <v>25.617933787296042</v>
      </c>
      <c r="J13" s="23">
        <f t="shared" si="1"/>
        <v>13.20870671364791</v>
      </c>
      <c r="K13" s="2"/>
    </row>
    <row r="14" spans="1:11" ht="12.75">
      <c r="A14" s="5"/>
      <c r="B14" s="21" t="s">
        <v>22</v>
      </c>
      <c r="C14" s="43">
        <v>103941528</v>
      </c>
      <c r="D14" s="43">
        <v>103941528</v>
      </c>
      <c r="E14" s="43">
        <v>875926</v>
      </c>
      <c r="F14" s="43">
        <v>110178020</v>
      </c>
      <c r="G14" s="44">
        <v>116788701</v>
      </c>
      <c r="H14" s="45">
        <v>123796023</v>
      </c>
      <c r="I14" s="22">
        <f t="shared" si="0"/>
        <v>12478.46210752963</v>
      </c>
      <c r="J14" s="23">
        <f t="shared" si="1"/>
        <v>420.89048594404846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2050949600</v>
      </c>
      <c r="D16" s="43">
        <v>2010053647</v>
      </c>
      <c r="E16" s="43">
        <v>1742225401</v>
      </c>
      <c r="F16" s="43">
        <v>2050322398</v>
      </c>
      <c r="G16" s="44">
        <v>2229395619</v>
      </c>
      <c r="H16" s="45">
        <v>2425368840</v>
      </c>
      <c r="I16" s="22">
        <f t="shared" si="0"/>
        <v>17.684106592818516</v>
      </c>
      <c r="J16" s="23">
        <f t="shared" si="1"/>
        <v>11.658335830731348</v>
      </c>
      <c r="K16" s="2"/>
    </row>
    <row r="17" spans="1:11" ht="12.75">
      <c r="A17" s="5"/>
      <c r="B17" s="21" t="s">
        <v>24</v>
      </c>
      <c r="C17" s="43">
        <v>1597733674</v>
      </c>
      <c r="D17" s="43">
        <v>1475708671</v>
      </c>
      <c r="E17" s="43">
        <v>1403613468</v>
      </c>
      <c r="F17" s="43">
        <v>1494081235</v>
      </c>
      <c r="G17" s="44">
        <v>1503474387</v>
      </c>
      <c r="H17" s="45">
        <v>1574046201</v>
      </c>
      <c r="I17" s="29">
        <f t="shared" si="0"/>
        <v>6.445347601922546</v>
      </c>
      <c r="J17" s="30">
        <f t="shared" si="1"/>
        <v>3.893884134586778</v>
      </c>
      <c r="K17" s="2"/>
    </row>
    <row r="18" spans="1:11" ht="12.75">
      <c r="A18" s="5"/>
      <c r="B18" s="24" t="s">
        <v>25</v>
      </c>
      <c r="C18" s="46">
        <v>4904829221</v>
      </c>
      <c r="D18" s="46">
        <v>4754810256</v>
      </c>
      <c r="E18" s="46">
        <v>4161163896</v>
      </c>
      <c r="F18" s="46">
        <v>4928911653</v>
      </c>
      <c r="G18" s="47">
        <v>5218615709</v>
      </c>
      <c r="H18" s="48">
        <v>5595082065</v>
      </c>
      <c r="I18" s="25">
        <f t="shared" si="0"/>
        <v>18.450312849681616</v>
      </c>
      <c r="J18" s="26">
        <f t="shared" si="1"/>
        <v>10.373262437996589</v>
      </c>
      <c r="K18" s="2"/>
    </row>
    <row r="19" spans="1:11" ht="23.25" customHeight="1">
      <c r="A19" s="31"/>
      <c r="B19" s="32" t="s">
        <v>26</v>
      </c>
      <c r="C19" s="52">
        <v>33053126</v>
      </c>
      <c r="D19" s="52">
        <v>42589027</v>
      </c>
      <c r="E19" s="52">
        <v>286477687</v>
      </c>
      <c r="F19" s="53">
        <v>103125871</v>
      </c>
      <c r="G19" s="54">
        <v>149737851</v>
      </c>
      <c r="H19" s="55">
        <v>175189981</v>
      </c>
      <c r="I19" s="33">
        <f t="shared" si="0"/>
        <v>-64.00212802611745</v>
      </c>
      <c r="J19" s="34">
        <f t="shared" si="1"/>
        <v>-15.119846818464843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38800000</v>
      </c>
      <c r="D22" s="43">
        <v>43800000</v>
      </c>
      <c r="E22" s="43">
        <v>88896144</v>
      </c>
      <c r="F22" s="43">
        <v>42040920</v>
      </c>
      <c r="G22" s="44">
        <v>0</v>
      </c>
      <c r="H22" s="45">
        <v>0</v>
      </c>
      <c r="I22" s="38">
        <f t="shared" si="0"/>
        <v>-52.707824987324535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199366620</v>
      </c>
      <c r="D23" s="43">
        <v>255768233</v>
      </c>
      <c r="E23" s="43">
        <v>135635103</v>
      </c>
      <c r="F23" s="43">
        <v>122999999</v>
      </c>
      <c r="G23" s="44">
        <v>118000000</v>
      </c>
      <c r="H23" s="45">
        <v>118000000</v>
      </c>
      <c r="I23" s="38">
        <f t="shared" si="0"/>
        <v>-9.315511781636642</v>
      </c>
      <c r="J23" s="23">
        <f t="shared" si="1"/>
        <v>-4.536657759279084</v>
      </c>
      <c r="K23" s="2"/>
    </row>
    <row r="24" spans="1:11" ht="12.75">
      <c r="A24" s="9"/>
      <c r="B24" s="21" t="s">
        <v>30</v>
      </c>
      <c r="C24" s="43">
        <v>460257380</v>
      </c>
      <c r="D24" s="43">
        <v>463022789</v>
      </c>
      <c r="E24" s="43">
        <v>359653032</v>
      </c>
      <c r="F24" s="43">
        <v>406341227</v>
      </c>
      <c r="G24" s="44">
        <v>396145061</v>
      </c>
      <c r="H24" s="45">
        <v>449605835</v>
      </c>
      <c r="I24" s="38">
        <f t="shared" si="0"/>
        <v>12.981454581481188</v>
      </c>
      <c r="J24" s="23">
        <f t="shared" si="1"/>
        <v>7.724892902026714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698424000</v>
      </c>
      <c r="D26" s="46">
        <v>762591022</v>
      </c>
      <c r="E26" s="46">
        <v>584184279</v>
      </c>
      <c r="F26" s="46">
        <v>571382146</v>
      </c>
      <c r="G26" s="47">
        <v>514145061</v>
      </c>
      <c r="H26" s="48">
        <v>567605835</v>
      </c>
      <c r="I26" s="25">
        <f t="shared" si="0"/>
        <v>-2.191454556414041</v>
      </c>
      <c r="J26" s="26">
        <f t="shared" si="1"/>
        <v>-0.9550519294985516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67176000</v>
      </c>
      <c r="D28" s="43">
        <v>108662796</v>
      </c>
      <c r="E28" s="43">
        <v>51657650</v>
      </c>
      <c r="F28" s="43">
        <v>61867033</v>
      </c>
      <c r="G28" s="44">
        <v>66235000</v>
      </c>
      <c r="H28" s="45">
        <v>67033250</v>
      </c>
      <c r="I28" s="38">
        <f t="shared" si="0"/>
        <v>19.76354518643415</v>
      </c>
      <c r="J28" s="23">
        <f t="shared" si="1"/>
        <v>9.073322766256119</v>
      </c>
      <c r="K28" s="2"/>
    </row>
    <row r="29" spans="1:11" ht="12.75">
      <c r="A29" s="9"/>
      <c r="B29" s="21" t="s">
        <v>35</v>
      </c>
      <c r="C29" s="43">
        <v>46700000</v>
      </c>
      <c r="D29" s="43">
        <v>101700000</v>
      </c>
      <c r="E29" s="43">
        <v>93377930</v>
      </c>
      <c r="F29" s="43">
        <v>51440920</v>
      </c>
      <c r="G29" s="44">
        <v>9344872</v>
      </c>
      <c r="H29" s="45">
        <v>11384622</v>
      </c>
      <c r="I29" s="38">
        <f t="shared" si="0"/>
        <v>-44.91105125161802</v>
      </c>
      <c r="J29" s="23">
        <f t="shared" si="1"/>
        <v>-50.414108658241766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99542591</v>
      </c>
      <c r="D31" s="43">
        <v>138287895</v>
      </c>
      <c r="E31" s="43">
        <v>129904137</v>
      </c>
      <c r="F31" s="43">
        <v>212544795</v>
      </c>
      <c r="G31" s="44">
        <v>223825262</v>
      </c>
      <c r="H31" s="45">
        <v>226187317</v>
      </c>
      <c r="I31" s="38">
        <f t="shared" si="0"/>
        <v>63.61664832891349</v>
      </c>
      <c r="J31" s="23">
        <f t="shared" si="1"/>
        <v>20.30446764554017</v>
      </c>
      <c r="K31" s="2"/>
    </row>
    <row r="32" spans="1:11" ht="12.75">
      <c r="A32" s="9"/>
      <c r="B32" s="21" t="s">
        <v>31</v>
      </c>
      <c r="C32" s="43">
        <v>485005409</v>
      </c>
      <c r="D32" s="43">
        <v>413940331</v>
      </c>
      <c r="E32" s="43">
        <v>309244561</v>
      </c>
      <c r="F32" s="43">
        <v>245529398</v>
      </c>
      <c r="G32" s="44">
        <v>214739927</v>
      </c>
      <c r="H32" s="45">
        <v>263000646</v>
      </c>
      <c r="I32" s="38">
        <f t="shared" si="0"/>
        <v>-20.603487024627086</v>
      </c>
      <c r="J32" s="23">
        <f t="shared" si="1"/>
        <v>-5.256029346965885</v>
      </c>
      <c r="K32" s="2"/>
    </row>
    <row r="33" spans="1:11" ht="13.5" thickBot="1">
      <c r="A33" s="9"/>
      <c r="B33" s="39" t="s">
        <v>38</v>
      </c>
      <c r="C33" s="59">
        <v>698424000</v>
      </c>
      <c r="D33" s="59">
        <v>762591022</v>
      </c>
      <c r="E33" s="59">
        <v>584184278</v>
      </c>
      <c r="F33" s="59">
        <v>571382146</v>
      </c>
      <c r="G33" s="60">
        <v>514145061</v>
      </c>
      <c r="H33" s="61">
        <v>567605835</v>
      </c>
      <c r="I33" s="40">
        <f t="shared" si="0"/>
        <v>-2.19145438898648</v>
      </c>
      <c r="J33" s="41">
        <f t="shared" si="1"/>
        <v>-0.9550518729838808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283210266</v>
      </c>
      <c r="D8" s="43">
        <v>257041505</v>
      </c>
      <c r="E8" s="43">
        <v>252933707</v>
      </c>
      <c r="F8" s="43">
        <v>295784972</v>
      </c>
      <c r="G8" s="44">
        <v>310272645</v>
      </c>
      <c r="H8" s="45">
        <v>327337640</v>
      </c>
      <c r="I8" s="22">
        <f>IF($E8=0,0,(($F8/$E8)-1)*100)</f>
        <v>16.94169808692203</v>
      </c>
      <c r="J8" s="23">
        <f>IF($E8=0,0,((($H8/$E8)^(1/3))-1)*100)</f>
        <v>8.975719720108067</v>
      </c>
      <c r="K8" s="2"/>
    </row>
    <row r="9" spans="1:11" ht="12.75">
      <c r="A9" s="5"/>
      <c r="B9" s="21" t="s">
        <v>17</v>
      </c>
      <c r="C9" s="43">
        <v>1065727000</v>
      </c>
      <c r="D9" s="43">
        <v>1000827079</v>
      </c>
      <c r="E9" s="43">
        <v>962401062</v>
      </c>
      <c r="F9" s="43">
        <v>1008550382</v>
      </c>
      <c r="G9" s="44">
        <v>1058374186</v>
      </c>
      <c r="H9" s="45">
        <v>1117108025</v>
      </c>
      <c r="I9" s="22">
        <f>IF($E9=0,0,(($F9/$E9)-1)*100)</f>
        <v>4.795227459963058</v>
      </c>
      <c r="J9" s="23">
        <f>IF($E9=0,0,((($H9/$E9)^(1/3))-1)*100)</f>
        <v>5.094428463686751</v>
      </c>
      <c r="K9" s="2"/>
    </row>
    <row r="10" spans="1:11" ht="12.75">
      <c r="A10" s="5"/>
      <c r="B10" s="21" t="s">
        <v>18</v>
      </c>
      <c r="C10" s="43">
        <v>393124512</v>
      </c>
      <c r="D10" s="43">
        <v>439960805</v>
      </c>
      <c r="E10" s="43">
        <v>410924334</v>
      </c>
      <c r="F10" s="43">
        <v>464385826</v>
      </c>
      <c r="G10" s="44">
        <v>487171175</v>
      </c>
      <c r="H10" s="45">
        <v>477854013</v>
      </c>
      <c r="I10" s="22">
        <f aca="true" t="shared" si="0" ref="I10:I33">IF($E10=0,0,(($F10/$E10)-1)*100)</f>
        <v>13.010057467173496</v>
      </c>
      <c r="J10" s="23">
        <f aca="true" t="shared" si="1" ref="J10:J33">IF($E10=0,0,((($H10/$E10)^(1/3))-1)*100)</f>
        <v>5.158518541994939</v>
      </c>
      <c r="K10" s="2"/>
    </row>
    <row r="11" spans="1:11" ht="12.75">
      <c r="A11" s="9"/>
      <c r="B11" s="24" t="s">
        <v>19</v>
      </c>
      <c r="C11" s="46">
        <v>1742061778</v>
      </c>
      <c r="D11" s="46">
        <v>1697829389</v>
      </c>
      <c r="E11" s="46">
        <v>1626259103</v>
      </c>
      <c r="F11" s="46">
        <v>1768721180</v>
      </c>
      <c r="G11" s="47">
        <v>1855818006</v>
      </c>
      <c r="H11" s="48">
        <v>1922299678</v>
      </c>
      <c r="I11" s="25">
        <f t="shared" si="0"/>
        <v>8.760109427654971</v>
      </c>
      <c r="J11" s="26">
        <f t="shared" si="1"/>
        <v>5.732974707136895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514737496</v>
      </c>
      <c r="D13" s="43">
        <v>516470907</v>
      </c>
      <c r="E13" s="43">
        <v>538871114</v>
      </c>
      <c r="F13" s="43">
        <v>537170660</v>
      </c>
      <c r="G13" s="44">
        <v>475719795</v>
      </c>
      <c r="H13" s="45">
        <v>502407661</v>
      </c>
      <c r="I13" s="22">
        <f t="shared" si="0"/>
        <v>-0.31555857343653626</v>
      </c>
      <c r="J13" s="23">
        <f t="shared" si="1"/>
        <v>-2.308423886401001</v>
      </c>
      <c r="K13" s="2"/>
    </row>
    <row r="14" spans="1:11" ht="12.75">
      <c r="A14" s="5"/>
      <c r="B14" s="21" t="s">
        <v>22</v>
      </c>
      <c r="C14" s="43">
        <v>93492241</v>
      </c>
      <c r="D14" s="43">
        <v>154665947</v>
      </c>
      <c r="E14" s="43">
        <v>137597437</v>
      </c>
      <c r="F14" s="43">
        <v>163945904</v>
      </c>
      <c r="G14" s="44">
        <v>173289274</v>
      </c>
      <c r="H14" s="45">
        <v>182820184</v>
      </c>
      <c r="I14" s="22">
        <f t="shared" si="0"/>
        <v>19.148951880549923</v>
      </c>
      <c r="J14" s="23">
        <f t="shared" si="1"/>
        <v>9.935494035581648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579385013</v>
      </c>
      <c r="D16" s="43">
        <v>576385013</v>
      </c>
      <c r="E16" s="43">
        <v>530968409</v>
      </c>
      <c r="F16" s="43">
        <v>618730314</v>
      </c>
      <c r="G16" s="44">
        <v>660145572</v>
      </c>
      <c r="H16" s="45">
        <v>696452823</v>
      </c>
      <c r="I16" s="22">
        <f t="shared" si="0"/>
        <v>16.528649070720892</v>
      </c>
      <c r="J16" s="23">
        <f t="shared" si="1"/>
        <v>9.464762755393142</v>
      </c>
      <c r="K16" s="2"/>
    </row>
    <row r="17" spans="1:11" ht="12.75">
      <c r="A17" s="5"/>
      <c r="B17" s="21" t="s">
        <v>24</v>
      </c>
      <c r="C17" s="43">
        <v>628653836</v>
      </c>
      <c r="D17" s="43">
        <v>862386964</v>
      </c>
      <c r="E17" s="43">
        <v>890237408</v>
      </c>
      <c r="F17" s="43">
        <v>914662762</v>
      </c>
      <c r="G17" s="44">
        <v>875925798</v>
      </c>
      <c r="H17" s="45">
        <v>898783216</v>
      </c>
      <c r="I17" s="29">
        <f t="shared" si="0"/>
        <v>2.743689916926062</v>
      </c>
      <c r="J17" s="30">
        <f t="shared" si="1"/>
        <v>0.3189638985047427</v>
      </c>
      <c r="K17" s="2"/>
    </row>
    <row r="18" spans="1:11" ht="12.75">
      <c r="A18" s="5"/>
      <c r="B18" s="24" t="s">
        <v>25</v>
      </c>
      <c r="C18" s="46">
        <v>1816268586</v>
      </c>
      <c r="D18" s="46">
        <v>2109908831</v>
      </c>
      <c r="E18" s="46">
        <v>2097674368</v>
      </c>
      <c r="F18" s="46">
        <v>2234509640</v>
      </c>
      <c r="G18" s="47">
        <v>2185080439</v>
      </c>
      <c r="H18" s="48">
        <v>2280463884</v>
      </c>
      <c r="I18" s="25">
        <f t="shared" si="0"/>
        <v>6.523189399051654</v>
      </c>
      <c r="J18" s="26">
        <f t="shared" si="1"/>
        <v>2.824129711059009</v>
      </c>
      <c r="K18" s="2"/>
    </row>
    <row r="19" spans="1:11" ht="23.25" customHeight="1">
      <c r="A19" s="31"/>
      <c r="B19" s="32" t="s">
        <v>26</v>
      </c>
      <c r="C19" s="52">
        <v>-74206808</v>
      </c>
      <c r="D19" s="52">
        <v>-412079442</v>
      </c>
      <c r="E19" s="52">
        <v>-471415265</v>
      </c>
      <c r="F19" s="53">
        <v>-465788460</v>
      </c>
      <c r="G19" s="54">
        <v>-329262433</v>
      </c>
      <c r="H19" s="55">
        <v>-358164206</v>
      </c>
      <c r="I19" s="33">
        <f t="shared" si="0"/>
        <v>-1.1935983871884215</v>
      </c>
      <c r="J19" s="34">
        <f t="shared" si="1"/>
        <v>-8.751406286962126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18074000</v>
      </c>
      <c r="D23" s="43">
        <v>33648960</v>
      </c>
      <c r="E23" s="43">
        <v>21411710</v>
      </c>
      <c r="F23" s="43">
        <v>37590000</v>
      </c>
      <c r="G23" s="44">
        <v>40000000</v>
      </c>
      <c r="H23" s="45">
        <v>56000000</v>
      </c>
      <c r="I23" s="38">
        <f t="shared" si="0"/>
        <v>75.55814084909613</v>
      </c>
      <c r="J23" s="23">
        <f t="shared" si="1"/>
        <v>37.777687592085016</v>
      </c>
      <c r="K23" s="2"/>
    </row>
    <row r="24" spans="1:11" ht="12.75">
      <c r="A24" s="9"/>
      <c r="B24" s="21" t="s">
        <v>30</v>
      </c>
      <c r="C24" s="43">
        <v>234704405</v>
      </c>
      <c r="D24" s="43">
        <v>199214253</v>
      </c>
      <c r="E24" s="43">
        <v>158481326</v>
      </c>
      <c r="F24" s="43">
        <v>162425500</v>
      </c>
      <c r="G24" s="44">
        <v>175568000</v>
      </c>
      <c r="H24" s="45">
        <v>0</v>
      </c>
      <c r="I24" s="38">
        <f t="shared" si="0"/>
        <v>2.4887310698044063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-1</v>
      </c>
      <c r="F25" s="43">
        <v>5560000</v>
      </c>
      <c r="G25" s="44">
        <v>4000000</v>
      </c>
      <c r="H25" s="45">
        <v>0</v>
      </c>
      <c r="I25" s="38">
        <f t="shared" si="0"/>
        <v>-556000100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252778405</v>
      </c>
      <c r="D26" s="46">
        <v>232863213</v>
      </c>
      <c r="E26" s="46">
        <v>179893035</v>
      </c>
      <c r="F26" s="46">
        <v>205575500</v>
      </c>
      <c r="G26" s="47">
        <v>219568000</v>
      </c>
      <c r="H26" s="48">
        <v>56000000</v>
      </c>
      <c r="I26" s="25">
        <f t="shared" si="0"/>
        <v>14.276519933081344</v>
      </c>
      <c r="J26" s="26">
        <f t="shared" si="1"/>
        <v>-32.22681548061438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112489000</v>
      </c>
      <c r="D28" s="43">
        <v>115639000</v>
      </c>
      <c r="E28" s="43">
        <v>104488798</v>
      </c>
      <c r="F28" s="43">
        <v>55000000</v>
      </c>
      <c r="G28" s="44">
        <v>102000000</v>
      </c>
      <c r="H28" s="45">
        <v>0</v>
      </c>
      <c r="I28" s="38">
        <f t="shared" si="0"/>
        <v>-47.36277854397368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9000000</v>
      </c>
      <c r="D29" s="43">
        <v>377569</v>
      </c>
      <c r="E29" s="43">
        <v>1498584</v>
      </c>
      <c r="F29" s="43">
        <v>4500000</v>
      </c>
      <c r="G29" s="44">
        <v>0</v>
      </c>
      <c r="H29" s="45">
        <v>0</v>
      </c>
      <c r="I29" s="38">
        <f t="shared" si="0"/>
        <v>200.28346759340815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1189341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100213702</v>
      </c>
      <c r="D31" s="43">
        <v>78868336</v>
      </c>
      <c r="E31" s="43">
        <v>40850295</v>
      </c>
      <c r="F31" s="43">
        <v>123732000</v>
      </c>
      <c r="G31" s="44">
        <v>117568000</v>
      </c>
      <c r="H31" s="45">
        <v>56000000</v>
      </c>
      <c r="I31" s="38">
        <f t="shared" si="0"/>
        <v>202.89132550939962</v>
      </c>
      <c r="J31" s="23">
        <f t="shared" si="1"/>
        <v>11.087265556872694</v>
      </c>
      <c r="K31" s="2"/>
    </row>
    <row r="32" spans="1:11" ht="12.75">
      <c r="A32" s="9"/>
      <c r="B32" s="21" t="s">
        <v>31</v>
      </c>
      <c r="C32" s="43">
        <v>31075703</v>
      </c>
      <c r="D32" s="43">
        <v>36788967</v>
      </c>
      <c r="E32" s="43">
        <v>33055358</v>
      </c>
      <c r="F32" s="43">
        <v>22343500</v>
      </c>
      <c r="G32" s="44">
        <v>0</v>
      </c>
      <c r="H32" s="45">
        <v>0</v>
      </c>
      <c r="I32" s="38">
        <f t="shared" si="0"/>
        <v>-32.40581451273346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252778405</v>
      </c>
      <c r="D33" s="59">
        <v>232863213</v>
      </c>
      <c r="E33" s="59">
        <v>179893035</v>
      </c>
      <c r="F33" s="59">
        <v>205575500</v>
      </c>
      <c r="G33" s="60">
        <v>219568000</v>
      </c>
      <c r="H33" s="61">
        <v>56000000</v>
      </c>
      <c r="I33" s="40">
        <f t="shared" si="0"/>
        <v>14.276519933081344</v>
      </c>
      <c r="J33" s="41">
        <f t="shared" si="1"/>
        <v>-32.22681548061438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452872400</v>
      </c>
      <c r="D8" s="43">
        <v>445589200</v>
      </c>
      <c r="E8" s="43">
        <v>441411088</v>
      </c>
      <c r="F8" s="43">
        <v>474453400</v>
      </c>
      <c r="G8" s="44">
        <v>501849100</v>
      </c>
      <c r="H8" s="45">
        <v>531959900</v>
      </c>
      <c r="I8" s="22">
        <f>IF($E8=0,0,(($F8/$E8)-1)*100)</f>
        <v>7.4856098766599155</v>
      </c>
      <c r="J8" s="23">
        <f>IF($E8=0,0,((($H8/$E8)^(1/3))-1)*100)</f>
        <v>6.417214224814649</v>
      </c>
      <c r="K8" s="2"/>
    </row>
    <row r="9" spans="1:11" ht="12.75">
      <c r="A9" s="5"/>
      <c r="B9" s="21" t="s">
        <v>17</v>
      </c>
      <c r="C9" s="43">
        <v>2012880000</v>
      </c>
      <c r="D9" s="43">
        <v>1877325900</v>
      </c>
      <c r="E9" s="43">
        <v>1896232022</v>
      </c>
      <c r="F9" s="43">
        <v>2097369100</v>
      </c>
      <c r="G9" s="44">
        <v>2218925500</v>
      </c>
      <c r="H9" s="45">
        <v>2375678300</v>
      </c>
      <c r="I9" s="22">
        <f>IF($E9=0,0,(($F9/$E9)-1)*100)</f>
        <v>10.607197624890663</v>
      </c>
      <c r="J9" s="23">
        <f>IF($E9=0,0,((($H9/$E9)^(1/3))-1)*100)</f>
        <v>7.803299033469924</v>
      </c>
      <c r="K9" s="2"/>
    </row>
    <row r="10" spans="1:11" ht="12.75">
      <c r="A10" s="5"/>
      <c r="B10" s="21" t="s">
        <v>18</v>
      </c>
      <c r="C10" s="43">
        <v>429688200</v>
      </c>
      <c r="D10" s="43">
        <v>492240300</v>
      </c>
      <c r="E10" s="43">
        <v>434504156</v>
      </c>
      <c r="F10" s="43">
        <v>483051000</v>
      </c>
      <c r="G10" s="44">
        <v>519858200</v>
      </c>
      <c r="H10" s="45">
        <v>565989300</v>
      </c>
      <c r="I10" s="22">
        <f aca="true" t="shared" si="0" ref="I10:I33">IF($E10=0,0,(($F10/$E10)-1)*100)</f>
        <v>11.172929724520287</v>
      </c>
      <c r="J10" s="23">
        <f aca="true" t="shared" si="1" ref="J10:J33">IF($E10=0,0,((($H10/$E10)^(1/3))-1)*100)</f>
        <v>9.212268646142196</v>
      </c>
      <c r="K10" s="2"/>
    </row>
    <row r="11" spans="1:11" ht="12.75">
      <c r="A11" s="9"/>
      <c r="B11" s="24" t="s">
        <v>19</v>
      </c>
      <c r="C11" s="46">
        <v>2895440600</v>
      </c>
      <c r="D11" s="46">
        <v>2815155400</v>
      </c>
      <c r="E11" s="46">
        <v>2772147266</v>
      </c>
      <c r="F11" s="46">
        <v>3054873500</v>
      </c>
      <c r="G11" s="47">
        <v>3240632800</v>
      </c>
      <c r="H11" s="48">
        <v>3473627500</v>
      </c>
      <c r="I11" s="25">
        <f t="shared" si="0"/>
        <v>10.198817265864557</v>
      </c>
      <c r="J11" s="26">
        <f t="shared" si="1"/>
        <v>7.809156681178608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728269200</v>
      </c>
      <c r="D13" s="43">
        <v>716066100</v>
      </c>
      <c r="E13" s="43">
        <v>698325507</v>
      </c>
      <c r="F13" s="43">
        <v>812123200</v>
      </c>
      <c r="G13" s="44">
        <v>881891100</v>
      </c>
      <c r="H13" s="45">
        <v>964278300</v>
      </c>
      <c r="I13" s="22">
        <f t="shared" si="0"/>
        <v>16.295794992348746</v>
      </c>
      <c r="J13" s="23">
        <f t="shared" si="1"/>
        <v>11.35630950290276</v>
      </c>
      <c r="K13" s="2"/>
    </row>
    <row r="14" spans="1:11" ht="12.75">
      <c r="A14" s="5"/>
      <c r="B14" s="21" t="s">
        <v>22</v>
      </c>
      <c r="C14" s="43">
        <v>26387500</v>
      </c>
      <c r="D14" s="43">
        <v>26387500</v>
      </c>
      <c r="E14" s="43">
        <v>26502266</v>
      </c>
      <c r="F14" s="43">
        <v>26512500</v>
      </c>
      <c r="G14" s="44">
        <v>28103200</v>
      </c>
      <c r="H14" s="45">
        <v>29789500</v>
      </c>
      <c r="I14" s="22">
        <f t="shared" si="0"/>
        <v>0.03861556592934523</v>
      </c>
      <c r="J14" s="23">
        <f t="shared" si="1"/>
        <v>3.974474745118317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1074886000</v>
      </c>
      <c r="D16" s="43">
        <v>967516600</v>
      </c>
      <c r="E16" s="43">
        <v>926969616</v>
      </c>
      <c r="F16" s="43">
        <v>1000945200</v>
      </c>
      <c r="G16" s="44">
        <v>1041966100</v>
      </c>
      <c r="H16" s="45">
        <v>1101043700</v>
      </c>
      <c r="I16" s="22">
        <f t="shared" si="0"/>
        <v>7.980367718978187</v>
      </c>
      <c r="J16" s="23">
        <f t="shared" si="1"/>
        <v>5.90415979618617</v>
      </c>
      <c r="K16" s="2"/>
    </row>
    <row r="17" spans="1:11" ht="12.75">
      <c r="A17" s="5"/>
      <c r="B17" s="21" t="s">
        <v>24</v>
      </c>
      <c r="C17" s="43">
        <v>1053200800</v>
      </c>
      <c r="D17" s="43">
        <v>1168280000</v>
      </c>
      <c r="E17" s="43">
        <v>1128659249</v>
      </c>
      <c r="F17" s="43">
        <v>1176915600</v>
      </c>
      <c r="G17" s="44">
        <v>1256028900</v>
      </c>
      <c r="H17" s="45">
        <v>1347185300</v>
      </c>
      <c r="I17" s="29">
        <f t="shared" si="0"/>
        <v>4.275546498445437</v>
      </c>
      <c r="J17" s="30">
        <f t="shared" si="1"/>
        <v>6.077065465323295</v>
      </c>
      <c r="K17" s="2"/>
    </row>
    <row r="18" spans="1:11" ht="12.75">
      <c r="A18" s="5"/>
      <c r="B18" s="24" t="s">
        <v>25</v>
      </c>
      <c r="C18" s="46">
        <v>2882743500</v>
      </c>
      <c r="D18" s="46">
        <v>2878250200</v>
      </c>
      <c r="E18" s="46">
        <v>2780456638</v>
      </c>
      <c r="F18" s="46">
        <v>3016496500</v>
      </c>
      <c r="G18" s="47">
        <v>3207989300</v>
      </c>
      <c r="H18" s="48">
        <v>3442296800</v>
      </c>
      <c r="I18" s="25">
        <f t="shared" si="0"/>
        <v>8.489248088752245</v>
      </c>
      <c r="J18" s="26">
        <f t="shared" si="1"/>
        <v>7.376867180600533</v>
      </c>
      <c r="K18" s="2"/>
    </row>
    <row r="19" spans="1:11" ht="23.25" customHeight="1">
      <c r="A19" s="31"/>
      <c r="B19" s="32" t="s">
        <v>26</v>
      </c>
      <c r="C19" s="52">
        <v>12697100</v>
      </c>
      <c r="D19" s="52">
        <v>-63094800</v>
      </c>
      <c r="E19" s="52">
        <v>-8309372</v>
      </c>
      <c r="F19" s="53">
        <v>38377000</v>
      </c>
      <c r="G19" s="54">
        <v>32643500</v>
      </c>
      <c r="H19" s="55">
        <v>31330700</v>
      </c>
      <c r="I19" s="33">
        <f t="shared" si="0"/>
        <v>-561.8519907400945</v>
      </c>
      <c r="J19" s="34">
        <f t="shared" si="1"/>
        <v>-255.6445668932838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100000000</v>
      </c>
      <c r="D22" s="43">
        <v>109968500</v>
      </c>
      <c r="E22" s="43">
        <v>99320722</v>
      </c>
      <c r="F22" s="43">
        <v>310000000</v>
      </c>
      <c r="G22" s="44">
        <v>0</v>
      </c>
      <c r="H22" s="45">
        <v>310000000</v>
      </c>
      <c r="I22" s="38">
        <f t="shared" si="0"/>
        <v>212.12016360493232</v>
      </c>
      <c r="J22" s="23">
        <f t="shared" si="1"/>
        <v>46.14162831598281</v>
      </c>
      <c r="K22" s="2"/>
    </row>
    <row r="23" spans="1:11" ht="12.75">
      <c r="A23" s="9"/>
      <c r="B23" s="21" t="s">
        <v>29</v>
      </c>
      <c r="C23" s="43">
        <v>273950300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137804800</v>
      </c>
      <c r="D24" s="43">
        <v>147738800</v>
      </c>
      <c r="E24" s="43">
        <v>135609947</v>
      </c>
      <c r="F24" s="43">
        <v>129223800</v>
      </c>
      <c r="G24" s="44">
        <v>165728000</v>
      </c>
      <c r="H24" s="45">
        <v>176732600</v>
      </c>
      <c r="I24" s="38">
        <f t="shared" si="0"/>
        <v>-4.709202489401465</v>
      </c>
      <c r="J24" s="23">
        <f t="shared" si="1"/>
        <v>9.229942942828352</v>
      </c>
      <c r="K24" s="2"/>
    </row>
    <row r="25" spans="1:11" ht="12.75">
      <c r="A25" s="9"/>
      <c r="B25" s="21" t="s">
        <v>31</v>
      </c>
      <c r="C25" s="43">
        <v>9500000</v>
      </c>
      <c r="D25" s="43">
        <v>312797500</v>
      </c>
      <c r="E25" s="43">
        <v>233670181</v>
      </c>
      <c r="F25" s="43">
        <v>85937000</v>
      </c>
      <c r="G25" s="44">
        <v>366270700</v>
      </c>
      <c r="H25" s="45">
        <v>63978900</v>
      </c>
      <c r="I25" s="38">
        <f t="shared" si="0"/>
        <v>-63.22294970105749</v>
      </c>
      <c r="J25" s="23">
        <f t="shared" si="1"/>
        <v>-35.0651525411706</v>
      </c>
      <c r="K25" s="2"/>
    </row>
    <row r="26" spans="1:11" ht="12.75">
      <c r="A26" s="9"/>
      <c r="B26" s="24" t="s">
        <v>32</v>
      </c>
      <c r="C26" s="46">
        <v>521255100</v>
      </c>
      <c r="D26" s="46">
        <v>570504800</v>
      </c>
      <c r="E26" s="46">
        <v>468600850</v>
      </c>
      <c r="F26" s="46">
        <v>525160800</v>
      </c>
      <c r="G26" s="47">
        <v>531998700</v>
      </c>
      <c r="H26" s="48">
        <v>550711500</v>
      </c>
      <c r="I26" s="25">
        <f t="shared" si="0"/>
        <v>12.069963168013897</v>
      </c>
      <c r="J26" s="26">
        <f t="shared" si="1"/>
        <v>5.529454006534751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170270800</v>
      </c>
      <c r="D28" s="43">
        <v>155713500</v>
      </c>
      <c r="E28" s="43">
        <v>148348648</v>
      </c>
      <c r="F28" s="43">
        <v>114796400</v>
      </c>
      <c r="G28" s="44">
        <v>174071600</v>
      </c>
      <c r="H28" s="45">
        <v>182394900</v>
      </c>
      <c r="I28" s="38">
        <f t="shared" si="0"/>
        <v>-22.61715792650837</v>
      </c>
      <c r="J28" s="23">
        <f t="shared" si="1"/>
        <v>7.129653283290982</v>
      </c>
      <c r="K28" s="2"/>
    </row>
    <row r="29" spans="1:11" ht="12.75">
      <c r="A29" s="9"/>
      <c r="B29" s="21" t="s">
        <v>35</v>
      </c>
      <c r="C29" s="43">
        <v>80142000</v>
      </c>
      <c r="D29" s="43">
        <v>91457000</v>
      </c>
      <c r="E29" s="43">
        <v>53825212</v>
      </c>
      <c r="F29" s="43">
        <v>84789000</v>
      </c>
      <c r="G29" s="44">
        <v>93540400</v>
      </c>
      <c r="H29" s="45">
        <v>98871700</v>
      </c>
      <c r="I29" s="38">
        <f t="shared" si="0"/>
        <v>57.52655094047749</v>
      </c>
      <c r="J29" s="23">
        <f t="shared" si="1"/>
        <v>22.469727299970632</v>
      </c>
      <c r="K29" s="2"/>
    </row>
    <row r="30" spans="1:11" ht="12.75">
      <c r="A30" s="9"/>
      <c r="B30" s="21" t="s">
        <v>36</v>
      </c>
      <c r="C30" s="43">
        <v>5500000</v>
      </c>
      <c r="D30" s="43">
        <v>0</v>
      </c>
      <c r="E30" s="43">
        <v>1149721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88359500</v>
      </c>
      <c r="D31" s="43">
        <v>83279200</v>
      </c>
      <c r="E31" s="43">
        <v>55435693</v>
      </c>
      <c r="F31" s="43">
        <v>131754200</v>
      </c>
      <c r="G31" s="44">
        <v>117860500</v>
      </c>
      <c r="H31" s="45">
        <v>115205300</v>
      </c>
      <c r="I31" s="38">
        <f t="shared" si="0"/>
        <v>137.67033993784472</v>
      </c>
      <c r="J31" s="23">
        <f t="shared" si="1"/>
        <v>27.612825937765393</v>
      </c>
      <c r="K31" s="2"/>
    </row>
    <row r="32" spans="1:11" ht="12.75">
      <c r="A32" s="9"/>
      <c r="B32" s="21" t="s">
        <v>31</v>
      </c>
      <c r="C32" s="43">
        <v>176982800</v>
      </c>
      <c r="D32" s="43">
        <v>240055100</v>
      </c>
      <c r="E32" s="43">
        <v>209841576</v>
      </c>
      <c r="F32" s="43">
        <v>193821200</v>
      </c>
      <c r="G32" s="44">
        <v>146526200</v>
      </c>
      <c r="H32" s="45">
        <v>154239600</v>
      </c>
      <c r="I32" s="38">
        <f t="shared" si="0"/>
        <v>-7.634509950497126</v>
      </c>
      <c r="J32" s="23">
        <f t="shared" si="1"/>
        <v>-9.752582382311935</v>
      </c>
      <c r="K32" s="2"/>
    </row>
    <row r="33" spans="1:11" ht="13.5" thickBot="1">
      <c r="A33" s="9"/>
      <c r="B33" s="39" t="s">
        <v>38</v>
      </c>
      <c r="C33" s="59">
        <v>521255100</v>
      </c>
      <c r="D33" s="59">
        <v>570504800</v>
      </c>
      <c r="E33" s="59">
        <v>468600850</v>
      </c>
      <c r="F33" s="59">
        <v>525160800</v>
      </c>
      <c r="G33" s="60">
        <v>531998700</v>
      </c>
      <c r="H33" s="61">
        <v>550711500</v>
      </c>
      <c r="I33" s="40">
        <f t="shared" si="0"/>
        <v>12.069963168013897</v>
      </c>
      <c r="J33" s="41">
        <f t="shared" si="1"/>
        <v>5.529454006534751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388192000</v>
      </c>
      <c r="D8" s="43">
        <v>388192000</v>
      </c>
      <c r="E8" s="43">
        <v>357170268</v>
      </c>
      <c r="F8" s="43">
        <v>461484000</v>
      </c>
      <c r="G8" s="44">
        <v>498403000</v>
      </c>
      <c r="H8" s="45">
        <v>538275000</v>
      </c>
      <c r="I8" s="22">
        <f>IF($E8=0,0,(($F8/$E8)-1)*100)</f>
        <v>29.2056034182554</v>
      </c>
      <c r="J8" s="23">
        <f>IF($E8=0,0,((($H8/$E8)^(1/3))-1)*100)</f>
        <v>14.65059246614322</v>
      </c>
      <c r="K8" s="2"/>
    </row>
    <row r="9" spans="1:11" ht="12.75">
      <c r="A9" s="5"/>
      <c r="B9" s="21" t="s">
        <v>17</v>
      </c>
      <c r="C9" s="43">
        <v>1484279000</v>
      </c>
      <c r="D9" s="43">
        <v>1391739000</v>
      </c>
      <c r="E9" s="43">
        <v>1150359256</v>
      </c>
      <c r="F9" s="43">
        <v>1518870000</v>
      </c>
      <c r="G9" s="44">
        <v>1658564000</v>
      </c>
      <c r="H9" s="45">
        <v>1817533000</v>
      </c>
      <c r="I9" s="22">
        <f>IF($E9=0,0,(($F9/$E9)-1)*100)</f>
        <v>32.03440508501458</v>
      </c>
      <c r="J9" s="23">
        <f>IF($E9=0,0,((($H9/$E9)^(1/3))-1)*100)</f>
        <v>16.470588857457603</v>
      </c>
      <c r="K9" s="2"/>
    </row>
    <row r="10" spans="1:11" ht="12.75">
      <c r="A10" s="5"/>
      <c r="B10" s="21" t="s">
        <v>18</v>
      </c>
      <c r="C10" s="43">
        <v>1419791001</v>
      </c>
      <c r="D10" s="43">
        <v>1582469684</v>
      </c>
      <c r="E10" s="43">
        <v>1366571241</v>
      </c>
      <c r="F10" s="43">
        <v>1654200000</v>
      </c>
      <c r="G10" s="44">
        <v>1728314000</v>
      </c>
      <c r="H10" s="45">
        <v>1792652000</v>
      </c>
      <c r="I10" s="22">
        <f aca="true" t="shared" si="0" ref="I10:I33">IF($E10=0,0,(($F10/$E10)-1)*100)</f>
        <v>21.04747636790052</v>
      </c>
      <c r="J10" s="23">
        <f aca="true" t="shared" si="1" ref="J10:J33">IF($E10=0,0,((($H10/$E10)^(1/3))-1)*100)</f>
        <v>9.468181694100242</v>
      </c>
      <c r="K10" s="2"/>
    </row>
    <row r="11" spans="1:11" ht="12.75">
      <c r="A11" s="9"/>
      <c r="B11" s="24" t="s">
        <v>19</v>
      </c>
      <c r="C11" s="46">
        <v>3292262001</v>
      </c>
      <c r="D11" s="46">
        <v>3362400684</v>
      </c>
      <c r="E11" s="46">
        <v>2874100765</v>
      </c>
      <c r="F11" s="46">
        <v>3634554000</v>
      </c>
      <c r="G11" s="47">
        <v>3885281000</v>
      </c>
      <c r="H11" s="48">
        <v>4148460000</v>
      </c>
      <c r="I11" s="25">
        <f t="shared" si="0"/>
        <v>26.458823025990874</v>
      </c>
      <c r="J11" s="26">
        <f t="shared" si="1"/>
        <v>13.0129744605191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743621831</v>
      </c>
      <c r="D13" s="43">
        <v>760797888</v>
      </c>
      <c r="E13" s="43">
        <v>677088096</v>
      </c>
      <c r="F13" s="43">
        <v>817423000</v>
      </c>
      <c r="G13" s="44">
        <v>869703000</v>
      </c>
      <c r="H13" s="45">
        <v>917117000</v>
      </c>
      <c r="I13" s="22">
        <f t="shared" si="0"/>
        <v>20.726240031252896</v>
      </c>
      <c r="J13" s="23">
        <f t="shared" si="1"/>
        <v>10.643657025994703</v>
      </c>
      <c r="K13" s="2"/>
    </row>
    <row r="14" spans="1:11" ht="12.75">
      <c r="A14" s="5"/>
      <c r="B14" s="21" t="s">
        <v>22</v>
      </c>
      <c r="C14" s="43">
        <v>55000000</v>
      </c>
      <c r="D14" s="43">
        <v>55000000</v>
      </c>
      <c r="E14" s="43">
        <v>50416663</v>
      </c>
      <c r="F14" s="43">
        <v>235000000</v>
      </c>
      <c r="G14" s="44">
        <v>249100000</v>
      </c>
      <c r="H14" s="45">
        <v>300000000</v>
      </c>
      <c r="I14" s="22">
        <f t="shared" si="0"/>
        <v>366.1157363786652</v>
      </c>
      <c r="J14" s="23">
        <f t="shared" si="1"/>
        <v>81.21009410435323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854322000</v>
      </c>
      <c r="D16" s="43">
        <v>854322000</v>
      </c>
      <c r="E16" s="43">
        <v>852029320</v>
      </c>
      <c r="F16" s="43">
        <v>905497000</v>
      </c>
      <c r="G16" s="44">
        <v>970426000</v>
      </c>
      <c r="H16" s="45">
        <v>1028653000</v>
      </c>
      <c r="I16" s="22">
        <f t="shared" si="0"/>
        <v>6.275333341815048</v>
      </c>
      <c r="J16" s="23">
        <f t="shared" si="1"/>
        <v>6.480836037420645</v>
      </c>
      <c r="K16" s="2"/>
    </row>
    <row r="17" spans="1:11" ht="12.75">
      <c r="A17" s="5"/>
      <c r="B17" s="21" t="s">
        <v>24</v>
      </c>
      <c r="C17" s="43">
        <v>1249313887</v>
      </c>
      <c r="D17" s="43">
        <v>1283719889</v>
      </c>
      <c r="E17" s="43">
        <v>1351726869</v>
      </c>
      <c r="F17" s="43">
        <v>1390769000</v>
      </c>
      <c r="G17" s="44">
        <v>1464202400</v>
      </c>
      <c r="H17" s="45">
        <v>1516470000</v>
      </c>
      <c r="I17" s="29">
        <f t="shared" si="0"/>
        <v>2.8883150801672697</v>
      </c>
      <c r="J17" s="30">
        <f t="shared" si="1"/>
        <v>3.9078340770277276</v>
      </c>
      <c r="K17" s="2"/>
    </row>
    <row r="18" spans="1:11" ht="12.75">
      <c r="A18" s="5"/>
      <c r="B18" s="24" t="s">
        <v>25</v>
      </c>
      <c r="C18" s="46">
        <v>2902257718</v>
      </c>
      <c r="D18" s="46">
        <v>2953839777</v>
      </c>
      <c r="E18" s="46">
        <v>2931260948</v>
      </c>
      <c r="F18" s="46">
        <v>3348689000</v>
      </c>
      <c r="G18" s="47">
        <v>3553431400</v>
      </c>
      <c r="H18" s="48">
        <v>3762240000</v>
      </c>
      <c r="I18" s="25">
        <f t="shared" si="0"/>
        <v>14.240562659043077</v>
      </c>
      <c r="J18" s="26">
        <f t="shared" si="1"/>
        <v>8.67525589029956</v>
      </c>
      <c r="K18" s="2"/>
    </row>
    <row r="19" spans="1:11" ht="23.25" customHeight="1">
      <c r="A19" s="31"/>
      <c r="B19" s="32" t="s">
        <v>26</v>
      </c>
      <c r="C19" s="52">
        <v>390004283</v>
      </c>
      <c r="D19" s="52">
        <v>408560907</v>
      </c>
      <c r="E19" s="52">
        <v>-57160183</v>
      </c>
      <c r="F19" s="53">
        <v>285865000</v>
      </c>
      <c r="G19" s="54">
        <v>331849600</v>
      </c>
      <c r="H19" s="55">
        <v>386220000</v>
      </c>
      <c r="I19" s="33">
        <f t="shared" si="0"/>
        <v>-600.1121147565256</v>
      </c>
      <c r="J19" s="34">
        <f t="shared" si="1"/>
        <v>-289.05161119494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239000000</v>
      </c>
      <c r="D22" s="43">
        <v>134000000</v>
      </c>
      <c r="E22" s="43">
        <v>133809295</v>
      </c>
      <c r="F22" s="43">
        <v>830000000</v>
      </c>
      <c r="G22" s="44">
        <v>90000000</v>
      </c>
      <c r="H22" s="45">
        <v>82000000</v>
      </c>
      <c r="I22" s="38">
        <f t="shared" si="0"/>
        <v>520.285758175469</v>
      </c>
      <c r="J22" s="23">
        <f t="shared" si="1"/>
        <v>-15.060599789385709</v>
      </c>
      <c r="K22" s="2"/>
    </row>
    <row r="23" spans="1:11" ht="12.75">
      <c r="A23" s="9"/>
      <c r="B23" s="21" t="s">
        <v>29</v>
      </c>
      <c r="C23" s="43">
        <v>340163000</v>
      </c>
      <c r="D23" s="43">
        <v>407670725</v>
      </c>
      <c r="E23" s="43">
        <v>286792211</v>
      </c>
      <c r="F23" s="43">
        <v>269682000</v>
      </c>
      <c r="G23" s="44">
        <v>381301000</v>
      </c>
      <c r="H23" s="45">
        <v>528240000</v>
      </c>
      <c r="I23" s="38">
        <f t="shared" si="0"/>
        <v>-5.966065445201374</v>
      </c>
      <c r="J23" s="23">
        <f t="shared" si="1"/>
        <v>22.580478047390116</v>
      </c>
      <c r="K23" s="2"/>
    </row>
    <row r="24" spans="1:11" ht="12.75">
      <c r="A24" s="9"/>
      <c r="B24" s="21" t="s">
        <v>30</v>
      </c>
      <c r="C24" s="43">
        <v>650955000</v>
      </c>
      <c r="D24" s="43">
        <v>689708275</v>
      </c>
      <c r="E24" s="43">
        <v>541348237</v>
      </c>
      <c r="F24" s="43">
        <v>798465000</v>
      </c>
      <c r="G24" s="44">
        <v>902682000</v>
      </c>
      <c r="H24" s="45">
        <v>1130862000</v>
      </c>
      <c r="I24" s="38">
        <f t="shared" si="0"/>
        <v>47.49563135642021</v>
      </c>
      <c r="J24" s="23">
        <f t="shared" si="1"/>
        <v>27.833386649417125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14400000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1230118000</v>
      </c>
      <c r="D26" s="46">
        <v>1231379000</v>
      </c>
      <c r="E26" s="46">
        <v>961949743</v>
      </c>
      <c r="F26" s="46">
        <v>1912547000</v>
      </c>
      <c r="G26" s="47">
        <v>1373983000</v>
      </c>
      <c r="H26" s="48">
        <v>1741102000</v>
      </c>
      <c r="I26" s="25">
        <f t="shared" si="0"/>
        <v>98.81984624637505</v>
      </c>
      <c r="J26" s="26">
        <f t="shared" si="1"/>
        <v>21.86826001072344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548873000</v>
      </c>
      <c r="D28" s="43">
        <v>521018030</v>
      </c>
      <c r="E28" s="43">
        <v>492293187</v>
      </c>
      <c r="F28" s="43">
        <v>695023000</v>
      </c>
      <c r="G28" s="44">
        <v>732644000</v>
      </c>
      <c r="H28" s="45">
        <v>947793100</v>
      </c>
      <c r="I28" s="38">
        <f t="shared" si="0"/>
        <v>41.18070661010387</v>
      </c>
      <c r="J28" s="23">
        <f t="shared" si="1"/>
        <v>24.402728494841487</v>
      </c>
      <c r="K28" s="2"/>
    </row>
    <row r="29" spans="1:11" ht="12.75">
      <c r="A29" s="9"/>
      <c r="B29" s="21" t="s">
        <v>35</v>
      </c>
      <c r="C29" s="43">
        <v>84050000</v>
      </c>
      <c r="D29" s="43">
        <v>57750000</v>
      </c>
      <c r="E29" s="43">
        <v>28915242</v>
      </c>
      <c r="F29" s="43">
        <v>75570000</v>
      </c>
      <c r="G29" s="44">
        <v>169500000</v>
      </c>
      <c r="H29" s="45">
        <v>209000000</v>
      </c>
      <c r="I29" s="38">
        <f t="shared" si="0"/>
        <v>161.3500519898813</v>
      </c>
      <c r="J29" s="23">
        <f t="shared" si="1"/>
        <v>93.34805973188615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8976345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276716000</v>
      </c>
      <c r="D31" s="43">
        <v>229754102</v>
      </c>
      <c r="E31" s="43">
        <v>262607725</v>
      </c>
      <c r="F31" s="43">
        <v>332904000</v>
      </c>
      <c r="G31" s="44">
        <v>332200000</v>
      </c>
      <c r="H31" s="45">
        <v>378218000</v>
      </c>
      <c r="I31" s="38">
        <f t="shared" si="0"/>
        <v>26.768548031098472</v>
      </c>
      <c r="J31" s="23">
        <f t="shared" si="1"/>
        <v>12.930581775985228</v>
      </c>
      <c r="K31" s="2"/>
    </row>
    <row r="32" spans="1:11" ht="12.75">
      <c r="A32" s="9"/>
      <c r="B32" s="21" t="s">
        <v>31</v>
      </c>
      <c r="C32" s="43">
        <v>320479000</v>
      </c>
      <c r="D32" s="43">
        <v>422856868</v>
      </c>
      <c r="E32" s="43">
        <v>169157237</v>
      </c>
      <c r="F32" s="43">
        <v>809050001</v>
      </c>
      <c r="G32" s="44">
        <v>139639000</v>
      </c>
      <c r="H32" s="45">
        <v>206090900</v>
      </c>
      <c r="I32" s="38">
        <f t="shared" si="0"/>
        <v>378.28281860621786</v>
      </c>
      <c r="J32" s="23">
        <f t="shared" si="1"/>
        <v>6.8044655139102295</v>
      </c>
      <c r="K32" s="2"/>
    </row>
    <row r="33" spans="1:11" ht="13.5" thickBot="1">
      <c r="A33" s="9"/>
      <c r="B33" s="39" t="s">
        <v>38</v>
      </c>
      <c r="C33" s="59">
        <v>1230118000</v>
      </c>
      <c r="D33" s="59">
        <v>1231379000</v>
      </c>
      <c r="E33" s="59">
        <v>961949736</v>
      </c>
      <c r="F33" s="59">
        <v>1912547001</v>
      </c>
      <c r="G33" s="60">
        <v>1373983000</v>
      </c>
      <c r="H33" s="61">
        <v>1741102000</v>
      </c>
      <c r="I33" s="40">
        <f t="shared" si="0"/>
        <v>98.81984779712025</v>
      </c>
      <c r="J33" s="41">
        <f t="shared" si="1"/>
        <v>21.868260306330644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266065863</v>
      </c>
      <c r="D8" s="43">
        <v>266065863</v>
      </c>
      <c r="E8" s="43">
        <v>412019069</v>
      </c>
      <c r="F8" s="43">
        <v>350789676</v>
      </c>
      <c r="G8" s="44">
        <v>368329164</v>
      </c>
      <c r="H8" s="45">
        <v>386745612</v>
      </c>
      <c r="I8" s="22">
        <f>IF($E8=0,0,(($F8/$E8)-1)*100)</f>
        <v>-14.860815337651278</v>
      </c>
      <c r="J8" s="23">
        <f>IF($E8=0,0,((($H8/$E8)^(1/3))-1)*100)</f>
        <v>-2.0879764677195656</v>
      </c>
      <c r="K8" s="2"/>
    </row>
    <row r="9" spans="1:11" ht="12.75">
      <c r="A9" s="5"/>
      <c r="B9" s="21" t="s">
        <v>17</v>
      </c>
      <c r="C9" s="43">
        <v>1017013095</v>
      </c>
      <c r="D9" s="43">
        <v>1017013095</v>
      </c>
      <c r="E9" s="43">
        <v>1441467280</v>
      </c>
      <c r="F9" s="43">
        <v>1069151126</v>
      </c>
      <c r="G9" s="44">
        <v>1122676156</v>
      </c>
      <c r="H9" s="45">
        <v>1178809946</v>
      </c>
      <c r="I9" s="22">
        <f>IF($E9=0,0,(($F9/$E9)-1)*100)</f>
        <v>-25.828970186544918</v>
      </c>
      <c r="J9" s="23">
        <f>IF($E9=0,0,((($H9/$E9)^(1/3))-1)*100)</f>
        <v>-6.485346807891446</v>
      </c>
      <c r="K9" s="2"/>
    </row>
    <row r="10" spans="1:11" ht="12.75">
      <c r="A10" s="5"/>
      <c r="B10" s="21" t="s">
        <v>18</v>
      </c>
      <c r="C10" s="43">
        <v>404392838</v>
      </c>
      <c r="D10" s="43">
        <v>404392838</v>
      </c>
      <c r="E10" s="43">
        <v>158599535</v>
      </c>
      <c r="F10" s="43">
        <v>339006348</v>
      </c>
      <c r="G10" s="44">
        <v>349589232</v>
      </c>
      <c r="H10" s="45">
        <v>367068624</v>
      </c>
      <c r="I10" s="22">
        <f aca="true" t="shared" si="0" ref="I10:I33">IF($E10=0,0,(($F10/$E10)-1)*100)</f>
        <v>113.7499003386107</v>
      </c>
      <c r="J10" s="23">
        <f aca="true" t="shared" si="1" ref="J10:J33">IF($E10=0,0,((($H10/$E10)^(1/3))-1)*100)</f>
        <v>32.276222722780325</v>
      </c>
      <c r="K10" s="2"/>
    </row>
    <row r="11" spans="1:11" ht="12.75">
      <c r="A11" s="9"/>
      <c r="B11" s="24" t="s">
        <v>19</v>
      </c>
      <c r="C11" s="46">
        <v>1687471796</v>
      </c>
      <c r="D11" s="46">
        <v>1687471796</v>
      </c>
      <c r="E11" s="46">
        <v>2012085884</v>
      </c>
      <c r="F11" s="46">
        <v>1758947150</v>
      </c>
      <c r="G11" s="47">
        <v>1840594552</v>
      </c>
      <c r="H11" s="48">
        <v>1932624182</v>
      </c>
      <c r="I11" s="25">
        <f t="shared" si="0"/>
        <v>-12.580910984612824</v>
      </c>
      <c r="J11" s="26">
        <f t="shared" si="1"/>
        <v>-1.3341265125551116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474659610</v>
      </c>
      <c r="D13" s="43">
        <v>474659610</v>
      </c>
      <c r="E13" s="43">
        <v>248531433</v>
      </c>
      <c r="F13" s="43">
        <v>488009016</v>
      </c>
      <c r="G13" s="44">
        <v>501080148</v>
      </c>
      <c r="H13" s="45">
        <v>526133868</v>
      </c>
      <c r="I13" s="22">
        <f t="shared" si="0"/>
        <v>96.357060396461</v>
      </c>
      <c r="J13" s="23">
        <f t="shared" si="1"/>
        <v>28.401957600140392</v>
      </c>
      <c r="K13" s="2"/>
    </row>
    <row r="14" spans="1:11" ht="12.75">
      <c r="A14" s="5"/>
      <c r="B14" s="21" t="s">
        <v>22</v>
      </c>
      <c r="C14" s="43">
        <v>85871159</v>
      </c>
      <c r="D14" s="43">
        <v>85871159</v>
      </c>
      <c r="E14" s="43">
        <v>373000</v>
      </c>
      <c r="F14" s="43">
        <v>73136456</v>
      </c>
      <c r="G14" s="44">
        <v>94853280</v>
      </c>
      <c r="H14" s="45">
        <v>99595944</v>
      </c>
      <c r="I14" s="22">
        <f t="shared" si="0"/>
        <v>19507.62895442359</v>
      </c>
      <c r="J14" s="23">
        <f t="shared" si="1"/>
        <v>543.938324896598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670000000</v>
      </c>
      <c r="D16" s="43">
        <v>670000000</v>
      </c>
      <c r="E16" s="43">
        <v>768299170</v>
      </c>
      <c r="F16" s="43">
        <v>654960000</v>
      </c>
      <c r="G16" s="44">
        <v>845208000</v>
      </c>
      <c r="H16" s="45">
        <v>887468400</v>
      </c>
      <c r="I16" s="22">
        <f t="shared" si="0"/>
        <v>-14.751957886405108</v>
      </c>
      <c r="J16" s="23">
        <f t="shared" si="1"/>
        <v>4.92384036905984</v>
      </c>
      <c r="K16" s="2"/>
    </row>
    <row r="17" spans="1:11" ht="12.75">
      <c r="A17" s="5"/>
      <c r="B17" s="21" t="s">
        <v>24</v>
      </c>
      <c r="C17" s="43">
        <v>425275808</v>
      </c>
      <c r="D17" s="43">
        <v>425275808</v>
      </c>
      <c r="E17" s="43">
        <v>347176735</v>
      </c>
      <c r="F17" s="43">
        <v>484065076</v>
      </c>
      <c r="G17" s="44">
        <v>563221104</v>
      </c>
      <c r="H17" s="45">
        <v>591382020</v>
      </c>
      <c r="I17" s="29">
        <f t="shared" si="0"/>
        <v>39.42900753415981</v>
      </c>
      <c r="J17" s="30">
        <f t="shared" si="1"/>
        <v>19.427910486603196</v>
      </c>
      <c r="K17" s="2"/>
    </row>
    <row r="18" spans="1:11" ht="12.75">
      <c r="A18" s="5"/>
      <c r="B18" s="24" t="s">
        <v>25</v>
      </c>
      <c r="C18" s="46">
        <v>1655806577</v>
      </c>
      <c r="D18" s="46">
        <v>1655806577</v>
      </c>
      <c r="E18" s="46">
        <v>1364380338</v>
      </c>
      <c r="F18" s="46">
        <v>1700170548</v>
      </c>
      <c r="G18" s="47">
        <v>2004362532</v>
      </c>
      <c r="H18" s="48">
        <v>2104580232</v>
      </c>
      <c r="I18" s="25">
        <f t="shared" si="0"/>
        <v>24.611187998518336</v>
      </c>
      <c r="J18" s="26">
        <f t="shared" si="1"/>
        <v>15.54292160826547</v>
      </c>
      <c r="K18" s="2"/>
    </row>
    <row r="19" spans="1:11" ht="23.25" customHeight="1">
      <c r="A19" s="31"/>
      <c r="B19" s="32" t="s">
        <v>26</v>
      </c>
      <c r="C19" s="52">
        <v>31665219</v>
      </c>
      <c r="D19" s="52">
        <v>31665219</v>
      </c>
      <c r="E19" s="52">
        <v>647705546</v>
      </c>
      <c r="F19" s="53">
        <v>58776602</v>
      </c>
      <c r="G19" s="54">
        <v>-163767980</v>
      </c>
      <c r="H19" s="55">
        <v>-171956050</v>
      </c>
      <c r="I19" s="33">
        <f t="shared" si="0"/>
        <v>-90.92541319694057</v>
      </c>
      <c r="J19" s="34">
        <f t="shared" si="1"/>
        <v>-164.2707372231681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4619745</v>
      </c>
      <c r="F23" s="43">
        <v>43096667</v>
      </c>
      <c r="G23" s="44">
        <v>65920750</v>
      </c>
      <c r="H23" s="45">
        <v>68971788</v>
      </c>
      <c r="I23" s="38">
        <f t="shared" si="0"/>
        <v>832.8797801610262</v>
      </c>
      <c r="J23" s="23">
        <f t="shared" si="1"/>
        <v>146.2357803320418</v>
      </c>
      <c r="K23" s="2"/>
    </row>
    <row r="24" spans="1:11" ht="12.75">
      <c r="A24" s="9"/>
      <c r="B24" s="21" t="s">
        <v>30</v>
      </c>
      <c r="C24" s="43">
        <v>72796000</v>
      </c>
      <c r="D24" s="43">
        <v>72796000</v>
      </c>
      <c r="E24" s="43">
        <v>45362336</v>
      </c>
      <c r="F24" s="43">
        <v>74651000</v>
      </c>
      <c r="G24" s="44">
        <v>90650000</v>
      </c>
      <c r="H24" s="45">
        <v>96542250</v>
      </c>
      <c r="I24" s="38">
        <f t="shared" si="0"/>
        <v>64.56603998524237</v>
      </c>
      <c r="J24" s="23">
        <f t="shared" si="1"/>
        <v>28.629525735333615</v>
      </c>
      <c r="K24" s="2"/>
    </row>
    <row r="25" spans="1:11" ht="12.75">
      <c r="A25" s="9"/>
      <c r="B25" s="21" t="s">
        <v>31</v>
      </c>
      <c r="C25" s="43">
        <v>31600000</v>
      </c>
      <c r="D25" s="43">
        <v>31600000</v>
      </c>
      <c r="E25" s="43">
        <v>1697000</v>
      </c>
      <c r="F25" s="43">
        <v>15700000</v>
      </c>
      <c r="G25" s="44">
        <v>0</v>
      </c>
      <c r="H25" s="45">
        <v>0</v>
      </c>
      <c r="I25" s="38">
        <f t="shared" si="0"/>
        <v>825.1620506776665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104396000</v>
      </c>
      <c r="D26" s="46">
        <v>104396000</v>
      </c>
      <c r="E26" s="46">
        <v>51679081</v>
      </c>
      <c r="F26" s="46">
        <v>133447667</v>
      </c>
      <c r="G26" s="47">
        <v>156570750</v>
      </c>
      <c r="H26" s="48">
        <v>165514038</v>
      </c>
      <c r="I26" s="25">
        <f t="shared" si="0"/>
        <v>158.22376175768298</v>
      </c>
      <c r="J26" s="26">
        <f t="shared" si="1"/>
        <v>47.403122695310884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40000000</v>
      </c>
      <c r="D28" s="43">
        <v>40000000</v>
      </c>
      <c r="E28" s="43">
        <v>33756122</v>
      </c>
      <c r="F28" s="43">
        <v>71231000</v>
      </c>
      <c r="G28" s="44">
        <v>75205000</v>
      </c>
      <c r="H28" s="45">
        <v>79950000</v>
      </c>
      <c r="I28" s="38">
        <f t="shared" si="0"/>
        <v>111.01653797791107</v>
      </c>
      <c r="J28" s="23">
        <f t="shared" si="1"/>
        <v>33.29749052798638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1697000</v>
      </c>
      <c r="F29" s="43">
        <v>12520000</v>
      </c>
      <c r="G29" s="44">
        <v>25000000</v>
      </c>
      <c r="H29" s="45">
        <v>26625000</v>
      </c>
      <c r="I29" s="38">
        <f t="shared" si="0"/>
        <v>637.7725397760754</v>
      </c>
      <c r="J29" s="23">
        <f t="shared" si="1"/>
        <v>150.34327230248988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18796000</v>
      </c>
      <c r="D31" s="43">
        <v>18796000</v>
      </c>
      <c r="E31" s="43">
        <v>11606214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45600000</v>
      </c>
      <c r="D32" s="43">
        <v>45600000</v>
      </c>
      <c r="E32" s="43">
        <v>4619745</v>
      </c>
      <c r="F32" s="43">
        <v>49696667</v>
      </c>
      <c r="G32" s="44">
        <v>56365750</v>
      </c>
      <c r="H32" s="45">
        <v>58939038</v>
      </c>
      <c r="I32" s="38">
        <f t="shared" si="0"/>
        <v>975.7448084255733</v>
      </c>
      <c r="J32" s="23">
        <f t="shared" si="1"/>
        <v>133.66572496019296</v>
      </c>
      <c r="K32" s="2"/>
    </row>
    <row r="33" spans="1:11" ht="13.5" thickBot="1">
      <c r="A33" s="9"/>
      <c r="B33" s="39" t="s">
        <v>38</v>
      </c>
      <c r="C33" s="59">
        <v>104396000</v>
      </c>
      <c r="D33" s="59">
        <v>104396000</v>
      </c>
      <c r="E33" s="59">
        <v>51679081</v>
      </c>
      <c r="F33" s="59">
        <v>133447667</v>
      </c>
      <c r="G33" s="60">
        <v>156570750</v>
      </c>
      <c r="H33" s="61">
        <v>165514038</v>
      </c>
      <c r="I33" s="40">
        <f t="shared" si="0"/>
        <v>158.22376175768298</v>
      </c>
      <c r="J33" s="41">
        <f t="shared" si="1"/>
        <v>47.403122695310884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2018-10-24T09:30:21Z</dcterms:created>
  <dcterms:modified xsi:type="dcterms:W3CDTF">2018-10-24T09:31:41Z</dcterms:modified>
  <cp:category/>
  <cp:version/>
  <cp:contentType/>
  <cp:contentStatus/>
</cp:coreProperties>
</file>