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'DC16'!$A$1:$L$101</definedName>
    <definedName name="_xlnm.Print_Area" localSheetId="11">'DC18'!$A$1:$L$101</definedName>
    <definedName name="_xlnm.Print_Area" localSheetId="18">'DC19'!$A$1:$L$101</definedName>
    <definedName name="_xlnm.Print_Area" localSheetId="23">'DC20'!$A$1:$L$101</definedName>
    <definedName name="_xlnm.Print_Area" localSheetId="2">'FS161'!$A$1:$L$101</definedName>
    <definedName name="_xlnm.Print_Area" localSheetId="3">'FS162'!$A$1:$L$101</definedName>
    <definedName name="_xlnm.Print_Area" localSheetId="4">'FS163'!$A$1:$L$101</definedName>
    <definedName name="_xlnm.Print_Area" localSheetId="6">'FS181'!$A$1:$L$101</definedName>
    <definedName name="_xlnm.Print_Area" localSheetId="7">'FS182'!$A$1:$L$101</definedName>
    <definedName name="_xlnm.Print_Area" localSheetId="8">'FS183'!$A$1:$L$101</definedName>
    <definedName name="_xlnm.Print_Area" localSheetId="9">'FS184'!$A$1:$L$101</definedName>
    <definedName name="_xlnm.Print_Area" localSheetId="10">'FS185'!$A$1:$L$101</definedName>
    <definedName name="_xlnm.Print_Area" localSheetId="12">'FS191'!$A$1:$L$101</definedName>
    <definedName name="_xlnm.Print_Area" localSheetId="13">'FS192'!$A$1:$L$101</definedName>
    <definedName name="_xlnm.Print_Area" localSheetId="14">'FS193'!$A$1:$L$101</definedName>
    <definedName name="_xlnm.Print_Area" localSheetId="15">'FS194'!$A$1:$L$101</definedName>
    <definedName name="_xlnm.Print_Area" localSheetId="16">'FS195'!$A$1:$L$101</definedName>
    <definedName name="_xlnm.Print_Area" localSheetId="17">'FS196'!$A$1:$L$101</definedName>
    <definedName name="_xlnm.Print_Area" localSheetId="19">'FS201'!$A$1:$L$101</definedName>
    <definedName name="_xlnm.Print_Area" localSheetId="20">'FS203'!$A$1:$L$101</definedName>
    <definedName name="_xlnm.Print_Area" localSheetId="21">'FS204'!$A$1:$L$101</definedName>
    <definedName name="_xlnm.Print_Area" localSheetId="22">'FS205'!$A$1:$L$101</definedName>
    <definedName name="_xlnm.Print_Area" localSheetId="1">'MAN'!$A$1:$L$101</definedName>
    <definedName name="_xlnm.Print_Area" localSheetId="0">'Summary'!$A$1:$L$101</definedName>
  </definedNames>
  <calcPr fullCalcOnLoad="1"/>
</workbook>
</file>

<file path=xl/sharedStrings.xml><?xml version="1.0" encoding="utf-8"?>
<sst xmlns="http://schemas.openxmlformats.org/spreadsheetml/2006/main" count="2880" uniqueCount="88">
  <si>
    <t>Free State: Mangaung(MAN) - REVIEW - Table A9 Asset Management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</si>
  <si>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</si>
  <si>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</si>
  <si>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</si>
  <si>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</si>
  <si>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</si>
  <si>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</si>
  <si>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</si>
  <si>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</si>
  <si>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</si>
  <si>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</si>
  <si>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</si>
  <si>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</si>
  <si>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</si>
  <si>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</si>
  <si>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</si>
  <si>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</t>
  </si>
  <si>
    <t>Total New Assets</t>
  </si>
  <si>
    <t>1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</si>
  <si>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</si>
  <si>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</si>
  <si>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</si>
  <si>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</si>
  <si>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</si>
  <si>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</si>
  <si>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</si>
  <si>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</si>
  <si>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</si>
  <si>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</si>
  <si>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</si>
  <si>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</si>
  <si>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</si>
  <si>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</si>
  <si>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</si>
  <si>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2</t>
  </si>
  <si>
    <t>Total Capital Expenditure</t>
  </si>
  <si>
    <t>4</t>
  </si>
  <si>
    <t>TOTAL CAPITAL EXPENDITURE - Asset Class</t>
  </si>
  <si>
    <t>ASSET REGISTER SUMMARY - PPE (WDV)</t>
  </si>
  <si>
    <t>5</t>
  </si>
  <si>
    <t>TOTAL ASSET REGISTER SUMMARY - PPE (WDV)</t>
  </si>
  <si>
    <t>EXPENDITURE OTHER ITEMS</t>
  </si>
  <si>
    <t>Depreciation and asset impairment</t>
  </si>
  <si>
    <t>Repairs and Maintenance by Asset Class</t>
  </si>
  <si>
    <t>3</t>
  </si>
  <si>
    <t>6,7</t>
  </si>
  <si>
    <t>TOTAL EXPENDITURE OTHER ITEMS</t>
  </si>
  <si>
    <t>Repairs and Maintenance by Expenditure Items</t>
  </si>
  <si>
    <t>Employee related costs</t>
  </si>
  <si>
    <t>Other materials</t>
  </si>
  <si>
    <t>Contracted Services</t>
  </si>
  <si>
    <t>Other expenditure</t>
  </si>
  <si>
    <t>Free State: Letsemeng(FS161) - REVIEW - Table A9 Asset Management for 4th Quarter ended 30 June 2017 (Figures Finalised as at 2018/05/07)</t>
  </si>
  <si>
    <t>Free State: Kopanong(FS162) - REVIEW - Table A9 Asset Management for 4th Quarter ended 30 June 2017 (Figures Finalised as at 2018/05/07)</t>
  </si>
  <si>
    <t>Free State: Mohokare(FS163) - REVIEW - Table A9 Asset Management for 4th Quarter ended 30 June 2017 (Figures Finalised as at 2018/05/07)</t>
  </si>
  <si>
    <t>Free State: Xhariep(DC16) - REVIEW - Table A9 Asset Management for 4th Quarter ended 30 June 2017 (Figures Finalised as at 2018/05/07)</t>
  </si>
  <si>
    <t>Free State: Masilonyana(FS181) - REVIEW - Table A9 Asset Management for 4th Quarter ended 30 June 2017 (Figures Finalised as at 2018/05/07)</t>
  </si>
  <si>
    <t>Free State: Tokologo(FS182) - REVIEW - Table A9 Asset Management for 4th Quarter ended 30 June 2017 (Figures Finalised as at 2018/05/07)</t>
  </si>
  <si>
    <t>Free State: Tswelopele(FS183) - REVIEW - Table A9 Asset Management for 4th Quarter ended 30 June 2017 (Figures Finalised as at 2018/05/07)</t>
  </si>
  <si>
    <t>Free State: Matjhabeng(FS184) - REVIEW - Table A9 Asset Management for 4th Quarter ended 30 June 2017 (Figures Finalised as at 2018/05/07)</t>
  </si>
  <si>
    <t>Free State: Nala(FS185) - REVIEW - Table A9 Asset Management for 4th Quarter ended 30 June 2017 (Figures Finalised as at 2018/05/07)</t>
  </si>
  <si>
    <t>Free State: Lejweleputswa(DC18) - REVIEW - Table A9 Asset Management for 4th Quarter ended 30 June 2017 (Figures Finalised as at 2018/05/07)</t>
  </si>
  <si>
    <t>Free State: Setsoto(FS191) - REVIEW - Table A9 Asset Management for 4th Quarter ended 30 June 2017 (Figures Finalised as at 2018/05/07)</t>
  </si>
  <si>
    <t>Free State: Dihlabeng(FS192) - REVIEW - Table A9 Asset Management for 4th Quarter ended 30 June 2017 (Figures Finalised as at 2018/05/07)</t>
  </si>
  <si>
    <t>Free State: Nketoana(FS193) - REVIEW - Table A9 Asset Management for 4th Quarter ended 30 June 2017 (Figures Finalised as at 2018/05/07)</t>
  </si>
  <si>
    <t>Free State: Maluti-a-Phofung(FS194) - REVIEW - Table A9 Asset Management for 4th Quarter ended 30 June 2017 (Figures Finalised as at 2018/05/07)</t>
  </si>
  <si>
    <t>Free State: Phumelela(FS195) - REVIEW - Table A9 Asset Management for 4th Quarter ended 30 June 2017 (Figures Finalised as at 2018/05/07)</t>
  </si>
  <si>
    <t>Free State: Mantsopa(FS196) - REVIEW - Table A9 Asset Management for 4th Quarter ended 30 June 2017 (Figures Finalised as at 2018/05/07)</t>
  </si>
  <si>
    <t>Free State: Thabo Mofutsanyana(DC19) - REVIEW - Table A9 Asset Management for 4th Quarter ended 30 June 2017 (Figures Finalised as at 2018/05/07)</t>
  </si>
  <si>
    <t>Free State: Moqhaka(FS201) - REVIEW - Table A9 Asset Management for 4th Quarter ended 30 June 2017 (Figures Finalised as at 2018/05/07)</t>
  </si>
  <si>
    <t>Free State: Ngwathe(FS203) - REVIEW - Table A9 Asset Management for 4th Quarter ended 30 June 2017 (Figures Finalised as at 2018/05/07)</t>
  </si>
  <si>
    <t>Free State: Metsimaholo(FS204) - REVIEW - Table A9 Asset Management for 4th Quarter ended 30 June 2017 (Figures Finalised as at 2018/05/07)</t>
  </si>
  <si>
    <t>Free State: Mafube(FS205) - REVIEW - Table A9 Asset Management for 4th Quarter ended 30 June 2017 (Figures Finalised as at 2018/05/07)</t>
  </si>
  <si>
    <t>Free State: Fezile Dabi(DC20) - REVIEW - Table A9 Asset Management for 4th Quarter ended 30 June 2017 (Figures Finalised as at 2018/05/07)</t>
  </si>
  <si>
    <t>Summary - Table A9 Asset Management for 4th Quarter ended 30 June 2017 (Figures Finalised as at 2018/05/07)</t>
  </si>
  <si>
    <t>% of capital exp on renewal of assets</t>
  </si>
  <si>
    <t>Renewal of Existing Assets as % of deprecn</t>
  </si>
  <si>
    <t>R&amp;M as a % of PPE</t>
  </si>
  <si>
    <t>Renewal and R&amp;M as a % of PPE</t>
  </si>
  <si>
    <t>References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</si>
  <si>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</si>
  <si>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</si>
  <si>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</si>
  <si>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</si>
  <si>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</si>
  <si>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</si>
  <si>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</si>
  <si>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Total Repairs and Maintenance Expenditure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</si>
</sst>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0.0%"/>
    <numFmt numFmtId="171" formatCode="#,###,;\(#,###,\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4" fillId="0" borderId="10" xfId="0" applyNumberFormat="1" applyFont="1" applyFill="1" applyBorder="1" applyAlignment="1" applyProtection="1">
      <alignment/>
      <protection/>
    </xf>
    <xf numFmtId="172" fontId="4" fillId="0" borderId="11" xfId="0" applyNumberFormat="1" applyFont="1" applyFill="1" applyBorder="1" applyAlignment="1" applyProtection="1">
      <alignment/>
      <protection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10" xfId="42" applyNumberFormat="1" applyFont="1" applyFill="1" applyBorder="1" applyAlignment="1" applyProtection="1">
      <alignment/>
      <protection/>
    </xf>
    <xf numFmtId="172" fontId="4" fillId="0" borderId="11" xfId="42" applyNumberFormat="1" applyFont="1" applyFill="1" applyBorder="1" applyAlignment="1" applyProtection="1">
      <alignment/>
      <protection/>
    </xf>
    <xf numFmtId="172" fontId="4" fillId="0" borderId="12" xfId="42" applyNumberFormat="1" applyFont="1" applyFill="1" applyBorder="1" applyAlignment="1" applyProtection="1">
      <alignment/>
      <protection/>
    </xf>
    <xf numFmtId="172" fontId="4" fillId="0" borderId="0" xfId="42" applyNumberFormat="1" applyFont="1" applyFill="1" applyBorder="1" applyAlignment="1" applyProtection="1">
      <alignment/>
      <protection/>
    </xf>
    <xf numFmtId="172" fontId="4" fillId="0" borderId="13" xfId="42" applyNumberFormat="1" applyFont="1" applyFill="1" applyBorder="1" applyAlignment="1" applyProtection="1">
      <alignment/>
      <protection/>
    </xf>
    <xf numFmtId="172" fontId="4" fillId="0" borderId="14" xfId="0" applyNumberFormat="1" applyFont="1" applyFill="1" applyBorder="1" applyAlignment="1" applyProtection="1">
      <alignment/>
      <protection/>
    </xf>
    <xf numFmtId="172" fontId="4" fillId="0" borderId="15" xfId="0" applyNumberFormat="1" applyFont="1" applyFill="1" applyBorder="1" applyAlignment="1" applyProtection="1">
      <alignment/>
      <protection/>
    </xf>
    <xf numFmtId="172" fontId="4" fillId="0" borderId="16" xfId="0" applyNumberFormat="1" applyFont="1" applyFill="1" applyBorder="1" applyAlignment="1" applyProtection="1">
      <alignment/>
      <protection/>
    </xf>
    <xf numFmtId="172" fontId="4" fillId="0" borderId="17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172" fontId="4" fillId="0" borderId="24" xfId="0" applyNumberFormat="1" applyFont="1" applyFill="1" applyBorder="1" applyAlignment="1" applyProtection="1">
      <alignment/>
      <protection/>
    </xf>
    <xf numFmtId="172" fontId="4" fillId="0" borderId="24" xfId="42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2" fontId="3" fillId="0" borderId="12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3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2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172" fontId="3" fillId="0" borderId="10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172" fontId="3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 applyProtection="1">
      <alignment/>
      <protection/>
    </xf>
    <xf numFmtId="172" fontId="4" fillId="0" borderId="11" xfId="0" applyNumberFormat="1" applyFont="1" applyBorder="1" applyAlignment="1" applyProtection="1">
      <alignment/>
      <protection/>
    </xf>
    <xf numFmtId="172" fontId="4" fillId="0" borderId="12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/>
      <protection/>
    </xf>
    <xf numFmtId="172" fontId="4" fillId="0" borderId="11" xfId="42" applyNumberFormat="1" applyFont="1" applyBorder="1" applyAlignment="1" applyProtection="1">
      <alignment/>
      <protection/>
    </xf>
    <xf numFmtId="172" fontId="4" fillId="0" borderId="12" xfId="42" applyNumberFormat="1" applyFont="1" applyBorder="1" applyAlignment="1" applyProtection="1">
      <alignment/>
      <protection/>
    </xf>
    <xf numFmtId="172" fontId="4" fillId="0" borderId="10" xfId="42" applyNumberFormat="1" applyFont="1" applyBorder="1" applyAlignment="1" applyProtection="1">
      <alignment/>
      <protection/>
    </xf>
    <xf numFmtId="172" fontId="4" fillId="0" borderId="0" xfId="42" applyNumberFormat="1" applyFont="1" applyBorder="1" applyAlignment="1" applyProtection="1">
      <alignment/>
      <protection/>
    </xf>
    <xf numFmtId="172" fontId="4" fillId="0" borderId="13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2" fontId="3" fillId="0" borderId="35" xfId="0" applyNumberFormat="1" applyFont="1" applyBorder="1" applyAlignment="1" applyProtection="1">
      <alignment/>
      <protection/>
    </xf>
    <xf numFmtId="172" fontId="3" fillId="0" borderId="36" xfId="0" applyNumberFormat="1" applyFont="1" applyBorder="1" applyAlignment="1" applyProtection="1">
      <alignment/>
      <protection/>
    </xf>
    <xf numFmtId="172" fontId="3" fillId="0" borderId="37" xfId="0" applyNumberFormat="1" applyFont="1" applyBorder="1" applyAlignment="1" applyProtection="1">
      <alignment/>
      <protection/>
    </xf>
    <xf numFmtId="172" fontId="3" fillId="0" borderId="38" xfId="0" applyNumberFormat="1" applyFont="1" applyBorder="1" applyAlignment="1" applyProtection="1">
      <alignment/>
      <protection/>
    </xf>
    <xf numFmtId="172" fontId="3" fillId="0" borderId="34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Font="1" applyBorder="1" applyAlignment="1" applyProtection="1">
      <alignment horizontal="left" indent="1"/>
      <protection/>
    </xf>
    <xf numFmtId="172" fontId="3" fillId="0" borderId="3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Border="1" applyAlignment="1" applyProtection="1">
      <alignment horizontal="left" indent="2"/>
      <protection/>
    </xf>
    <xf numFmtId="0" fontId="3" fillId="0" borderId="37" xfId="0" applyFon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/>
      <protection/>
    </xf>
    <xf numFmtId="169" fontId="3" fillId="0" borderId="11" xfId="0" applyNumberFormat="1" applyFont="1" applyBorder="1" applyAlignment="1" applyProtection="1">
      <alignment/>
      <protection/>
    </xf>
    <xf numFmtId="169" fontId="3" fillId="0" borderId="12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169" fontId="3" fillId="0" borderId="13" xfId="0" applyNumberFormat="1" applyFont="1" applyBorder="1" applyAlignment="1" applyProtection="1">
      <alignment/>
      <protection/>
    </xf>
    <xf numFmtId="0" fontId="8" fillId="0" borderId="12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170" fontId="6" fillId="0" borderId="10" xfId="59" applyNumberFormat="1" applyFont="1" applyFill="1" applyBorder="1" applyAlignment="1" applyProtection="1">
      <alignment horizontal="center"/>
      <protection/>
    </xf>
    <xf numFmtId="170" fontId="6" fillId="0" borderId="11" xfId="59" applyNumberFormat="1" applyFont="1" applyFill="1" applyBorder="1" applyAlignment="1" applyProtection="1">
      <alignment horizontal="center"/>
      <protection/>
    </xf>
    <xf numFmtId="170" fontId="6" fillId="0" borderId="12" xfId="59" applyNumberFormat="1" applyFont="1" applyFill="1" applyBorder="1" applyAlignment="1" applyProtection="1">
      <alignment horizontal="center"/>
      <protection/>
    </xf>
    <xf numFmtId="170" fontId="6" fillId="0" borderId="0" xfId="59" applyNumberFormat="1" applyFont="1" applyFill="1" applyBorder="1" applyAlignment="1" applyProtection="1">
      <alignment horizontal="center"/>
      <protection/>
    </xf>
    <xf numFmtId="170" fontId="6" fillId="0" borderId="13" xfId="59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 horizontal="center"/>
      <protection/>
    </xf>
    <xf numFmtId="171" fontId="3" fillId="0" borderId="30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171" fontId="3" fillId="0" borderId="29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horizontal="center"/>
      <protection/>
    </xf>
    <xf numFmtId="172" fontId="3" fillId="0" borderId="26" xfId="0" applyNumberFormat="1" applyFont="1" applyBorder="1" applyAlignment="1" applyProtection="1">
      <alignment/>
      <protection/>
    </xf>
    <xf numFmtId="172" fontId="3" fillId="0" borderId="42" xfId="0" applyNumberFormat="1" applyFont="1" applyBorder="1" applyAlignment="1" applyProtection="1">
      <alignment/>
      <protection/>
    </xf>
    <xf numFmtId="172" fontId="3" fillId="0" borderId="41" xfId="0" applyNumberFormat="1" applyFont="1" applyBorder="1" applyAlignment="1" applyProtection="1">
      <alignment/>
      <protection/>
    </xf>
    <xf numFmtId="172" fontId="3" fillId="0" borderId="43" xfId="0" applyNumberFormat="1" applyFont="1" applyBorder="1" applyAlignment="1" applyProtection="1">
      <alignment/>
      <protection/>
    </xf>
    <xf numFmtId="172" fontId="3" fillId="0" borderId="25" xfId="0" applyNumberFormat="1" applyFont="1" applyBorder="1" applyAlignment="1" applyProtection="1">
      <alignment/>
      <protection/>
    </xf>
    <xf numFmtId="172" fontId="3" fillId="0" borderId="44" xfId="0" applyNumberFormat="1" applyFont="1" applyBorder="1" applyAlignment="1" applyProtection="1">
      <alignment/>
      <protection/>
    </xf>
    <xf numFmtId="172" fontId="6" fillId="0" borderId="10" xfId="59" applyNumberFormat="1" applyFont="1" applyFill="1" applyBorder="1" applyAlignment="1" applyProtection="1">
      <alignment horizontal="center"/>
      <protection/>
    </xf>
    <xf numFmtId="172" fontId="6" fillId="0" borderId="11" xfId="59" applyNumberFormat="1" applyFont="1" applyFill="1" applyBorder="1" applyAlignment="1" applyProtection="1">
      <alignment horizontal="center"/>
      <protection/>
    </xf>
    <xf numFmtId="172" fontId="6" fillId="0" borderId="12" xfId="59" applyNumberFormat="1" applyFont="1" applyFill="1" applyBorder="1" applyAlignment="1" applyProtection="1">
      <alignment horizontal="center"/>
      <protection/>
    </xf>
    <xf numFmtId="172" fontId="6" fillId="0" borderId="0" xfId="59" applyNumberFormat="1" applyFont="1" applyFill="1" applyBorder="1" applyAlignment="1" applyProtection="1">
      <alignment horizontal="center"/>
      <protection/>
    </xf>
    <xf numFmtId="172" fontId="6" fillId="0" borderId="13" xfId="59" applyNumberFormat="1" applyFont="1" applyFill="1" applyBorder="1" applyAlignment="1" applyProtection="1">
      <alignment horizontal="center"/>
      <protection/>
    </xf>
    <xf numFmtId="172" fontId="6" fillId="0" borderId="24" xfId="59" applyNumberFormat="1" applyFont="1" applyFill="1" applyBorder="1" applyAlignment="1" applyProtection="1">
      <alignment horizontal="center"/>
      <protection/>
    </xf>
    <xf numFmtId="172" fontId="3" fillId="0" borderId="32" xfId="0" applyNumberFormat="1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left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2601998614</v>
      </c>
      <c r="D5" s="40">
        <f aca="true" t="shared" si="0" ref="D5:L5">SUM(D11:D18)</f>
        <v>2422974197</v>
      </c>
      <c r="E5" s="41">
        <f t="shared" si="0"/>
        <v>2824189921</v>
      </c>
      <c r="F5" s="42">
        <f t="shared" si="0"/>
        <v>2515416806</v>
      </c>
      <c r="G5" s="40">
        <f t="shared" si="0"/>
        <v>1384000121</v>
      </c>
      <c r="H5" s="40">
        <f>SUM(H11:H18)</f>
        <v>1869634132</v>
      </c>
      <c r="I5" s="43">
        <f t="shared" si="0"/>
        <v>2737978390</v>
      </c>
      <c r="J5" s="44">
        <f t="shared" si="0"/>
        <v>2070365333</v>
      </c>
      <c r="K5" s="40">
        <f t="shared" si="0"/>
        <v>2165683480</v>
      </c>
      <c r="L5" s="41">
        <f t="shared" si="0"/>
        <v>2150045443</v>
      </c>
    </row>
    <row r="6" spans="1:12" ht="13.5">
      <c r="A6" s="46" t="s">
        <v>19</v>
      </c>
      <c r="B6" s="47"/>
      <c r="C6" s="6">
        <v>666252617</v>
      </c>
      <c r="D6" s="6">
        <v>218135863</v>
      </c>
      <c r="E6" s="7">
        <v>322416529</v>
      </c>
      <c r="F6" s="8">
        <v>448966314</v>
      </c>
      <c r="G6" s="6">
        <v>243579192</v>
      </c>
      <c r="H6" s="6">
        <v>362389710</v>
      </c>
      <c r="I6" s="9">
        <v>525683036</v>
      </c>
      <c r="J6" s="10">
        <v>264009477</v>
      </c>
      <c r="K6" s="6">
        <v>362318578</v>
      </c>
      <c r="L6" s="7">
        <v>361573845</v>
      </c>
    </row>
    <row r="7" spans="1:12" ht="13.5">
      <c r="A7" s="46" t="s">
        <v>20</v>
      </c>
      <c r="B7" s="47"/>
      <c r="C7" s="6">
        <v>189654362</v>
      </c>
      <c r="D7" s="6">
        <v>317317263</v>
      </c>
      <c r="E7" s="7">
        <v>372241580</v>
      </c>
      <c r="F7" s="8">
        <v>240240572</v>
      </c>
      <c r="G7" s="6">
        <v>60501610</v>
      </c>
      <c r="H7" s="6">
        <v>254121104</v>
      </c>
      <c r="I7" s="9">
        <v>285333465</v>
      </c>
      <c r="J7" s="10">
        <v>226725111</v>
      </c>
      <c r="K7" s="6">
        <v>208923900</v>
      </c>
      <c r="L7" s="7">
        <v>254674505</v>
      </c>
    </row>
    <row r="8" spans="1:12" ht="13.5">
      <c r="A8" s="46" t="s">
        <v>21</v>
      </c>
      <c r="B8" s="47"/>
      <c r="C8" s="6">
        <v>407477713</v>
      </c>
      <c r="D8" s="6">
        <v>489407208</v>
      </c>
      <c r="E8" s="7">
        <v>411858488</v>
      </c>
      <c r="F8" s="8">
        <v>466634490</v>
      </c>
      <c r="G8" s="6">
        <v>473904603</v>
      </c>
      <c r="H8" s="6">
        <v>360025233</v>
      </c>
      <c r="I8" s="9">
        <v>349676100</v>
      </c>
      <c r="J8" s="10">
        <v>616445234</v>
      </c>
      <c r="K8" s="6">
        <v>739482856</v>
      </c>
      <c r="L8" s="7">
        <v>724856843</v>
      </c>
    </row>
    <row r="9" spans="1:12" ht="13.5">
      <c r="A9" s="46" t="s">
        <v>22</v>
      </c>
      <c r="B9" s="47"/>
      <c r="C9" s="6">
        <v>188414073</v>
      </c>
      <c r="D9" s="6">
        <v>278948168</v>
      </c>
      <c r="E9" s="7">
        <v>436420400</v>
      </c>
      <c r="F9" s="8">
        <v>497157016</v>
      </c>
      <c r="G9" s="6">
        <v>117347159</v>
      </c>
      <c r="H9" s="6">
        <v>437184278</v>
      </c>
      <c r="I9" s="9">
        <v>667785861</v>
      </c>
      <c r="J9" s="10">
        <v>425908422</v>
      </c>
      <c r="K9" s="6">
        <v>308641194</v>
      </c>
      <c r="L9" s="7">
        <v>270471754</v>
      </c>
    </row>
    <row r="10" spans="1:12" ht="13.5">
      <c r="A10" s="46" t="s">
        <v>23</v>
      </c>
      <c r="B10" s="47"/>
      <c r="C10" s="6">
        <v>456702601</v>
      </c>
      <c r="D10" s="6">
        <v>642548709</v>
      </c>
      <c r="E10" s="7">
        <v>673727332</v>
      </c>
      <c r="F10" s="8">
        <v>265412555</v>
      </c>
      <c r="G10" s="6">
        <v>95605420</v>
      </c>
      <c r="H10" s="6">
        <v>72581490</v>
      </c>
      <c r="I10" s="9">
        <v>329617639</v>
      </c>
      <c r="J10" s="10">
        <v>211500955</v>
      </c>
      <c r="K10" s="6">
        <v>221069618</v>
      </c>
      <c r="L10" s="7">
        <v>216757542</v>
      </c>
    </row>
    <row r="11" spans="1:12" ht="13.5">
      <c r="A11" s="48" t="s">
        <v>24</v>
      </c>
      <c r="B11" s="47"/>
      <c r="C11" s="21">
        <f>SUM(C6:C10)</f>
        <v>1908501366</v>
      </c>
      <c r="D11" s="21">
        <f aca="true" t="shared" si="1" ref="D11:L11">SUM(D6:D10)</f>
        <v>1946357211</v>
      </c>
      <c r="E11" s="22">
        <f t="shared" si="1"/>
        <v>2216664329</v>
      </c>
      <c r="F11" s="23">
        <f t="shared" si="1"/>
        <v>1918410947</v>
      </c>
      <c r="G11" s="21">
        <f t="shared" si="1"/>
        <v>990937984</v>
      </c>
      <c r="H11" s="21">
        <f>SUM(H6:H10)</f>
        <v>1486301815</v>
      </c>
      <c r="I11" s="24">
        <f t="shared" si="1"/>
        <v>2158096101</v>
      </c>
      <c r="J11" s="25">
        <f t="shared" si="1"/>
        <v>1744589199</v>
      </c>
      <c r="K11" s="21">
        <f t="shared" si="1"/>
        <v>1840436146</v>
      </c>
      <c r="L11" s="22">
        <f t="shared" si="1"/>
        <v>1828334489</v>
      </c>
    </row>
    <row r="12" spans="1:12" ht="13.5">
      <c r="A12" s="49" t="s">
        <v>25</v>
      </c>
      <c r="B12" s="39"/>
      <c r="C12" s="6">
        <v>243690932</v>
      </c>
      <c r="D12" s="6">
        <v>201432756</v>
      </c>
      <c r="E12" s="7">
        <v>269185916</v>
      </c>
      <c r="F12" s="8">
        <v>198468723</v>
      </c>
      <c r="G12" s="6">
        <v>139317126</v>
      </c>
      <c r="H12" s="6">
        <v>184744800</v>
      </c>
      <c r="I12" s="9">
        <v>204875600</v>
      </c>
      <c r="J12" s="10">
        <v>142914167</v>
      </c>
      <c r="K12" s="6">
        <v>140554660</v>
      </c>
      <c r="L12" s="7">
        <v>135480306</v>
      </c>
    </row>
    <row r="13" spans="1:12" ht="13.5">
      <c r="A13" s="49" t="s">
        <v>26</v>
      </c>
      <c r="B13" s="39"/>
      <c r="C13" s="11">
        <v>-9917272</v>
      </c>
      <c r="D13" s="11"/>
      <c r="E13" s="12"/>
      <c r="F13" s="13"/>
      <c r="G13" s="11"/>
      <c r="H13" s="11"/>
      <c r="I13" s="14">
        <v>6200000</v>
      </c>
      <c r="J13" s="15"/>
      <c r="K13" s="11"/>
      <c r="L13" s="12"/>
    </row>
    <row r="14" spans="1:12" ht="13.5">
      <c r="A14" s="49" t="s">
        <v>27</v>
      </c>
      <c r="B14" s="39"/>
      <c r="C14" s="6">
        <v>14567363</v>
      </c>
      <c r="D14" s="6"/>
      <c r="E14" s="7">
        <v>41292125</v>
      </c>
      <c r="F14" s="8"/>
      <c r="G14" s="6"/>
      <c r="H14" s="6"/>
      <c r="I14" s="9">
        <v>174096091</v>
      </c>
      <c r="J14" s="10">
        <v>6610000</v>
      </c>
      <c r="K14" s="6">
        <v>2360000</v>
      </c>
      <c r="L14" s="7">
        <v>900000</v>
      </c>
    </row>
    <row r="15" spans="1:12" ht="13.5">
      <c r="A15" s="49" t="s">
        <v>28</v>
      </c>
      <c r="B15" s="39" t="s">
        <v>29</v>
      </c>
      <c r="C15" s="6">
        <v>436880032</v>
      </c>
      <c r="D15" s="6">
        <v>249673503</v>
      </c>
      <c r="E15" s="7">
        <v>286789068</v>
      </c>
      <c r="F15" s="8">
        <v>396537136</v>
      </c>
      <c r="G15" s="6">
        <v>251745011</v>
      </c>
      <c r="H15" s="6">
        <v>197823809</v>
      </c>
      <c r="I15" s="9">
        <v>168307519</v>
      </c>
      <c r="J15" s="10">
        <v>173501967</v>
      </c>
      <c r="K15" s="6">
        <v>179910674</v>
      </c>
      <c r="L15" s="7">
        <v>181779206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>
        <v>1000000</v>
      </c>
    </row>
    <row r="17" spans="1:12" ht="13.5">
      <c r="A17" s="49" t="s">
        <v>31</v>
      </c>
      <c r="B17" s="39"/>
      <c r="C17" s="6"/>
      <c r="D17" s="6">
        <v>3810752</v>
      </c>
      <c r="E17" s="7">
        <v>56548</v>
      </c>
      <c r="F17" s="8"/>
      <c r="G17" s="6"/>
      <c r="H17" s="6"/>
      <c r="I17" s="9">
        <v>75000</v>
      </c>
      <c r="J17" s="10"/>
      <c r="K17" s="6"/>
      <c r="L17" s="7"/>
    </row>
    <row r="18" spans="1:12" ht="13.5">
      <c r="A18" s="49" t="s">
        <v>32</v>
      </c>
      <c r="B18" s="39"/>
      <c r="C18" s="16">
        <v>8276193</v>
      </c>
      <c r="D18" s="16">
        <v>21699975</v>
      </c>
      <c r="E18" s="17">
        <v>10201935</v>
      </c>
      <c r="F18" s="18">
        <v>2000000</v>
      </c>
      <c r="G18" s="16">
        <v>2000000</v>
      </c>
      <c r="H18" s="16">
        <v>763708</v>
      </c>
      <c r="I18" s="19">
        <v>26328079</v>
      </c>
      <c r="J18" s="20">
        <v>2750000</v>
      </c>
      <c r="K18" s="16">
        <v>2422000</v>
      </c>
      <c r="L18" s="17">
        <v>2551442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105417086</v>
      </c>
      <c r="D20" s="53">
        <f aca="true" t="shared" si="2" ref="D20:L20">SUM(D26:D33)</f>
        <v>89360986</v>
      </c>
      <c r="E20" s="54">
        <f t="shared" si="2"/>
        <v>102389528</v>
      </c>
      <c r="F20" s="55">
        <f t="shared" si="2"/>
        <v>760727911</v>
      </c>
      <c r="G20" s="53">
        <f t="shared" si="2"/>
        <v>231665320</v>
      </c>
      <c r="H20" s="53">
        <f>SUM(H26:H33)</f>
        <v>346664704</v>
      </c>
      <c r="I20" s="56">
        <f t="shared" si="2"/>
        <v>0</v>
      </c>
      <c r="J20" s="57">
        <f t="shared" si="2"/>
        <v>751030041</v>
      </c>
      <c r="K20" s="53">
        <f t="shared" si="2"/>
        <v>709223788</v>
      </c>
      <c r="L20" s="54">
        <f t="shared" si="2"/>
        <v>758434338</v>
      </c>
    </row>
    <row r="21" spans="1:12" ht="13.5">
      <c r="A21" s="46" t="s">
        <v>19</v>
      </c>
      <c r="B21" s="47"/>
      <c r="C21" s="6"/>
      <c r="D21" s="6">
        <v>75923000</v>
      </c>
      <c r="E21" s="7">
        <v>17604701</v>
      </c>
      <c r="F21" s="8">
        <v>177224236</v>
      </c>
      <c r="G21" s="6">
        <v>81019542</v>
      </c>
      <c r="H21" s="6">
        <v>97173860</v>
      </c>
      <c r="I21" s="9"/>
      <c r="J21" s="10">
        <v>245722188</v>
      </c>
      <c r="K21" s="6">
        <v>248052493</v>
      </c>
      <c r="L21" s="7">
        <v>260193955</v>
      </c>
    </row>
    <row r="22" spans="1:12" ht="13.5">
      <c r="A22" s="46" t="s">
        <v>20</v>
      </c>
      <c r="B22" s="47"/>
      <c r="C22" s="6"/>
      <c r="D22" s="6"/>
      <c r="E22" s="7">
        <v>18684338</v>
      </c>
      <c r="F22" s="8">
        <v>57524000</v>
      </c>
      <c r="G22" s="6">
        <v>24120195</v>
      </c>
      <c r="H22" s="6">
        <v>19231960</v>
      </c>
      <c r="I22" s="9"/>
      <c r="J22" s="10">
        <v>18125597</v>
      </c>
      <c r="K22" s="6">
        <v>7874458</v>
      </c>
      <c r="L22" s="7">
        <v>7495377</v>
      </c>
    </row>
    <row r="23" spans="1:12" ht="13.5">
      <c r="A23" s="46" t="s">
        <v>21</v>
      </c>
      <c r="B23" s="47"/>
      <c r="C23" s="6"/>
      <c r="D23" s="6"/>
      <c r="E23" s="7">
        <v>36045605</v>
      </c>
      <c r="F23" s="8">
        <v>323581255</v>
      </c>
      <c r="G23" s="6">
        <v>9633850</v>
      </c>
      <c r="H23" s="6">
        <v>156913406</v>
      </c>
      <c r="I23" s="9"/>
      <c r="J23" s="10">
        <v>57141369</v>
      </c>
      <c r="K23" s="6">
        <v>32829448</v>
      </c>
      <c r="L23" s="7">
        <v>31897529</v>
      </c>
    </row>
    <row r="24" spans="1:12" ht="13.5">
      <c r="A24" s="46" t="s">
        <v>22</v>
      </c>
      <c r="B24" s="47"/>
      <c r="C24" s="6"/>
      <c r="D24" s="6"/>
      <c r="E24" s="7">
        <v>17967235</v>
      </c>
      <c r="F24" s="8">
        <v>113325343</v>
      </c>
      <c r="G24" s="6">
        <v>70125725</v>
      </c>
      <c r="H24" s="6">
        <v>48605324</v>
      </c>
      <c r="I24" s="9"/>
      <c r="J24" s="10">
        <v>326935569</v>
      </c>
      <c r="K24" s="6">
        <v>352206517</v>
      </c>
      <c r="L24" s="7">
        <v>376664139</v>
      </c>
    </row>
    <row r="25" spans="1:12" ht="13.5">
      <c r="A25" s="46" t="s">
        <v>23</v>
      </c>
      <c r="B25" s="47"/>
      <c r="C25" s="6">
        <v>85133469</v>
      </c>
      <c r="D25" s="6"/>
      <c r="E25" s="7">
        <v>7027926</v>
      </c>
      <c r="F25" s="8">
        <v>17362523</v>
      </c>
      <c r="G25" s="6">
        <v>7243333</v>
      </c>
      <c r="H25" s="6">
        <v>4045222</v>
      </c>
      <c r="I25" s="9"/>
      <c r="J25" s="10">
        <v>11679375</v>
      </c>
      <c r="K25" s="6">
        <v>14796100</v>
      </c>
      <c r="L25" s="7">
        <v>18398774</v>
      </c>
    </row>
    <row r="26" spans="1:12" ht="13.5">
      <c r="A26" s="48" t="s">
        <v>24</v>
      </c>
      <c r="B26" s="58"/>
      <c r="C26" s="21">
        <f aca="true" t="shared" si="3" ref="C26:L26">SUM(C21:C25)</f>
        <v>85133469</v>
      </c>
      <c r="D26" s="21">
        <f t="shared" si="3"/>
        <v>75923000</v>
      </c>
      <c r="E26" s="22">
        <f t="shared" si="3"/>
        <v>97329805</v>
      </c>
      <c r="F26" s="23">
        <f t="shared" si="3"/>
        <v>689017357</v>
      </c>
      <c r="G26" s="21">
        <f t="shared" si="3"/>
        <v>192142645</v>
      </c>
      <c r="H26" s="21">
        <f>SUM(H21:H25)</f>
        <v>325969772</v>
      </c>
      <c r="I26" s="24">
        <f t="shared" si="3"/>
        <v>0</v>
      </c>
      <c r="J26" s="25">
        <f t="shared" si="3"/>
        <v>659604098</v>
      </c>
      <c r="K26" s="21">
        <f t="shared" si="3"/>
        <v>655759016</v>
      </c>
      <c r="L26" s="22">
        <f t="shared" si="3"/>
        <v>694649774</v>
      </c>
    </row>
    <row r="27" spans="1:12" ht="13.5">
      <c r="A27" s="49" t="s">
        <v>25</v>
      </c>
      <c r="B27" s="59"/>
      <c r="C27" s="6">
        <v>12729978</v>
      </c>
      <c r="D27" s="6">
        <v>8995471</v>
      </c>
      <c r="E27" s="7"/>
      <c r="F27" s="8">
        <v>49148454</v>
      </c>
      <c r="G27" s="6">
        <v>32695075</v>
      </c>
      <c r="H27" s="6">
        <v>15467839</v>
      </c>
      <c r="I27" s="9"/>
      <c r="J27" s="10">
        <v>78462343</v>
      </c>
      <c r="K27" s="6">
        <v>29722772</v>
      </c>
      <c r="L27" s="7">
        <v>30173164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>
        <v>1570000</v>
      </c>
      <c r="K29" s="6">
        <v>370000</v>
      </c>
      <c r="L29" s="7">
        <v>300000</v>
      </c>
    </row>
    <row r="30" spans="1:12" ht="13.5">
      <c r="A30" s="49" t="s">
        <v>28</v>
      </c>
      <c r="B30" s="39" t="s">
        <v>29</v>
      </c>
      <c r="C30" s="6">
        <v>7480339</v>
      </c>
      <c r="D30" s="6">
        <v>4442515</v>
      </c>
      <c r="E30" s="7">
        <v>2546219</v>
      </c>
      <c r="F30" s="8">
        <v>22562100</v>
      </c>
      <c r="G30" s="6">
        <v>6827600</v>
      </c>
      <c r="H30" s="6">
        <v>5227093</v>
      </c>
      <c r="I30" s="9"/>
      <c r="J30" s="10">
        <v>11393600</v>
      </c>
      <c r="K30" s="6">
        <v>23372000</v>
      </c>
      <c r="L30" s="7">
        <v>33311400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>
        <v>73300</v>
      </c>
      <c r="D33" s="16"/>
      <c r="E33" s="17">
        <v>2513504</v>
      </c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666252617</v>
      </c>
      <c r="D36" s="6">
        <f t="shared" si="4"/>
        <v>294058863</v>
      </c>
      <c r="E36" s="7">
        <f t="shared" si="4"/>
        <v>340021230</v>
      </c>
      <c r="F36" s="8">
        <f t="shared" si="4"/>
        <v>626190550</v>
      </c>
      <c r="G36" s="6">
        <f t="shared" si="4"/>
        <v>324598734</v>
      </c>
      <c r="H36" s="6">
        <f>H6+H21</f>
        <v>459563570</v>
      </c>
      <c r="I36" s="9">
        <f t="shared" si="4"/>
        <v>525683036</v>
      </c>
      <c r="J36" s="10">
        <f t="shared" si="4"/>
        <v>509731665</v>
      </c>
      <c r="K36" s="6">
        <f t="shared" si="4"/>
        <v>610371071</v>
      </c>
      <c r="L36" s="7">
        <f t="shared" si="4"/>
        <v>621767800</v>
      </c>
    </row>
    <row r="37" spans="1:12" ht="13.5">
      <c r="A37" s="46" t="s">
        <v>20</v>
      </c>
      <c r="B37" s="47"/>
      <c r="C37" s="6">
        <f t="shared" si="4"/>
        <v>189654362</v>
      </c>
      <c r="D37" s="6">
        <f t="shared" si="4"/>
        <v>317317263</v>
      </c>
      <c r="E37" s="7">
        <f t="shared" si="4"/>
        <v>390925918</v>
      </c>
      <c r="F37" s="8">
        <f t="shared" si="4"/>
        <v>297764572</v>
      </c>
      <c r="G37" s="6">
        <f t="shared" si="4"/>
        <v>84621805</v>
      </c>
      <c r="H37" s="6">
        <f>H7+H22</f>
        <v>273353064</v>
      </c>
      <c r="I37" s="9">
        <f t="shared" si="4"/>
        <v>285333465</v>
      </c>
      <c r="J37" s="10">
        <f t="shared" si="4"/>
        <v>244850708</v>
      </c>
      <c r="K37" s="6">
        <f t="shared" si="4"/>
        <v>216798358</v>
      </c>
      <c r="L37" s="7">
        <f t="shared" si="4"/>
        <v>262169882</v>
      </c>
    </row>
    <row r="38" spans="1:12" ht="13.5">
      <c r="A38" s="46" t="s">
        <v>21</v>
      </c>
      <c r="B38" s="47"/>
      <c r="C38" s="6">
        <f t="shared" si="4"/>
        <v>407477713</v>
      </c>
      <c r="D38" s="6">
        <f t="shared" si="4"/>
        <v>489407208</v>
      </c>
      <c r="E38" s="7">
        <f t="shared" si="4"/>
        <v>447904093</v>
      </c>
      <c r="F38" s="8">
        <f t="shared" si="4"/>
        <v>790215745</v>
      </c>
      <c r="G38" s="6">
        <f t="shared" si="4"/>
        <v>483538453</v>
      </c>
      <c r="H38" s="6">
        <f>H8+H23</f>
        <v>516938639</v>
      </c>
      <c r="I38" s="9">
        <f t="shared" si="4"/>
        <v>349676100</v>
      </c>
      <c r="J38" s="10">
        <f t="shared" si="4"/>
        <v>673586603</v>
      </c>
      <c r="K38" s="6">
        <f t="shared" si="4"/>
        <v>772312304</v>
      </c>
      <c r="L38" s="7">
        <f t="shared" si="4"/>
        <v>756754372</v>
      </c>
    </row>
    <row r="39" spans="1:12" ht="13.5">
      <c r="A39" s="46" t="s">
        <v>22</v>
      </c>
      <c r="B39" s="47"/>
      <c r="C39" s="6">
        <f t="shared" si="4"/>
        <v>188414073</v>
      </c>
      <c r="D39" s="6">
        <f t="shared" si="4"/>
        <v>278948168</v>
      </c>
      <c r="E39" s="7">
        <f t="shared" si="4"/>
        <v>454387635</v>
      </c>
      <c r="F39" s="8">
        <f t="shared" si="4"/>
        <v>610482359</v>
      </c>
      <c r="G39" s="6">
        <f t="shared" si="4"/>
        <v>187472884</v>
      </c>
      <c r="H39" s="6">
        <f>H9+H24</f>
        <v>485789602</v>
      </c>
      <c r="I39" s="9">
        <f t="shared" si="4"/>
        <v>667785861</v>
      </c>
      <c r="J39" s="10">
        <f t="shared" si="4"/>
        <v>752843991</v>
      </c>
      <c r="K39" s="6">
        <f t="shared" si="4"/>
        <v>660847711</v>
      </c>
      <c r="L39" s="7">
        <f t="shared" si="4"/>
        <v>647135893</v>
      </c>
    </row>
    <row r="40" spans="1:12" ht="13.5">
      <c r="A40" s="46" t="s">
        <v>23</v>
      </c>
      <c r="B40" s="47"/>
      <c r="C40" s="6">
        <f t="shared" si="4"/>
        <v>541836070</v>
      </c>
      <c r="D40" s="6">
        <f t="shared" si="4"/>
        <v>642548709</v>
      </c>
      <c r="E40" s="7">
        <f t="shared" si="4"/>
        <v>680755258</v>
      </c>
      <c r="F40" s="8">
        <f t="shared" si="4"/>
        <v>282775078</v>
      </c>
      <c r="G40" s="6">
        <f t="shared" si="4"/>
        <v>102848753</v>
      </c>
      <c r="H40" s="6">
        <f>H10+H25</f>
        <v>76626712</v>
      </c>
      <c r="I40" s="9">
        <f t="shared" si="4"/>
        <v>329617639</v>
      </c>
      <c r="J40" s="10">
        <f t="shared" si="4"/>
        <v>223180330</v>
      </c>
      <c r="K40" s="6">
        <f t="shared" si="4"/>
        <v>235865718</v>
      </c>
      <c r="L40" s="7">
        <f t="shared" si="4"/>
        <v>235156316</v>
      </c>
    </row>
    <row r="41" spans="1:12" ht="13.5">
      <c r="A41" s="48" t="s">
        <v>24</v>
      </c>
      <c r="B41" s="47"/>
      <c r="C41" s="21">
        <f>SUM(C36:C40)</f>
        <v>1993634835</v>
      </c>
      <c r="D41" s="21">
        <f aca="true" t="shared" si="5" ref="D41:L41">SUM(D36:D40)</f>
        <v>2022280211</v>
      </c>
      <c r="E41" s="22">
        <f t="shared" si="5"/>
        <v>2313994134</v>
      </c>
      <c r="F41" s="23">
        <f t="shared" si="5"/>
        <v>2607428304</v>
      </c>
      <c r="G41" s="21">
        <f t="shared" si="5"/>
        <v>1183080629</v>
      </c>
      <c r="H41" s="21">
        <f>SUM(H36:H40)</f>
        <v>1812271587</v>
      </c>
      <c r="I41" s="24">
        <f t="shared" si="5"/>
        <v>2158096101</v>
      </c>
      <c r="J41" s="25">
        <f t="shared" si="5"/>
        <v>2404193297</v>
      </c>
      <c r="K41" s="21">
        <f t="shared" si="5"/>
        <v>2496195162</v>
      </c>
      <c r="L41" s="22">
        <f t="shared" si="5"/>
        <v>2522984263</v>
      </c>
    </row>
    <row r="42" spans="1:12" ht="13.5">
      <c r="A42" s="49" t="s">
        <v>25</v>
      </c>
      <c r="B42" s="39"/>
      <c r="C42" s="6">
        <f t="shared" si="4"/>
        <v>256420910</v>
      </c>
      <c r="D42" s="6">
        <f t="shared" si="4"/>
        <v>210428227</v>
      </c>
      <c r="E42" s="61">
        <f t="shared" si="4"/>
        <v>269185916</v>
      </c>
      <c r="F42" s="62">
        <f t="shared" si="4"/>
        <v>247617177</v>
      </c>
      <c r="G42" s="60">
        <f t="shared" si="4"/>
        <v>172012201</v>
      </c>
      <c r="H42" s="60">
        <f t="shared" si="4"/>
        <v>200212639</v>
      </c>
      <c r="I42" s="63">
        <f t="shared" si="4"/>
        <v>204875600</v>
      </c>
      <c r="J42" s="64">
        <f t="shared" si="4"/>
        <v>221376510</v>
      </c>
      <c r="K42" s="60">
        <f t="shared" si="4"/>
        <v>170277432</v>
      </c>
      <c r="L42" s="61">
        <f t="shared" si="4"/>
        <v>165653470</v>
      </c>
    </row>
    <row r="43" spans="1:12" ht="13.5">
      <c r="A43" s="49" t="s">
        <v>26</v>
      </c>
      <c r="B43" s="39"/>
      <c r="C43" s="11">
        <f t="shared" si="4"/>
        <v>-9917272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6200000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14567363</v>
      </c>
      <c r="D44" s="6">
        <f t="shared" si="4"/>
        <v>0</v>
      </c>
      <c r="E44" s="61">
        <f t="shared" si="4"/>
        <v>41292125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174096091</v>
      </c>
      <c r="J44" s="64">
        <f t="shared" si="4"/>
        <v>8180000</v>
      </c>
      <c r="K44" s="60">
        <f t="shared" si="4"/>
        <v>2730000</v>
      </c>
      <c r="L44" s="61">
        <f t="shared" si="4"/>
        <v>1200000</v>
      </c>
    </row>
    <row r="45" spans="1:12" ht="13.5">
      <c r="A45" s="49" t="s">
        <v>28</v>
      </c>
      <c r="B45" s="39" t="s">
        <v>29</v>
      </c>
      <c r="C45" s="6">
        <f t="shared" si="4"/>
        <v>444360371</v>
      </c>
      <c r="D45" s="6">
        <f t="shared" si="4"/>
        <v>254116018</v>
      </c>
      <c r="E45" s="61">
        <f t="shared" si="4"/>
        <v>289335287</v>
      </c>
      <c r="F45" s="62">
        <f t="shared" si="4"/>
        <v>419099236</v>
      </c>
      <c r="G45" s="60">
        <f t="shared" si="4"/>
        <v>258572611</v>
      </c>
      <c r="H45" s="60">
        <f t="shared" si="4"/>
        <v>203050902</v>
      </c>
      <c r="I45" s="63">
        <f t="shared" si="4"/>
        <v>168307519</v>
      </c>
      <c r="J45" s="64">
        <f t="shared" si="4"/>
        <v>184895567</v>
      </c>
      <c r="K45" s="60">
        <f t="shared" si="4"/>
        <v>203282674</v>
      </c>
      <c r="L45" s="61">
        <f t="shared" si="4"/>
        <v>215090606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1000000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3810752</v>
      </c>
      <c r="E47" s="61">
        <f t="shared" si="4"/>
        <v>56548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75000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8349493</v>
      </c>
      <c r="D48" s="6">
        <f t="shared" si="4"/>
        <v>21699975</v>
      </c>
      <c r="E48" s="61">
        <f t="shared" si="4"/>
        <v>12715439</v>
      </c>
      <c r="F48" s="62">
        <f t="shared" si="4"/>
        <v>2000000</v>
      </c>
      <c r="G48" s="60">
        <f t="shared" si="4"/>
        <v>2000000</v>
      </c>
      <c r="H48" s="60">
        <f t="shared" si="4"/>
        <v>763708</v>
      </c>
      <c r="I48" s="63">
        <f t="shared" si="4"/>
        <v>26328079</v>
      </c>
      <c r="J48" s="64">
        <f t="shared" si="4"/>
        <v>2750000</v>
      </c>
      <c r="K48" s="60">
        <f t="shared" si="4"/>
        <v>2422000</v>
      </c>
      <c r="L48" s="61">
        <f t="shared" si="4"/>
        <v>2551442</v>
      </c>
    </row>
    <row r="49" spans="1:12" ht="13.5">
      <c r="A49" s="70" t="s">
        <v>37</v>
      </c>
      <c r="B49" s="71"/>
      <c r="C49" s="72">
        <f>SUM(C41:C48)</f>
        <v>2707415700</v>
      </c>
      <c r="D49" s="72">
        <f aca="true" t="shared" si="6" ref="D49:L49">SUM(D41:D48)</f>
        <v>2512335183</v>
      </c>
      <c r="E49" s="73">
        <f t="shared" si="6"/>
        <v>2926579449</v>
      </c>
      <c r="F49" s="74">
        <f t="shared" si="6"/>
        <v>3276144717</v>
      </c>
      <c r="G49" s="72">
        <f t="shared" si="6"/>
        <v>1615665441</v>
      </c>
      <c r="H49" s="72">
        <f>SUM(H41:H48)</f>
        <v>2216298836</v>
      </c>
      <c r="I49" s="75">
        <f t="shared" si="6"/>
        <v>2737978390</v>
      </c>
      <c r="J49" s="76">
        <f t="shared" si="6"/>
        <v>2821395374</v>
      </c>
      <c r="K49" s="72">
        <f t="shared" si="6"/>
        <v>2874907268</v>
      </c>
      <c r="L49" s="73">
        <f t="shared" si="6"/>
        <v>2908479781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6823999627</v>
      </c>
      <c r="D52" s="6">
        <v>7816029097</v>
      </c>
      <c r="E52" s="7">
        <v>7657082803</v>
      </c>
      <c r="F52" s="8">
        <v>5871135809</v>
      </c>
      <c r="G52" s="6">
        <v>4075574240</v>
      </c>
      <c r="H52" s="6"/>
      <c r="I52" s="9">
        <v>10212016656</v>
      </c>
      <c r="J52" s="10">
        <v>11426390521</v>
      </c>
      <c r="K52" s="6">
        <v>12429114617</v>
      </c>
      <c r="L52" s="7">
        <v>13163072854</v>
      </c>
    </row>
    <row r="53" spans="1:12" ht="13.5">
      <c r="A53" s="79" t="s">
        <v>20</v>
      </c>
      <c r="B53" s="47"/>
      <c r="C53" s="6">
        <v>3476750313</v>
      </c>
      <c r="D53" s="6">
        <v>5179284303</v>
      </c>
      <c r="E53" s="7">
        <v>5327699105</v>
      </c>
      <c r="F53" s="8">
        <v>4344485434</v>
      </c>
      <c r="G53" s="6">
        <v>3226245649</v>
      </c>
      <c r="H53" s="6"/>
      <c r="I53" s="9">
        <v>5940619788</v>
      </c>
      <c r="J53" s="10">
        <v>5085995528</v>
      </c>
      <c r="K53" s="6">
        <v>5575104093</v>
      </c>
      <c r="L53" s="7">
        <v>5778280493</v>
      </c>
    </row>
    <row r="54" spans="1:12" ht="13.5">
      <c r="A54" s="79" t="s">
        <v>21</v>
      </c>
      <c r="B54" s="47"/>
      <c r="C54" s="6">
        <v>3410311405</v>
      </c>
      <c r="D54" s="6">
        <v>4704284365</v>
      </c>
      <c r="E54" s="7">
        <v>4437107279</v>
      </c>
      <c r="F54" s="8">
        <v>4516626012</v>
      </c>
      <c r="G54" s="6">
        <v>3939728365</v>
      </c>
      <c r="H54" s="6"/>
      <c r="I54" s="9">
        <v>4255752638</v>
      </c>
      <c r="J54" s="10">
        <v>4561556372</v>
      </c>
      <c r="K54" s="6">
        <v>5427442741</v>
      </c>
      <c r="L54" s="7">
        <v>5863055536</v>
      </c>
    </row>
    <row r="55" spans="1:12" ht="13.5">
      <c r="A55" s="79" t="s">
        <v>22</v>
      </c>
      <c r="B55" s="47"/>
      <c r="C55" s="6">
        <v>3236650107</v>
      </c>
      <c r="D55" s="6">
        <v>3114998177</v>
      </c>
      <c r="E55" s="7">
        <v>3194253790</v>
      </c>
      <c r="F55" s="8">
        <v>4518761344</v>
      </c>
      <c r="G55" s="6">
        <v>3135299105</v>
      </c>
      <c r="H55" s="6"/>
      <c r="I55" s="9">
        <v>3918860767</v>
      </c>
      <c r="J55" s="10">
        <v>4669906906</v>
      </c>
      <c r="K55" s="6">
        <v>5173375146</v>
      </c>
      <c r="L55" s="7">
        <v>5658577163</v>
      </c>
    </row>
    <row r="56" spans="1:12" ht="13.5">
      <c r="A56" s="79" t="s">
        <v>23</v>
      </c>
      <c r="B56" s="47"/>
      <c r="C56" s="6">
        <v>9716702562</v>
      </c>
      <c r="D56" s="6">
        <v>5910386614</v>
      </c>
      <c r="E56" s="7">
        <v>9499733331</v>
      </c>
      <c r="F56" s="8">
        <v>12286596245</v>
      </c>
      <c r="G56" s="6">
        <v>9989156618</v>
      </c>
      <c r="H56" s="6"/>
      <c r="I56" s="9">
        <v>7385632792</v>
      </c>
      <c r="J56" s="10">
        <v>3522207620</v>
      </c>
      <c r="K56" s="6">
        <v>3710878165</v>
      </c>
      <c r="L56" s="7">
        <v>3900079277</v>
      </c>
    </row>
    <row r="57" spans="1:12" ht="13.5">
      <c r="A57" s="80" t="s">
        <v>24</v>
      </c>
      <c r="B57" s="47"/>
      <c r="C57" s="21">
        <f>SUM(C52:C56)</f>
        <v>26664414014</v>
      </c>
      <c r="D57" s="21">
        <f aca="true" t="shared" si="7" ref="D57:L57">SUM(D52:D56)</f>
        <v>26724982556</v>
      </c>
      <c r="E57" s="22">
        <f t="shared" si="7"/>
        <v>30115876308</v>
      </c>
      <c r="F57" s="23">
        <f t="shared" si="7"/>
        <v>31537604844</v>
      </c>
      <c r="G57" s="21">
        <f t="shared" si="7"/>
        <v>24366003977</v>
      </c>
      <c r="H57" s="21">
        <f>SUM(H52:H56)</f>
        <v>0</v>
      </c>
      <c r="I57" s="24">
        <f t="shared" si="7"/>
        <v>31712882641</v>
      </c>
      <c r="J57" s="25">
        <f t="shared" si="7"/>
        <v>29266056947</v>
      </c>
      <c r="K57" s="21">
        <f t="shared" si="7"/>
        <v>32315914762</v>
      </c>
      <c r="L57" s="22">
        <f t="shared" si="7"/>
        <v>34363065323</v>
      </c>
    </row>
    <row r="58" spans="1:12" ht="13.5">
      <c r="A58" s="77" t="s">
        <v>25</v>
      </c>
      <c r="B58" s="39"/>
      <c r="C58" s="6">
        <v>1644753287</v>
      </c>
      <c r="D58" s="6">
        <v>1640461892</v>
      </c>
      <c r="E58" s="7">
        <v>1417459872</v>
      </c>
      <c r="F58" s="8">
        <v>1662100024</v>
      </c>
      <c r="G58" s="6">
        <v>1619464977</v>
      </c>
      <c r="H58" s="6"/>
      <c r="I58" s="9">
        <v>1722358666</v>
      </c>
      <c r="J58" s="10">
        <v>1590030144</v>
      </c>
      <c r="K58" s="6">
        <v>1620016146</v>
      </c>
      <c r="L58" s="7">
        <v>1679031892</v>
      </c>
    </row>
    <row r="59" spans="1:12" ht="13.5">
      <c r="A59" s="77" t="s">
        <v>26</v>
      </c>
      <c r="B59" s="39"/>
      <c r="C59" s="11">
        <v>324380345</v>
      </c>
      <c r="D59" s="11">
        <v>600314837</v>
      </c>
      <c r="E59" s="12">
        <v>377282288</v>
      </c>
      <c r="F59" s="13">
        <v>324381341</v>
      </c>
      <c r="G59" s="11">
        <v>324381341</v>
      </c>
      <c r="H59" s="11"/>
      <c r="I59" s="14">
        <v>288133049</v>
      </c>
      <c r="J59" s="15">
        <v>321568687</v>
      </c>
      <c r="K59" s="11">
        <v>321568687</v>
      </c>
      <c r="L59" s="12">
        <v>321568687</v>
      </c>
    </row>
    <row r="60" spans="1:12" ht="13.5">
      <c r="A60" s="77" t="s">
        <v>27</v>
      </c>
      <c r="B60" s="39"/>
      <c r="C60" s="6">
        <v>2955727305</v>
      </c>
      <c r="D60" s="6">
        <v>3110172666</v>
      </c>
      <c r="E60" s="7">
        <v>2992983113</v>
      </c>
      <c r="F60" s="8">
        <v>3043650445</v>
      </c>
      <c r="G60" s="6">
        <v>2868053772</v>
      </c>
      <c r="H60" s="6"/>
      <c r="I60" s="9">
        <v>3585059475</v>
      </c>
      <c r="J60" s="10">
        <v>1858983297</v>
      </c>
      <c r="K60" s="6">
        <v>1868360827</v>
      </c>
      <c r="L60" s="7">
        <v>1882269989</v>
      </c>
    </row>
    <row r="61" spans="1:12" ht="13.5">
      <c r="A61" s="77" t="s">
        <v>28</v>
      </c>
      <c r="B61" s="39" t="s">
        <v>29</v>
      </c>
      <c r="C61" s="6">
        <v>8547911828</v>
      </c>
      <c r="D61" s="6">
        <v>7275151725</v>
      </c>
      <c r="E61" s="7">
        <v>8281216196</v>
      </c>
      <c r="F61" s="8">
        <v>6894725517</v>
      </c>
      <c r="G61" s="6">
        <v>6418156758</v>
      </c>
      <c r="H61" s="6"/>
      <c r="I61" s="9">
        <v>7506949542</v>
      </c>
      <c r="J61" s="10">
        <v>7209298136</v>
      </c>
      <c r="K61" s="6">
        <v>7460439402</v>
      </c>
      <c r="L61" s="7">
        <v>7703631850</v>
      </c>
    </row>
    <row r="62" spans="1:12" ht="13.5">
      <c r="A62" s="81" t="s">
        <v>30</v>
      </c>
      <c r="B62" s="39"/>
      <c r="C62" s="6">
        <v>3929000</v>
      </c>
      <c r="D62" s="6"/>
      <c r="E62" s="7"/>
      <c r="F62" s="8"/>
      <c r="G62" s="6"/>
      <c r="H62" s="6"/>
      <c r="I62" s="9"/>
      <c r="J62" s="10"/>
      <c r="K62" s="6"/>
      <c r="L62" s="7">
        <v>1000000</v>
      </c>
    </row>
    <row r="63" spans="1:12" ht="13.5">
      <c r="A63" s="77" t="s">
        <v>31</v>
      </c>
      <c r="B63" s="39"/>
      <c r="C63" s="6">
        <v>5949235</v>
      </c>
      <c r="D63" s="6">
        <v>12172653</v>
      </c>
      <c r="E63" s="7">
        <v>9164829</v>
      </c>
      <c r="F63" s="8">
        <v>8670928</v>
      </c>
      <c r="G63" s="6">
        <v>8670928</v>
      </c>
      <c r="H63" s="6"/>
      <c r="I63" s="9">
        <v>2968205</v>
      </c>
      <c r="J63" s="10">
        <v>6817502</v>
      </c>
      <c r="K63" s="6">
        <v>7129302</v>
      </c>
      <c r="L63" s="7">
        <v>7451170</v>
      </c>
    </row>
    <row r="64" spans="1:12" ht="13.5">
      <c r="A64" s="77" t="s">
        <v>32</v>
      </c>
      <c r="B64" s="39"/>
      <c r="C64" s="6">
        <v>118192643</v>
      </c>
      <c r="D64" s="6">
        <v>130362428</v>
      </c>
      <c r="E64" s="7">
        <v>129400774</v>
      </c>
      <c r="F64" s="8">
        <v>144008278</v>
      </c>
      <c r="G64" s="6">
        <v>147988756</v>
      </c>
      <c r="H64" s="6"/>
      <c r="I64" s="9">
        <v>133125517</v>
      </c>
      <c r="J64" s="10">
        <v>116528580</v>
      </c>
      <c r="K64" s="6">
        <v>118199053</v>
      </c>
      <c r="L64" s="7">
        <v>120136953</v>
      </c>
    </row>
    <row r="65" spans="1:12" ht="13.5">
      <c r="A65" s="70" t="s">
        <v>40</v>
      </c>
      <c r="B65" s="71"/>
      <c r="C65" s="72">
        <f>SUM(C57:C64)</f>
        <v>40265257657</v>
      </c>
      <c r="D65" s="72">
        <f aca="true" t="shared" si="8" ref="D65:L65">SUM(D57:D64)</f>
        <v>39493618757</v>
      </c>
      <c r="E65" s="73">
        <f t="shared" si="8"/>
        <v>43323383380</v>
      </c>
      <c r="F65" s="74">
        <f t="shared" si="8"/>
        <v>43615141377</v>
      </c>
      <c r="G65" s="72">
        <f t="shared" si="8"/>
        <v>35752720509</v>
      </c>
      <c r="H65" s="72">
        <f>SUM(H57:H64)</f>
        <v>0</v>
      </c>
      <c r="I65" s="75">
        <f t="shared" si="8"/>
        <v>44951477095</v>
      </c>
      <c r="J65" s="82">
        <f t="shared" si="8"/>
        <v>40369283293</v>
      </c>
      <c r="K65" s="72">
        <f t="shared" si="8"/>
        <v>43711628179</v>
      </c>
      <c r="L65" s="73">
        <f t="shared" si="8"/>
        <v>46078155864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2284836869</v>
      </c>
      <c r="D68" s="60">
        <v>2148599029</v>
      </c>
      <c r="E68" s="61">
        <v>2130432328</v>
      </c>
      <c r="F68" s="62">
        <v>1349854939</v>
      </c>
      <c r="G68" s="60">
        <v>1334297389</v>
      </c>
      <c r="H68" s="60"/>
      <c r="I68" s="63">
        <v>2253467914</v>
      </c>
      <c r="J68" s="64">
        <v>1468145259</v>
      </c>
      <c r="K68" s="60">
        <v>1622485260</v>
      </c>
      <c r="L68" s="61">
        <v>1678733755</v>
      </c>
    </row>
    <row r="69" spans="1:12" ht="13.5">
      <c r="A69" s="84" t="s">
        <v>43</v>
      </c>
      <c r="B69" s="39" t="s">
        <v>44</v>
      </c>
      <c r="C69" s="60">
        <f>SUM(C75:C79)</f>
        <v>674909635</v>
      </c>
      <c r="D69" s="60">
        <f aca="true" t="shared" si="9" ref="D69:L69">SUM(D75:D79)</f>
        <v>1045515390</v>
      </c>
      <c r="E69" s="61">
        <f t="shared" si="9"/>
        <v>807183852</v>
      </c>
      <c r="F69" s="62">
        <f t="shared" si="9"/>
        <v>1011221055</v>
      </c>
      <c r="G69" s="60">
        <f t="shared" si="9"/>
        <v>520968537</v>
      </c>
      <c r="H69" s="60">
        <f>SUM(H75:H79)</f>
        <v>355111297</v>
      </c>
      <c r="I69" s="63">
        <f t="shared" si="9"/>
        <v>703872214</v>
      </c>
      <c r="J69" s="64">
        <f t="shared" si="9"/>
        <v>1111969520</v>
      </c>
      <c r="K69" s="60">
        <f t="shared" si="9"/>
        <v>1177384889</v>
      </c>
      <c r="L69" s="61">
        <f t="shared" si="9"/>
        <v>1260534486</v>
      </c>
    </row>
    <row r="70" spans="1:12" ht="13.5">
      <c r="A70" s="79" t="s">
        <v>19</v>
      </c>
      <c r="B70" s="47"/>
      <c r="C70" s="6">
        <v>81042649</v>
      </c>
      <c r="D70" s="6">
        <v>79471077</v>
      </c>
      <c r="E70" s="7">
        <v>119536174</v>
      </c>
      <c r="F70" s="8">
        <v>198388160</v>
      </c>
      <c r="G70" s="6">
        <v>148655786</v>
      </c>
      <c r="H70" s="6">
        <v>82786077</v>
      </c>
      <c r="I70" s="9">
        <v>222937118</v>
      </c>
      <c r="J70" s="10">
        <v>213176331</v>
      </c>
      <c r="K70" s="6">
        <v>234276995</v>
      </c>
      <c r="L70" s="7">
        <v>247405823</v>
      </c>
    </row>
    <row r="71" spans="1:12" ht="13.5">
      <c r="A71" s="79" t="s">
        <v>20</v>
      </c>
      <c r="B71" s="47"/>
      <c r="C71" s="6">
        <v>67279922</v>
      </c>
      <c r="D71" s="6">
        <v>66666650</v>
      </c>
      <c r="E71" s="7">
        <v>159903263</v>
      </c>
      <c r="F71" s="8">
        <v>214444814</v>
      </c>
      <c r="G71" s="6">
        <v>125269423</v>
      </c>
      <c r="H71" s="6">
        <v>32624856</v>
      </c>
      <c r="I71" s="9">
        <v>118198493</v>
      </c>
      <c r="J71" s="10">
        <v>135582800</v>
      </c>
      <c r="K71" s="6">
        <v>144076602</v>
      </c>
      <c r="L71" s="7">
        <v>153004850</v>
      </c>
    </row>
    <row r="72" spans="1:12" ht="13.5">
      <c r="A72" s="79" t="s">
        <v>21</v>
      </c>
      <c r="B72" s="47"/>
      <c r="C72" s="6">
        <v>23299907</v>
      </c>
      <c r="D72" s="6">
        <v>129276269</v>
      </c>
      <c r="E72" s="7">
        <v>88117007</v>
      </c>
      <c r="F72" s="8">
        <v>132058208</v>
      </c>
      <c r="G72" s="6">
        <v>45063173</v>
      </c>
      <c r="H72" s="6">
        <v>47113277</v>
      </c>
      <c r="I72" s="9">
        <v>91087758</v>
      </c>
      <c r="J72" s="10">
        <v>113298682</v>
      </c>
      <c r="K72" s="6">
        <v>110357044</v>
      </c>
      <c r="L72" s="7">
        <v>128755246</v>
      </c>
    </row>
    <row r="73" spans="1:12" ht="13.5">
      <c r="A73" s="79" t="s">
        <v>22</v>
      </c>
      <c r="B73" s="47"/>
      <c r="C73" s="6">
        <v>18359166</v>
      </c>
      <c r="D73" s="6">
        <v>36304714</v>
      </c>
      <c r="E73" s="7">
        <v>141758707</v>
      </c>
      <c r="F73" s="8">
        <v>103910681</v>
      </c>
      <c r="G73" s="6">
        <v>52740759</v>
      </c>
      <c r="H73" s="6">
        <v>24293125</v>
      </c>
      <c r="I73" s="9">
        <v>98044041</v>
      </c>
      <c r="J73" s="10">
        <v>61011965</v>
      </c>
      <c r="K73" s="6">
        <v>66942543</v>
      </c>
      <c r="L73" s="7">
        <v>72575244</v>
      </c>
    </row>
    <row r="74" spans="1:12" ht="13.5">
      <c r="A74" s="79" t="s">
        <v>23</v>
      </c>
      <c r="B74" s="47"/>
      <c r="C74" s="6">
        <v>376832720</v>
      </c>
      <c r="D74" s="6">
        <v>112978782</v>
      </c>
      <c r="E74" s="7">
        <v>158401542</v>
      </c>
      <c r="F74" s="8">
        <v>25358589</v>
      </c>
      <c r="G74" s="6">
        <v>27055717</v>
      </c>
      <c r="H74" s="6">
        <v>13118224</v>
      </c>
      <c r="I74" s="9">
        <v>50019732</v>
      </c>
      <c r="J74" s="10">
        <v>20453670</v>
      </c>
      <c r="K74" s="6">
        <v>21678587</v>
      </c>
      <c r="L74" s="7">
        <v>22578281</v>
      </c>
    </row>
    <row r="75" spans="1:12" ht="13.5">
      <c r="A75" s="85" t="s">
        <v>24</v>
      </c>
      <c r="B75" s="47"/>
      <c r="C75" s="21">
        <f>SUM(C70:C74)</f>
        <v>566814364</v>
      </c>
      <c r="D75" s="21">
        <f aca="true" t="shared" si="10" ref="D75:L75">SUM(D70:D74)</f>
        <v>424697492</v>
      </c>
      <c r="E75" s="22">
        <f t="shared" si="10"/>
        <v>667716693</v>
      </c>
      <c r="F75" s="23">
        <f t="shared" si="10"/>
        <v>674160452</v>
      </c>
      <c r="G75" s="21">
        <f t="shared" si="10"/>
        <v>398784858</v>
      </c>
      <c r="H75" s="21">
        <f>SUM(H70:H74)</f>
        <v>199935559</v>
      </c>
      <c r="I75" s="24">
        <f t="shared" si="10"/>
        <v>580287142</v>
      </c>
      <c r="J75" s="25">
        <f t="shared" si="10"/>
        <v>543523448</v>
      </c>
      <c r="K75" s="21">
        <f t="shared" si="10"/>
        <v>577331771</v>
      </c>
      <c r="L75" s="22">
        <f t="shared" si="10"/>
        <v>624319444</v>
      </c>
    </row>
    <row r="76" spans="1:12" ht="13.5">
      <c r="A76" s="86" t="s">
        <v>25</v>
      </c>
      <c r="B76" s="39"/>
      <c r="C76" s="6">
        <v>27447017</v>
      </c>
      <c r="D76" s="6">
        <v>124771426</v>
      </c>
      <c r="E76" s="7">
        <v>50875537</v>
      </c>
      <c r="F76" s="8">
        <v>57870228</v>
      </c>
      <c r="G76" s="6">
        <v>12049819</v>
      </c>
      <c r="H76" s="6">
        <v>27762506</v>
      </c>
      <c r="I76" s="9">
        <v>4990410</v>
      </c>
      <c r="J76" s="10">
        <v>8592808</v>
      </c>
      <c r="K76" s="6">
        <v>9170299</v>
      </c>
      <c r="L76" s="7">
        <v>9815427</v>
      </c>
    </row>
    <row r="77" spans="1:12" ht="13.5">
      <c r="A77" s="86" t="s">
        <v>26</v>
      </c>
      <c r="B77" s="39"/>
      <c r="C77" s="11">
        <v>125350</v>
      </c>
      <c r="D77" s="11"/>
      <c r="E77" s="12"/>
      <c r="F77" s="13">
        <v>2037537</v>
      </c>
      <c r="G77" s="11"/>
      <c r="H77" s="11"/>
      <c r="I77" s="14"/>
      <c r="J77" s="15">
        <v>800800</v>
      </c>
      <c r="K77" s="11">
        <v>848848</v>
      </c>
      <c r="L77" s="12">
        <v>899779</v>
      </c>
    </row>
    <row r="78" spans="1:12" ht="13.5">
      <c r="A78" s="86" t="s">
        <v>27</v>
      </c>
      <c r="B78" s="39"/>
      <c r="C78" s="6"/>
      <c r="D78" s="6"/>
      <c r="E78" s="7"/>
      <c r="F78" s="8">
        <v>65000</v>
      </c>
      <c r="G78" s="6">
        <v>65000</v>
      </c>
      <c r="H78" s="6"/>
      <c r="I78" s="9">
        <v>1015644</v>
      </c>
      <c r="J78" s="10">
        <v>530000</v>
      </c>
      <c r="K78" s="6">
        <v>561710</v>
      </c>
      <c r="L78" s="7">
        <v>594486</v>
      </c>
    </row>
    <row r="79" spans="1:12" ht="13.5">
      <c r="A79" s="86" t="s">
        <v>28</v>
      </c>
      <c r="B79" s="39" t="s">
        <v>45</v>
      </c>
      <c r="C79" s="6">
        <v>80522904</v>
      </c>
      <c r="D79" s="6">
        <v>496046472</v>
      </c>
      <c r="E79" s="7">
        <v>88591622</v>
      </c>
      <c r="F79" s="8">
        <v>277087838</v>
      </c>
      <c r="G79" s="6">
        <v>110068860</v>
      </c>
      <c r="H79" s="6">
        <v>127413232</v>
      </c>
      <c r="I79" s="9">
        <v>117579018</v>
      </c>
      <c r="J79" s="10">
        <v>558522464</v>
      </c>
      <c r="K79" s="6">
        <v>589472261</v>
      </c>
      <c r="L79" s="7">
        <v>624905350</v>
      </c>
    </row>
    <row r="80" spans="1:12" ht="13.5">
      <c r="A80" s="87" t="s">
        <v>46</v>
      </c>
      <c r="B80" s="71"/>
      <c r="C80" s="72">
        <f>SUM(C68:C69)</f>
        <v>2959746504</v>
      </c>
      <c r="D80" s="72">
        <f aca="true" t="shared" si="11" ref="D80:L80">SUM(D68:D69)</f>
        <v>3194114419</v>
      </c>
      <c r="E80" s="73">
        <f t="shared" si="11"/>
        <v>2937616180</v>
      </c>
      <c r="F80" s="74">
        <f t="shared" si="11"/>
        <v>2361075994</v>
      </c>
      <c r="G80" s="72">
        <f t="shared" si="11"/>
        <v>1855265926</v>
      </c>
      <c r="H80" s="72">
        <f>SUM(H68:H69)</f>
        <v>355111297</v>
      </c>
      <c r="I80" s="75">
        <f t="shared" si="11"/>
        <v>2957340128</v>
      </c>
      <c r="J80" s="76">
        <f t="shared" si="11"/>
        <v>2580114779</v>
      </c>
      <c r="K80" s="72">
        <f t="shared" si="11"/>
        <v>2799870149</v>
      </c>
      <c r="L80" s="73">
        <f t="shared" si="11"/>
        <v>2939268241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0.0405138901430637</v>
      </c>
      <c r="D82" s="95">
        <f t="shared" si="12"/>
        <v>0.03688070063257054</v>
      </c>
      <c r="E82" s="96">
        <f t="shared" si="12"/>
        <v>0.03625447681073287</v>
      </c>
      <c r="F82" s="97">
        <f t="shared" si="12"/>
        <v>0.30242618606405225</v>
      </c>
      <c r="G82" s="95">
        <f t="shared" si="12"/>
        <v>0.1673882223598447</v>
      </c>
      <c r="H82" s="95">
        <f t="shared" si="12"/>
        <v>0.18541847202434364</v>
      </c>
      <c r="I82" s="98">
        <f t="shared" si="12"/>
        <v>0</v>
      </c>
      <c r="J82" s="99">
        <f t="shared" si="12"/>
        <v>0.36275242298022</v>
      </c>
      <c r="K82" s="95">
        <f t="shared" si="12"/>
        <v>0.32748266057789754</v>
      </c>
      <c r="L82" s="96">
        <f t="shared" si="12"/>
        <v>0.3527527013297644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0.046137685989870114</v>
      </c>
      <c r="D83" s="95">
        <f t="shared" si="13"/>
        <v>0.04159035017417389</v>
      </c>
      <c r="E83" s="96">
        <f t="shared" si="13"/>
        <v>0.04806044606735802</v>
      </c>
      <c r="F83" s="97">
        <f t="shared" si="13"/>
        <v>0.5635627125708506</v>
      </c>
      <c r="G83" s="95">
        <f t="shared" si="13"/>
        <v>0.17362345299470566</v>
      </c>
      <c r="H83" s="95">
        <f t="shared" si="13"/>
        <v>0</v>
      </c>
      <c r="I83" s="98">
        <f t="shared" si="13"/>
        <v>0</v>
      </c>
      <c r="J83" s="99">
        <f t="shared" si="13"/>
        <v>0.5115502273334658</v>
      </c>
      <c r="K83" s="95">
        <f t="shared" si="13"/>
        <v>0.43712186821345916</v>
      </c>
      <c r="L83" s="96">
        <f t="shared" si="13"/>
        <v>0.4517895322835157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0.017</v>
      </c>
      <c r="D84" s="95">
        <f t="shared" si="14"/>
        <v>0.026</v>
      </c>
      <c r="E84" s="96">
        <f t="shared" si="14"/>
        <v>0.019</v>
      </c>
      <c r="F84" s="97">
        <f t="shared" si="14"/>
        <v>0.023</v>
      </c>
      <c r="G84" s="95">
        <f t="shared" si="14"/>
        <v>0.015</v>
      </c>
      <c r="H84" s="95">
        <f t="shared" si="14"/>
        <v>0</v>
      </c>
      <c r="I84" s="98">
        <f t="shared" si="14"/>
        <v>0.016</v>
      </c>
      <c r="J84" s="99">
        <f t="shared" si="14"/>
        <v>0.028</v>
      </c>
      <c r="K84" s="95">
        <f t="shared" si="14"/>
        <v>0.027</v>
      </c>
      <c r="L84" s="96">
        <f t="shared" si="14"/>
        <v>0.027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0.03</v>
      </c>
      <c r="E85" s="96">
        <f t="shared" si="15"/>
        <v>0.02</v>
      </c>
      <c r="F85" s="97">
        <f t="shared" si="15"/>
        <v>0.04</v>
      </c>
      <c r="G85" s="95">
        <f t="shared" si="15"/>
        <v>0.02</v>
      </c>
      <c r="H85" s="95">
        <f t="shared" si="15"/>
        <v>0</v>
      </c>
      <c r="I85" s="98">
        <f t="shared" si="15"/>
        <v>0.02</v>
      </c>
      <c r="J85" s="99">
        <f t="shared" si="15"/>
        <v>0.05</v>
      </c>
      <c r="K85" s="95">
        <f t="shared" si="15"/>
        <v>0.04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44385000</v>
      </c>
      <c r="D89" s="6"/>
      <c r="E89" s="7"/>
      <c r="F89" s="8">
        <v>60236000</v>
      </c>
      <c r="G89" s="6">
        <v>61283000</v>
      </c>
      <c r="H89" s="6">
        <v>216858036</v>
      </c>
      <c r="I89" s="9"/>
      <c r="J89" s="10">
        <v>66642000</v>
      </c>
      <c r="K89" s="6">
        <v>71282000</v>
      </c>
      <c r="L89" s="26">
        <v>76213000</v>
      </c>
    </row>
    <row r="90" spans="1:12" ht="13.5">
      <c r="A90" s="86" t="s">
        <v>49</v>
      </c>
      <c r="B90" s="94"/>
      <c r="C90" s="11">
        <v>141385668</v>
      </c>
      <c r="D90" s="11">
        <v>468265844</v>
      </c>
      <c r="E90" s="12">
        <v>113334536</v>
      </c>
      <c r="F90" s="13">
        <v>334019923</v>
      </c>
      <c r="G90" s="11">
        <v>391002693</v>
      </c>
      <c r="H90" s="11">
        <v>84736331</v>
      </c>
      <c r="I90" s="14">
        <v>233308677</v>
      </c>
      <c r="J90" s="15">
        <v>410835864</v>
      </c>
      <c r="K90" s="11">
        <v>431594620</v>
      </c>
      <c r="L90" s="27">
        <v>454765693</v>
      </c>
    </row>
    <row r="91" spans="1:12" ht="13.5">
      <c r="A91" s="86" t="s">
        <v>50</v>
      </c>
      <c r="B91" s="94"/>
      <c r="C91" s="6">
        <v>820969</v>
      </c>
      <c r="D91" s="6"/>
      <c r="E91" s="7"/>
      <c r="F91" s="8">
        <v>338894160</v>
      </c>
      <c r="G91" s="6">
        <v>373982590</v>
      </c>
      <c r="H91" s="6">
        <v>238921234</v>
      </c>
      <c r="I91" s="9"/>
      <c r="J91" s="10">
        <v>478873208</v>
      </c>
      <c r="K91" s="6">
        <v>515054709</v>
      </c>
      <c r="L91" s="26">
        <v>544923775</v>
      </c>
    </row>
    <row r="92" spans="1:12" ht="13.5">
      <c r="A92" s="86" t="s">
        <v>51</v>
      </c>
      <c r="B92" s="94"/>
      <c r="C92" s="6">
        <v>28198565</v>
      </c>
      <c r="D92" s="6">
        <v>67828558</v>
      </c>
      <c r="E92" s="7">
        <v>44195440</v>
      </c>
      <c r="F92" s="8">
        <v>221772608</v>
      </c>
      <c r="G92" s="6">
        <v>50569978</v>
      </c>
      <c r="H92" s="6">
        <v>216958023</v>
      </c>
      <c r="I92" s="9">
        <v>30297478</v>
      </c>
      <c r="J92" s="10">
        <v>172354570</v>
      </c>
      <c r="K92" s="6">
        <v>184682965</v>
      </c>
      <c r="L92" s="26">
        <v>196893187</v>
      </c>
    </row>
    <row r="93" spans="1:12" ht="13.5">
      <c r="A93" s="87" t="s">
        <v>87</v>
      </c>
      <c r="B93" s="71"/>
      <c r="C93" s="72">
        <f>SUM(C89:C92)</f>
        <v>214790202</v>
      </c>
      <c r="D93" s="72">
        <f aca="true" t="shared" si="16" ref="D93:L93">SUM(D89:D92)</f>
        <v>536094402</v>
      </c>
      <c r="E93" s="73">
        <f t="shared" si="16"/>
        <v>157529976</v>
      </c>
      <c r="F93" s="74">
        <f t="shared" si="16"/>
        <v>954922691</v>
      </c>
      <c r="G93" s="72">
        <f t="shared" si="16"/>
        <v>876838261</v>
      </c>
      <c r="H93" s="72">
        <f>SUM(H89:H92)</f>
        <v>757473624</v>
      </c>
      <c r="I93" s="75">
        <f t="shared" si="16"/>
        <v>263606155</v>
      </c>
      <c r="J93" s="76">
        <f t="shared" si="16"/>
        <v>1128705642</v>
      </c>
      <c r="K93" s="72">
        <f t="shared" si="16"/>
        <v>1202614294</v>
      </c>
      <c r="L93" s="121">
        <f t="shared" si="16"/>
        <v>1272795655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227364000</v>
      </c>
      <c r="D5" s="40">
        <f aca="true" t="shared" si="0" ref="D5:L5">SUM(D11:D18)</f>
        <v>156275000</v>
      </c>
      <c r="E5" s="41">
        <f t="shared" si="0"/>
        <v>174931059</v>
      </c>
      <c r="F5" s="42">
        <f t="shared" si="0"/>
        <v>83928519</v>
      </c>
      <c r="G5" s="40">
        <f t="shared" si="0"/>
        <v>93928517</v>
      </c>
      <c r="H5" s="40">
        <f>SUM(H11:H18)</f>
        <v>144090771</v>
      </c>
      <c r="I5" s="43">
        <f t="shared" si="0"/>
        <v>366751536</v>
      </c>
      <c r="J5" s="44">
        <f t="shared" si="0"/>
        <v>181215135</v>
      </c>
      <c r="K5" s="40">
        <f t="shared" si="0"/>
        <v>121038661</v>
      </c>
      <c r="L5" s="41">
        <f t="shared" si="0"/>
        <v>129559430</v>
      </c>
    </row>
    <row r="6" spans="1:12" ht="13.5">
      <c r="A6" s="46" t="s">
        <v>19</v>
      </c>
      <c r="B6" s="47"/>
      <c r="C6" s="6">
        <v>76227000</v>
      </c>
      <c r="D6" s="6">
        <v>23835332</v>
      </c>
      <c r="E6" s="7">
        <v>34065210</v>
      </c>
      <c r="F6" s="8">
        <v>10798007</v>
      </c>
      <c r="G6" s="6">
        <v>10798007</v>
      </c>
      <c r="H6" s="6">
        <v>37389776</v>
      </c>
      <c r="I6" s="9">
        <v>54410674</v>
      </c>
      <c r="J6" s="10">
        <v>29185511</v>
      </c>
      <c r="K6" s="6">
        <v>9694621</v>
      </c>
      <c r="L6" s="7">
        <v>76151327</v>
      </c>
    </row>
    <row r="7" spans="1:12" ht="13.5">
      <c r="A7" s="46" t="s">
        <v>20</v>
      </c>
      <c r="B7" s="47"/>
      <c r="C7" s="6">
        <v>1575000</v>
      </c>
      <c r="D7" s="6">
        <v>7114518</v>
      </c>
      <c r="E7" s="7">
        <v>2826706</v>
      </c>
      <c r="F7" s="8">
        <v>2841718</v>
      </c>
      <c r="G7" s="6">
        <v>2841718</v>
      </c>
      <c r="H7" s="6">
        <v>3051261</v>
      </c>
      <c r="I7" s="9">
        <v>1649224</v>
      </c>
      <c r="J7" s="10">
        <v>11506115</v>
      </c>
      <c r="K7" s="6">
        <v>7500000</v>
      </c>
      <c r="L7" s="7">
        <v>4750000</v>
      </c>
    </row>
    <row r="8" spans="1:12" ht="13.5">
      <c r="A8" s="46" t="s">
        <v>21</v>
      </c>
      <c r="B8" s="47"/>
      <c r="C8" s="6">
        <v>13140000</v>
      </c>
      <c r="D8" s="6">
        <v>9080991</v>
      </c>
      <c r="E8" s="7">
        <v>9774638</v>
      </c>
      <c r="F8" s="8">
        <v>5165531</v>
      </c>
      <c r="G8" s="6">
        <v>7165531</v>
      </c>
      <c r="H8" s="6">
        <v>15346612</v>
      </c>
      <c r="I8" s="9">
        <v>1401100</v>
      </c>
      <c r="J8" s="10">
        <v>31782839</v>
      </c>
      <c r="K8" s="6">
        <v>21476897</v>
      </c>
      <c r="L8" s="7">
        <v>1575464</v>
      </c>
    </row>
    <row r="9" spans="1:12" ht="13.5">
      <c r="A9" s="46" t="s">
        <v>22</v>
      </c>
      <c r="B9" s="47"/>
      <c r="C9" s="6">
        <v>25425000</v>
      </c>
      <c r="D9" s="6">
        <v>44154486</v>
      </c>
      <c r="E9" s="7">
        <v>25445554</v>
      </c>
      <c r="F9" s="8">
        <v>3613948</v>
      </c>
      <c r="G9" s="6">
        <v>21613948</v>
      </c>
      <c r="H9" s="6">
        <v>21259513</v>
      </c>
      <c r="I9" s="9">
        <v>26643141</v>
      </c>
      <c r="J9" s="10">
        <v>79813632</v>
      </c>
      <c r="K9" s="6">
        <v>49470452</v>
      </c>
      <c r="L9" s="7">
        <v>38251639</v>
      </c>
    </row>
    <row r="10" spans="1:12" ht="13.5">
      <c r="A10" s="46" t="s">
        <v>23</v>
      </c>
      <c r="B10" s="47"/>
      <c r="C10" s="6">
        <v>47230000</v>
      </c>
      <c r="D10" s="6">
        <v>19234388</v>
      </c>
      <c r="E10" s="7">
        <v>37943804</v>
      </c>
      <c r="F10" s="8">
        <v>8396859</v>
      </c>
      <c r="G10" s="6">
        <v>8396859</v>
      </c>
      <c r="H10" s="6">
        <v>10176005</v>
      </c>
      <c r="I10" s="9">
        <v>64087490</v>
      </c>
      <c r="J10" s="10">
        <v>6402038</v>
      </c>
      <c r="K10" s="6">
        <v>18271691</v>
      </c>
      <c r="L10" s="7">
        <v>7856000</v>
      </c>
    </row>
    <row r="11" spans="1:12" ht="13.5">
      <c r="A11" s="48" t="s">
        <v>24</v>
      </c>
      <c r="B11" s="47"/>
      <c r="C11" s="21">
        <f>SUM(C6:C10)</f>
        <v>163597000</v>
      </c>
      <c r="D11" s="21">
        <f aca="true" t="shared" si="1" ref="D11:L11">SUM(D6:D10)</f>
        <v>103419715</v>
      </c>
      <c r="E11" s="22">
        <f t="shared" si="1"/>
        <v>110055912</v>
      </c>
      <c r="F11" s="23">
        <f t="shared" si="1"/>
        <v>30816063</v>
      </c>
      <c r="G11" s="21">
        <f t="shared" si="1"/>
        <v>50816063</v>
      </c>
      <c r="H11" s="21">
        <f>SUM(H6:H10)</f>
        <v>87223167</v>
      </c>
      <c r="I11" s="24">
        <f t="shared" si="1"/>
        <v>148191629</v>
      </c>
      <c r="J11" s="25">
        <f t="shared" si="1"/>
        <v>158690135</v>
      </c>
      <c r="K11" s="21">
        <f t="shared" si="1"/>
        <v>106413661</v>
      </c>
      <c r="L11" s="22">
        <f t="shared" si="1"/>
        <v>128584430</v>
      </c>
    </row>
    <row r="12" spans="1:12" ht="13.5">
      <c r="A12" s="49" t="s">
        <v>25</v>
      </c>
      <c r="B12" s="39"/>
      <c r="C12" s="6">
        <v>42767000</v>
      </c>
      <c r="D12" s="6">
        <v>47826285</v>
      </c>
      <c r="E12" s="7">
        <v>16060988</v>
      </c>
      <c r="F12" s="8">
        <v>25987362</v>
      </c>
      <c r="G12" s="6">
        <v>25987361</v>
      </c>
      <c r="H12" s="6">
        <v>52630617</v>
      </c>
      <c r="I12" s="9">
        <v>35196733</v>
      </c>
      <c r="J12" s="10">
        <v>2525000</v>
      </c>
      <c r="K12" s="6">
        <v>14625000</v>
      </c>
      <c r="L12" s="7">
        <v>975000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>
        <v>40887463</v>
      </c>
      <c r="F14" s="8"/>
      <c r="G14" s="6"/>
      <c r="H14" s="6"/>
      <c r="I14" s="9">
        <v>174007273</v>
      </c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21000000</v>
      </c>
      <c r="D15" s="6">
        <v>5029000</v>
      </c>
      <c r="E15" s="7">
        <v>7926696</v>
      </c>
      <c r="F15" s="8">
        <v>27125094</v>
      </c>
      <c r="G15" s="6">
        <v>17125093</v>
      </c>
      <c r="H15" s="6">
        <v>4236987</v>
      </c>
      <c r="I15" s="9">
        <v>9355901</v>
      </c>
      <c r="J15" s="10">
        <v>20000000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49434483</v>
      </c>
      <c r="G20" s="53">
        <f t="shared" si="2"/>
        <v>59434483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>
        <v>13593160</v>
      </c>
      <c r="G21" s="6">
        <v>13593160</v>
      </c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>
        <v>35841323</v>
      </c>
      <c r="G24" s="6">
        <v>45841323</v>
      </c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49434483</v>
      </c>
      <c r="G26" s="21">
        <f t="shared" si="3"/>
        <v>59434483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76227000</v>
      </c>
      <c r="D36" s="6">
        <f t="shared" si="4"/>
        <v>23835332</v>
      </c>
      <c r="E36" s="7">
        <f t="shared" si="4"/>
        <v>34065210</v>
      </c>
      <c r="F36" s="8">
        <f t="shared" si="4"/>
        <v>24391167</v>
      </c>
      <c r="G36" s="6">
        <f t="shared" si="4"/>
        <v>24391167</v>
      </c>
      <c r="H36" s="6">
        <f>H6+H21</f>
        <v>37389776</v>
      </c>
      <c r="I36" s="9">
        <f t="shared" si="4"/>
        <v>54410674</v>
      </c>
      <c r="J36" s="10">
        <f t="shared" si="4"/>
        <v>29185511</v>
      </c>
      <c r="K36" s="6">
        <f t="shared" si="4"/>
        <v>9694621</v>
      </c>
      <c r="L36" s="7">
        <f t="shared" si="4"/>
        <v>76151327</v>
      </c>
    </row>
    <row r="37" spans="1:12" ht="13.5">
      <c r="A37" s="46" t="s">
        <v>20</v>
      </c>
      <c r="B37" s="47"/>
      <c r="C37" s="6">
        <f t="shared" si="4"/>
        <v>1575000</v>
      </c>
      <c r="D37" s="6">
        <f t="shared" si="4"/>
        <v>7114518</v>
      </c>
      <c r="E37" s="7">
        <f t="shared" si="4"/>
        <v>2826706</v>
      </c>
      <c r="F37" s="8">
        <f t="shared" si="4"/>
        <v>2841718</v>
      </c>
      <c r="G37" s="6">
        <f t="shared" si="4"/>
        <v>2841718</v>
      </c>
      <c r="H37" s="6">
        <f>H7+H22</f>
        <v>3051261</v>
      </c>
      <c r="I37" s="9">
        <f t="shared" si="4"/>
        <v>1649224</v>
      </c>
      <c r="J37" s="10">
        <f t="shared" si="4"/>
        <v>11506115</v>
      </c>
      <c r="K37" s="6">
        <f t="shared" si="4"/>
        <v>7500000</v>
      </c>
      <c r="L37" s="7">
        <f t="shared" si="4"/>
        <v>4750000</v>
      </c>
    </row>
    <row r="38" spans="1:12" ht="13.5">
      <c r="A38" s="46" t="s">
        <v>21</v>
      </c>
      <c r="B38" s="47"/>
      <c r="C38" s="6">
        <f t="shared" si="4"/>
        <v>13140000</v>
      </c>
      <c r="D38" s="6">
        <f t="shared" si="4"/>
        <v>9080991</v>
      </c>
      <c r="E38" s="7">
        <f t="shared" si="4"/>
        <v>9774638</v>
      </c>
      <c r="F38" s="8">
        <f t="shared" si="4"/>
        <v>5165531</v>
      </c>
      <c r="G38" s="6">
        <f t="shared" si="4"/>
        <v>7165531</v>
      </c>
      <c r="H38" s="6">
        <f>H8+H23</f>
        <v>15346612</v>
      </c>
      <c r="I38" s="9">
        <f t="shared" si="4"/>
        <v>1401100</v>
      </c>
      <c r="J38" s="10">
        <f t="shared" si="4"/>
        <v>31782839</v>
      </c>
      <c r="K38" s="6">
        <f t="shared" si="4"/>
        <v>21476897</v>
      </c>
      <c r="L38" s="7">
        <f t="shared" si="4"/>
        <v>1575464</v>
      </c>
    </row>
    <row r="39" spans="1:12" ht="13.5">
      <c r="A39" s="46" t="s">
        <v>22</v>
      </c>
      <c r="B39" s="47"/>
      <c r="C39" s="6">
        <f t="shared" si="4"/>
        <v>25425000</v>
      </c>
      <c r="D39" s="6">
        <f t="shared" si="4"/>
        <v>44154486</v>
      </c>
      <c r="E39" s="7">
        <f t="shared" si="4"/>
        <v>25445554</v>
      </c>
      <c r="F39" s="8">
        <f t="shared" si="4"/>
        <v>39455271</v>
      </c>
      <c r="G39" s="6">
        <f t="shared" si="4"/>
        <v>67455271</v>
      </c>
      <c r="H39" s="6">
        <f>H9+H24</f>
        <v>21259513</v>
      </c>
      <c r="I39" s="9">
        <f t="shared" si="4"/>
        <v>26643141</v>
      </c>
      <c r="J39" s="10">
        <f t="shared" si="4"/>
        <v>79813632</v>
      </c>
      <c r="K39" s="6">
        <f t="shared" si="4"/>
        <v>49470452</v>
      </c>
      <c r="L39" s="7">
        <f t="shared" si="4"/>
        <v>38251639</v>
      </c>
    </row>
    <row r="40" spans="1:12" ht="13.5">
      <c r="A40" s="46" t="s">
        <v>23</v>
      </c>
      <c r="B40" s="47"/>
      <c r="C40" s="6">
        <f t="shared" si="4"/>
        <v>47230000</v>
      </c>
      <c r="D40" s="6">
        <f t="shared" si="4"/>
        <v>19234388</v>
      </c>
      <c r="E40" s="7">
        <f t="shared" si="4"/>
        <v>37943804</v>
      </c>
      <c r="F40" s="8">
        <f t="shared" si="4"/>
        <v>8396859</v>
      </c>
      <c r="G40" s="6">
        <f t="shared" si="4"/>
        <v>8396859</v>
      </c>
      <c r="H40" s="6">
        <f>H10+H25</f>
        <v>10176005</v>
      </c>
      <c r="I40" s="9">
        <f t="shared" si="4"/>
        <v>64087490</v>
      </c>
      <c r="J40" s="10">
        <f t="shared" si="4"/>
        <v>6402038</v>
      </c>
      <c r="K40" s="6">
        <f t="shared" si="4"/>
        <v>18271691</v>
      </c>
      <c r="L40" s="7">
        <f t="shared" si="4"/>
        <v>7856000</v>
      </c>
    </row>
    <row r="41" spans="1:12" ht="13.5">
      <c r="A41" s="48" t="s">
        <v>24</v>
      </c>
      <c r="B41" s="47"/>
      <c r="C41" s="21">
        <f>SUM(C36:C40)</f>
        <v>163597000</v>
      </c>
      <c r="D41" s="21">
        <f aca="true" t="shared" si="5" ref="D41:L41">SUM(D36:D40)</f>
        <v>103419715</v>
      </c>
      <c r="E41" s="22">
        <f t="shared" si="5"/>
        <v>110055912</v>
      </c>
      <c r="F41" s="23">
        <f t="shared" si="5"/>
        <v>80250546</v>
      </c>
      <c r="G41" s="21">
        <f t="shared" si="5"/>
        <v>110250546</v>
      </c>
      <c r="H41" s="21">
        <f>SUM(H36:H40)</f>
        <v>87223167</v>
      </c>
      <c r="I41" s="24">
        <f t="shared" si="5"/>
        <v>148191629</v>
      </c>
      <c r="J41" s="25">
        <f t="shared" si="5"/>
        <v>158690135</v>
      </c>
      <c r="K41" s="21">
        <f t="shared" si="5"/>
        <v>106413661</v>
      </c>
      <c r="L41" s="22">
        <f t="shared" si="5"/>
        <v>128584430</v>
      </c>
    </row>
    <row r="42" spans="1:12" ht="13.5">
      <c r="A42" s="49" t="s">
        <v>25</v>
      </c>
      <c r="B42" s="39"/>
      <c r="C42" s="6">
        <f t="shared" si="4"/>
        <v>42767000</v>
      </c>
      <c r="D42" s="6">
        <f t="shared" si="4"/>
        <v>47826285</v>
      </c>
      <c r="E42" s="61">
        <f t="shared" si="4"/>
        <v>16060988</v>
      </c>
      <c r="F42" s="62">
        <f t="shared" si="4"/>
        <v>25987362</v>
      </c>
      <c r="G42" s="60">
        <f t="shared" si="4"/>
        <v>25987361</v>
      </c>
      <c r="H42" s="60">
        <f t="shared" si="4"/>
        <v>52630617</v>
      </c>
      <c r="I42" s="63">
        <f t="shared" si="4"/>
        <v>35196733</v>
      </c>
      <c r="J42" s="64">
        <f t="shared" si="4"/>
        <v>2525000</v>
      </c>
      <c r="K42" s="60">
        <f t="shared" si="4"/>
        <v>14625000</v>
      </c>
      <c r="L42" s="61">
        <f t="shared" si="4"/>
        <v>975000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40887463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174007273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21000000</v>
      </c>
      <c r="D45" s="6">
        <f t="shared" si="4"/>
        <v>5029000</v>
      </c>
      <c r="E45" s="61">
        <f t="shared" si="4"/>
        <v>7926696</v>
      </c>
      <c r="F45" s="62">
        <f t="shared" si="4"/>
        <v>27125094</v>
      </c>
      <c r="G45" s="60">
        <f t="shared" si="4"/>
        <v>17125093</v>
      </c>
      <c r="H45" s="60">
        <f t="shared" si="4"/>
        <v>4236987</v>
      </c>
      <c r="I45" s="63">
        <f t="shared" si="4"/>
        <v>9355901</v>
      </c>
      <c r="J45" s="64">
        <f t="shared" si="4"/>
        <v>20000000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227364000</v>
      </c>
      <c r="D49" s="72">
        <f aca="true" t="shared" si="6" ref="D49:L49">SUM(D41:D48)</f>
        <v>156275000</v>
      </c>
      <c r="E49" s="73">
        <f t="shared" si="6"/>
        <v>174931059</v>
      </c>
      <c r="F49" s="74">
        <f t="shared" si="6"/>
        <v>133363002</v>
      </c>
      <c r="G49" s="72">
        <f t="shared" si="6"/>
        <v>153363000</v>
      </c>
      <c r="H49" s="72">
        <f>SUM(H41:H48)</f>
        <v>144090771</v>
      </c>
      <c r="I49" s="75">
        <f t="shared" si="6"/>
        <v>366751536</v>
      </c>
      <c r="J49" s="76">
        <f t="shared" si="6"/>
        <v>181215135</v>
      </c>
      <c r="K49" s="72">
        <f t="shared" si="6"/>
        <v>121038661</v>
      </c>
      <c r="L49" s="73">
        <f t="shared" si="6"/>
        <v>129559430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1530278000</v>
      </c>
      <c r="D52" s="6">
        <v>1730805137</v>
      </c>
      <c r="E52" s="7">
        <v>1675913666</v>
      </c>
      <c r="F52" s="8">
        <v>1530278000</v>
      </c>
      <c r="G52" s="6">
        <v>24391167</v>
      </c>
      <c r="H52" s="6"/>
      <c r="I52" s="9">
        <v>1794729415</v>
      </c>
      <c r="J52" s="10"/>
      <c r="K52" s="6">
        <v>621</v>
      </c>
      <c r="L52" s="7"/>
    </row>
    <row r="53" spans="1:12" ht="13.5">
      <c r="A53" s="79" t="s">
        <v>20</v>
      </c>
      <c r="B53" s="47"/>
      <c r="C53" s="6">
        <v>636086000</v>
      </c>
      <c r="D53" s="6">
        <v>561128238</v>
      </c>
      <c r="E53" s="7">
        <v>536554608</v>
      </c>
      <c r="F53" s="8">
        <v>636086000</v>
      </c>
      <c r="G53" s="6">
        <v>2841718</v>
      </c>
      <c r="H53" s="6"/>
      <c r="I53" s="9">
        <v>943923622</v>
      </c>
      <c r="J53" s="10"/>
      <c r="K53" s="6"/>
      <c r="L53" s="7"/>
    </row>
    <row r="54" spans="1:12" ht="13.5">
      <c r="A54" s="79" t="s">
        <v>21</v>
      </c>
      <c r="B54" s="47"/>
      <c r="C54" s="6">
        <v>14853000</v>
      </c>
      <c r="D54" s="6">
        <v>1115274386</v>
      </c>
      <c r="E54" s="7">
        <v>1097420201</v>
      </c>
      <c r="F54" s="8">
        <v>14853000</v>
      </c>
      <c r="G54" s="6">
        <v>7165531</v>
      </c>
      <c r="H54" s="6"/>
      <c r="I54" s="9">
        <v>23744310</v>
      </c>
      <c r="J54" s="10">
        <v>-161</v>
      </c>
      <c r="K54" s="6"/>
      <c r="L54" s="7">
        <v>464</v>
      </c>
    </row>
    <row r="55" spans="1:12" ht="13.5">
      <c r="A55" s="79" t="s">
        <v>22</v>
      </c>
      <c r="B55" s="47"/>
      <c r="C55" s="6">
        <v>952107000</v>
      </c>
      <c r="D55" s="6">
        <v>500894946</v>
      </c>
      <c r="E55" s="7">
        <v>601951935</v>
      </c>
      <c r="F55" s="8">
        <v>952107000</v>
      </c>
      <c r="G55" s="6">
        <v>67455271</v>
      </c>
      <c r="H55" s="6"/>
      <c r="I55" s="9">
        <v>842249581</v>
      </c>
      <c r="J55" s="10">
        <v>-368</v>
      </c>
      <c r="K55" s="6">
        <v>452</v>
      </c>
      <c r="L55" s="7">
        <v>-1361</v>
      </c>
    </row>
    <row r="56" spans="1:12" ht="13.5">
      <c r="A56" s="79" t="s">
        <v>23</v>
      </c>
      <c r="B56" s="47"/>
      <c r="C56" s="6">
        <v>1447107197</v>
      </c>
      <c r="D56" s="6">
        <v>164764327</v>
      </c>
      <c r="E56" s="7">
        <v>362836193</v>
      </c>
      <c r="F56" s="8">
        <v>2093106000</v>
      </c>
      <c r="G56" s="6">
        <v>8396859</v>
      </c>
      <c r="H56" s="6"/>
      <c r="I56" s="9">
        <v>631391991</v>
      </c>
      <c r="J56" s="10">
        <v>38</v>
      </c>
      <c r="K56" s="6">
        <v>-309</v>
      </c>
      <c r="L56" s="7"/>
    </row>
    <row r="57" spans="1:12" ht="13.5">
      <c r="A57" s="80" t="s">
        <v>24</v>
      </c>
      <c r="B57" s="47"/>
      <c r="C57" s="21">
        <f>SUM(C52:C56)</f>
        <v>4580431197</v>
      </c>
      <c r="D57" s="21">
        <f aca="true" t="shared" si="7" ref="D57:L57">SUM(D52:D56)</f>
        <v>4072867034</v>
      </c>
      <c r="E57" s="22">
        <f t="shared" si="7"/>
        <v>4274676603</v>
      </c>
      <c r="F57" s="23">
        <f t="shared" si="7"/>
        <v>5226430000</v>
      </c>
      <c r="G57" s="21">
        <f t="shared" si="7"/>
        <v>110250546</v>
      </c>
      <c r="H57" s="21">
        <f>SUM(H52:H56)</f>
        <v>0</v>
      </c>
      <c r="I57" s="24">
        <f t="shared" si="7"/>
        <v>4236038919</v>
      </c>
      <c r="J57" s="25">
        <f t="shared" si="7"/>
        <v>-491</v>
      </c>
      <c r="K57" s="21">
        <f t="shared" si="7"/>
        <v>764</v>
      </c>
      <c r="L57" s="22">
        <f t="shared" si="7"/>
        <v>-897</v>
      </c>
    </row>
    <row r="58" spans="1:12" ht="13.5">
      <c r="A58" s="77" t="s">
        <v>25</v>
      </c>
      <c r="B58" s="39"/>
      <c r="C58" s="6"/>
      <c r="D58" s="6">
        <v>325532617</v>
      </c>
      <c r="E58" s="7">
        <v>59143839</v>
      </c>
      <c r="F58" s="8">
        <v>1</v>
      </c>
      <c r="G58" s="6">
        <v>25987361</v>
      </c>
      <c r="H58" s="6"/>
      <c r="I58" s="9">
        <v>52092854</v>
      </c>
      <c r="J58" s="10"/>
      <c r="K58" s="6"/>
      <c r="L58" s="7"/>
    </row>
    <row r="59" spans="1:12" ht="13.5">
      <c r="A59" s="77" t="s">
        <v>26</v>
      </c>
      <c r="B59" s="39"/>
      <c r="C59" s="11"/>
      <c r="D59" s="11">
        <v>7104349</v>
      </c>
      <c r="E59" s="12">
        <v>7104349</v>
      </c>
      <c r="F59" s="13"/>
      <c r="G59" s="11"/>
      <c r="H59" s="11"/>
      <c r="I59" s="14">
        <v>7104349</v>
      </c>
      <c r="J59" s="15"/>
      <c r="K59" s="11"/>
      <c r="L59" s="12"/>
    </row>
    <row r="60" spans="1:12" ht="13.5">
      <c r="A60" s="77" t="s">
        <v>27</v>
      </c>
      <c r="B60" s="39"/>
      <c r="C60" s="6">
        <v>440433000</v>
      </c>
      <c r="D60" s="6">
        <v>692400463</v>
      </c>
      <c r="E60" s="7">
        <v>732286404</v>
      </c>
      <c r="F60" s="8">
        <v>480000000</v>
      </c>
      <c r="G60" s="6">
        <v>480000000</v>
      </c>
      <c r="H60" s="6"/>
      <c r="I60" s="9">
        <v>943569450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903471181</v>
      </c>
      <c r="D61" s="6">
        <v>190453426</v>
      </c>
      <c r="E61" s="7">
        <v>193947316</v>
      </c>
      <c r="F61" s="8">
        <v>1</v>
      </c>
      <c r="G61" s="6">
        <v>17125093</v>
      </c>
      <c r="H61" s="6"/>
      <c r="I61" s="9">
        <v>186495975</v>
      </c>
      <c r="J61" s="10"/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5924335378</v>
      </c>
      <c r="D65" s="72">
        <f aca="true" t="shared" si="8" ref="D65:L65">SUM(D57:D64)</f>
        <v>5288357889</v>
      </c>
      <c r="E65" s="73">
        <f t="shared" si="8"/>
        <v>5267158511</v>
      </c>
      <c r="F65" s="74">
        <f t="shared" si="8"/>
        <v>5706430002</v>
      </c>
      <c r="G65" s="72">
        <f t="shared" si="8"/>
        <v>633363000</v>
      </c>
      <c r="H65" s="72">
        <f>SUM(H57:H64)</f>
        <v>0</v>
      </c>
      <c r="I65" s="75">
        <f t="shared" si="8"/>
        <v>5425301547</v>
      </c>
      <c r="J65" s="82">
        <f t="shared" si="8"/>
        <v>-491</v>
      </c>
      <c r="K65" s="72">
        <f t="shared" si="8"/>
        <v>764</v>
      </c>
      <c r="L65" s="73">
        <f t="shared" si="8"/>
        <v>-897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282950593</v>
      </c>
      <c r="D68" s="60">
        <v>200341906</v>
      </c>
      <c r="E68" s="61">
        <v>207909516</v>
      </c>
      <c r="F68" s="62">
        <v>87000000</v>
      </c>
      <c r="G68" s="60">
        <v>87000000</v>
      </c>
      <c r="H68" s="60"/>
      <c r="I68" s="63">
        <v>210591424</v>
      </c>
      <c r="J68" s="64">
        <v>87000000</v>
      </c>
      <c r="K68" s="60">
        <v>136000000</v>
      </c>
      <c r="L68" s="61">
        <v>117000000</v>
      </c>
    </row>
    <row r="69" spans="1:12" ht="13.5">
      <c r="A69" s="84" t="s">
        <v>43</v>
      </c>
      <c r="B69" s="39" t="s">
        <v>44</v>
      </c>
      <c r="C69" s="60">
        <f>SUM(C75:C79)</f>
        <v>37839000</v>
      </c>
      <c r="D69" s="60">
        <f aca="true" t="shared" si="9" ref="D69:L69">SUM(D75:D79)</f>
        <v>39360898</v>
      </c>
      <c r="E69" s="61">
        <f t="shared" si="9"/>
        <v>39768465</v>
      </c>
      <c r="F69" s="62">
        <f t="shared" si="9"/>
        <v>230690767</v>
      </c>
      <c r="G69" s="60">
        <f t="shared" si="9"/>
        <v>230690767</v>
      </c>
      <c r="H69" s="60">
        <f>SUM(H75:H79)</f>
        <v>0</v>
      </c>
      <c r="I69" s="63">
        <f t="shared" si="9"/>
        <v>71864414</v>
      </c>
      <c r="J69" s="64">
        <f t="shared" si="9"/>
        <v>197379407</v>
      </c>
      <c r="K69" s="60">
        <f t="shared" si="9"/>
        <v>199437847</v>
      </c>
      <c r="L69" s="61">
        <f t="shared" si="9"/>
        <v>223266027</v>
      </c>
    </row>
    <row r="70" spans="1:12" ht="13.5">
      <c r="A70" s="79" t="s">
        <v>19</v>
      </c>
      <c r="B70" s="47"/>
      <c r="C70" s="6"/>
      <c r="D70" s="6"/>
      <c r="E70" s="7">
        <v>2969654</v>
      </c>
      <c r="F70" s="8">
        <v>68250563</v>
      </c>
      <c r="G70" s="6">
        <v>68250563</v>
      </c>
      <c r="H70" s="6"/>
      <c r="I70" s="9">
        <v>13416373</v>
      </c>
      <c r="J70" s="10">
        <v>73982005</v>
      </c>
      <c r="K70" s="6">
        <v>78568889</v>
      </c>
      <c r="L70" s="7">
        <v>83204453</v>
      </c>
    </row>
    <row r="71" spans="1:12" ht="13.5">
      <c r="A71" s="79" t="s">
        <v>20</v>
      </c>
      <c r="B71" s="47"/>
      <c r="C71" s="6"/>
      <c r="D71" s="6">
        <v>8929976</v>
      </c>
      <c r="E71" s="7">
        <v>16682525</v>
      </c>
      <c r="F71" s="8">
        <v>53483354</v>
      </c>
      <c r="G71" s="6">
        <v>53483354</v>
      </c>
      <c r="H71" s="6"/>
      <c r="I71" s="9">
        <v>26541495</v>
      </c>
      <c r="J71" s="10">
        <v>56906289</v>
      </c>
      <c r="K71" s="6">
        <v>60434479</v>
      </c>
      <c r="L71" s="7">
        <v>64371865</v>
      </c>
    </row>
    <row r="72" spans="1:12" ht="13.5">
      <c r="A72" s="79" t="s">
        <v>21</v>
      </c>
      <c r="B72" s="47"/>
      <c r="C72" s="6"/>
      <c r="D72" s="6">
        <v>10818197</v>
      </c>
      <c r="E72" s="7">
        <v>7483800</v>
      </c>
      <c r="F72" s="8">
        <v>29211082</v>
      </c>
      <c r="G72" s="6">
        <v>29211082</v>
      </c>
      <c r="H72" s="6"/>
      <c r="I72" s="9">
        <v>19173570</v>
      </c>
      <c r="J72" s="10">
        <v>66491113</v>
      </c>
      <c r="K72" s="6">
        <v>60434479</v>
      </c>
      <c r="L72" s="7">
        <v>75689709</v>
      </c>
    </row>
    <row r="73" spans="1:12" ht="13.5">
      <c r="A73" s="79" t="s">
        <v>22</v>
      </c>
      <c r="B73" s="47"/>
      <c r="C73" s="6"/>
      <c r="D73" s="6">
        <v>4540945</v>
      </c>
      <c r="E73" s="7">
        <v>8949443</v>
      </c>
      <c r="F73" s="8">
        <v>33280565</v>
      </c>
      <c r="G73" s="6">
        <v>33280565</v>
      </c>
      <c r="H73" s="6"/>
      <c r="I73" s="9">
        <v>8453567</v>
      </c>
      <c r="J73" s="10"/>
      <c r="K73" s="6"/>
      <c r="L73" s="7"/>
    </row>
    <row r="74" spans="1:12" ht="13.5">
      <c r="A74" s="79" t="s">
        <v>23</v>
      </c>
      <c r="B74" s="47"/>
      <c r="C74" s="6">
        <v>37839000</v>
      </c>
      <c r="D74" s="6">
        <v>1316439</v>
      </c>
      <c r="E74" s="7">
        <v>131353</v>
      </c>
      <c r="F74" s="8">
        <v>12142051</v>
      </c>
      <c r="G74" s="6">
        <v>12142051</v>
      </c>
      <c r="H74" s="6"/>
      <c r="I74" s="9">
        <v>242380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37839000</v>
      </c>
      <c r="D75" s="21">
        <f aca="true" t="shared" si="10" ref="D75:L75">SUM(D70:D74)</f>
        <v>25605557</v>
      </c>
      <c r="E75" s="22">
        <f t="shared" si="10"/>
        <v>36216775</v>
      </c>
      <c r="F75" s="23">
        <f t="shared" si="10"/>
        <v>196367615</v>
      </c>
      <c r="G75" s="21">
        <f t="shared" si="10"/>
        <v>196367615</v>
      </c>
      <c r="H75" s="21">
        <f>SUM(H70:H74)</f>
        <v>0</v>
      </c>
      <c r="I75" s="24">
        <f t="shared" si="10"/>
        <v>67827385</v>
      </c>
      <c r="J75" s="25">
        <f t="shared" si="10"/>
        <v>197379407</v>
      </c>
      <c r="K75" s="21">
        <f t="shared" si="10"/>
        <v>199437847</v>
      </c>
      <c r="L75" s="22">
        <f t="shared" si="10"/>
        <v>223266027</v>
      </c>
    </row>
    <row r="76" spans="1:12" ht="13.5">
      <c r="A76" s="86" t="s">
        <v>25</v>
      </c>
      <c r="B76" s="39"/>
      <c r="C76" s="6"/>
      <c r="D76" s="6">
        <v>1887152</v>
      </c>
      <c r="E76" s="7">
        <v>1437626</v>
      </c>
      <c r="F76" s="8">
        <v>4454520</v>
      </c>
      <c r="G76" s="6">
        <v>4454520</v>
      </c>
      <c r="H76" s="6"/>
      <c r="I76" s="9">
        <v>743044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>
        <v>968323</v>
      </c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>
        <v>11868189</v>
      </c>
      <c r="E79" s="7">
        <v>2114064</v>
      </c>
      <c r="F79" s="8">
        <v>29868632</v>
      </c>
      <c r="G79" s="6">
        <v>29868632</v>
      </c>
      <c r="H79" s="6"/>
      <c r="I79" s="9">
        <v>2325662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320789593</v>
      </c>
      <c r="D80" s="72">
        <f aca="true" t="shared" si="11" ref="D80:L80">SUM(D68:D69)</f>
        <v>239702804</v>
      </c>
      <c r="E80" s="73">
        <f t="shared" si="11"/>
        <v>247677981</v>
      </c>
      <c r="F80" s="74">
        <f t="shared" si="11"/>
        <v>317690767</v>
      </c>
      <c r="G80" s="72">
        <f t="shared" si="11"/>
        <v>317690767</v>
      </c>
      <c r="H80" s="72">
        <f>SUM(H68:H69)</f>
        <v>0</v>
      </c>
      <c r="I80" s="75">
        <f t="shared" si="11"/>
        <v>282455838</v>
      </c>
      <c r="J80" s="76">
        <f t="shared" si="11"/>
        <v>284379407</v>
      </c>
      <c r="K80" s="72">
        <f t="shared" si="11"/>
        <v>335437847</v>
      </c>
      <c r="L80" s="73">
        <f t="shared" si="11"/>
        <v>340266027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0.5890069738988245</v>
      </c>
      <c r="G82" s="95">
        <f t="shared" si="12"/>
        <v>0.632762923319656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0.568212448275862</v>
      </c>
      <c r="G83" s="95">
        <f t="shared" si="13"/>
        <v>0.6831549770114943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0.006</v>
      </c>
      <c r="D84" s="95">
        <f t="shared" si="14"/>
        <v>0.007</v>
      </c>
      <c r="E84" s="96">
        <f t="shared" si="14"/>
        <v>0.008</v>
      </c>
      <c r="F84" s="97">
        <f t="shared" si="14"/>
        <v>0.04</v>
      </c>
      <c r="G84" s="95">
        <f t="shared" si="14"/>
        <v>0.364</v>
      </c>
      <c r="H84" s="95">
        <f t="shared" si="14"/>
        <v>0</v>
      </c>
      <c r="I84" s="98">
        <f t="shared" si="14"/>
        <v>0.013</v>
      </c>
      <c r="J84" s="99">
        <f t="shared" si="14"/>
        <v>-401994.719</v>
      </c>
      <c r="K84" s="95">
        <f t="shared" si="14"/>
        <v>261044.302</v>
      </c>
      <c r="L84" s="96">
        <f t="shared" si="14"/>
        <v>-248903.04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0.01</v>
      </c>
      <c r="F85" s="97">
        <f t="shared" si="15"/>
        <v>0.05</v>
      </c>
      <c r="G85" s="95">
        <f t="shared" si="15"/>
        <v>0.46</v>
      </c>
      <c r="H85" s="95">
        <f t="shared" si="15"/>
        <v>0</v>
      </c>
      <c r="I85" s="98">
        <f t="shared" si="15"/>
        <v>0.01</v>
      </c>
      <c r="J85" s="99">
        <f t="shared" si="15"/>
        <v>-401994.72</v>
      </c>
      <c r="K85" s="95">
        <f t="shared" si="15"/>
        <v>261044.3</v>
      </c>
      <c r="L85" s="96">
        <f t="shared" si="15"/>
        <v>-248903.04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29244351</v>
      </c>
      <c r="I89" s="9"/>
      <c r="J89" s="10"/>
      <c r="K89" s="6"/>
      <c r="L89" s="26"/>
    </row>
    <row r="90" spans="1:12" ht="13.5">
      <c r="A90" s="86" t="s">
        <v>49</v>
      </c>
      <c r="B90" s="94"/>
      <c r="C90" s="11">
        <v>37839048</v>
      </c>
      <c r="D90" s="11"/>
      <c r="E90" s="12"/>
      <c r="F90" s="13">
        <v>230690767</v>
      </c>
      <c r="G90" s="11">
        <v>230690767</v>
      </c>
      <c r="H90" s="11"/>
      <c r="I90" s="14">
        <v>230690767</v>
      </c>
      <c r="J90" s="15">
        <v>245454976</v>
      </c>
      <c r="K90" s="11">
        <v>259936820</v>
      </c>
      <c r="L90" s="27">
        <v>275013155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52313187</v>
      </c>
      <c r="I92" s="9"/>
      <c r="J92" s="10"/>
      <c r="K92" s="6"/>
      <c r="L92" s="26"/>
    </row>
    <row r="93" spans="1:12" ht="13.5">
      <c r="A93" s="87" t="s">
        <v>87</v>
      </c>
      <c r="B93" s="71"/>
      <c r="C93" s="72">
        <f>SUM(C89:C92)</f>
        <v>37839048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230690767</v>
      </c>
      <c r="G93" s="72">
        <f t="shared" si="16"/>
        <v>230690767</v>
      </c>
      <c r="H93" s="72">
        <f>SUM(H89:H92)</f>
        <v>81557538</v>
      </c>
      <c r="I93" s="75">
        <f t="shared" si="16"/>
        <v>230690767</v>
      </c>
      <c r="J93" s="76">
        <f t="shared" si="16"/>
        <v>245454976</v>
      </c>
      <c r="K93" s="72">
        <f t="shared" si="16"/>
        <v>259936820</v>
      </c>
      <c r="L93" s="121">
        <f t="shared" si="16"/>
        <v>275013155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69004944</v>
      </c>
      <c r="D5" s="40">
        <f aca="true" t="shared" si="0" ref="D5:L5">SUM(D11:D18)</f>
        <v>50729329</v>
      </c>
      <c r="E5" s="41">
        <f t="shared" si="0"/>
        <v>20027884</v>
      </c>
      <c r="F5" s="42">
        <f t="shared" si="0"/>
        <v>32708000</v>
      </c>
      <c r="G5" s="40">
        <f t="shared" si="0"/>
        <v>32708000</v>
      </c>
      <c r="H5" s="40">
        <f>SUM(H11:H18)</f>
        <v>33931761</v>
      </c>
      <c r="I5" s="43">
        <f t="shared" si="0"/>
        <v>26310209</v>
      </c>
      <c r="J5" s="44">
        <f t="shared" si="0"/>
        <v>32990000</v>
      </c>
      <c r="K5" s="40">
        <f t="shared" si="0"/>
        <v>38619000</v>
      </c>
      <c r="L5" s="41">
        <f t="shared" si="0"/>
        <v>42046000</v>
      </c>
    </row>
    <row r="6" spans="1:12" ht="13.5">
      <c r="A6" s="46" t="s">
        <v>19</v>
      </c>
      <c r="B6" s="47"/>
      <c r="C6" s="6">
        <v>47161409</v>
      </c>
      <c r="D6" s="6">
        <v>40641938</v>
      </c>
      <c r="E6" s="7">
        <v>13275707</v>
      </c>
      <c r="F6" s="8">
        <v>15022000</v>
      </c>
      <c r="G6" s="6">
        <v>15022000</v>
      </c>
      <c r="H6" s="6">
        <v>9304362</v>
      </c>
      <c r="I6" s="9"/>
      <c r="J6" s="10">
        <v>26926000</v>
      </c>
      <c r="K6" s="6">
        <v>29494000</v>
      </c>
      <c r="L6" s="7">
        <v>32858000</v>
      </c>
    </row>
    <row r="7" spans="1:12" ht="13.5">
      <c r="A7" s="46" t="s">
        <v>20</v>
      </c>
      <c r="B7" s="47"/>
      <c r="C7" s="6">
        <v>14174575</v>
      </c>
      <c r="D7" s="6"/>
      <c r="E7" s="7"/>
      <c r="F7" s="8">
        <v>5000000</v>
      </c>
      <c r="G7" s="6">
        <v>5000000</v>
      </c>
      <c r="H7" s="6">
        <v>5336765</v>
      </c>
      <c r="I7" s="9"/>
      <c r="J7" s="10">
        <v>5000000</v>
      </c>
      <c r="K7" s="6">
        <v>8000000</v>
      </c>
      <c r="L7" s="7">
        <v>8000000</v>
      </c>
    </row>
    <row r="8" spans="1:12" ht="13.5">
      <c r="A8" s="46" t="s">
        <v>21</v>
      </c>
      <c r="B8" s="47"/>
      <c r="C8" s="6"/>
      <c r="D8" s="6"/>
      <c r="E8" s="7">
        <v>319354</v>
      </c>
      <c r="F8" s="8">
        <v>4042000</v>
      </c>
      <c r="G8" s="6">
        <v>4042000</v>
      </c>
      <c r="H8" s="6">
        <v>4393999</v>
      </c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>
        <v>6028000</v>
      </c>
      <c r="G9" s="6">
        <v>6028000</v>
      </c>
      <c r="H9" s="6">
        <v>13394632</v>
      </c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>
        <v>2493165</v>
      </c>
      <c r="E10" s="7"/>
      <c r="F10" s="8">
        <v>1415000</v>
      </c>
      <c r="G10" s="6">
        <v>1415000</v>
      </c>
      <c r="H10" s="6">
        <v>366299</v>
      </c>
      <c r="I10" s="9">
        <v>23936235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61335984</v>
      </c>
      <c r="D11" s="21">
        <f aca="true" t="shared" si="1" ref="D11:L11">SUM(D6:D10)</f>
        <v>43135103</v>
      </c>
      <c r="E11" s="22">
        <f t="shared" si="1"/>
        <v>13595061</v>
      </c>
      <c r="F11" s="23">
        <f t="shared" si="1"/>
        <v>31507000</v>
      </c>
      <c r="G11" s="21">
        <f t="shared" si="1"/>
        <v>31507000</v>
      </c>
      <c r="H11" s="21">
        <f>SUM(H6:H10)</f>
        <v>32796057</v>
      </c>
      <c r="I11" s="24">
        <f t="shared" si="1"/>
        <v>23936235</v>
      </c>
      <c r="J11" s="25">
        <f t="shared" si="1"/>
        <v>31926000</v>
      </c>
      <c r="K11" s="21">
        <f t="shared" si="1"/>
        <v>37494000</v>
      </c>
      <c r="L11" s="22">
        <f t="shared" si="1"/>
        <v>40858000</v>
      </c>
    </row>
    <row r="12" spans="1:12" ht="13.5">
      <c r="A12" s="49" t="s">
        <v>25</v>
      </c>
      <c r="B12" s="39"/>
      <c r="C12" s="6">
        <v>6815108</v>
      </c>
      <c r="D12" s="6">
        <v>8309</v>
      </c>
      <c r="E12" s="7"/>
      <c r="F12" s="8">
        <v>201000</v>
      </c>
      <c r="G12" s="6">
        <v>201000</v>
      </c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853852</v>
      </c>
      <c r="D15" s="6">
        <v>7534602</v>
      </c>
      <c r="E15" s="7">
        <v>6227389</v>
      </c>
      <c r="F15" s="8">
        <v>1000000</v>
      </c>
      <c r="G15" s="6">
        <v>1000000</v>
      </c>
      <c r="H15" s="6">
        <v>677773</v>
      </c>
      <c r="I15" s="9">
        <v>2373974</v>
      </c>
      <c r="J15" s="10">
        <v>1064000</v>
      </c>
      <c r="K15" s="6">
        <v>1125000</v>
      </c>
      <c r="L15" s="7">
        <v>1188000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51315</v>
      </c>
      <c r="E18" s="17">
        <v>205434</v>
      </c>
      <c r="F18" s="18"/>
      <c r="G18" s="16"/>
      <c r="H18" s="16">
        <v>457931</v>
      </c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1592000</v>
      </c>
      <c r="G20" s="53">
        <f t="shared" si="2"/>
        <v>1592000</v>
      </c>
      <c r="H20" s="53">
        <f>SUM(H26:H33)</f>
        <v>4742914</v>
      </c>
      <c r="I20" s="56">
        <f t="shared" si="2"/>
        <v>0</v>
      </c>
      <c r="J20" s="57">
        <f t="shared" si="2"/>
        <v>7556000</v>
      </c>
      <c r="K20" s="53">
        <f t="shared" si="2"/>
        <v>2171000</v>
      </c>
      <c r="L20" s="54">
        <f t="shared" si="2"/>
        <v>450000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7556000</v>
      </c>
      <c r="K21" s="6">
        <v>2171000</v>
      </c>
      <c r="L21" s="7">
        <v>450000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>
        <v>1107626</v>
      </c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>
        <v>3163971</v>
      </c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>
        <v>270183</v>
      </c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4541780</v>
      </c>
      <c r="I26" s="24">
        <f t="shared" si="3"/>
        <v>0</v>
      </c>
      <c r="J26" s="25">
        <f t="shared" si="3"/>
        <v>7556000</v>
      </c>
      <c r="K26" s="21">
        <f t="shared" si="3"/>
        <v>2171000</v>
      </c>
      <c r="L26" s="22">
        <f t="shared" si="3"/>
        <v>450000</v>
      </c>
    </row>
    <row r="27" spans="1:12" ht="13.5">
      <c r="A27" s="49" t="s">
        <v>25</v>
      </c>
      <c r="B27" s="59"/>
      <c r="C27" s="6"/>
      <c r="D27" s="6"/>
      <c r="E27" s="7"/>
      <c r="F27" s="8">
        <v>1592000</v>
      </c>
      <c r="G27" s="6">
        <v>1592000</v>
      </c>
      <c r="H27" s="6">
        <v>201134</v>
      </c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47161409</v>
      </c>
      <c r="D36" s="6">
        <f t="shared" si="4"/>
        <v>40641938</v>
      </c>
      <c r="E36" s="7">
        <f t="shared" si="4"/>
        <v>13275707</v>
      </c>
      <c r="F36" s="8">
        <f t="shared" si="4"/>
        <v>15022000</v>
      </c>
      <c r="G36" s="6">
        <f t="shared" si="4"/>
        <v>15022000</v>
      </c>
      <c r="H36" s="6">
        <f>H6+H21</f>
        <v>9304362</v>
      </c>
      <c r="I36" s="9">
        <f t="shared" si="4"/>
        <v>0</v>
      </c>
      <c r="J36" s="10">
        <f t="shared" si="4"/>
        <v>34482000</v>
      </c>
      <c r="K36" s="6">
        <f t="shared" si="4"/>
        <v>31665000</v>
      </c>
      <c r="L36" s="7">
        <f t="shared" si="4"/>
        <v>33308000</v>
      </c>
    </row>
    <row r="37" spans="1:12" ht="13.5">
      <c r="A37" s="46" t="s">
        <v>20</v>
      </c>
      <c r="B37" s="47"/>
      <c r="C37" s="6">
        <f t="shared" si="4"/>
        <v>14174575</v>
      </c>
      <c r="D37" s="6">
        <f t="shared" si="4"/>
        <v>0</v>
      </c>
      <c r="E37" s="7">
        <f t="shared" si="4"/>
        <v>0</v>
      </c>
      <c r="F37" s="8">
        <f t="shared" si="4"/>
        <v>5000000</v>
      </c>
      <c r="G37" s="6">
        <f t="shared" si="4"/>
        <v>5000000</v>
      </c>
      <c r="H37" s="6">
        <f>H7+H22</f>
        <v>6444391</v>
      </c>
      <c r="I37" s="9">
        <f t="shared" si="4"/>
        <v>0</v>
      </c>
      <c r="J37" s="10">
        <f t="shared" si="4"/>
        <v>5000000</v>
      </c>
      <c r="K37" s="6">
        <f t="shared" si="4"/>
        <v>8000000</v>
      </c>
      <c r="L37" s="7">
        <f t="shared" si="4"/>
        <v>8000000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319354</v>
      </c>
      <c r="F38" s="8">
        <f t="shared" si="4"/>
        <v>4042000</v>
      </c>
      <c r="G38" s="6">
        <f t="shared" si="4"/>
        <v>4042000</v>
      </c>
      <c r="H38" s="6">
        <f>H8+H23</f>
        <v>4393999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6028000</v>
      </c>
      <c r="G39" s="6">
        <f t="shared" si="4"/>
        <v>6028000</v>
      </c>
      <c r="H39" s="6">
        <f>H9+H24</f>
        <v>16558603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2493165</v>
      </c>
      <c r="E40" s="7">
        <f t="shared" si="4"/>
        <v>0</v>
      </c>
      <c r="F40" s="8">
        <f t="shared" si="4"/>
        <v>1415000</v>
      </c>
      <c r="G40" s="6">
        <f t="shared" si="4"/>
        <v>1415000</v>
      </c>
      <c r="H40" s="6">
        <f>H10+H25</f>
        <v>636482</v>
      </c>
      <c r="I40" s="9">
        <f t="shared" si="4"/>
        <v>23936235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61335984</v>
      </c>
      <c r="D41" s="21">
        <f aca="true" t="shared" si="5" ref="D41:L41">SUM(D36:D40)</f>
        <v>43135103</v>
      </c>
      <c r="E41" s="22">
        <f t="shared" si="5"/>
        <v>13595061</v>
      </c>
      <c r="F41" s="23">
        <f t="shared" si="5"/>
        <v>31507000</v>
      </c>
      <c r="G41" s="21">
        <f t="shared" si="5"/>
        <v>31507000</v>
      </c>
      <c r="H41" s="21">
        <f>SUM(H36:H40)</f>
        <v>37337837</v>
      </c>
      <c r="I41" s="24">
        <f t="shared" si="5"/>
        <v>23936235</v>
      </c>
      <c r="J41" s="25">
        <f t="shared" si="5"/>
        <v>39482000</v>
      </c>
      <c r="K41" s="21">
        <f t="shared" si="5"/>
        <v>39665000</v>
      </c>
      <c r="L41" s="22">
        <f t="shared" si="5"/>
        <v>41308000</v>
      </c>
    </row>
    <row r="42" spans="1:12" ht="13.5">
      <c r="A42" s="49" t="s">
        <v>25</v>
      </c>
      <c r="B42" s="39"/>
      <c r="C42" s="6">
        <f t="shared" si="4"/>
        <v>6815108</v>
      </c>
      <c r="D42" s="6">
        <f t="shared" si="4"/>
        <v>8309</v>
      </c>
      <c r="E42" s="61">
        <f t="shared" si="4"/>
        <v>0</v>
      </c>
      <c r="F42" s="62">
        <f t="shared" si="4"/>
        <v>1793000</v>
      </c>
      <c r="G42" s="60">
        <f t="shared" si="4"/>
        <v>1793000</v>
      </c>
      <c r="H42" s="60">
        <f t="shared" si="4"/>
        <v>201134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853852</v>
      </c>
      <c r="D45" s="6">
        <f t="shared" si="4"/>
        <v>7534602</v>
      </c>
      <c r="E45" s="61">
        <f t="shared" si="4"/>
        <v>6227389</v>
      </c>
      <c r="F45" s="62">
        <f t="shared" si="4"/>
        <v>1000000</v>
      </c>
      <c r="G45" s="60">
        <f t="shared" si="4"/>
        <v>1000000</v>
      </c>
      <c r="H45" s="60">
        <f t="shared" si="4"/>
        <v>677773</v>
      </c>
      <c r="I45" s="63">
        <f t="shared" si="4"/>
        <v>2373974</v>
      </c>
      <c r="J45" s="64">
        <f t="shared" si="4"/>
        <v>1064000</v>
      </c>
      <c r="K45" s="60">
        <f t="shared" si="4"/>
        <v>1125000</v>
      </c>
      <c r="L45" s="61">
        <f t="shared" si="4"/>
        <v>1188000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51315</v>
      </c>
      <c r="E48" s="61">
        <f t="shared" si="4"/>
        <v>205434</v>
      </c>
      <c r="F48" s="62">
        <f t="shared" si="4"/>
        <v>0</v>
      </c>
      <c r="G48" s="60">
        <f t="shared" si="4"/>
        <v>0</v>
      </c>
      <c r="H48" s="60">
        <f t="shared" si="4"/>
        <v>457931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69004944</v>
      </c>
      <c r="D49" s="72">
        <f aca="true" t="shared" si="6" ref="D49:L49">SUM(D41:D48)</f>
        <v>50729329</v>
      </c>
      <c r="E49" s="73">
        <f t="shared" si="6"/>
        <v>20027884</v>
      </c>
      <c r="F49" s="74">
        <f t="shared" si="6"/>
        <v>34300000</v>
      </c>
      <c r="G49" s="72">
        <f t="shared" si="6"/>
        <v>34300000</v>
      </c>
      <c r="H49" s="72">
        <f>SUM(H41:H48)</f>
        <v>38674675</v>
      </c>
      <c r="I49" s="75">
        <f t="shared" si="6"/>
        <v>26310209</v>
      </c>
      <c r="J49" s="76">
        <f t="shared" si="6"/>
        <v>40546000</v>
      </c>
      <c r="K49" s="72">
        <f t="shared" si="6"/>
        <v>40790000</v>
      </c>
      <c r="L49" s="73">
        <f t="shared" si="6"/>
        <v>42496000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947297405</v>
      </c>
      <c r="D52" s="6">
        <v>954373814</v>
      </c>
      <c r="E52" s="7">
        <v>932367542</v>
      </c>
      <c r="F52" s="8">
        <v>714403000</v>
      </c>
      <c r="G52" s="6">
        <v>729425000</v>
      </c>
      <c r="H52" s="6"/>
      <c r="I52" s="9"/>
      <c r="J52" s="10">
        <v>748885000</v>
      </c>
      <c r="K52" s="6">
        <v>754099000</v>
      </c>
      <c r="L52" s="7">
        <v>783224000</v>
      </c>
    </row>
    <row r="53" spans="1:12" ht="13.5">
      <c r="A53" s="79" t="s">
        <v>20</v>
      </c>
      <c r="B53" s="47"/>
      <c r="C53" s="6">
        <v>14174575</v>
      </c>
      <c r="D53" s="6"/>
      <c r="E53" s="7"/>
      <c r="F53" s="8">
        <v>245650878</v>
      </c>
      <c r="G53" s="6">
        <v>250651000</v>
      </c>
      <c r="H53" s="6"/>
      <c r="I53" s="9"/>
      <c r="J53" s="10">
        <v>256651000</v>
      </c>
      <c r="K53" s="6">
        <v>264651000</v>
      </c>
      <c r="L53" s="7">
        <v>272651000</v>
      </c>
    </row>
    <row r="54" spans="1:12" ht="13.5">
      <c r="A54" s="79" t="s">
        <v>21</v>
      </c>
      <c r="B54" s="47"/>
      <c r="C54" s="6"/>
      <c r="D54" s="6"/>
      <c r="E54" s="7">
        <v>319354</v>
      </c>
      <c r="F54" s="8">
        <v>134539208</v>
      </c>
      <c r="G54" s="6">
        <v>138581000</v>
      </c>
      <c r="H54" s="6"/>
      <c r="I54" s="9"/>
      <c r="J54" s="10">
        <v>134539000</v>
      </c>
      <c r="K54" s="6">
        <v>142131000</v>
      </c>
      <c r="L54" s="7">
        <v>142631000</v>
      </c>
    </row>
    <row r="55" spans="1:12" ht="13.5">
      <c r="A55" s="79" t="s">
        <v>22</v>
      </c>
      <c r="B55" s="47"/>
      <c r="C55" s="6"/>
      <c r="D55" s="6"/>
      <c r="E55" s="7"/>
      <c r="F55" s="8">
        <v>451449018</v>
      </c>
      <c r="G55" s="6">
        <v>457477000</v>
      </c>
      <c r="H55" s="6"/>
      <c r="I55" s="9"/>
      <c r="J55" s="10">
        <v>451449000</v>
      </c>
      <c r="K55" s="6">
        <v>465671000</v>
      </c>
      <c r="L55" s="7">
        <v>467904000</v>
      </c>
    </row>
    <row r="56" spans="1:12" ht="13.5">
      <c r="A56" s="79" t="s">
        <v>23</v>
      </c>
      <c r="B56" s="47"/>
      <c r="C56" s="6">
        <v>7750995</v>
      </c>
      <c r="D56" s="6">
        <v>2493165</v>
      </c>
      <c r="E56" s="7"/>
      <c r="F56" s="8">
        <v>20992357</v>
      </c>
      <c r="G56" s="6">
        <v>22407000</v>
      </c>
      <c r="H56" s="6"/>
      <c r="I56" s="9">
        <v>936638187</v>
      </c>
      <c r="J56" s="10">
        <v>20992000</v>
      </c>
      <c r="K56" s="6">
        <v>20992000</v>
      </c>
      <c r="L56" s="7">
        <v>20992000</v>
      </c>
    </row>
    <row r="57" spans="1:12" ht="13.5">
      <c r="A57" s="80" t="s">
        <v>24</v>
      </c>
      <c r="B57" s="47"/>
      <c r="C57" s="21">
        <f>SUM(C52:C56)</f>
        <v>969222975</v>
      </c>
      <c r="D57" s="21">
        <f aca="true" t="shared" si="7" ref="D57:L57">SUM(D52:D56)</f>
        <v>956866979</v>
      </c>
      <c r="E57" s="22">
        <f t="shared" si="7"/>
        <v>932686896</v>
      </c>
      <c r="F57" s="23">
        <f t="shared" si="7"/>
        <v>1567034461</v>
      </c>
      <c r="G57" s="21">
        <f t="shared" si="7"/>
        <v>1598541000</v>
      </c>
      <c r="H57" s="21">
        <f>SUM(H52:H56)</f>
        <v>0</v>
      </c>
      <c r="I57" s="24">
        <f t="shared" si="7"/>
        <v>936638187</v>
      </c>
      <c r="J57" s="25">
        <f t="shared" si="7"/>
        <v>1612516000</v>
      </c>
      <c r="K57" s="21">
        <f t="shared" si="7"/>
        <v>1647544000</v>
      </c>
      <c r="L57" s="22">
        <f t="shared" si="7"/>
        <v>1687402000</v>
      </c>
    </row>
    <row r="58" spans="1:12" ht="13.5">
      <c r="A58" s="77" t="s">
        <v>25</v>
      </c>
      <c r="B58" s="39"/>
      <c r="C58" s="6">
        <v>6815108</v>
      </c>
      <c r="D58" s="6">
        <v>8309</v>
      </c>
      <c r="E58" s="7">
        <v>3773709</v>
      </c>
      <c r="F58" s="8"/>
      <c r="G58" s="6">
        <v>1793000</v>
      </c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>
        <v>581282443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873834063</v>
      </c>
      <c r="D61" s="6">
        <v>887536334</v>
      </c>
      <c r="E61" s="7">
        <v>885162111</v>
      </c>
      <c r="F61" s="8">
        <v>976288905</v>
      </c>
      <c r="G61" s="6">
        <v>977289000</v>
      </c>
      <c r="H61" s="6"/>
      <c r="I61" s="9">
        <v>296862236</v>
      </c>
      <c r="J61" s="10">
        <v>977353000</v>
      </c>
      <c r="K61" s="6">
        <v>978478000</v>
      </c>
      <c r="L61" s="7">
        <v>979666000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1066000</v>
      </c>
      <c r="D64" s="6">
        <v>726315</v>
      </c>
      <c r="E64" s="7">
        <v>731106</v>
      </c>
      <c r="F64" s="8">
        <v>64000</v>
      </c>
      <c r="G64" s="6">
        <v>64000</v>
      </c>
      <c r="H64" s="6"/>
      <c r="I64" s="9">
        <v>79065</v>
      </c>
      <c r="J64" s="10">
        <v>68000</v>
      </c>
      <c r="K64" s="6">
        <v>72000</v>
      </c>
      <c r="L64" s="7">
        <v>76000</v>
      </c>
    </row>
    <row r="65" spans="1:12" ht="13.5">
      <c r="A65" s="70" t="s">
        <v>40</v>
      </c>
      <c r="B65" s="71"/>
      <c r="C65" s="72">
        <f>SUM(C57:C64)</f>
        <v>1850938146</v>
      </c>
      <c r="D65" s="72">
        <f aca="true" t="shared" si="8" ref="D65:L65">SUM(D57:D64)</f>
        <v>1845137937</v>
      </c>
      <c r="E65" s="73">
        <f t="shared" si="8"/>
        <v>1822353822</v>
      </c>
      <c r="F65" s="74">
        <f t="shared" si="8"/>
        <v>2543387366</v>
      </c>
      <c r="G65" s="72">
        <f t="shared" si="8"/>
        <v>2577687000</v>
      </c>
      <c r="H65" s="72">
        <f>SUM(H57:H64)</f>
        <v>0</v>
      </c>
      <c r="I65" s="75">
        <f t="shared" si="8"/>
        <v>1814861931</v>
      </c>
      <c r="J65" s="82">
        <f t="shared" si="8"/>
        <v>2589937000</v>
      </c>
      <c r="K65" s="72">
        <f t="shared" si="8"/>
        <v>2626094000</v>
      </c>
      <c r="L65" s="73">
        <f t="shared" si="8"/>
        <v>2667144000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48731868</v>
      </c>
      <c r="D68" s="60">
        <v>46622090</v>
      </c>
      <c r="E68" s="61">
        <v>49537277</v>
      </c>
      <c r="F68" s="62">
        <v>27760000</v>
      </c>
      <c r="G68" s="60">
        <v>57703000</v>
      </c>
      <c r="H68" s="60"/>
      <c r="I68" s="63">
        <v>50293226</v>
      </c>
      <c r="J68" s="64">
        <v>61395992</v>
      </c>
      <c r="K68" s="60">
        <v>64895563</v>
      </c>
      <c r="L68" s="61">
        <v>68529715</v>
      </c>
    </row>
    <row r="69" spans="1:12" ht="13.5">
      <c r="A69" s="84" t="s">
        <v>43</v>
      </c>
      <c r="B69" s="39" t="s">
        <v>44</v>
      </c>
      <c r="C69" s="60">
        <f>SUM(C75:C79)</f>
        <v>4746000</v>
      </c>
      <c r="D69" s="60">
        <f aca="true" t="shared" si="9" ref="D69:L69">SUM(D75:D79)</f>
        <v>7918478</v>
      </c>
      <c r="E69" s="61">
        <f t="shared" si="9"/>
        <v>7616182</v>
      </c>
      <c r="F69" s="62">
        <f t="shared" si="9"/>
        <v>15324000</v>
      </c>
      <c r="G69" s="60">
        <f t="shared" si="9"/>
        <v>15324000</v>
      </c>
      <c r="H69" s="60">
        <f>SUM(H75:H79)</f>
        <v>0</v>
      </c>
      <c r="I69" s="63">
        <f t="shared" si="9"/>
        <v>4874598</v>
      </c>
      <c r="J69" s="64">
        <f t="shared" si="9"/>
        <v>9281000</v>
      </c>
      <c r="K69" s="60">
        <f t="shared" si="9"/>
        <v>9810000</v>
      </c>
      <c r="L69" s="61">
        <f t="shared" si="9"/>
        <v>10359000</v>
      </c>
    </row>
    <row r="70" spans="1:12" ht="13.5">
      <c r="A70" s="79" t="s">
        <v>19</v>
      </c>
      <c r="B70" s="47"/>
      <c r="C70" s="6">
        <v>4000000</v>
      </c>
      <c r="D70" s="6">
        <v>7918478</v>
      </c>
      <c r="E70" s="7"/>
      <c r="F70" s="8">
        <v>1300000</v>
      </c>
      <c r="G70" s="6">
        <v>1300000</v>
      </c>
      <c r="H70" s="6"/>
      <c r="I70" s="9"/>
      <c r="J70" s="10">
        <v>638000</v>
      </c>
      <c r="K70" s="6">
        <v>675000</v>
      </c>
      <c r="L70" s="7">
        <v>713000</v>
      </c>
    </row>
    <row r="71" spans="1:12" ht="13.5">
      <c r="A71" s="79" t="s">
        <v>20</v>
      </c>
      <c r="B71" s="47"/>
      <c r="C71" s="6">
        <v>746000</v>
      </c>
      <c r="D71" s="6"/>
      <c r="E71" s="7"/>
      <c r="F71" s="8">
        <v>3050000</v>
      </c>
      <c r="G71" s="6">
        <v>3050000</v>
      </c>
      <c r="H71" s="6"/>
      <c r="I71" s="9"/>
      <c r="J71" s="10">
        <v>1519000</v>
      </c>
      <c r="K71" s="6">
        <v>1606000</v>
      </c>
      <c r="L71" s="7">
        <v>1696000</v>
      </c>
    </row>
    <row r="72" spans="1:12" ht="13.5">
      <c r="A72" s="79" t="s">
        <v>21</v>
      </c>
      <c r="B72" s="47"/>
      <c r="C72" s="6"/>
      <c r="D72" s="6"/>
      <c r="E72" s="7"/>
      <c r="F72" s="8">
        <v>1100000</v>
      </c>
      <c r="G72" s="6">
        <v>1100000</v>
      </c>
      <c r="H72" s="6"/>
      <c r="I72" s="9"/>
      <c r="J72" s="10">
        <v>638000</v>
      </c>
      <c r="K72" s="6">
        <v>675000</v>
      </c>
      <c r="L72" s="7">
        <v>713000</v>
      </c>
    </row>
    <row r="73" spans="1:12" ht="13.5">
      <c r="A73" s="79" t="s">
        <v>22</v>
      </c>
      <c r="B73" s="47"/>
      <c r="C73" s="6"/>
      <c r="D73" s="6"/>
      <c r="E73" s="7"/>
      <c r="F73" s="8">
        <v>1758000</v>
      </c>
      <c r="G73" s="6">
        <v>1758000</v>
      </c>
      <c r="H73" s="6"/>
      <c r="I73" s="9"/>
      <c r="J73" s="10">
        <v>1339000</v>
      </c>
      <c r="K73" s="6">
        <v>1415000</v>
      </c>
      <c r="L73" s="7">
        <v>1494000</v>
      </c>
    </row>
    <row r="74" spans="1:12" ht="13.5">
      <c r="A74" s="79" t="s">
        <v>23</v>
      </c>
      <c r="B74" s="47"/>
      <c r="C74" s="6"/>
      <c r="D74" s="6"/>
      <c r="E74" s="7"/>
      <c r="F74" s="8">
        <v>1200000</v>
      </c>
      <c r="G74" s="6">
        <v>1200000</v>
      </c>
      <c r="H74" s="6"/>
      <c r="I74" s="9"/>
      <c r="J74" s="10">
        <v>479000</v>
      </c>
      <c r="K74" s="6">
        <v>506000</v>
      </c>
      <c r="L74" s="7">
        <v>534000</v>
      </c>
    </row>
    <row r="75" spans="1:12" ht="13.5">
      <c r="A75" s="85" t="s">
        <v>24</v>
      </c>
      <c r="B75" s="47"/>
      <c r="C75" s="21">
        <f>SUM(C70:C74)</f>
        <v>4746000</v>
      </c>
      <c r="D75" s="21">
        <f aca="true" t="shared" si="10" ref="D75:L75">SUM(D70:D74)</f>
        <v>7918478</v>
      </c>
      <c r="E75" s="22">
        <f t="shared" si="10"/>
        <v>0</v>
      </c>
      <c r="F75" s="23">
        <f t="shared" si="10"/>
        <v>8408000</v>
      </c>
      <c r="G75" s="21">
        <f t="shared" si="10"/>
        <v>8408000</v>
      </c>
      <c r="H75" s="21">
        <f>SUM(H70:H74)</f>
        <v>0</v>
      </c>
      <c r="I75" s="24">
        <f t="shared" si="10"/>
        <v>0</v>
      </c>
      <c r="J75" s="25">
        <f t="shared" si="10"/>
        <v>4613000</v>
      </c>
      <c r="K75" s="21">
        <f t="shared" si="10"/>
        <v>4877000</v>
      </c>
      <c r="L75" s="22">
        <f t="shared" si="10"/>
        <v>5150000</v>
      </c>
    </row>
    <row r="76" spans="1:12" ht="13.5">
      <c r="A76" s="86" t="s">
        <v>25</v>
      </c>
      <c r="B76" s="39"/>
      <c r="C76" s="6"/>
      <c r="D76" s="6"/>
      <c r="E76" s="7"/>
      <c r="F76" s="8">
        <v>1660000</v>
      </c>
      <c r="G76" s="6">
        <v>1660000</v>
      </c>
      <c r="H76" s="6"/>
      <c r="I76" s="9"/>
      <c r="J76" s="10">
        <v>1234000</v>
      </c>
      <c r="K76" s="6">
        <v>1305000</v>
      </c>
      <c r="L76" s="7">
        <v>1378000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>
        <v>7616182</v>
      </c>
      <c r="F79" s="8">
        <v>5256000</v>
      </c>
      <c r="G79" s="6">
        <v>5256000</v>
      </c>
      <c r="H79" s="6"/>
      <c r="I79" s="9">
        <v>4874598</v>
      </c>
      <c r="J79" s="10">
        <v>3434000</v>
      </c>
      <c r="K79" s="6">
        <v>3628000</v>
      </c>
      <c r="L79" s="7">
        <v>3831000</v>
      </c>
    </row>
    <row r="80" spans="1:12" ht="13.5">
      <c r="A80" s="87" t="s">
        <v>46</v>
      </c>
      <c r="B80" s="71"/>
      <c r="C80" s="72">
        <f>SUM(C68:C69)</f>
        <v>53477868</v>
      </c>
      <c r="D80" s="72">
        <f aca="true" t="shared" si="11" ref="D80:L80">SUM(D68:D69)</f>
        <v>54540568</v>
      </c>
      <c r="E80" s="73">
        <f t="shared" si="11"/>
        <v>57153459</v>
      </c>
      <c r="F80" s="74">
        <f t="shared" si="11"/>
        <v>43084000</v>
      </c>
      <c r="G80" s="72">
        <f t="shared" si="11"/>
        <v>73027000</v>
      </c>
      <c r="H80" s="72">
        <f>SUM(H68:H69)</f>
        <v>0</v>
      </c>
      <c r="I80" s="75">
        <f t="shared" si="11"/>
        <v>55167824</v>
      </c>
      <c r="J80" s="76">
        <f t="shared" si="11"/>
        <v>70676992</v>
      </c>
      <c r="K80" s="72">
        <f t="shared" si="11"/>
        <v>74705563</v>
      </c>
      <c r="L80" s="73">
        <f t="shared" si="11"/>
        <v>78888715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0.048673107496636905</v>
      </c>
      <c r="G82" s="95">
        <f t="shared" si="12"/>
        <v>0.048673107496636905</v>
      </c>
      <c r="H82" s="95">
        <f t="shared" si="12"/>
        <v>0.13977800916374486</v>
      </c>
      <c r="I82" s="98">
        <f t="shared" si="12"/>
        <v>0</v>
      </c>
      <c r="J82" s="99">
        <f t="shared" si="12"/>
        <v>0.22903910275841163</v>
      </c>
      <c r="K82" s="95">
        <f t="shared" si="12"/>
        <v>0.05621585230068101</v>
      </c>
      <c r="L82" s="96">
        <f t="shared" si="12"/>
        <v>0.010702563858631024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0.05734870317002882</v>
      </c>
      <c r="G83" s="95">
        <f t="shared" si="13"/>
        <v>0.027589553402769352</v>
      </c>
      <c r="H83" s="95">
        <f t="shared" si="13"/>
        <v>0</v>
      </c>
      <c r="I83" s="98">
        <f t="shared" si="13"/>
        <v>0</v>
      </c>
      <c r="J83" s="99">
        <f t="shared" si="13"/>
        <v>0.12306992287053527</v>
      </c>
      <c r="K83" s="95">
        <f t="shared" si="13"/>
        <v>0.033453750913602524</v>
      </c>
      <c r="L83" s="96">
        <f t="shared" si="13"/>
        <v>0.006566494549116394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0.003</v>
      </c>
      <c r="D84" s="95">
        <f t="shared" si="14"/>
        <v>0.004</v>
      </c>
      <c r="E84" s="96">
        <f t="shared" si="14"/>
        <v>0.004</v>
      </c>
      <c r="F84" s="97">
        <f t="shared" si="14"/>
        <v>0.006</v>
      </c>
      <c r="G84" s="95">
        <f t="shared" si="14"/>
        <v>0.006</v>
      </c>
      <c r="H84" s="95">
        <f t="shared" si="14"/>
        <v>0</v>
      </c>
      <c r="I84" s="98">
        <f t="shared" si="14"/>
        <v>0.003</v>
      </c>
      <c r="J84" s="99">
        <f t="shared" si="14"/>
        <v>0.004</v>
      </c>
      <c r="K84" s="95">
        <f t="shared" si="14"/>
        <v>0.004</v>
      </c>
      <c r="L84" s="96">
        <f t="shared" si="14"/>
        <v>0.004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0.01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23722982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4312106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87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28035088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2354305</v>
      </c>
      <c r="D5" s="40">
        <f aca="true" t="shared" si="0" ref="D5:L5">SUM(D11:D18)</f>
        <v>929791</v>
      </c>
      <c r="E5" s="41">
        <f t="shared" si="0"/>
        <v>757556</v>
      </c>
      <c r="F5" s="42">
        <f t="shared" si="0"/>
        <v>700000</v>
      </c>
      <c r="G5" s="40">
        <f t="shared" si="0"/>
        <v>3014328</v>
      </c>
      <c r="H5" s="40">
        <f>SUM(H11:H18)</f>
        <v>1385738</v>
      </c>
      <c r="I5" s="43">
        <f t="shared" si="0"/>
        <v>1371017</v>
      </c>
      <c r="J5" s="44">
        <f t="shared" si="0"/>
        <v>3250000</v>
      </c>
      <c r="K5" s="40">
        <f t="shared" si="0"/>
        <v>3535000</v>
      </c>
      <c r="L5" s="41">
        <f t="shared" si="0"/>
        <v>1000000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0</v>
      </c>
      <c r="H11" s="21">
        <f>SUM(H6:H10)</f>
        <v>0</v>
      </c>
      <c r="I11" s="24">
        <f t="shared" si="1"/>
        <v>0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/>
      <c r="G12" s="6">
        <v>477000</v>
      </c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2199481</v>
      </c>
      <c r="D15" s="6">
        <v>696404</v>
      </c>
      <c r="E15" s="7">
        <v>553307</v>
      </c>
      <c r="F15" s="8">
        <v>400000</v>
      </c>
      <c r="G15" s="6">
        <v>2237328</v>
      </c>
      <c r="H15" s="6">
        <v>1079961</v>
      </c>
      <c r="I15" s="9">
        <v>667371</v>
      </c>
      <c r="J15" s="10">
        <v>3250000</v>
      </c>
      <c r="K15" s="6">
        <v>3235000</v>
      </c>
      <c r="L15" s="7">
        <v>700000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154824</v>
      </c>
      <c r="D18" s="16">
        <v>233387</v>
      </c>
      <c r="E18" s="17">
        <v>204249</v>
      </c>
      <c r="F18" s="18">
        <v>300000</v>
      </c>
      <c r="G18" s="16">
        <v>300000</v>
      </c>
      <c r="H18" s="16">
        <v>305777</v>
      </c>
      <c r="I18" s="19">
        <v>703646</v>
      </c>
      <c r="J18" s="20"/>
      <c r="K18" s="16">
        <v>300000</v>
      </c>
      <c r="L18" s="17">
        <v>300000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0</v>
      </c>
      <c r="H41" s="21">
        <f>SUM(H36:H40)</f>
        <v>0</v>
      </c>
      <c r="I41" s="24">
        <f t="shared" si="5"/>
        <v>0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477000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2199481</v>
      </c>
      <c r="D45" s="6">
        <f t="shared" si="4"/>
        <v>696404</v>
      </c>
      <c r="E45" s="61">
        <f t="shared" si="4"/>
        <v>553307</v>
      </c>
      <c r="F45" s="62">
        <f t="shared" si="4"/>
        <v>400000</v>
      </c>
      <c r="G45" s="60">
        <f t="shared" si="4"/>
        <v>2237328</v>
      </c>
      <c r="H45" s="60">
        <f t="shared" si="4"/>
        <v>1079961</v>
      </c>
      <c r="I45" s="63">
        <f t="shared" si="4"/>
        <v>667371</v>
      </c>
      <c r="J45" s="64">
        <f t="shared" si="4"/>
        <v>3250000</v>
      </c>
      <c r="K45" s="60">
        <f t="shared" si="4"/>
        <v>3235000</v>
      </c>
      <c r="L45" s="61">
        <f t="shared" si="4"/>
        <v>700000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154824</v>
      </c>
      <c r="D48" s="6">
        <f t="shared" si="4"/>
        <v>233387</v>
      </c>
      <c r="E48" s="61">
        <f t="shared" si="4"/>
        <v>204249</v>
      </c>
      <c r="F48" s="62">
        <f t="shared" si="4"/>
        <v>300000</v>
      </c>
      <c r="G48" s="60">
        <f t="shared" si="4"/>
        <v>300000</v>
      </c>
      <c r="H48" s="60">
        <f t="shared" si="4"/>
        <v>305777</v>
      </c>
      <c r="I48" s="63">
        <f t="shared" si="4"/>
        <v>703646</v>
      </c>
      <c r="J48" s="64">
        <f t="shared" si="4"/>
        <v>0</v>
      </c>
      <c r="K48" s="60">
        <f t="shared" si="4"/>
        <v>300000</v>
      </c>
      <c r="L48" s="61">
        <f t="shared" si="4"/>
        <v>300000</v>
      </c>
    </row>
    <row r="49" spans="1:12" ht="13.5">
      <c r="A49" s="70" t="s">
        <v>37</v>
      </c>
      <c r="B49" s="71"/>
      <c r="C49" s="72">
        <f>SUM(C41:C48)</f>
        <v>2354305</v>
      </c>
      <c r="D49" s="72">
        <f aca="true" t="shared" si="6" ref="D49:L49">SUM(D41:D48)</f>
        <v>929791</v>
      </c>
      <c r="E49" s="73">
        <f t="shared" si="6"/>
        <v>757556</v>
      </c>
      <c r="F49" s="74">
        <f t="shared" si="6"/>
        <v>700000</v>
      </c>
      <c r="G49" s="72">
        <f t="shared" si="6"/>
        <v>3014328</v>
      </c>
      <c r="H49" s="72">
        <f>SUM(H41:H48)</f>
        <v>1385738</v>
      </c>
      <c r="I49" s="75">
        <f t="shared" si="6"/>
        <v>1371017</v>
      </c>
      <c r="J49" s="76">
        <f t="shared" si="6"/>
        <v>3250000</v>
      </c>
      <c r="K49" s="72">
        <f t="shared" si="6"/>
        <v>3535000</v>
      </c>
      <c r="L49" s="73">
        <f t="shared" si="6"/>
        <v>1000000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0</v>
      </c>
      <c r="G57" s="21">
        <f t="shared" si="7"/>
        <v>0</v>
      </c>
      <c r="H57" s="21">
        <f>SUM(H52:H56)</f>
        <v>0</v>
      </c>
      <c r="I57" s="24">
        <f t="shared" si="7"/>
        <v>0</v>
      </c>
      <c r="J57" s="25">
        <f t="shared" si="7"/>
        <v>0</v>
      </c>
      <c r="K57" s="21">
        <f t="shared" si="7"/>
        <v>0</v>
      </c>
      <c r="L57" s="22">
        <f t="shared" si="7"/>
        <v>0</v>
      </c>
    </row>
    <row r="58" spans="1:12" ht="13.5">
      <c r="A58" s="77" t="s">
        <v>25</v>
      </c>
      <c r="B58" s="39"/>
      <c r="C58" s="6"/>
      <c r="D58" s="6"/>
      <c r="E58" s="7"/>
      <c r="F58" s="8"/>
      <c r="G58" s="6">
        <v>477000</v>
      </c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>
        <v>100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70149214</v>
      </c>
      <c r="D61" s="6">
        <v>66468336</v>
      </c>
      <c r="E61" s="7">
        <v>62628560</v>
      </c>
      <c r="F61" s="8">
        <v>66288602</v>
      </c>
      <c r="G61" s="6">
        <v>68125930</v>
      </c>
      <c r="H61" s="6"/>
      <c r="I61" s="9">
        <v>59898403</v>
      </c>
      <c r="J61" s="10">
        <v>89247969</v>
      </c>
      <c r="K61" s="6">
        <v>73722539</v>
      </c>
      <c r="L61" s="7">
        <v>76670922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1610437</v>
      </c>
      <c r="D64" s="6">
        <v>351859</v>
      </c>
      <c r="E64" s="7">
        <v>393881</v>
      </c>
      <c r="F64" s="8">
        <v>300000</v>
      </c>
      <c r="G64" s="6">
        <v>300000</v>
      </c>
      <c r="H64" s="6"/>
      <c r="I64" s="9">
        <v>850545</v>
      </c>
      <c r="J64" s="10">
        <v>300000</v>
      </c>
      <c r="K64" s="6">
        <v>300000</v>
      </c>
      <c r="L64" s="7">
        <v>300000</v>
      </c>
    </row>
    <row r="65" spans="1:12" ht="13.5">
      <c r="A65" s="70" t="s">
        <v>40</v>
      </c>
      <c r="B65" s="71"/>
      <c r="C65" s="72">
        <f>SUM(C57:C64)</f>
        <v>71759651</v>
      </c>
      <c r="D65" s="72">
        <f aca="true" t="shared" si="8" ref="D65:L65">SUM(D57:D64)</f>
        <v>66820195</v>
      </c>
      <c r="E65" s="73">
        <f t="shared" si="8"/>
        <v>63022441</v>
      </c>
      <c r="F65" s="74">
        <f t="shared" si="8"/>
        <v>66588602</v>
      </c>
      <c r="G65" s="72">
        <f t="shared" si="8"/>
        <v>68902930</v>
      </c>
      <c r="H65" s="72">
        <f>SUM(H57:H64)</f>
        <v>0</v>
      </c>
      <c r="I65" s="75">
        <f t="shared" si="8"/>
        <v>60749048</v>
      </c>
      <c r="J65" s="82">
        <f t="shared" si="8"/>
        <v>89547969</v>
      </c>
      <c r="K65" s="72">
        <f t="shared" si="8"/>
        <v>74022539</v>
      </c>
      <c r="L65" s="73">
        <f t="shared" si="8"/>
        <v>76970922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6651214</v>
      </c>
      <c r="D68" s="60">
        <v>6505111</v>
      </c>
      <c r="E68" s="61">
        <v>4394788</v>
      </c>
      <c r="F68" s="62">
        <v>8029841</v>
      </c>
      <c r="G68" s="60">
        <v>8029841</v>
      </c>
      <c r="H68" s="60"/>
      <c r="I68" s="63">
        <v>3432972</v>
      </c>
      <c r="J68" s="64">
        <v>7520841</v>
      </c>
      <c r="K68" s="60">
        <v>7747159</v>
      </c>
      <c r="L68" s="61">
        <v>8057311</v>
      </c>
    </row>
    <row r="69" spans="1:12" ht="13.5">
      <c r="A69" s="84" t="s">
        <v>43</v>
      </c>
      <c r="B69" s="39" t="s">
        <v>44</v>
      </c>
      <c r="C69" s="60">
        <f>SUM(C75:C79)</f>
        <v>404943</v>
      </c>
      <c r="D69" s="60">
        <f aca="true" t="shared" si="9" ref="D69:L69">SUM(D75:D79)</f>
        <v>464512</v>
      </c>
      <c r="E69" s="61">
        <f t="shared" si="9"/>
        <v>539940</v>
      </c>
      <c r="F69" s="62">
        <f t="shared" si="9"/>
        <v>726450</v>
      </c>
      <c r="G69" s="60">
        <f t="shared" si="9"/>
        <v>726450</v>
      </c>
      <c r="H69" s="60">
        <f>SUM(H75:H79)</f>
        <v>575987</v>
      </c>
      <c r="I69" s="63">
        <f t="shared" si="9"/>
        <v>476160</v>
      </c>
      <c r="J69" s="64">
        <f t="shared" si="9"/>
        <v>726450</v>
      </c>
      <c r="K69" s="60">
        <f t="shared" si="9"/>
        <v>748243</v>
      </c>
      <c r="L69" s="61">
        <f t="shared" si="9"/>
        <v>776475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404943</v>
      </c>
      <c r="D79" s="6">
        <v>464512</v>
      </c>
      <c r="E79" s="7">
        <v>539940</v>
      </c>
      <c r="F79" s="8">
        <v>726450</v>
      </c>
      <c r="G79" s="6">
        <v>726450</v>
      </c>
      <c r="H79" s="6">
        <v>575987</v>
      </c>
      <c r="I79" s="9">
        <v>476160</v>
      </c>
      <c r="J79" s="10">
        <v>726450</v>
      </c>
      <c r="K79" s="6">
        <v>748243</v>
      </c>
      <c r="L79" s="7">
        <v>776475</v>
      </c>
    </row>
    <row r="80" spans="1:12" ht="13.5">
      <c r="A80" s="87" t="s">
        <v>46</v>
      </c>
      <c r="B80" s="71"/>
      <c r="C80" s="72">
        <f>SUM(C68:C69)</f>
        <v>7056157</v>
      </c>
      <c r="D80" s="72">
        <f aca="true" t="shared" si="11" ref="D80:L80">SUM(D68:D69)</f>
        <v>6969623</v>
      </c>
      <c r="E80" s="73">
        <f t="shared" si="11"/>
        <v>4934728</v>
      </c>
      <c r="F80" s="74">
        <f t="shared" si="11"/>
        <v>8756291</v>
      </c>
      <c r="G80" s="72">
        <f t="shared" si="11"/>
        <v>8756291</v>
      </c>
      <c r="H80" s="72">
        <f>SUM(H68:H69)</f>
        <v>575987</v>
      </c>
      <c r="I80" s="75">
        <f t="shared" si="11"/>
        <v>3909132</v>
      </c>
      <c r="J80" s="76">
        <f t="shared" si="11"/>
        <v>8247291</v>
      </c>
      <c r="K80" s="72">
        <f t="shared" si="11"/>
        <v>8495402</v>
      </c>
      <c r="L80" s="73">
        <f t="shared" si="11"/>
        <v>8833786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0.006</v>
      </c>
      <c r="D84" s="95">
        <f t="shared" si="14"/>
        <v>0.007</v>
      </c>
      <c r="E84" s="96">
        <f t="shared" si="14"/>
        <v>0.009</v>
      </c>
      <c r="F84" s="97">
        <f t="shared" si="14"/>
        <v>0.011</v>
      </c>
      <c r="G84" s="95">
        <f t="shared" si="14"/>
        <v>0.011</v>
      </c>
      <c r="H84" s="95">
        <f t="shared" si="14"/>
        <v>0</v>
      </c>
      <c r="I84" s="98">
        <f t="shared" si="14"/>
        <v>0.008</v>
      </c>
      <c r="J84" s="99">
        <f t="shared" si="14"/>
        <v>0.008</v>
      </c>
      <c r="K84" s="95">
        <f t="shared" si="14"/>
        <v>0.01</v>
      </c>
      <c r="L84" s="96">
        <f t="shared" si="14"/>
        <v>0.01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0.01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0.01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150000</v>
      </c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1250000</v>
      </c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>
        <v>100000</v>
      </c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404943</v>
      </c>
      <c r="D92" s="6"/>
      <c r="E92" s="7"/>
      <c r="F92" s="8">
        <v>286050</v>
      </c>
      <c r="G92" s="6">
        <v>726450</v>
      </c>
      <c r="H92" s="6">
        <v>427037</v>
      </c>
      <c r="I92" s="9">
        <v>726450</v>
      </c>
      <c r="J92" s="10">
        <v>726450</v>
      </c>
      <c r="K92" s="6">
        <v>748272</v>
      </c>
      <c r="L92" s="26">
        <v>776475</v>
      </c>
    </row>
    <row r="93" spans="1:12" ht="13.5">
      <c r="A93" s="87" t="s">
        <v>87</v>
      </c>
      <c r="B93" s="71"/>
      <c r="C93" s="72">
        <f>SUM(C89:C92)</f>
        <v>404943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1786050</v>
      </c>
      <c r="G93" s="72">
        <f t="shared" si="16"/>
        <v>726450</v>
      </c>
      <c r="H93" s="72">
        <f>SUM(H89:H92)</f>
        <v>427037</v>
      </c>
      <c r="I93" s="75">
        <f t="shared" si="16"/>
        <v>726450</v>
      </c>
      <c r="J93" s="76">
        <f t="shared" si="16"/>
        <v>726450</v>
      </c>
      <c r="K93" s="72">
        <f t="shared" si="16"/>
        <v>748272</v>
      </c>
      <c r="L93" s="121">
        <f t="shared" si="16"/>
        <v>776475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88069826</v>
      </c>
      <c r="D5" s="40">
        <f aca="true" t="shared" si="0" ref="D5:L5">SUM(D11:D18)</f>
        <v>74539120</v>
      </c>
      <c r="E5" s="41">
        <f t="shared" si="0"/>
        <v>181160169</v>
      </c>
      <c r="F5" s="42">
        <f t="shared" si="0"/>
        <v>89052450</v>
      </c>
      <c r="G5" s="40">
        <f t="shared" si="0"/>
        <v>88982572</v>
      </c>
      <c r="H5" s="40">
        <f>SUM(H11:H18)</f>
        <v>101642023</v>
      </c>
      <c r="I5" s="43">
        <f t="shared" si="0"/>
        <v>59018960</v>
      </c>
      <c r="J5" s="44">
        <f t="shared" si="0"/>
        <v>166241150</v>
      </c>
      <c r="K5" s="40">
        <f t="shared" si="0"/>
        <v>111795900</v>
      </c>
      <c r="L5" s="41">
        <f t="shared" si="0"/>
        <v>110419250</v>
      </c>
    </row>
    <row r="6" spans="1:12" ht="13.5">
      <c r="A6" s="46" t="s">
        <v>19</v>
      </c>
      <c r="B6" s="47"/>
      <c r="C6" s="6">
        <v>1104802</v>
      </c>
      <c r="D6" s="6">
        <v>4409707</v>
      </c>
      <c r="E6" s="7"/>
      <c r="F6" s="8">
        <v>7423923</v>
      </c>
      <c r="G6" s="6">
        <v>7423923</v>
      </c>
      <c r="H6" s="6">
        <v>26931892</v>
      </c>
      <c r="I6" s="9">
        <v>38768914</v>
      </c>
      <c r="J6" s="10">
        <v>31581150</v>
      </c>
      <c r="K6" s="6">
        <v>19594827</v>
      </c>
      <c r="L6" s="7">
        <v>776838</v>
      </c>
    </row>
    <row r="7" spans="1:12" ht="13.5">
      <c r="A7" s="46" t="s">
        <v>20</v>
      </c>
      <c r="B7" s="47"/>
      <c r="C7" s="6">
        <v>1588030</v>
      </c>
      <c r="D7" s="6">
        <v>922601</v>
      </c>
      <c r="E7" s="7">
        <v>5503036</v>
      </c>
      <c r="F7" s="8">
        <v>6000000</v>
      </c>
      <c r="G7" s="6">
        <v>5200000</v>
      </c>
      <c r="H7" s="6">
        <v>5546447</v>
      </c>
      <c r="I7" s="9">
        <v>6974845</v>
      </c>
      <c r="J7" s="10">
        <v>6000000</v>
      </c>
      <c r="K7" s="6">
        <v>5000000</v>
      </c>
      <c r="L7" s="7">
        <v>5951000</v>
      </c>
    </row>
    <row r="8" spans="1:12" ht="13.5">
      <c r="A8" s="46" t="s">
        <v>21</v>
      </c>
      <c r="B8" s="47"/>
      <c r="C8" s="6">
        <v>25511668</v>
      </c>
      <c r="D8" s="6">
        <v>16124385</v>
      </c>
      <c r="E8" s="7">
        <v>23933908</v>
      </c>
      <c r="F8" s="8">
        <v>30716000</v>
      </c>
      <c r="G8" s="6">
        <v>32716000</v>
      </c>
      <c r="H8" s="6">
        <v>53453200</v>
      </c>
      <c r="I8" s="9"/>
      <c r="J8" s="10">
        <v>42716000</v>
      </c>
      <c r="K8" s="6">
        <v>933865</v>
      </c>
      <c r="L8" s="7">
        <v>14755000</v>
      </c>
    </row>
    <row r="9" spans="1:12" ht="13.5">
      <c r="A9" s="46" t="s">
        <v>22</v>
      </c>
      <c r="B9" s="47"/>
      <c r="C9" s="6">
        <v>16113005</v>
      </c>
      <c r="D9" s="6">
        <v>28909189</v>
      </c>
      <c r="E9" s="7">
        <v>751617</v>
      </c>
      <c r="F9" s="8">
        <v>13733890</v>
      </c>
      <c r="G9" s="6">
        <v>13734012</v>
      </c>
      <c r="H9" s="6">
        <v>4458402</v>
      </c>
      <c r="I9" s="9"/>
      <c r="J9" s="10">
        <v>53244000</v>
      </c>
      <c r="K9" s="6">
        <v>75748720</v>
      </c>
      <c r="L9" s="7">
        <v>82988009</v>
      </c>
    </row>
    <row r="10" spans="1:12" ht="13.5">
      <c r="A10" s="46" t="s">
        <v>23</v>
      </c>
      <c r="B10" s="47"/>
      <c r="C10" s="6">
        <v>16449160</v>
      </c>
      <c r="D10" s="6">
        <v>1295645</v>
      </c>
      <c r="E10" s="7">
        <v>112715437</v>
      </c>
      <c r="F10" s="8">
        <v>14629577</v>
      </c>
      <c r="G10" s="6">
        <v>13129577</v>
      </c>
      <c r="H10" s="6">
        <v>358441</v>
      </c>
      <c r="I10" s="9">
        <v>90000</v>
      </c>
      <c r="J10" s="10"/>
      <c r="K10" s="6">
        <v>1490078</v>
      </c>
      <c r="L10" s="7"/>
    </row>
    <row r="11" spans="1:12" ht="13.5">
      <c r="A11" s="48" t="s">
        <v>24</v>
      </c>
      <c r="B11" s="47"/>
      <c r="C11" s="21">
        <f>SUM(C6:C10)</f>
        <v>60766665</v>
      </c>
      <c r="D11" s="21">
        <f aca="true" t="shared" si="1" ref="D11:L11">SUM(D6:D10)</f>
        <v>51661527</v>
      </c>
      <c r="E11" s="22">
        <f t="shared" si="1"/>
        <v>142903998</v>
      </c>
      <c r="F11" s="23">
        <f t="shared" si="1"/>
        <v>72503390</v>
      </c>
      <c r="G11" s="21">
        <f t="shared" si="1"/>
        <v>72203512</v>
      </c>
      <c r="H11" s="21">
        <f>SUM(H6:H10)</f>
        <v>90748382</v>
      </c>
      <c r="I11" s="24">
        <f t="shared" si="1"/>
        <v>45833759</v>
      </c>
      <c r="J11" s="25">
        <f t="shared" si="1"/>
        <v>133541150</v>
      </c>
      <c r="K11" s="21">
        <f t="shared" si="1"/>
        <v>102767490</v>
      </c>
      <c r="L11" s="22">
        <f t="shared" si="1"/>
        <v>104470847</v>
      </c>
    </row>
    <row r="12" spans="1:12" ht="13.5">
      <c r="A12" s="49" t="s">
        <v>25</v>
      </c>
      <c r="B12" s="39"/>
      <c r="C12" s="6">
        <v>15296327</v>
      </c>
      <c r="D12" s="6">
        <v>21948666</v>
      </c>
      <c r="E12" s="7">
        <v>37268036</v>
      </c>
      <c r="F12" s="8">
        <v>7049060</v>
      </c>
      <c r="G12" s="6">
        <v>5629060</v>
      </c>
      <c r="H12" s="6">
        <v>10854368</v>
      </c>
      <c r="I12" s="9">
        <v>1683891</v>
      </c>
      <c r="J12" s="10">
        <v>1700000</v>
      </c>
      <c r="K12" s="6">
        <v>9028410</v>
      </c>
      <c r="L12" s="7">
        <v>2625390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10006609</v>
      </c>
      <c r="D15" s="6">
        <v>928927</v>
      </c>
      <c r="E15" s="7">
        <v>988135</v>
      </c>
      <c r="F15" s="8">
        <v>9500000</v>
      </c>
      <c r="G15" s="6">
        <v>11150000</v>
      </c>
      <c r="H15" s="6">
        <v>39273</v>
      </c>
      <c r="I15" s="9">
        <v>11308342</v>
      </c>
      <c r="J15" s="10">
        <v>31000000</v>
      </c>
      <c r="K15" s="6"/>
      <c r="L15" s="7">
        <v>3323013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2000225</v>
      </c>
      <c r="D18" s="16"/>
      <c r="E18" s="17"/>
      <c r="F18" s="18"/>
      <c r="G18" s="16"/>
      <c r="H18" s="16"/>
      <c r="I18" s="19">
        <v>192968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1104802</v>
      </c>
      <c r="D36" s="6">
        <f t="shared" si="4"/>
        <v>4409707</v>
      </c>
      <c r="E36" s="7">
        <f t="shared" si="4"/>
        <v>0</v>
      </c>
      <c r="F36" s="8">
        <f t="shared" si="4"/>
        <v>7423923</v>
      </c>
      <c r="G36" s="6">
        <f t="shared" si="4"/>
        <v>7423923</v>
      </c>
      <c r="H36" s="6">
        <f>H6+H21</f>
        <v>26931892</v>
      </c>
      <c r="I36" s="9">
        <f t="shared" si="4"/>
        <v>38768914</v>
      </c>
      <c r="J36" s="10">
        <f t="shared" si="4"/>
        <v>31581150</v>
      </c>
      <c r="K36" s="6">
        <f t="shared" si="4"/>
        <v>19594827</v>
      </c>
      <c r="L36" s="7">
        <f t="shared" si="4"/>
        <v>776838</v>
      </c>
    </row>
    <row r="37" spans="1:12" ht="13.5">
      <c r="A37" s="46" t="s">
        <v>20</v>
      </c>
      <c r="B37" s="47"/>
      <c r="C37" s="6">
        <f t="shared" si="4"/>
        <v>1588030</v>
      </c>
      <c r="D37" s="6">
        <f t="shared" si="4"/>
        <v>922601</v>
      </c>
      <c r="E37" s="7">
        <f t="shared" si="4"/>
        <v>5503036</v>
      </c>
      <c r="F37" s="8">
        <f t="shared" si="4"/>
        <v>6000000</v>
      </c>
      <c r="G37" s="6">
        <f t="shared" si="4"/>
        <v>5200000</v>
      </c>
      <c r="H37" s="6">
        <f>H7+H22</f>
        <v>5546447</v>
      </c>
      <c r="I37" s="9">
        <f t="shared" si="4"/>
        <v>6974845</v>
      </c>
      <c r="J37" s="10">
        <f t="shared" si="4"/>
        <v>6000000</v>
      </c>
      <c r="K37" s="6">
        <f t="shared" si="4"/>
        <v>5000000</v>
      </c>
      <c r="L37" s="7">
        <f t="shared" si="4"/>
        <v>5951000</v>
      </c>
    </row>
    <row r="38" spans="1:12" ht="13.5">
      <c r="A38" s="46" t="s">
        <v>21</v>
      </c>
      <c r="B38" s="47"/>
      <c r="C38" s="6">
        <f t="shared" si="4"/>
        <v>25511668</v>
      </c>
      <c r="D38" s="6">
        <f t="shared" si="4"/>
        <v>16124385</v>
      </c>
      <c r="E38" s="7">
        <f t="shared" si="4"/>
        <v>23933908</v>
      </c>
      <c r="F38" s="8">
        <f t="shared" si="4"/>
        <v>30716000</v>
      </c>
      <c r="G38" s="6">
        <f t="shared" si="4"/>
        <v>32716000</v>
      </c>
      <c r="H38" s="6">
        <f>H8+H23</f>
        <v>53453200</v>
      </c>
      <c r="I38" s="9">
        <f t="shared" si="4"/>
        <v>0</v>
      </c>
      <c r="J38" s="10">
        <f t="shared" si="4"/>
        <v>42716000</v>
      </c>
      <c r="K38" s="6">
        <f t="shared" si="4"/>
        <v>933865</v>
      </c>
      <c r="L38" s="7">
        <f t="shared" si="4"/>
        <v>14755000</v>
      </c>
    </row>
    <row r="39" spans="1:12" ht="13.5">
      <c r="A39" s="46" t="s">
        <v>22</v>
      </c>
      <c r="B39" s="47"/>
      <c r="C39" s="6">
        <f t="shared" si="4"/>
        <v>16113005</v>
      </c>
      <c r="D39" s="6">
        <f t="shared" si="4"/>
        <v>28909189</v>
      </c>
      <c r="E39" s="7">
        <f t="shared" si="4"/>
        <v>751617</v>
      </c>
      <c r="F39" s="8">
        <f t="shared" si="4"/>
        <v>13733890</v>
      </c>
      <c r="G39" s="6">
        <f t="shared" si="4"/>
        <v>13734012</v>
      </c>
      <c r="H39" s="6">
        <f>H9+H24</f>
        <v>4458402</v>
      </c>
      <c r="I39" s="9">
        <f t="shared" si="4"/>
        <v>0</v>
      </c>
      <c r="J39" s="10">
        <f t="shared" si="4"/>
        <v>53244000</v>
      </c>
      <c r="K39" s="6">
        <f t="shared" si="4"/>
        <v>75748720</v>
      </c>
      <c r="L39" s="7">
        <f t="shared" si="4"/>
        <v>82988009</v>
      </c>
    </row>
    <row r="40" spans="1:12" ht="13.5">
      <c r="A40" s="46" t="s">
        <v>23</v>
      </c>
      <c r="B40" s="47"/>
      <c r="C40" s="6">
        <f t="shared" si="4"/>
        <v>16449160</v>
      </c>
      <c r="D40" s="6">
        <f t="shared" si="4"/>
        <v>1295645</v>
      </c>
      <c r="E40" s="7">
        <f t="shared" si="4"/>
        <v>112715437</v>
      </c>
      <c r="F40" s="8">
        <f t="shared" si="4"/>
        <v>14629577</v>
      </c>
      <c r="G40" s="6">
        <f t="shared" si="4"/>
        <v>13129577</v>
      </c>
      <c r="H40" s="6">
        <f>H10+H25</f>
        <v>358441</v>
      </c>
      <c r="I40" s="9">
        <f t="shared" si="4"/>
        <v>90000</v>
      </c>
      <c r="J40" s="10">
        <f t="shared" si="4"/>
        <v>0</v>
      </c>
      <c r="K40" s="6">
        <f t="shared" si="4"/>
        <v>1490078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60766665</v>
      </c>
      <c r="D41" s="21">
        <f aca="true" t="shared" si="5" ref="D41:L41">SUM(D36:D40)</f>
        <v>51661527</v>
      </c>
      <c r="E41" s="22">
        <f t="shared" si="5"/>
        <v>142903998</v>
      </c>
      <c r="F41" s="23">
        <f t="shared" si="5"/>
        <v>72503390</v>
      </c>
      <c r="G41" s="21">
        <f t="shared" si="5"/>
        <v>72203512</v>
      </c>
      <c r="H41" s="21">
        <f>SUM(H36:H40)</f>
        <v>90748382</v>
      </c>
      <c r="I41" s="24">
        <f t="shared" si="5"/>
        <v>45833759</v>
      </c>
      <c r="J41" s="25">
        <f t="shared" si="5"/>
        <v>133541150</v>
      </c>
      <c r="K41" s="21">
        <f t="shared" si="5"/>
        <v>102767490</v>
      </c>
      <c r="L41" s="22">
        <f t="shared" si="5"/>
        <v>104470847</v>
      </c>
    </row>
    <row r="42" spans="1:12" ht="13.5">
      <c r="A42" s="49" t="s">
        <v>25</v>
      </c>
      <c r="B42" s="39"/>
      <c r="C42" s="6">
        <f t="shared" si="4"/>
        <v>15296327</v>
      </c>
      <c r="D42" s="6">
        <f t="shared" si="4"/>
        <v>21948666</v>
      </c>
      <c r="E42" s="61">
        <f t="shared" si="4"/>
        <v>37268036</v>
      </c>
      <c r="F42" s="62">
        <f t="shared" si="4"/>
        <v>7049060</v>
      </c>
      <c r="G42" s="60">
        <f t="shared" si="4"/>
        <v>5629060</v>
      </c>
      <c r="H42" s="60">
        <f t="shared" si="4"/>
        <v>10854368</v>
      </c>
      <c r="I42" s="63">
        <f t="shared" si="4"/>
        <v>1683891</v>
      </c>
      <c r="J42" s="64">
        <f t="shared" si="4"/>
        <v>1700000</v>
      </c>
      <c r="K42" s="60">
        <f t="shared" si="4"/>
        <v>9028410</v>
      </c>
      <c r="L42" s="61">
        <f t="shared" si="4"/>
        <v>2625390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10006609</v>
      </c>
      <c r="D45" s="6">
        <f t="shared" si="4"/>
        <v>928927</v>
      </c>
      <c r="E45" s="61">
        <f t="shared" si="4"/>
        <v>988135</v>
      </c>
      <c r="F45" s="62">
        <f t="shared" si="4"/>
        <v>9500000</v>
      </c>
      <c r="G45" s="60">
        <f t="shared" si="4"/>
        <v>11150000</v>
      </c>
      <c r="H45" s="60">
        <f t="shared" si="4"/>
        <v>39273</v>
      </c>
      <c r="I45" s="63">
        <f t="shared" si="4"/>
        <v>11308342</v>
      </c>
      <c r="J45" s="64">
        <f t="shared" si="4"/>
        <v>31000000</v>
      </c>
      <c r="K45" s="60">
        <f t="shared" si="4"/>
        <v>0</v>
      </c>
      <c r="L45" s="61">
        <f t="shared" si="4"/>
        <v>3323013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2000225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192968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88069826</v>
      </c>
      <c r="D49" s="72">
        <f aca="true" t="shared" si="6" ref="D49:L49">SUM(D41:D48)</f>
        <v>74539120</v>
      </c>
      <c r="E49" s="73">
        <f t="shared" si="6"/>
        <v>181160169</v>
      </c>
      <c r="F49" s="74">
        <f t="shared" si="6"/>
        <v>89052450</v>
      </c>
      <c r="G49" s="72">
        <f t="shared" si="6"/>
        <v>88982572</v>
      </c>
      <c r="H49" s="72">
        <f>SUM(H41:H48)</f>
        <v>101642023</v>
      </c>
      <c r="I49" s="75">
        <f t="shared" si="6"/>
        <v>59018960</v>
      </c>
      <c r="J49" s="76">
        <f t="shared" si="6"/>
        <v>166241150</v>
      </c>
      <c r="K49" s="72">
        <f t="shared" si="6"/>
        <v>111795900</v>
      </c>
      <c r="L49" s="73">
        <f t="shared" si="6"/>
        <v>110419250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>
        <v>7423923</v>
      </c>
      <c r="H52" s="6"/>
      <c r="I52" s="9">
        <v>3250494330</v>
      </c>
      <c r="J52" s="10">
        <v>3513998651</v>
      </c>
      <c r="K52" s="6">
        <v>3721324572</v>
      </c>
      <c r="L52" s="7">
        <v>3940776604</v>
      </c>
    </row>
    <row r="53" spans="1:12" ht="13.5">
      <c r="A53" s="79" t="s">
        <v>20</v>
      </c>
      <c r="B53" s="47"/>
      <c r="C53" s="6"/>
      <c r="D53" s="6"/>
      <c r="E53" s="7"/>
      <c r="F53" s="8"/>
      <c r="G53" s="6">
        <v>5200000</v>
      </c>
      <c r="H53" s="6"/>
      <c r="I53" s="9">
        <v>-5412673</v>
      </c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>
        <v>32716000</v>
      </c>
      <c r="H54" s="6"/>
      <c r="I54" s="9">
        <v>-21197030</v>
      </c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>
        <v>13734012</v>
      </c>
      <c r="H55" s="6"/>
      <c r="I55" s="9">
        <v>-14696397</v>
      </c>
      <c r="J55" s="10"/>
      <c r="K55" s="6"/>
      <c r="L55" s="7"/>
    </row>
    <row r="56" spans="1:12" ht="13.5">
      <c r="A56" s="79" t="s">
        <v>23</v>
      </c>
      <c r="B56" s="47"/>
      <c r="C56" s="6">
        <v>3401214710</v>
      </c>
      <c r="D56" s="6">
        <v>3333721693</v>
      </c>
      <c r="E56" s="7">
        <v>3232209255</v>
      </c>
      <c r="F56" s="8">
        <v>3263384382</v>
      </c>
      <c r="G56" s="6">
        <v>3288802404</v>
      </c>
      <c r="H56" s="6"/>
      <c r="I56" s="9">
        <v>-928322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3401214710</v>
      </c>
      <c r="D57" s="21">
        <f aca="true" t="shared" si="7" ref="D57:L57">SUM(D52:D56)</f>
        <v>3333721693</v>
      </c>
      <c r="E57" s="22">
        <f t="shared" si="7"/>
        <v>3232209255</v>
      </c>
      <c r="F57" s="23">
        <f t="shared" si="7"/>
        <v>3263384382</v>
      </c>
      <c r="G57" s="21">
        <f t="shared" si="7"/>
        <v>3347876339</v>
      </c>
      <c r="H57" s="21">
        <f>SUM(H52:H56)</f>
        <v>0</v>
      </c>
      <c r="I57" s="24">
        <f t="shared" si="7"/>
        <v>3208259908</v>
      </c>
      <c r="J57" s="25">
        <f t="shared" si="7"/>
        <v>3513998651</v>
      </c>
      <c r="K57" s="21">
        <f t="shared" si="7"/>
        <v>3721324572</v>
      </c>
      <c r="L57" s="22">
        <f t="shared" si="7"/>
        <v>3940776604</v>
      </c>
    </row>
    <row r="58" spans="1:12" ht="13.5">
      <c r="A58" s="77" t="s">
        <v>25</v>
      </c>
      <c r="B58" s="39"/>
      <c r="C58" s="6"/>
      <c r="D58" s="6">
        <v>3239682</v>
      </c>
      <c r="E58" s="7">
        <v>37268036</v>
      </c>
      <c r="F58" s="8"/>
      <c r="G58" s="6">
        <v>5629060</v>
      </c>
      <c r="H58" s="6"/>
      <c r="I58" s="9">
        <v>-11604820</v>
      </c>
      <c r="J58" s="10"/>
      <c r="K58" s="6"/>
      <c r="L58" s="7">
        <v>-3323013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76210633</v>
      </c>
      <c r="D60" s="6">
        <v>71176424</v>
      </c>
      <c r="E60" s="7">
        <v>74574176</v>
      </c>
      <c r="F60" s="8">
        <v>83280939</v>
      </c>
      <c r="G60" s="6">
        <v>83280939</v>
      </c>
      <c r="H60" s="6"/>
      <c r="I60" s="9">
        <v>-1214350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/>
      <c r="D61" s="6">
        <v>-3239682</v>
      </c>
      <c r="E61" s="7">
        <v>-37268036</v>
      </c>
      <c r="F61" s="8"/>
      <c r="G61" s="6">
        <v>11150000</v>
      </c>
      <c r="H61" s="6"/>
      <c r="I61" s="9">
        <v>9047822</v>
      </c>
      <c r="J61" s="10"/>
      <c r="K61" s="6"/>
      <c r="L61" s="7">
        <v>3323013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2693453</v>
      </c>
      <c r="D64" s="6">
        <v>3477031</v>
      </c>
      <c r="E64" s="7">
        <v>3146712</v>
      </c>
      <c r="F64" s="8">
        <v>3394000</v>
      </c>
      <c r="G64" s="6">
        <v>3072999</v>
      </c>
      <c r="H64" s="6"/>
      <c r="I64" s="9">
        <v>192968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3480118796</v>
      </c>
      <c r="D65" s="72">
        <f aca="true" t="shared" si="8" ref="D65:L65">SUM(D57:D64)</f>
        <v>3408375148</v>
      </c>
      <c r="E65" s="73">
        <f t="shared" si="8"/>
        <v>3309930143</v>
      </c>
      <c r="F65" s="74">
        <f t="shared" si="8"/>
        <v>3350059321</v>
      </c>
      <c r="G65" s="72">
        <f t="shared" si="8"/>
        <v>3451009337</v>
      </c>
      <c r="H65" s="72">
        <f>SUM(H57:H64)</f>
        <v>0</v>
      </c>
      <c r="I65" s="75">
        <f t="shared" si="8"/>
        <v>3204681528</v>
      </c>
      <c r="J65" s="82">
        <f t="shared" si="8"/>
        <v>3513998651</v>
      </c>
      <c r="K65" s="72">
        <f t="shared" si="8"/>
        <v>3721324572</v>
      </c>
      <c r="L65" s="73">
        <f t="shared" si="8"/>
        <v>3940776604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263680280</v>
      </c>
      <c r="D68" s="60">
        <v>261821514</v>
      </c>
      <c r="E68" s="61">
        <v>215927790</v>
      </c>
      <c r="F68" s="62">
        <v>33572567</v>
      </c>
      <c r="G68" s="60">
        <v>33572567</v>
      </c>
      <c r="H68" s="60"/>
      <c r="I68" s="63">
        <v>209967015</v>
      </c>
      <c r="J68" s="64">
        <v>12489980</v>
      </c>
      <c r="K68" s="60">
        <v>13226888</v>
      </c>
      <c r="L68" s="61">
        <v>13994048</v>
      </c>
    </row>
    <row r="69" spans="1:12" ht="13.5">
      <c r="A69" s="84" t="s">
        <v>43</v>
      </c>
      <c r="B69" s="39" t="s">
        <v>44</v>
      </c>
      <c r="C69" s="60">
        <f>SUM(C75:C79)</f>
        <v>19995587</v>
      </c>
      <c r="D69" s="60">
        <f aca="true" t="shared" si="9" ref="D69:L69">SUM(D75:D79)</f>
        <v>20173693</v>
      </c>
      <c r="E69" s="61">
        <f t="shared" si="9"/>
        <v>2244773</v>
      </c>
      <c r="F69" s="62">
        <f t="shared" si="9"/>
        <v>24823041</v>
      </c>
      <c r="G69" s="60">
        <f t="shared" si="9"/>
        <v>0</v>
      </c>
      <c r="H69" s="60">
        <f>SUM(H75:H79)</f>
        <v>0</v>
      </c>
      <c r="I69" s="63">
        <f t="shared" si="9"/>
        <v>11258003</v>
      </c>
      <c r="J69" s="64">
        <f t="shared" si="9"/>
        <v>17429790</v>
      </c>
      <c r="K69" s="60">
        <f t="shared" si="9"/>
        <v>18458149</v>
      </c>
      <c r="L69" s="61">
        <f t="shared" si="9"/>
        <v>19528720</v>
      </c>
    </row>
    <row r="70" spans="1:12" ht="13.5">
      <c r="A70" s="79" t="s">
        <v>19</v>
      </c>
      <c r="B70" s="47"/>
      <c r="C70" s="6">
        <v>1591393</v>
      </c>
      <c r="D70" s="6">
        <v>3688750</v>
      </c>
      <c r="E70" s="7"/>
      <c r="F70" s="8">
        <v>313000</v>
      </c>
      <c r="G70" s="6"/>
      <c r="H70" s="6"/>
      <c r="I70" s="9"/>
      <c r="J70" s="10">
        <v>1903710</v>
      </c>
      <c r="K70" s="6">
        <v>2016029</v>
      </c>
      <c r="L70" s="7">
        <v>2132959</v>
      </c>
    </row>
    <row r="71" spans="1:12" ht="13.5">
      <c r="A71" s="79" t="s">
        <v>20</v>
      </c>
      <c r="B71" s="47"/>
      <c r="C71" s="6">
        <v>570581</v>
      </c>
      <c r="D71" s="6">
        <v>5670147</v>
      </c>
      <c r="E71" s="7"/>
      <c r="F71" s="8">
        <v>6842750</v>
      </c>
      <c r="G71" s="6"/>
      <c r="H71" s="6"/>
      <c r="I71" s="9"/>
      <c r="J71" s="10">
        <v>3168400</v>
      </c>
      <c r="K71" s="6">
        <v>3355336</v>
      </c>
      <c r="L71" s="7">
        <v>3549945</v>
      </c>
    </row>
    <row r="72" spans="1:12" ht="13.5">
      <c r="A72" s="79" t="s">
        <v>21</v>
      </c>
      <c r="B72" s="47"/>
      <c r="C72" s="6">
        <v>3813866</v>
      </c>
      <c r="D72" s="6">
        <v>3968934</v>
      </c>
      <c r="E72" s="7"/>
      <c r="F72" s="8">
        <v>6918191</v>
      </c>
      <c r="G72" s="6"/>
      <c r="H72" s="6"/>
      <c r="I72" s="9"/>
      <c r="J72" s="10">
        <v>2670000</v>
      </c>
      <c r="K72" s="6">
        <v>2827530</v>
      </c>
      <c r="L72" s="7">
        <v>2991527</v>
      </c>
    </row>
    <row r="73" spans="1:12" ht="13.5">
      <c r="A73" s="79" t="s">
        <v>22</v>
      </c>
      <c r="B73" s="47"/>
      <c r="C73" s="6">
        <v>2458304</v>
      </c>
      <c r="D73" s="6">
        <v>2540989</v>
      </c>
      <c r="E73" s="7"/>
      <c r="F73" s="8">
        <v>7236100</v>
      </c>
      <c r="G73" s="6"/>
      <c r="H73" s="6"/>
      <c r="I73" s="9"/>
      <c r="J73" s="10">
        <v>2358500</v>
      </c>
      <c r="K73" s="6">
        <v>2497652</v>
      </c>
      <c r="L73" s="7">
        <v>2642515</v>
      </c>
    </row>
    <row r="74" spans="1:12" ht="13.5">
      <c r="A74" s="79" t="s">
        <v>23</v>
      </c>
      <c r="B74" s="47"/>
      <c r="C74" s="6">
        <v>6597724</v>
      </c>
      <c r="D74" s="6">
        <v>663998</v>
      </c>
      <c r="E74" s="7">
        <v>2244773</v>
      </c>
      <c r="F74" s="8"/>
      <c r="G74" s="6"/>
      <c r="H74" s="6"/>
      <c r="I74" s="9">
        <v>11258003</v>
      </c>
      <c r="J74" s="10">
        <v>680000</v>
      </c>
      <c r="K74" s="6">
        <v>720120</v>
      </c>
      <c r="L74" s="7">
        <v>761887</v>
      </c>
    </row>
    <row r="75" spans="1:12" ht="13.5">
      <c r="A75" s="85" t="s">
        <v>24</v>
      </c>
      <c r="B75" s="47"/>
      <c r="C75" s="21">
        <f>SUM(C70:C74)</f>
        <v>15031868</v>
      </c>
      <c r="D75" s="21">
        <f aca="true" t="shared" si="10" ref="D75:L75">SUM(D70:D74)</f>
        <v>16532818</v>
      </c>
      <c r="E75" s="22">
        <f t="shared" si="10"/>
        <v>2244773</v>
      </c>
      <c r="F75" s="23">
        <f t="shared" si="10"/>
        <v>21310041</v>
      </c>
      <c r="G75" s="21">
        <f t="shared" si="10"/>
        <v>0</v>
      </c>
      <c r="H75" s="21">
        <f>SUM(H70:H74)</f>
        <v>0</v>
      </c>
      <c r="I75" s="24">
        <f t="shared" si="10"/>
        <v>11258003</v>
      </c>
      <c r="J75" s="25">
        <f t="shared" si="10"/>
        <v>10780610</v>
      </c>
      <c r="K75" s="21">
        <f t="shared" si="10"/>
        <v>11416667</v>
      </c>
      <c r="L75" s="22">
        <f t="shared" si="10"/>
        <v>12078833</v>
      </c>
    </row>
    <row r="76" spans="1:12" ht="13.5">
      <c r="A76" s="86" t="s">
        <v>25</v>
      </c>
      <c r="B76" s="39"/>
      <c r="C76" s="6">
        <v>1096375</v>
      </c>
      <c r="D76" s="6">
        <v>615993</v>
      </c>
      <c r="E76" s="7"/>
      <c r="F76" s="8"/>
      <c r="G76" s="6"/>
      <c r="H76" s="6"/>
      <c r="I76" s="9"/>
      <c r="J76" s="10">
        <v>726000</v>
      </c>
      <c r="K76" s="6">
        <v>768834</v>
      </c>
      <c r="L76" s="7">
        <v>813426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3867344</v>
      </c>
      <c r="D79" s="6">
        <v>3024882</v>
      </c>
      <c r="E79" s="7"/>
      <c r="F79" s="8">
        <v>3513000</v>
      </c>
      <c r="G79" s="6"/>
      <c r="H79" s="6"/>
      <c r="I79" s="9"/>
      <c r="J79" s="10">
        <v>5923180</v>
      </c>
      <c r="K79" s="6">
        <v>6272648</v>
      </c>
      <c r="L79" s="7">
        <v>6636461</v>
      </c>
    </row>
    <row r="80" spans="1:12" ht="13.5">
      <c r="A80" s="87" t="s">
        <v>46</v>
      </c>
      <c r="B80" s="71"/>
      <c r="C80" s="72">
        <f>SUM(C68:C69)</f>
        <v>283675867</v>
      </c>
      <c r="D80" s="72">
        <f aca="true" t="shared" si="11" ref="D80:L80">SUM(D68:D69)</f>
        <v>281995207</v>
      </c>
      <c r="E80" s="73">
        <f t="shared" si="11"/>
        <v>218172563</v>
      </c>
      <c r="F80" s="74">
        <f t="shared" si="11"/>
        <v>58395608</v>
      </c>
      <c r="G80" s="72">
        <f t="shared" si="11"/>
        <v>33572567</v>
      </c>
      <c r="H80" s="72">
        <f>SUM(H68:H69)</f>
        <v>0</v>
      </c>
      <c r="I80" s="75">
        <f t="shared" si="11"/>
        <v>221225018</v>
      </c>
      <c r="J80" s="76">
        <f t="shared" si="11"/>
        <v>29919770</v>
      </c>
      <c r="K80" s="72">
        <f t="shared" si="11"/>
        <v>31685037</v>
      </c>
      <c r="L80" s="73">
        <f t="shared" si="11"/>
        <v>33522768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0.006</v>
      </c>
      <c r="D84" s="95">
        <f t="shared" si="14"/>
        <v>0.006</v>
      </c>
      <c r="E84" s="96">
        <f t="shared" si="14"/>
        <v>0.001</v>
      </c>
      <c r="F84" s="97">
        <f t="shared" si="14"/>
        <v>0.007</v>
      </c>
      <c r="G84" s="95">
        <f t="shared" si="14"/>
        <v>0</v>
      </c>
      <c r="H84" s="95">
        <f t="shared" si="14"/>
        <v>0</v>
      </c>
      <c r="I84" s="98">
        <f t="shared" si="14"/>
        <v>0.004</v>
      </c>
      <c r="J84" s="99">
        <f t="shared" si="14"/>
        <v>0.005</v>
      </c>
      <c r="K84" s="95">
        <f t="shared" si="14"/>
        <v>0.005</v>
      </c>
      <c r="L84" s="96">
        <f t="shared" si="14"/>
        <v>0.005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</v>
      </c>
      <c r="F85" s="97">
        <f t="shared" si="15"/>
        <v>0.01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71350518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3083339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24822956</v>
      </c>
      <c r="G92" s="6"/>
      <c r="H92" s="6">
        <v>17256688</v>
      </c>
      <c r="I92" s="9"/>
      <c r="J92" s="10">
        <v>17429790</v>
      </c>
      <c r="K92" s="6">
        <v>18458148</v>
      </c>
      <c r="L92" s="26">
        <v>19528720</v>
      </c>
    </row>
    <row r="93" spans="1:12" ht="13.5">
      <c r="A93" s="87" t="s">
        <v>87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24822956</v>
      </c>
      <c r="G93" s="72">
        <f t="shared" si="16"/>
        <v>0</v>
      </c>
      <c r="H93" s="72">
        <f>SUM(H89:H92)</f>
        <v>91690545</v>
      </c>
      <c r="I93" s="75">
        <f t="shared" si="16"/>
        <v>0</v>
      </c>
      <c r="J93" s="76">
        <f t="shared" si="16"/>
        <v>17429790</v>
      </c>
      <c r="K93" s="72">
        <f t="shared" si="16"/>
        <v>18458148</v>
      </c>
      <c r="L93" s="121">
        <f t="shared" si="16"/>
        <v>19528720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85690965</v>
      </c>
      <c r="D5" s="40">
        <f aca="true" t="shared" si="0" ref="D5:L5">SUM(D11:D18)</f>
        <v>56466402</v>
      </c>
      <c r="E5" s="41">
        <f t="shared" si="0"/>
        <v>75859682</v>
      </c>
      <c r="F5" s="42">
        <f t="shared" si="0"/>
        <v>79888998</v>
      </c>
      <c r="G5" s="40">
        <f t="shared" si="0"/>
        <v>79888998</v>
      </c>
      <c r="H5" s="40">
        <f>SUM(H11:H18)</f>
        <v>60998128</v>
      </c>
      <c r="I5" s="43">
        <f t="shared" si="0"/>
        <v>76086021</v>
      </c>
      <c r="J5" s="44">
        <f t="shared" si="0"/>
        <v>35913667</v>
      </c>
      <c r="K5" s="40">
        <f t="shared" si="0"/>
        <v>50923102</v>
      </c>
      <c r="L5" s="41">
        <f t="shared" si="0"/>
        <v>61968073</v>
      </c>
    </row>
    <row r="6" spans="1:12" ht="13.5">
      <c r="A6" s="46" t="s">
        <v>19</v>
      </c>
      <c r="B6" s="47"/>
      <c r="C6" s="6">
        <v>5809062</v>
      </c>
      <c r="D6" s="6">
        <v>5567302</v>
      </c>
      <c r="E6" s="7">
        <v>1489480</v>
      </c>
      <c r="F6" s="8">
        <v>16504014</v>
      </c>
      <c r="G6" s="6">
        <v>16504014</v>
      </c>
      <c r="H6" s="6"/>
      <c r="I6" s="9">
        <v>11432677</v>
      </c>
      <c r="J6" s="10">
        <v>3300000</v>
      </c>
      <c r="K6" s="6">
        <v>3267524</v>
      </c>
      <c r="L6" s="7">
        <v>350000</v>
      </c>
    </row>
    <row r="7" spans="1:12" ht="13.5">
      <c r="A7" s="46" t="s">
        <v>20</v>
      </c>
      <c r="B7" s="47"/>
      <c r="C7" s="6">
        <v>306186</v>
      </c>
      <c r="D7" s="6">
        <v>2766592</v>
      </c>
      <c r="E7" s="7"/>
      <c r="F7" s="8">
        <v>13720931</v>
      </c>
      <c r="G7" s="6">
        <v>13720931</v>
      </c>
      <c r="H7" s="6"/>
      <c r="I7" s="9">
        <v>6682204</v>
      </c>
      <c r="J7" s="10">
        <v>6100000</v>
      </c>
      <c r="K7" s="6">
        <v>3039987</v>
      </c>
      <c r="L7" s="7">
        <v>400000</v>
      </c>
    </row>
    <row r="8" spans="1:12" ht="13.5">
      <c r="A8" s="46" t="s">
        <v>21</v>
      </c>
      <c r="B8" s="47"/>
      <c r="C8" s="6">
        <v>2864374</v>
      </c>
      <c r="D8" s="6">
        <v>1562485</v>
      </c>
      <c r="E8" s="7">
        <v>14198415</v>
      </c>
      <c r="F8" s="8">
        <v>30272289</v>
      </c>
      <c r="G8" s="6">
        <v>30272289</v>
      </c>
      <c r="H8" s="6"/>
      <c r="I8" s="9">
        <v>40904864</v>
      </c>
      <c r="J8" s="10">
        <v>16080000</v>
      </c>
      <c r="K8" s="6">
        <v>37110929</v>
      </c>
      <c r="L8" s="7">
        <v>38232070</v>
      </c>
    </row>
    <row r="9" spans="1:12" ht="13.5">
      <c r="A9" s="46" t="s">
        <v>22</v>
      </c>
      <c r="B9" s="47"/>
      <c r="C9" s="6">
        <v>238260</v>
      </c>
      <c r="D9" s="6">
        <v>1649233</v>
      </c>
      <c r="E9" s="7"/>
      <c r="F9" s="8">
        <v>13042022</v>
      </c>
      <c r="G9" s="6">
        <v>13042022</v>
      </c>
      <c r="H9" s="6"/>
      <c r="I9" s="9">
        <v>4926685</v>
      </c>
      <c r="J9" s="10"/>
      <c r="K9" s="6">
        <v>2475221</v>
      </c>
      <c r="L9" s="7">
        <v>5524779</v>
      </c>
    </row>
    <row r="10" spans="1:12" ht="13.5">
      <c r="A10" s="46" t="s">
        <v>23</v>
      </c>
      <c r="B10" s="47"/>
      <c r="C10" s="6">
        <v>61920044</v>
      </c>
      <c r="D10" s="6">
        <v>41608926</v>
      </c>
      <c r="E10" s="7">
        <v>55899174</v>
      </c>
      <c r="F10" s="8">
        <v>1844600</v>
      </c>
      <c r="G10" s="6">
        <v>1844600</v>
      </c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71137926</v>
      </c>
      <c r="D11" s="21">
        <f aca="true" t="shared" si="1" ref="D11:L11">SUM(D6:D10)</f>
        <v>53154538</v>
      </c>
      <c r="E11" s="22">
        <f t="shared" si="1"/>
        <v>71587069</v>
      </c>
      <c r="F11" s="23">
        <f t="shared" si="1"/>
        <v>75383856</v>
      </c>
      <c r="G11" s="21">
        <f t="shared" si="1"/>
        <v>75383856</v>
      </c>
      <c r="H11" s="21">
        <f>SUM(H6:H10)</f>
        <v>0</v>
      </c>
      <c r="I11" s="24">
        <f t="shared" si="1"/>
        <v>63946430</v>
      </c>
      <c r="J11" s="25">
        <f t="shared" si="1"/>
        <v>25480000</v>
      </c>
      <c r="K11" s="21">
        <f t="shared" si="1"/>
        <v>45893661</v>
      </c>
      <c r="L11" s="22">
        <f t="shared" si="1"/>
        <v>44506849</v>
      </c>
    </row>
    <row r="12" spans="1:12" ht="13.5">
      <c r="A12" s="49" t="s">
        <v>25</v>
      </c>
      <c r="B12" s="39"/>
      <c r="C12" s="6">
        <v>12013538</v>
      </c>
      <c r="D12" s="6"/>
      <c r="E12" s="7"/>
      <c r="F12" s="8">
        <v>4505142</v>
      </c>
      <c r="G12" s="6">
        <v>4505142</v>
      </c>
      <c r="H12" s="6"/>
      <c r="I12" s="9"/>
      <c r="J12" s="10">
        <v>8469617</v>
      </c>
      <c r="K12" s="6">
        <v>2959141</v>
      </c>
      <c r="L12" s="7">
        <v>15278774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2453201</v>
      </c>
      <c r="D15" s="6">
        <v>3311864</v>
      </c>
      <c r="E15" s="7">
        <v>2366294</v>
      </c>
      <c r="F15" s="8"/>
      <c r="G15" s="6"/>
      <c r="H15" s="6">
        <v>60998128</v>
      </c>
      <c r="I15" s="9">
        <v>11002421</v>
      </c>
      <c r="J15" s="10">
        <v>1964050</v>
      </c>
      <c r="K15" s="6">
        <v>2070300</v>
      </c>
      <c r="L15" s="7">
        <v>2182450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86300</v>
      </c>
      <c r="D18" s="16"/>
      <c r="E18" s="17">
        <v>1906319</v>
      </c>
      <c r="F18" s="18"/>
      <c r="G18" s="16"/>
      <c r="H18" s="16"/>
      <c r="I18" s="19">
        <v>1137170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33366848</v>
      </c>
      <c r="K20" s="53">
        <f t="shared" si="2"/>
        <v>20482897</v>
      </c>
      <c r="L20" s="54">
        <f t="shared" si="2"/>
        <v>16104906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9710382</v>
      </c>
      <c r="K21" s="6">
        <v>7822229</v>
      </c>
      <c r="L21" s="7">
        <v>14979618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>
        <v>15000000</v>
      </c>
      <c r="K23" s="6"/>
      <c r="L23" s="7">
        <v>751755</v>
      </c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>
        <v>8656466</v>
      </c>
      <c r="K24" s="6">
        <v>12660668</v>
      </c>
      <c r="L24" s="7">
        <v>373533</v>
      </c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33366848</v>
      </c>
      <c r="K26" s="21">
        <f t="shared" si="3"/>
        <v>20482897</v>
      </c>
      <c r="L26" s="22">
        <f t="shared" si="3"/>
        <v>16104906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5809062</v>
      </c>
      <c r="D36" s="6">
        <f t="shared" si="4"/>
        <v>5567302</v>
      </c>
      <c r="E36" s="7">
        <f t="shared" si="4"/>
        <v>1489480</v>
      </c>
      <c r="F36" s="8">
        <f t="shared" si="4"/>
        <v>16504014</v>
      </c>
      <c r="G36" s="6">
        <f t="shared" si="4"/>
        <v>16504014</v>
      </c>
      <c r="H36" s="6">
        <f>H6+H21</f>
        <v>0</v>
      </c>
      <c r="I36" s="9">
        <f t="shared" si="4"/>
        <v>11432677</v>
      </c>
      <c r="J36" s="10">
        <f t="shared" si="4"/>
        <v>13010382</v>
      </c>
      <c r="K36" s="6">
        <f t="shared" si="4"/>
        <v>11089753</v>
      </c>
      <c r="L36" s="7">
        <f t="shared" si="4"/>
        <v>15329618</v>
      </c>
    </row>
    <row r="37" spans="1:12" ht="13.5">
      <c r="A37" s="46" t="s">
        <v>20</v>
      </c>
      <c r="B37" s="47"/>
      <c r="C37" s="6">
        <f t="shared" si="4"/>
        <v>306186</v>
      </c>
      <c r="D37" s="6">
        <f t="shared" si="4"/>
        <v>2766592</v>
      </c>
      <c r="E37" s="7">
        <f t="shared" si="4"/>
        <v>0</v>
      </c>
      <c r="F37" s="8">
        <f t="shared" si="4"/>
        <v>13720931</v>
      </c>
      <c r="G37" s="6">
        <f t="shared" si="4"/>
        <v>13720931</v>
      </c>
      <c r="H37" s="6">
        <f>H7+H22</f>
        <v>0</v>
      </c>
      <c r="I37" s="9">
        <f t="shared" si="4"/>
        <v>6682204</v>
      </c>
      <c r="J37" s="10">
        <f t="shared" si="4"/>
        <v>6100000</v>
      </c>
      <c r="K37" s="6">
        <f t="shared" si="4"/>
        <v>3039987</v>
      </c>
      <c r="L37" s="7">
        <f t="shared" si="4"/>
        <v>400000</v>
      </c>
    </row>
    <row r="38" spans="1:12" ht="13.5">
      <c r="A38" s="46" t="s">
        <v>21</v>
      </c>
      <c r="B38" s="47"/>
      <c r="C38" s="6">
        <f t="shared" si="4"/>
        <v>2864374</v>
      </c>
      <c r="D38" s="6">
        <f t="shared" si="4"/>
        <v>1562485</v>
      </c>
      <c r="E38" s="7">
        <f t="shared" si="4"/>
        <v>14198415</v>
      </c>
      <c r="F38" s="8">
        <f t="shared" si="4"/>
        <v>30272289</v>
      </c>
      <c r="G38" s="6">
        <f t="shared" si="4"/>
        <v>30272289</v>
      </c>
      <c r="H38" s="6">
        <f>H8+H23</f>
        <v>0</v>
      </c>
      <c r="I38" s="9">
        <f t="shared" si="4"/>
        <v>40904864</v>
      </c>
      <c r="J38" s="10">
        <f t="shared" si="4"/>
        <v>31080000</v>
      </c>
      <c r="K38" s="6">
        <f t="shared" si="4"/>
        <v>37110929</v>
      </c>
      <c r="L38" s="7">
        <f t="shared" si="4"/>
        <v>38983825</v>
      </c>
    </row>
    <row r="39" spans="1:12" ht="13.5">
      <c r="A39" s="46" t="s">
        <v>22</v>
      </c>
      <c r="B39" s="47"/>
      <c r="C39" s="6">
        <f t="shared" si="4"/>
        <v>238260</v>
      </c>
      <c r="D39" s="6">
        <f t="shared" si="4"/>
        <v>1649233</v>
      </c>
      <c r="E39" s="7">
        <f t="shared" si="4"/>
        <v>0</v>
      </c>
      <c r="F39" s="8">
        <f t="shared" si="4"/>
        <v>13042022</v>
      </c>
      <c r="G39" s="6">
        <f t="shared" si="4"/>
        <v>13042022</v>
      </c>
      <c r="H39" s="6">
        <f>H9+H24</f>
        <v>0</v>
      </c>
      <c r="I39" s="9">
        <f t="shared" si="4"/>
        <v>4926685</v>
      </c>
      <c r="J39" s="10">
        <f t="shared" si="4"/>
        <v>8656466</v>
      </c>
      <c r="K39" s="6">
        <f t="shared" si="4"/>
        <v>15135889</v>
      </c>
      <c r="L39" s="7">
        <f t="shared" si="4"/>
        <v>5898312</v>
      </c>
    </row>
    <row r="40" spans="1:12" ht="13.5">
      <c r="A40" s="46" t="s">
        <v>23</v>
      </c>
      <c r="B40" s="47"/>
      <c r="C40" s="6">
        <f t="shared" si="4"/>
        <v>61920044</v>
      </c>
      <c r="D40" s="6">
        <f t="shared" si="4"/>
        <v>41608926</v>
      </c>
      <c r="E40" s="7">
        <f t="shared" si="4"/>
        <v>55899174</v>
      </c>
      <c r="F40" s="8">
        <f t="shared" si="4"/>
        <v>1844600</v>
      </c>
      <c r="G40" s="6">
        <f t="shared" si="4"/>
        <v>1844600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71137926</v>
      </c>
      <c r="D41" s="21">
        <f aca="true" t="shared" si="5" ref="D41:L41">SUM(D36:D40)</f>
        <v>53154538</v>
      </c>
      <c r="E41" s="22">
        <f t="shared" si="5"/>
        <v>71587069</v>
      </c>
      <c r="F41" s="23">
        <f t="shared" si="5"/>
        <v>75383856</v>
      </c>
      <c r="G41" s="21">
        <f t="shared" si="5"/>
        <v>75383856</v>
      </c>
      <c r="H41" s="21">
        <f>SUM(H36:H40)</f>
        <v>0</v>
      </c>
      <c r="I41" s="24">
        <f t="shared" si="5"/>
        <v>63946430</v>
      </c>
      <c r="J41" s="25">
        <f t="shared" si="5"/>
        <v>58846848</v>
      </c>
      <c r="K41" s="21">
        <f t="shared" si="5"/>
        <v>66376558</v>
      </c>
      <c r="L41" s="22">
        <f t="shared" si="5"/>
        <v>60611755</v>
      </c>
    </row>
    <row r="42" spans="1:12" ht="13.5">
      <c r="A42" s="49" t="s">
        <v>25</v>
      </c>
      <c r="B42" s="39"/>
      <c r="C42" s="6">
        <f t="shared" si="4"/>
        <v>12013538</v>
      </c>
      <c r="D42" s="6">
        <f t="shared" si="4"/>
        <v>0</v>
      </c>
      <c r="E42" s="61">
        <f t="shared" si="4"/>
        <v>0</v>
      </c>
      <c r="F42" s="62">
        <f t="shared" si="4"/>
        <v>4505142</v>
      </c>
      <c r="G42" s="60">
        <f t="shared" si="4"/>
        <v>4505142</v>
      </c>
      <c r="H42" s="60">
        <f t="shared" si="4"/>
        <v>0</v>
      </c>
      <c r="I42" s="63">
        <f t="shared" si="4"/>
        <v>0</v>
      </c>
      <c r="J42" s="64">
        <f t="shared" si="4"/>
        <v>8469617</v>
      </c>
      <c r="K42" s="60">
        <f t="shared" si="4"/>
        <v>2959141</v>
      </c>
      <c r="L42" s="61">
        <f t="shared" si="4"/>
        <v>15278774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2453201</v>
      </c>
      <c r="D45" s="6">
        <f t="shared" si="4"/>
        <v>3311864</v>
      </c>
      <c r="E45" s="61">
        <f t="shared" si="4"/>
        <v>2366294</v>
      </c>
      <c r="F45" s="62">
        <f t="shared" si="4"/>
        <v>0</v>
      </c>
      <c r="G45" s="60">
        <f t="shared" si="4"/>
        <v>0</v>
      </c>
      <c r="H45" s="60">
        <f t="shared" si="4"/>
        <v>60998128</v>
      </c>
      <c r="I45" s="63">
        <f t="shared" si="4"/>
        <v>11002421</v>
      </c>
      <c r="J45" s="64">
        <f t="shared" si="4"/>
        <v>1964050</v>
      </c>
      <c r="K45" s="60">
        <f t="shared" si="4"/>
        <v>2070300</v>
      </c>
      <c r="L45" s="61">
        <f t="shared" si="4"/>
        <v>2182450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86300</v>
      </c>
      <c r="D48" s="6">
        <f t="shared" si="4"/>
        <v>0</v>
      </c>
      <c r="E48" s="61">
        <f t="shared" si="4"/>
        <v>1906319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1137170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85690965</v>
      </c>
      <c r="D49" s="72">
        <f aca="true" t="shared" si="6" ref="D49:L49">SUM(D41:D48)</f>
        <v>56466402</v>
      </c>
      <c r="E49" s="73">
        <f t="shared" si="6"/>
        <v>75859682</v>
      </c>
      <c r="F49" s="74">
        <f t="shared" si="6"/>
        <v>79888998</v>
      </c>
      <c r="G49" s="72">
        <f t="shared" si="6"/>
        <v>79888998</v>
      </c>
      <c r="H49" s="72">
        <f>SUM(H41:H48)</f>
        <v>60998128</v>
      </c>
      <c r="I49" s="75">
        <f t="shared" si="6"/>
        <v>76086021</v>
      </c>
      <c r="J49" s="76">
        <f t="shared" si="6"/>
        <v>69280515</v>
      </c>
      <c r="K49" s="72">
        <f t="shared" si="6"/>
        <v>71405999</v>
      </c>
      <c r="L49" s="73">
        <f t="shared" si="6"/>
        <v>78072979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253588619</v>
      </c>
      <c r="D52" s="6">
        <v>246460916</v>
      </c>
      <c r="E52" s="7">
        <v>236954171</v>
      </c>
      <c r="F52" s="8">
        <v>262428191</v>
      </c>
      <c r="G52" s="6">
        <v>262428191</v>
      </c>
      <c r="H52" s="6"/>
      <c r="I52" s="9">
        <v>249000433</v>
      </c>
      <c r="J52" s="10">
        <v>-45713236</v>
      </c>
      <c r="K52" s="6">
        <v>236777143</v>
      </c>
      <c r="L52" s="7">
        <v>250393051</v>
      </c>
    </row>
    <row r="53" spans="1:12" ht="13.5">
      <c r="A53" s="79" t="s">
        <v>20</v>
      </c>
      <c r="B53" s="47"/>
      <c r="C53" s="6">
        <v>108989565</v>
      </c>
      <c r="D53" s="6">
        <v>108039191</v>
      </c>
      <c r="E53" s="7">
        <v>102064626</v>
      </c>
      <c r="F53" s="8">
        <v>113016393</v>
      </c>
      <c r="G53" s="6">
        <v>113016393</v>
      </c>
      <c r="H53" s="6"/>
      <c r="I53" s="9">
        <v>110989606</v>
      </c>
      <c r="J53" s="10">
        <v>37180000</v>
      </c>
      <c r="K53" s="6">
        <v>388306089</v>
      </c>
      <c r="L53" s="7">
        <v>406470471</v>
      </c>
    </row>
    <row r="54" spans="1:12" ht="13.5">
      <c r="A54" s="79" t="s">
        <v>21</v>
      </c>
      <c r="B54" s="47"/>
      <c r="C54" s="6">
        <v>279932850</v>
      </c>
      <c r="D54" s="6">
        <v>331895889</v>
      </c>
      <c r="E54" s="7">
        <v>348840855</v>
      </c>
      <c r="F54" s="8">
        <v>343540988</v>
      </c>
      <c r="G54" s="6">
        <v>343540988</v>
      </c>
      <c r="H54" s="6"/>
      <c r="I54" s="9">
        <v>436542001</v>
      </c>
      <c r="J54" s="10">
        <v>45836466</v>
      </c>
      <c r="K54" s="6">
        <v>495996108</v>
      </c>
      <c r="L54" s="7">
        <v>522648803</v>
      </c>
    </row>
    <row r="55" spans="1:12" ht="13.5">
      <c r="A55" s="79" t="s">
        <v>22</v>
      </c>
      <c r="B55" s="47"/>
      <c r="C55" s="6">
        <v>251108532</v>
      </c>
      <c r="D55" s="6">
        <v>293712965</v>
      </c>
      <c r="E55" s="7">
        <v>278844116</v>
      </c>
      <c r="F55" s="8">
        <v>295609452</v>
      </c>
      <c r="G55" s="6">
        <v>295609452</v>
      </c>
      <c r="H55" s="6"/>
      <c r="I55" s="9">
        <v>283536714</v>
      </c>
      <c r="J55" s="10">
        <v>638819196</v>
      </c>
      <c r="K55" s="6">
        <v>679327406</v>
      </c>
      <c r="L55" s="7">
        <v>705956171</v>
      </c>
    </row>
    <row r="56" spans="1:12" ht="13.5">
      <c r="A56" s="79" t="s">
        <v>23</v>
      </c>
      <c r="B56" s="47"/>
      <c r="C56" s="6">
        <v>197177868</v>
      </c>
      <c r="D56" s="6">
        <v>95730404</v>
      </c>
      <c r="E56" s="7">
        <v>120237955</v>
      </c>
      <c r="F56" s="8">
        <v>592258206</v>
      </c>
      <c r="G56" s="6">
        <v>592258206</v>
      </c>
      <c r="H56" s="6"/>
      <c r="I56" s="9">
        <v>539764723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1090797434</v>
      </c>
      <c r="D57" s="21">
        <f aca="true" t="shared" si="7" ref="D57:L57">SUM(D52:D56)</f>
        <v>1075839365</v>
      </c>
      <c r="E57" s="22">
        <f t="shared" si="7"/>
        <v>1086941723</v>
      </c>
      <c r="F57" s="23">
        <f t="shared" si="7"/>
        <v>1606853230</v>
      </c>
      <c r="G57" s="21">
        <f t="shared" si="7"/>
        <v>1606853230</v>
      </c>
      <c r="H57" s="21">
        <f>SUM(H52:H56)</f>
        <v>0</v>
      </c>
      <c r="I57" s="24">
        <f t="shared" si="7"/>
        <v>1619833477</v>
      </c>
      <c r="J57" s="25">
        <f t="shared" si="7"/>
        <v>676122426</v>
      </c>
      <c r="K57" s="21">
        <f t="shared" si="7"/>
        <v>1800406746</v>
      </c>
      <c r="L57" s="22">
        <f t="shared" si="7"/>
        <v>1885468496</v>
      </c>
    </row>
    <row r="58" spans="1:12" ht="13.5">
      <c r="A58" s="77" t="s">
        <v>25</v>
      </c>
      <c r="B58" s="39"/>
      <c r="C58" s="6">
        <v>333899086</v>
      </c>
      <c r="D58" s="6">
        <v>277</v>
      </c>
      <c r="E58" s="7">
        <v>2</v>
      </c>
      <c r="F58" s="8">
        <v>347980597</v>
      </c>
      <c r="G58" s="6">
        <v>347980597</v>
      </c>
      <c r="H58" s="6"/>
      <c r="I58" s="9"/>
      <c r="J58" s="10">
        <v>356650210</v>
      </c>
      <c r="K58" s="6">
        <v>351739734</v>
      </c>
      <c r="L58" s="7">
        <v>364559367</v>
      </c>
    </row>
    <row r="59" spans="1:12" ht="13.5">
      <c r="A59" s="77" t="s">
        <v>26</v>
      </c>
      <c r="B59" s="39"/>
      <c r="C59" s="11"/>
      <c r="D59" s="11">
        <v>45355000</v>
      </c>
      <c r="E59" s="12">
        <v>45355000</v>
      </c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76471194</v>
      </c>
      <c r="D60" s="6">
        <v>47996000</v>
      </c>
      <c r="E60" s="7">
        <v>47996000</v>
      </c>
      <c r="F60" s="8">
        <v>81518293</v>
      </c>
      <c r="G60" s="6">
        <v>81518293</v>
      </c>
      <c r="H60" s="6"/>
      <c r="I60" s="9"/>
      <c r="J60" s="10">
        <v>86735462</v>
      </c>
      <c r="K60" s="6">
        <v>91679384</v>
      </c>
      <c r="L60" s="7">
        <v>96813429</v>
      </c>
    </row>
    <row r="61" spans="1:12" ht="13.5">
      <c r="A61" s="77" t="s">
        <v>28</v>
      </c>
      <c r="B61" s="39" t="s">
        <v>29</v>
      </c>
      <c r="C61" s="6">
        <v>424395620</v>
      </c>
      <c r="D61" s="6">
        <v>761314582</v>
      </c>
      <c r="E61" s="7">
        <v>774636415</v>
      </c>
      <c r="F61" s="8">
        <v>2453201</v>
      </c>
      <c r="G61" s="6">
        <v>2453201</v>
      </c>
      <c r="H61" s="6"/>
      <c r="I61" s="9">
        <v>341319890</v>
      </c>
      <c r="J61" s="10">
        <v>4417251</v>
      </c>
      <c r="K61" s="6">
        <v>2070300</v>
      </c>
      <c r="L61" s="7">
        <v>2182450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2795450</v>
      </c>
      <c r="D63" s="6">
        <v>3798825</v>
      </c>
      <c r="E63" s="7">
        <v>3726075</v>
      </c>
      <c r="F63" s="8">
        <v>4049547</v>
      </c>
      <c r="G63" s="6">
        <v>4049547</v>
      </c>
      <c r="H63" s="6"/>
      <c r="I63" s="9"/>
      <c r="J63" s="10">
        <v>4308718</v>
      </c>
      <c r="K63" s="6">
        <v>4554315</v>
      </c>
      <c r="L63" s="7">
        <v>4809356</v>
      </c>
    </row>
    <row r="64" spans="1:12" ht="13.5">
      <c r="A64" s="77" t="s">
        <v>32</v>
      </c>
      <c r="B64" s="39"/>
      <c r="C64" s="6">
        <v>104300</v>
      </c>
      <c r="D64" s="6">
        <v>69758</v>
      </c>
      <c r="E64" s="7">
        <v>1864477</v>
      </c>
      <c r="F64" s="8">
        <v>74362</v>
      </c>
      <c r="G64" s="6">
        <v>74362</v>
      </c>
      <c r="H64" s="6"/>
      <c r="I64" s="9">
        <v>1137170</v>
      </c>
      <c r="J64" s="10">
        <v>79121</v>
      </c>
      <c r="K64" s="6">
        <v>83631</v>
      </c>
      <c r="L64" s="7">
        <v>88314</v>
      </c>
    </row>
    <row r="65" spans="1:12" ht="13.5">
      <c r="A65" s="70" t="s">
        <v>40</v>
      </c>
      <c r="B65" s="71"/>
      <c r="C65" s="72">
        <f>SUM(C57:C64)</f>
        <v>1928463084</v>
      </c>
      <c r="D65" s="72">
        <f aca="true" t="shared" si="8" ref="D65:L65">SUM(D57:D64)</f>
        <v>1934373807</v>
      </c>
      <c r="E65" s="73">
        <f t="shared" si="8"/>
        <v>1960519692</v>
      </c>
      <c r="F65" s="74">
        <f t="shared" si="8"/>
        <v>2042929230</v>
      </c>
      <c r="G65" s="72">
        <f t="shared" si="8"/>
        <v>2042929230</v>
      </c>
      <c r="H65" s="72">
        <f>SUM(H57:H64)</f>
        <v>0</v>
      </c>
      <c r="I65" s="75">
        <f t="shared" si="8"/>
        <v>1962290537</v>
      </c>
      <c r="J65" s="82">
        <f t="shared" si="8"/>
        <v>1128313188</v>
      </c>
      <c r="K65" s="72">
        <f t="shared" si="8"/>
        <v>2250534110</v>
      </c>
      <c r="L65" s="73">
        <f t="shared" si="8"/>
        <v>2353921412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65314518</v>
      </c>
      <c r="D68" s="60">
        <v>73151656</v>
      </c>
      <c r="E68" s="61">
        <v>67910967</v>
      </c>
      <c r="F68" s="62">
        <v>77867121</v>
      </c>
      <c r="G68" s="60">
        <v>77867121</v>
      </c>
      <c r="H68" s="60"/>
      <c r="I68" s="63">
        <v>73321534</v>
      </c>
      <c r="J68" s="64">
        <v>83101139</v>
      </c>
      <c r="K68" s="60">
        <v>87837903</v>
      </c>
      <c r="L68" s="61">
        <v>92756826</v>
      </c>
    </row>
    <row r="69" spans="1:12" ht="13.5">
      <c r="A69" s="84" t="s">
        <v>43</v>
      </c>
      <c r="B69" s="39" t="s">
        <v>44</v>
      </c>
      <c r="C69" s="60">
        <f>SUM(C75:C79)</f>
        <v>16202701</v>
      </c>
      <c r="D69" s="60">
        <f aca="true" t="shared" si="9" ref="D69:L69">SUM(D75:D79)</f>
        <v>13177104</v>
      </c>
      <c r="E69" s="61">
        <f t="shared" si="9"/>
        <v>13097233</v>
      </c>
      <c r="F69" s="62">
        <f t="shared" si="9"/>
        <v>23078334</v>
      </c>
      <c r="G69" s="60">
        <f t="shared" si="9"/>
        <v>23078334</v>
      </c>
      <c r="H69" s="60">
        <f>SUM(H75:H79)</f>
        <v>24987849</v>
      </c>
      <c r="I69" s="63">
        <f t="shared" si="9"/>
        <v>17235175</v>
      </c>
      <c r="J69" s="64">
        <f t="shared" si="9"/>
        <v>23930746</v>
      </c>
      <c r="K69" s="60">
        <f t="shared" si="9"/>
        <v>27283752</v>
      </c>
      <c r="L69" s="61">
        <f t="shared" si="9"/>
        <v>28811642</v>
      </c>
    </row>
    <row r="70" spans="1:12" ht="13.5">
      <c r="A70" s="79" t="s">
        <v>19</v>
      </c>
      <c r="B70" s="47"/>
      <c r="C70" s="6"/>
      <c r="D70" s="6"/>
      <c r="E70" s="7"/>
      <c r="F70" s="8">
        <v>3792831</v>
      </c>
      <c r="G70" s="6">
        <v>3792831</v>
      </c>
      <c r="H70" s="6"/>
      <c r="I70" s="9"/>
      <c r="J70" s="10">
        <v>3908762</v>
      </c>
      <c r="K70" s="6">
        <v>4802954</v>
      </c>
      <c r="L70" s="7">
        <v>4646381</v>
      </c>
    </row>
    <row r="71" spans="1:12" ht="13.5">
      <c r="A71" s="79" t="s">
        <v>20</v>
      </c>
      <c r="B71" s="47"/>
      <c r="C71" s="6"/>
      <c r="D71" s="6"/>
      <c r="E71" s="7"/>
      <c r="F71" s="8">
        <v>7809170</v>
      </c>
      <c r="G71" s="6">
        <v>7809170</v>
      </c>
      <c r="H71" s="6">
        <v>3831646</v>
      </c>
      <c r="I71" s="9"/>
      <c r="J71" s="10">
        <v>8046900</v>
      </c>
      <c r="K71" s="6">
        <v>8940718</v>
      </c>
      <c r="L71" s="7">
        <v>9566569</v>
      </c>
    </row>
    <row r="72" spans="1:12" ht="13.5">
      <c r="A72" s="79" t="s">
        <v>21</v>
      </c>
      <c r="B72" s="47"/>
      <c r="C72" s="6"/>
      <c r="D72" s="6"/>
      <c r="E72" s="7"/>
      <c r="F72" s="8">
        <v>3117315</v>
      </c>
      <c r="G72" s="6">
        <v>3117315</v>
      </c>
      <c r="H72" s="6">
        <v>285000</v>
      </c>
      <c r="I72" s="9"/>
      <c r="J72" s="10">
        <v>3185745</v>
      </c>
      <c r="K72" s="6">
        <v>3569013</v>
      </c>
      <c r="L72" s="7">
        <v>3818844</v>
      </c>
    </row>
    <row r="73" spans="1:12" ht="13.5">
      <c r="A73" s="79" t="s">
        <v>22</v>
      </c>
      <c r="B73" s="47"/>
      <c r="C73" s="6"/>
      <c r="D73" s="6"/>
      <c r="E73" s="7"/>
      <c r="F73" s="8">
        <v>2506144</v>
      </c>
      <c r="G73" s="6">
        <v>2506144</v>
      </c>
      <c r="H73" s="6"/>
      <c r="I73" s="9"/>
      <c r="J73" s="10">
        <v>2253574</v>
      </c>
      <c r="K73" s="6">
        <v>2411324</v>
      </c>
      <c r="L73" s="7">
        <v>2580116</v>
      </c>
    </row>
    <row r="74" spans="1:12" ht="13.5">
      <c r="A74" s="79" t="s">
        <v>23</v>
      </c>
      <c r="B74" s="47"/>
      <c r="C74" s="6">
        <v>16202701</v>
      </c>
      <c r="D74" s="6">
        <v>13177104</v>
      </c>
      <c r="E74" s="7">
        <v>13097233</v>
      </c>
      <c r="F74" s="8">
        <v>760328</v>
      </c>
      <c r="G74" s="6">
        <v>760328</v>
      </c>
      <c r="H74" s="6">
        <v>13040212</v>
      </c>
      <c r="I74" s="9">
        <v>17235175</v>
      </c>
      <c r="J74" s="10">
        <v>813550</v>
      </c>
      <c r="K74" s="6">
        <v>870499</v>
      </c>
      <c r="L74" s="7">
        <v>931434</v>
      </c>
    </row>
    <row r="75" spans="1:12" ht="13.5">
      <c r="A75" s="85" t="s">
        <v>24</v>
      </c>
      <c r="B75" s="47"/>
      <c r="C75" s="21">
        <f>SUM(C70:C74)</f>
        <v>16202701</v>
      </c>
      <c r="D75" s="21">
        <f aca="true" t="shared" si="10" ref="D75:L75">SUM(D70:D74)</f>
        <v>13177104</v>
      </c>
      <c r="E75" s="22">
        <f t="shared" si="10"/>
        <v>13097233</v>
      </c>
      <c r="F75" s="23">
        <f t="shared" si="10"/>
        <v>17985788</v>
      </c>
      <c r="G75" s="21">
        <f t="shared" si="10"/>
        <v>17985788</v>
      </c>
      <c r="H75" s="21">
        <f>SUM(H70:H74)</f>
        <v>17156858</v>
      </c>
      <c r="I75" s="24">
        <f t="shared" si="10"/>
        <v>17235175</v>
      </c>
      <c r="J75" s="25">
        <f t="shared" si="10"/>
        <v>18208531</v>
      </c>
      <c r="K75" s="21">
        <f t="shared" si="10"/>
        <v>20594508</v>
      </c>
      <c r="L75" s="22">
        <f t="shared" si="10"/>
        <v>21543344</v>
      </c>
    </row>
    <row r="76" spans="1:12" ht="13.5">
      <c r="A76" s="86" t="s">
        <v>25</v>
      </c>
      <c r="B76" s="39"/>
      <c r="C76" s="6"/>
      <c r="D76" s="6"/>
      <c r="E76" s="7"/>
      <c r="F76" s="8">
        <v>1745719</v>
      </c>
      <c r="G76" s="6">
        <v>1745719</v>
      </c>
      <c r="H76" s="6"/>
      <c r="I76" s="9"/>
      <c r="J76" s="10">
        <v>1881888</v>
      </c>
      <c r="K76" s="6">
        <v>2012553</v>
      </c>
      <c r="L76" s="7">
        <v>2150737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3346827</v>
      </c>
      <c r="G79" s="6">
        <v>3346827</v>
      </c>
      <c r="H79" s="6">
        <v>7830991</v>
      </c>
      <c r="I79" s="9"/>
      <c r="J79" s="10">
        <v>3840327</v>
      </c>
      <c r="K79" s="6">
        <v>4676691</v>
      </c>
      <c r="L79" s="7">
        <v>5117561</v>
      </c>
    </row>
    <row r="80" spans="1:12" ht="13.5">
      <c r="A80" s="87" t="s">
        <v>46</v>
      </c>
      <c r="B80" s="71"/>
      <c r="C80" s="72">
        <f>SUM(C68:C69)</f>
        <v>81517219</v>
      </c>
      <c r="D80" s="72">
        <f aca="true" t="shared" si="11" ref="D80:L80">SUM(D68:D69)</f>
        <v>86328760</v>
      </c>
      <c r="E80" s="73">
        <f t="shared" si="11"/>
        <v>81008200</v>
      </c>
      <c r="F80" s="74">
        <f t="shared" si="11"/>
        <v>100945455</v>
      </c>
      <c r="G80" s="72">
        <f t="shared" si="11"/>
        <v>100945455</v>
      </c>
      <c r="H80" s="72">
        <f>SUM(H68:H69)</f>
        <v>24987849</v>
      </c>
      <c r="I80" s="75">
        <f t="shared" si="11"/>
        <v>90556709</v>
      </c>
      <c r="J80" s="76">
        <f t="shared" si="11"/>
        <v>107031885</v>
      </c>
      <c r="K80" s="72">
        <f t="shared" si="11"/>
        <v>115121655</v>
      </c>
      <c r="L80" s="73">
        <f t="shared" si="11"/>
        <v>121568468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0.9290849636713511</v>
      </c>
      <c r="K82" s="95">
        <f t="shared" si="12"/>
        <v>0.4022319182362457</v>
      </c>
      <c r="L82" s="96">
        <f t="shared" si="12"/>
        <v>0.2598903793571248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0.4015209466623556</v>
      </c>
      <c r="K83" s="95">
        <f t="shared" si="13"/>
        <v>0.23318973131678702</v>
      </c>
      <c r="L83" s="96">
        <f t="shared" si="13"/>
        <v>0.17362502248621572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0.008</v>
      </c>
      <c r="D84" s="95">
        <f t="shared" si="14"/>
        <v>0.007</v>
      </c>
      <c r="E84" s="96">
        <f t="shared" si="14"/>
        <v>0.007</v>
      </c>
      <c r="F84" s="97">
        <f t="shared" si="14"/>
        <v>0.011</v>
      </c>
      <c r="G84" s="95">
        <f t="shared" si="14"/>
        <v>0.011</v>
      </c>
      <c r="H84" s="95">
        <f t="shared" si="14"/>
        <v>0</v>
      </c>
      <c r="I84" s="98">
        <f t="shared" si="14"/>
        <v>0.009</v>
      </c>
      <c r="J84" s="99">
        <f t="shared" si="14"/>
        <v>0.021</v>
      </c>
      <c r="K84" s="95">
        <f t="shared" si="14"/>
        <v>0.012</v>
      </c>
      <c r="L84" s="96">
        <f t="shared" si="14"/>
        <v>0.012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0.01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0.01</v>
      </c>
      <c r="J85" s="99">
        <f t="shared" si="15"/>
        <v>0.05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30747040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87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30747040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60376968</v>
      </c>
      <c r="D5" s="40">
        <f aca="true" t="shared" si="0" ref="D5:L5">SUM(D11:D18)</f>
        <v>45597961</v>
      </c>
      <c r="E5" s="41">
        <f t="shared" si="0"/>
        <v>37025889</v>
      </c>
      <c r="F5" s="42">
        <f t="shared" si="0"/>
        <v>34427030</v>
      </c>
      <c r="G5" s="40">
        <f t="shared" si="0"/>
        <v>64218001</v>
      </c>
      <c r="H5" s="40">
        <f>SUM(H11:H18)</f>
        <v>28534754</v>
      </c>
      <c r="I5" s="43">
        <f t="shared" si="0"/>
        <v>49447041</v>
      </c>
      <c r="J5" s="44">
        <f t="shared" si="0"/>
        <v>52085862</v>
      </c>
      <c r="K5" s="40">
        <f t="shared" si="0"/>
        <v>47566353</v>
      </c>
      <c r="L5" s="41">
        <f t="shared" si="0"/>
        <v>20955814</v>
      </c>
    </row>
    <row r="6" spans="1:12" ht="13.5">
      <c r="A6" s="46" t="s">
        <v>19</v>
      </c>
      <c r="B6" s="47"/>
      <c r="C6" s="6">
        <v>14114638</v>
      </c>
      <c r="D6" s="6">
        <v>11094273</v>
      </c>
      <c r="E6" s="7"/>
      <c r="F6" s="8">
        <v>1210900</v>
      </c>
      <c r="G6" s="6">
        <v>17516624</v>
      </c>
      <c r="H6" s="6">
        <v>7552922</v>
      </c>
      <c r="I6" s="9"/>
      <c r="J6" s="10">
        <v>1287750</v>
      </c>
      <c r="K6" s="6">
        <v>1365015</v>
      </c>
      <c r="L6" s="7">
        <v>1446916</v>
      </c>
    </row>
    <row r="7" spans="1:12" ht="13.5">
      <c r="A7" s="46" t="s">
        <v>20</v>
      </c>
      <c r="B7" s="47"/>
      <c r="C7" s="6">
        <v>5000000</v>
      </c>
      <c r="D7" s="6">
        <v>5300000</v>
      </c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20336600</v>
      </c>
      <c r="D8" s="6">
        <v>14597433</v>
      </c>
      <c r="E8" s="7"/>
      <c r="F8" s="8">
        <v>20111844</v>
      </c>
      <c r="G8" s="6">
        <v>32010791</v>
      </c>
      <c r="H8" s="6">
        <v>1125140</v>
      </c>
      <c r="I8" s="9"/>
      <c r="J8" s="10">
        <v>42253389</v>
      </c>
      <c r="K8" s="6">
        <v>37143932</v>
      </c>
      <c r="L8" s="7">
        <v>9908048</v>
      </c>
    </row>
    <row r="9" spans="1:12" ht="13.5">
      <c r="A9" s="46" t="s">
        <v>22</v>
      </c>
      <c r="B9" s="47"/>
      <c r="C9" s="6">
        <v>680043</v>
      </c>
      <c r="D9" s="6">
        <v>4160116</v>
      </c>
      <c r="E9" s="7"/>
      <c r="F9" s="8">
        <v>279103</v>
      </c>
      <c r="G9" s="6">
        <v>10403454</v>
      </c>
      <c r="H9" s="6">
        <v>38818</v>
      </c>
      <c r="I9" s="9"/>
      <c r="J9" s="10"/>
      <c r="K9" s="6"/>
      <c r="L9" s="7"/>
    </row>
    <row r="10" spans="1:12" ht="13.5">
      <c r="A10" s="46" t="s">
        <v>23</v>
      </c>
      <c r="B10" s="47"/>
      <c r="C10" s="6">
        <v>3587907</v>
      </c>
      <c r="D10" s="6">
        <v>9023838</v>
      </c>
      <c r="E10" s="7"/>
      <c r="F10" s="8">
        <v>1414995</v>
      </c>
      <c r="G10" s="6">
        <v>376200</v>
      </c>
      <c r="H10" s="6">
        <v>7687944</v>
      </c>
      <c r="I10" s="9"/>
      <c r="J10" s="10">
        <v>7690155</v>
      </c>
      <c r="K10" s="6">
        <v>8151564</v>
      </c>
      <c r="L10" s="7">
        <v>8640658</v>
      </c>
    </row>
    <row r="11" spans="1:12" ht="13.5">
      <c r="A11" s="48" t="s">
        <v>24</v>
      </c>
      <c r="B11" s="47"/>
      <c r="C11" s="21">
        <f>SUM(C6:C10)</f>
        <v>43719188</v>
      </c>
      <c r="D11" s="21">
        <f aca="true" t="shared" si="1" ref="D11:L11">SUM(D6:D10)</f>
        <v>44175660</v>
      </c>
      <c r="E11" s="22">
        <f t="shared" si="1"/>
        <v>0</v>
      </c>
      <c r="F11" s="23">
        <f t="shared" si="1"/>
        <v>23016842</v>
      </c>
      <c r="G11" s="21">
        <f t="shared" si="1"/>
        <v>60307069</v>
      </c>
      <c r="H11" s="21">
        <f>SUM(H6:H10)</f>
        <v>16404824</v>
      </c>
      <c r="I11" s="24">
        <f t="shared" si="1"/>
        <v>0</v>
      </c>
      <c r="J11" s="25">
        <f t="shared" si="1"/>
        <v>51231294</v>
      </c>
      <c r="K11" s="21">
        <f t="shared" si="1"/>
        <v>46660511</v>
      </c>
      <c r="L11" s="22">
        <f t="shared" si="1"/>
        <v>19995622</v>
      </c>
    </row>
    <row r="12" spans="1:12" ht="13.5">
      <c r="A12" s="49" t="s">
        <v>25</v>
      </c>
      <c r="B12" s="39"/>
      <c r="C12" s="6">
        <v>16657780</v>
      </c>
      <c r="D12" s="6"/>
      <c r="E12" s="7"/>
      <c r="F12" s="8">
        <v>11410188</v>
      </c>
      <c r="G12" s="6">
        <v>3910932</v>
      </c>
      <c r="H12" s="6">
        <v>10085450</v>
      </c>
      <c r="I12" s="9"/>
      <c r="J12" s="10">
        <v>854568</v>
      </c>
      <c r="K12" s="6">
        <v>905842</v>
      </c>
      <c r="L12" s="7">
        <v>960192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>
        <v>88818</v>
      </c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>
        <v>1402635</v>
      </c>
      <c r="E15" s="7">
        <v>37025889</v>
      </c>
      <c r="F15" s="8"/>
      <c r="G15" s="6"/>
      <c r="H15" s="6">
        <v>2044480</v>
      </c>
      <c r="I15" s="9">
        <v>49358223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19666</v>
      </c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29790971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46675139</v>
      </c>
      <c r="K20" s="53">
        <f t="shared" si="2"/>
        <v>49475646</v>
      </c>
      <c r="L20" s="54">
        <f t="shared" si="2"/>
        <v>52444185</v>
      </c>
    </row>
    <row r="21" spans="1:12" ht="13.5">
      <c r="A21" s="46" t="s">
        <v>19</v>
      </c>
      <c r="B21" s="47"/>
      <c r="C21" s="6"/>
      <c r="D21" s="6"/>
      <c r="E21" s="7"/>
      <c r="F21" s="8">
        <v>3708287</v>
      </c>
      <c r="G21" s="6"/>
      <c r="H21" s="6"/>
      <c r="I21" s="9"/>
      <c r="J21" s="10">
        <v>12545316</v>
      </c>
      <c r="K21" s="6">
        <v>13298035</v>
      </c>
      <c r="L21" s="7">
        <v>14095917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>
        <v>5000000</v>
      </c>
      <c r="K22" s="6">
        <v>5300000</v>
      </c>
      <c r="L22" s="7">
        <v>5618000</v>
      </c>
    </row>
    <row r="23" spans="1:12" ht="13.5">
      <c r="A23" s="46" t="s">
        <v>21</v>
      </c>
      <c r="B23" s="47"/>
      <c r="C23" s="6"/>
      <c r="D23" s="6"/>
      <c r="E23" s="7"/>
      <c r="F23" s="8">
        <v>21983840</v>
      </c>
      <c r="G23" s="6"/>
      <c r="H23" s="6"/>
      <c r="I23" s="9"/>
      <c r="J23" s="10">
        <v>5596097</v>
      </c>
      <c r="K23" s="6">
        <v>5931862</v>
      </c>
      <c r="L23" s="7">
        <v>6287774</v>
      </c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>
        <v>20279103</v>
      </c>
      <c r="K24" s="6">
        <v>21495849</v>
      </c>
      <c r="L24" s="7">
        <v>22785600</v>
      </c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25692127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43420516</v>
      </c>
      <c r="K26" s="21">
        <f t="shared" si="3"/>
        <v>46025746</v>
      </c>
      <c r="L26" s="22">
        <f t="shared" si="3"/>
        <v>48787291</v>
      </c>
    </row>
    <row r="27" spans="1:12" ht="13.5">
      <c r="A27" s="49" t="s">
        <v>25</v>
      </c>
      <c r="B27" s="59"/>
      <c r="C27" s="6"/>
      <c r="D27" s="6"/>
      <c r="E27" s="7"/>
      <c r="F27" s="8">
        <v>4098844</v>
      </c>
      <c r="G27" s="6"/>
      <c r="H27" s="6"/>
      <c r="I27" s="9"/>
      <c r="J27" s="10">
        <v>3254623</v>
      </c>
      <c r="K27" s="6">
        <v>3449900</v>
      </c>
      <c r="L27" s="7">
        <v>3656894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14114638</v>
      </c>
      <c r="D36" s="6">
        <f t="shared" si="4"/>
        <v>11094273</v>
      </c>
      <c r="E36" s="7">
        <f t="shared" si="4"/>
        <v>0</v>
      </c>
      <c r="F36" s="8">
        <f t="shared" si="4"/>
        <v>4919187</v>
      </c>
      <c r="G36" s="6">
        <f t="shared" si="4"/>
        <v>17516624</v>
      </c>
      <c r="H36" s="6">
        <f>H6+H21</f>
        <v>7552922</v>
      </c>
      <c r="I36" s="9">
        <f t="shared" si="4"/>
        <v>0</v>
      </c>
      <c r="J36" s="10">
        <f t="shared" si="4"/>
        <v>13833066</v>
      </c>
      <c r="K36" s="6">
        <f t="shared" si="4"/>
        <v>14663050</v>
      </c>
      <c r="L36" s="7">
        <f t="shared" si="4"/>
        <v>15542833</v>
      </c>
    </row>
    <row r="37" spans="1:12" ht="13.5">
      <c r="A37" s="46" t="s">
        <v>20</v>
      </c>
      <c r="B37" s="47"/>
      <c r="C37" s="6">
        <f t="shared" si="4"/>
        <v>5000000</v>
      </c>
      <c r="D37" s="6">
        <f t="shared" si="4"/>
        <v>5300000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5000000</v>
      </c>
      <c r="K37" s="6">
        <f t="shared" si="4"/>
        <v>5300000</v>
      </c>
      <c r="L37" s="7">
        <f t="shared" si="4"/>
        <v>5618000</v>
      </c>
    </row>
    <row r="38" spans="1:12" ht="13.5">
      <c r="A38" s="46" t="s">
        <v>21</v>
      </c>
      <c r="B38" s="47"/>
      <c r="C38" s="6">
        <f t="shared" si="4"/>
        <v>20336600</v>
      </c>
      <c r="D38" s="6">
        <f t="shared" si="4"/>
        <v>14597433</v>
      </c>
      <c r="E38" s="7">
        <f t="shared" si="4"/>
        <v>0</v>
      </c>
      <c r="F38" s="8">
        <f t="shared" si="4"/>
        <v>42095684</v>
      </c>
      <c r="G38" s="6">
        <f t="shared" si="4"/>
        <v>32010791</v>
      </c>
      <c r="H38" s="6">
        <f>H8+H23</f>
        <v>1125140</v>
      </c>
      <c r="I38" s="9">
        <f t="shared" si="4"/>
        <v>0</v>
      </c>
      <c r="J38" s="10">
        <f t="shared" si="4"/>
        <v>47849486</v>
      </c>
      <c r="K38" s="6">
        <f t="shared" si="4"/>
        <v>43075794</v>
      </c>
      <c r="L38" s="7">
        <f t="shared" si="4"/>
        <v>16195822</v>
      </c>
    </row>
    <row r="39" spans="1:12" ht="13.5">
      <c r="A39" s="46" t="s">
        <v>22</v>
      </c>
      <c r="B39" s="47"/>
      <c r="C39" s="6">
        <f t="shared" si="4"/>
        <v>680043</v>
      </c>
      <c r="D39" s="6">
        <f t="shared" si="4"/>
        <v>4160116</v>
      </c>
      <c r="E39" s="7">
        <f t="shared" si="4"/>
        <v>0</v>
      </c>
      <c r="F39" s="8">
        <f t="shared" si="4"/>
        <v>279103</v>
      </c>
      <c r="G39" s="6">
        <f t="shared" si="4"/>
        <v>10403454</v>
      </c>
      <c r="H39" s="6">
        <f>H9+H24</f>
        <v>38818</v>
      </c>
      <c r="I39" s="9">
        <f t="shared" si="4"/>
        <v>0</v>
      </c>
      <c r="J39" s="10">
        <f t="shared" si="4"/>
        <v>20279103</v>
      </c>
      <c r="K39" s="6">
        <f t="shared" si="4"/>
        <v>21495849</v>
      </c>
      <c r="L39" s="7">
        <f t="shared" si="4"/>
        <v>22785600</v>
      </c>
    </row>
    <row r="40" spans="1:12" ht="13.5">
      <c r="A40" s="46" t="s">
        <v>23</v>
      </c>
      <c r="B40" s="47"/>
      <c r="C40" s="6">
        <f t="shared" si="4"/>
        <v>3587907</v>
      </c>
      <c r="D40" s="6">
        <f t="shared" si="4"/>
        <v>9023838</v>
      </c>
      <c r="E40" s="7">
        <f t="shared" si="4"/>
        <v>0</v>
      </c>
      <c r="F40" s="8">
        <f t="shared" si="4"/>
        <v>1414995</v>
      </c>
      <c r="G40" s="6">
        <f t="shared" si="4"/>
        <v>376200</v>
      </c>
      <c r="H40" s="6">
        <f>H10+H25</f>
        <v>7687944</v>
      </c>
      <c r="I40" s="9">
        <f t="shared" si="4"/>
        <v>0</v>
      </c>
      <c r="J40" s="10">
        <f t="shared" si="4"/>
        <v>7690155</v>
      </c>
      <c r="K40" s="6">
        <f t="shared" si="4"/>
        <v>8151564</v>
      </c>
      <c r="L40" s="7">
        <f t="shared" si="4"/>
        <v>8640658</v>
      </c>
    </row>
    <row r="41" spans="1:12" ht="13.5">
      <c r="A41" s="48" t="s">
        <v>24</v>
      </c>
      <c r="B41" s="47"/>
      <c r="C41" s="21">
        <f>SUM(C36:C40)</f>
        <v>43719188</v>
      </c>
      <c r="D41" s="21">
        <f aca="true" t="shared" si="5" ref="D41:L41">SUM(D36:D40)</f>
        <v>44175660</v>
      </c>
      <c r="E41" s="22">
        <f t="shared" si="5"/>
        <v>0</v>
      </c>
      <c r="F41" s="23">
        <f t="shared" si="5"/>
        <v>48708969</v>
      </c>
      <c r="G41" s="21">
        <f t="shared" si="5"/>
        <v>60307069</v>
      </c>
      <c r="H41" s="21">
        <f>SUM(H36:H40)</f>
        <v>16404824</v>
      </c>
      <c r="I41" s="24">
        <f t="shared" si="5"/>
        <v>0</v>
      </c>
      <c r="J41" s="25">
        <f t="shared" si="5"/>
        <v>94651810</v>
      </c>
      <c r="K41" s="21">
        <f t="shared" si="5"/>
        <v>92686257</v>
      </c>
      <c r="L41" s="22">
        <f t="shared" si="5"/>
        <v>68782913</v>
      </c>
    </row>
    <row r="42" spans="1:12" ht="13.5">
      <c r="A42" s="49" t="s">
        <v>25</v>
      </c>
      <c r="B42" s="39"/>
      <c r="C42" s="6">
        <f t="shared" si="4"/>
        <v>16657780</v>
      </c>
      <c r="D42" s="6">
        <f t="shared" si="4"/>
        <v>0</v>
      </c>
      <c r="E42" s="61">
        <f t="shared" si="4"/>
        <v>0</v>
      </c>
      <c r="F42" s="62">
        <f t="shared" si="4"/>
        <v>15509032</v>
      </c>
      <c r="G42" s="60">
        <f t="shared" si="4"/>
        <v>3910932</v>
      </c>
      <c r="H42" s="60">
        <f t="shared" si="4"/>
        <v>10085450</v>
      </c>
      <c r="I42" s="63">
        <f t="shared" si="4"/>
        <v>0</v>
      </c>
      <c r="J42" s="64">
        <f t="shared" si="4"/>
        <v>4109191</v>
      </c>
      <c r="K42" s="60">
        <f t="shared" si="4"/>
        <v>4355742</v>
      </c>
      <c r="L42" s="61">
        <f t="shared" si="4"/>
        <v>4617086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88818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1402635</v>
      </c>
      <c r="E45" s="61">
        <f t="shared" si="4"/>
        <v>37025889</v>
      </c>
      <c r="F45" s="62">
        <f t="shared" si="4"/>
        <v>0</v>
      </c>
      <c r="G45" s="60">
        <f t="shared" si="4"/>
        <v>0</v>
      </c>
      <c r="H45" s="60">
        <f t="shared" si="4"/>
        <v>2044480</v>
      </c>
      <c r="I45" s="63">
        <f t="shared" si="4"/>
        <v>49358223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19666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60376968</v>
      </c>
      <c r="D49" s="72">
        <f aca="true" t="shared" si="6" ref="D49:L49">SUM(D41:D48)</f>
        <v>45597961</v>
      </c>
      <c r="E49" s="73">
        <f t="shared" si="6"/>
        <v>37025889</v>
      </c>
      <c r="F49" s="74">
        <f t="shared" si="6"/>
        <v>64218001</v>
      </c>
      <c r="G49" s="72">
        <f t="shared" si="6"/>
        <v>64218001</v>
      </c>
      <c r="H49" s="72">
        <f>SUM(H41:H48)</f>
        <v>28534754</v>
      </c>
      <c r="I49" s="75">
        <f t="shared" si="6"/>
        <v>49447041</v>
      </c>
      <c r="J49" s="76">
        <f t="shared" si="6"/>
        <v>98761001</v>
      </c>
      <c r="K49" s="72">
        <f t="shared" si="6"/>
        <v>97041999</v>
      </c>
      <c r="L49" s="73">
        <f t="shared" si="6"/>
        <v>73399999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330465581</v>
      </c>
      <c r="D52" s="6">
        <v>749464963</v>
      </c>
      <c r="E52" s="7"/>
      <c r="F52" s="8">
        <v>329068043</v>
      </c>
      <c r="G52" s="6">
        <v>341665480</v>
      </c>
      <c r="H52" s="6"/>
      <c r="I52" s="9"/>
      <c r="J52" s="10">
        <v>368448575</v>
      </c>
      <c r="K52" s="6">
        <v>375817546</v>
      </c>
      <c r="L52" s="7">
        <v>383333897</v>
      </c>
    </row>
    <row r="53" spans="1:12" ht="13.5">
      <c r="A53" s="79" t="s">
        <v>20</v>
      </c>
      <c r="B53" s="47"/>
      <c r="C53" s="6">
        <v>8216000</v>
      </c>
      <c r="D53" s="6">
        <v>5300000</v>
      </c>
      <c r="E53" s="7"/>
      <c r="F53" s="8">
        <v>9299836</v>
      </c>
      <c r="G53" s="6">
        <v>9299836</v>
      </c>
      <c r="H53" s="6"/>
      <c r="I53" s="9"/>
      <c r="J53" s="10">
        <v>68087659</v>
      </c>
      <c r="K53" s="6">
        <v>69449412</v>
      </c>
      <c r="L53" s="7">
        <v>70838401</v>
      </c>
    </row>
    <row r="54" spans="1:12" ht="13.5">
      <c r="A54" s="79" t="s">
        <v>21</v>
      </c>
      <c r="B54" s="47"/>
      <c r="C54" s="6">
        <v>218589600</v>
      </c>
      <c r="D54" s="6">
        <v>83413771</v>
      </c>
      <c r="E54" s="7"/>
      <c r="F54" s="8">
        <v>230147259</v>
      </c>
      <c r="G54" s="6">
        <v>220062366</v>
      </c>
      <c r="H54" s="6"/>
      <c r="I54" s="9"/>
      <c r="J54" s="10">
        <v>225105199</v>
      </c>
      <c r="K54" s="6">
        <v>229607000</v>
      </c>
      <c r="L54" s="7">
        <v>234199000</v>
      </c>
    </row>
    <row r="55" spans="1:12" ht="13.5">
      <c r="A55" s="79" t="s">
        <v>22</v>
      </c>
      <c r="B55" s="47"/>
      <c r="C55" s="6">
        <v>5657043</v>
      </c>
      <c r="D55" s="6">
        <v>4160116</v>
      </c>
      <c r="E55" s="7"/>
      <c r="F55" s="8">
        <v>7751271</v>
      </c>
      <c r="G55" s="6">
        <v>17875622</v>
      </c>
      <c r="H55" s="6"/>
      <c r="I55" s="9"/>
      <c r="J55" s="10">
        <v>196125007</v>
      </c>
      <c r="K55" s="6">
        <v>200047508</v>
      </c>
      <c r="L55" s="7">
        <v>204048458</v>
      </c>
    </row>
    <row r="56" spans="1:12" ht="13.5">
      <c r="A56" s="79" t="s">
        <v>23</v>
      </c>
      <c r="B56" s="47"/>
      <c r="C56" s="6"/>
      <c r="D56" s="6">
        <v>160734435</v>
      </c>
      <c r="E56" s="7"/>
      <c r="F56" s="8"/>
      <c r="G56" s="6">
        <v>-1038795</v>
      </c>
      <c r="H56" s="6"/>
      <c r="I56" s="9"/>
      <c r="J56" s="10">
        <v>15422195</v>
      </c>
      <c r="K56" s="6">
        <v>15730639</v>
      </c>
      <c r="L56" s="7">
        <v>16045251</v>
      </c>
    </row>
    <row r="57" spans="1:12" ht="13.5">
      <c r="A57" s="80" t="s">
        <v>24</v>
      </c>
      <c r="B57" s="47"/>
      <c r="C57" s="21">
        <f>SUM(C52:C56)</f>
        <v>562928224</v>
      </c>
      <c r="D57" s="21">
        <f aca="true" t="shared" si="7" ref="D57:L57">SUM(D52:D56)</f>
        <v>1003073285</v>
      </c>
      <c r="E57" s="22">
        <f t="shared" si="7"/>
        <v>0</v>
      </c>
      <c r="F57" s="23">
        <f t="shared" si="7"/>
        <v>576266409</v>
      </c>
      <c r="G57" s="21">
        <f t="shared" si="7"/>
        <v>587864509</v>
      </c>
      <c r="H57" s="21">
        <f>SUM(H52:H56)</f>
        <v>0</v>
      </c>
      <c r="I57" s="24">
        <f t="shared" si="7"/>
        <v>0</v>
      </c>
      <c r="J57" s="25">
        <f t="shared" si="7"/>
        <v>873188635</v>
      </c>
      <c r="K57" s="21">
        <f t="shared" si="7"/>
        <v>890652105</v>
      </c>
      <c r="L57" s="22">
        <f t="shared" si="7"/>
        <v>908465007</v>
      </c>
    </row>
    <row r="58" spans="1:12" ht="13.5">
      <c r="A58" s="77" t="s">
        <v>25</v>
      </c>
      <c r="B58" s="39"/>
      <c r="C58" s="6">
        <v>15062780</v>
      </c>
      <c r="D58" s="6"/>
      <c r="E58" s="7"/>
      <c r="F58" s="8">
        <v>4407131</v>
      </c>
      <c r="G58" s="6">
        <v>-7190969</v>
      </c>
      <c r="H58" s="6"/>
      <c r="I58" s="9"/>
      <c r="J58" s="10">
        <v>20507113</v>
      </c>
      <c r="K58" s="6">
        <v>20917256</v>
      </c>
      <c r="L58" s="7">
        <v>21335601</v>
      </c>
    </row>
    <row r="59" spans="1:12" ht="13.5">
      <c r="A59" s="77" t="s">
        <v>26</v>
      </c>
      <c r="B59" s="39"/>
      <c r="C59" s="11"/>
      <c r="D59" s="11">
        <v>529800</v>
      </c>
      <c r="E59" s="12">
        <v>529800</v>
      </c>
      <c r="F59" s="13"/>
      <c r="G59" s="11"/>
      <c r="H59" s="11"/>
      <c r="I59" s="14">
        <v>529800</v>
      </c>
      <c r="J59" s="15"/>
      <c r="K59" s="11"/>
      <c r="L59" s="12"/>
    </row>
    <row r="60" spans="1:12" ht="13.5">
      <c r="A60" s="77" t="s">
        <v>27</v>
      </c>
      <c r="B60" s="39"/>
      <c r="C60" s="6">
        <v>8263614</v>
      </c>
      <c r="D60" s="6">
        <v>13877904</v>
      </c>
      <c r="E60" s="7">
        <v>13877904</v>
      </c>
      <c r="F60" s="8">
        <v>8441625</v>
      </c>
      <c r="G60" s="6">
        <v>8441625</v>
      </c>
      <c r="H60" s="6"/>
      <c r="I60" s="9">
        <v>13966722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12791000</v>
      </c>
      <c r="D61" s="6">
        <v>5761479</v>
      </c>
      <c r="E61" s="7">
        <v>1009623157</v>
      </c>
      <c r="F61" s="8">
        <v>15991284</v>
      </c>
      <c r="G61" s="6">
        <v>15991284</v>
      </c>
      <c r="H61" s="6"/>
      <c r="I61" s="9">
        <v>993480268</v>
      </c>
      <c r="J61" s="10">
        <v>146683537</v>
      </c>
      <c r="K61" s="6">
        <v>149617207</v>
      </c>
      <c r="L61" s="7">
        <v>152609552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22700</v>
      </c>
      <c r="D63" s="6">
        <v>50476</v>
      </c>
      <c r="E63" s="7">
        <v>24513</v>
      </c>
      <c r="F63" s="8">
        <v>52495</v>
      </c>
      <c r="G63" s="6">
        <v>52495</v>
      </c>
      <c r="H63" s="6"/>
      <c r="I63" s="9">
        <v>37700</v>
      </c>
      <c r="J63" s="10">
        <v>24513</v>
      </c>
      <c r="K63" s="6">
        <v>24513</v>
      </c>
      <c r="L63" s="7">
        <v>24513</v>
      </c>
    </row>
    <row r="64" spans="1:12" ht="13.5">
      <c r="A64" s="77" t="s">
        <v>32</v>
      </c>
      <c r="B64" s="39"/>
      <c r="C64" s="6">
        <v>27833</v>
      </c>
      <c r="D64" s="6">
        <v>72705</v>
      </c>
      <c r="E64" s="7"/>
      <c r="F64" s="8">
        <v>26700</v>
      </c>
      <c r="G64" s="6">
        <v>26700</v>
      </c>
      <c r="H64" s="6"/>
      <c r="I64" s="9">
        <v>49371</v>
      </c>
      <c r="J64" s="10">
        <v>65598</v>
      </c>
      <c r="K64" s="6">
        <v>65598</v>
      </c>
      <c r="L64" s="7">
        <v>65598</v>
      </c>
    </row>
    <row r="65" spans="1:12" ht="13.5">
      <c r="A65" s="70" t="s">
        <v>40</v>
      </c>
      <c r="B65" s="71"/>
      <c r="C65" s="72">
        <f>SUM(C57:C64)</f>
        <v>599096151</v>
      </c>
      <c r="D65" s="72">
        <f aca="true" t="shared" si="8" ref="D65:L65">SUM(D57:D64)</f>
        <v>1023365649</v>
      </c>
      <c r="E65" s="73">
        <f t="shared" si="8"/>
        <v>1024055374</v>
      </c>
      <c r="F65" s="74">
        <f t="shared" si="8"/>
        <v>605185644</v>
      </c>
      <c r="G65" s="72">
        <f t="shared" si="8"/>
        <v>605185644</v>
      </c>
      <c r="H65" s="72">
        <f>SUM(H57:H64)</f>
        <v>0</v>
      </c>
      <c r="I65" s="75">
        <f t="shared" si="8"/>
        <v>1008063861</v>
      </c>
      <c r="J65" s="82">
        <f t="shared" si="8"/>
        <v>1040469396</v>
      </c>
      <c r="K65" s="72">
        <f t="shared" si="8"/>
        <v>1061276679</v>
      </c>
      <c r="L65" s="73">
        <f t="shared" si="8"/>
        <v>1082500271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64210795</v>
      </c>
      <c r="D68" s="60">
        <v>57015081</v>
      </c>
      <c r="E68" s="61">
        <v>58186349</v>
      </c>
      <c r="F68" s="62">
        <v>68544000</v>
      </c>
      <c r="G68" s="60">
        <v>58502541</v>
      </c>
      <c r="H68" s="60"/>
      <c r="I68" s="63">
        <v>58861326</v>
      </c>
      <c r="J68" s="64">
        <v>59672592</v>
      </c>
      <c r="K68" s="60">
        <v>63252944</v>
      </c>
      <c r="L68" s="61">
        <v>67048125</v>
      </c>
    </row>
    <row r="69" spans="1:12" ht="13.5">
      <c r="A69" s="84" t="s">
        <v>43</v>
      </c>
      <c r="B69" s="39" t="s">
        <v>44</v>
      </c>
      <c r="C69" s="60">
        <f>SUM(C75:C79)</f>
        <v>12770134</v>
      </c>
      <c r="D69" s="60">
        <f aca="true" t="shared" si="9" ref="D69:L69">SUM(D75:D79)</f>
        <v>15404523</v>
      </c>
      <c r="E69" s="61">
        <f t="shared" si="9"/>
        <v>18427332</v>
      </c>
      <c r="F69" s="62">
        <f t="shared" si="9"/>
        <v>11212537</v>
      </c>
      <c r="G69" s="60">
        <f t="shared" si="9"/>
        <v>0</v>
      </c>
      <c r="H69" s="60">
        <f>SUM(H75:H79)</f>
        <v>0</v>
      </c>
      <c r="I69" s="63">
        <f t="shared" si="9"/>
        <v>15519910</v>
      </c>
      <c r="J69" s="64">
        <f t="shared" si="9"/>
        <v>10187870</v>
      </c>
      <c r="K69" s="60">
        <f t="shared" si="9"/>
        <v>10799142</v>
      </c>
      <c r="L69" s="61">
        <f t="shared" si="9"/>
        <v>11447091</v>
      </c>
    </row>
    <row r="70" spans="1:12" ht="13.5">
      <c r="A70" s="79" t="s">
        <v>19</v>
      </c>
      <c r="B70" s="47"/>
      <c r="C70" s="6">
        <v>4090134</v>
      </c>
      <c r="D70" s="6">
        <v>3396000</v>
      </c>
      <c r="E70" s="7">
        <v>3057451</v>
      </c>
      <c r="F70" s="8">
        <v>2220000</v>
      </c>
      <c r="G70" s="6"/>
      <c r="H70" s="6"/>
      <c r="I70" s="9"/>
      <c r="J70" s="10">
        <v>2541000</v>
      </c>
      <c r="K70" s="6">
        <v>2693460</v>
      </c>
      <c r="L70" s="7">
        <v>2855068</v>
      </c>
    </row>
    <row r="71" spans="1:12" ht="13.5">
      <c r="A71" s="79" t="s">
        <v>20</v>
      </c>
      <c r="B71" s="47"/>
      <c r="C71" s="6">
        <v>1750000</v>
      </c>
      <c r="D71" s="6">
        <v>2650000</v>
      </c>
      <c r="E71" s="7">
        <v>3255654</v>
      </c>
      <c r="F71" s="8">
        <v>2320000</v>
      </c>
      <c r="G71" s="6"/>
      <c r="H71" s="6"/>
      <c r="I71" s="9">
        <v>2557000</v>
      </c>
      <c r="J71" s="10">
        <v>1851850</v>
      </c>
      <c r="K71" s="6">
        <v>1962961</v>
      </c>
      <c r="L71" s="7">
        <v>2080739</v>
      </c>
    </row>
    <row r="72" spans="1:12" ht="13.5">
      <c r="A72" s="79" t="s">
        <v>21</v>
      </c>
      <c r="B72" s="47"/>
      <c r="C72" s="6">
        <v>1000000</v>
      </c>
      <c r="D72" s="6">
        <v>4992047</v>
      </c>
      <c r="E72" s="7">
        <v>3779451</v>
      </c>
      <c r="F72" s="8">
        <v>2502000</v>
      </c>
      <c r="G72" s="6"/>
      <c r="H72" s="6"/>
      <c r="I72" s="9">
        <v>2502000</v>
      </c>
      <c r="J72" s="10">
        <v>3430350</v>
      </c>
      <c r="K72" s="6">
        <v>3636171</v>
      </c>
      <c r="L72" s="7">
        <v>3854341</v>
      </c>
    </row>
    <row r="73" spans="1:12" ht="13.5">
      <c r="A73" s="79" t="s">
        <v>22</v>
      </c>
      <c r="B73" s="47"/>
      <c r="C73" s="6">
        <v>1000000</v>
      </c>
      <c r="D73" s="6">
        <v>2295300</v>
      </c>
      <c r="E73" s="7">
        <v>1990451</v>
      </c>
      <c r="F73" s="8">
        <v>1760000</v>
      </c>
      <c r="G73" s="6"/>
      <c r="H73" s="6"/>
      <c r="I73" s="9">
        <v>2190737</v>
      </c>
      <c r="J73" s="10">
        <v>311850</v>
      </c>
      <c r="K73" s="6">
        <v>330561</v>
      </c>
      <c r="L73" s="7">
        <v>350395</v>
      </c>
    </row>
    <row r="74" spans="1:12" ht="13.5">
      <c r="A74" s="79" t="s">
        <v>23</v>
      </c>
      <c r="B74" s="47"/>
      <c r="C74" s="6">
        <v>800000</v>
      </c>
      <c r="D74" s="6">
        <v>778000</v>
      </c>
      <c r="E74" s="7">
        <v>792451</v>
      </c>
      <c r="F74" s="8">
        <v>300000</v>
      </c>
      <c r="G74" s="6"/>
      <c r="H74" s="6"/>
      <c r="I74" s="9">
        <v>1642474</v>
      </c>
      <c r="J74" s="10">
        <v>269500</v>
      </c>
      <c r="K74" s="6">
        <v>285670</v>
      </c>
      <c r="L74" s="7">
        <v>302810</v>
      </c>
    </row>
    <row r="75" spans="1:12" ht="13.5">
      <c r="A75" s="85" t="s">
        <v>24</v>
      </c>
      <c r="B75" s="47"/>
      <c r="C75" s="21">
        <f>SUM(C70:C74)</f>
        <v>8640134</v>
      </c>
      <c r="D75" s="21">
        <f aca="true" t="shared" si="10" ref="D75:L75">SUM(D70:D74)</f>
        <v>14111347</v>
      </c>
      <c r="E75" s="22">
        <f t="shared" si="10"/>
        <v>12875458</v>
      </c>
      <c r="F75" s="23">
        <f t="shared" si="10"/>
        <v>9102000</v>
      </c>
      <c r="G75" s="21">
        <f t="shared" si="10"/>
        <v>0</v>
      </c>
      <c r="H75" s="21">
        <f>SUM(H70:H74)</f>
        <v>0</v>
      </c>
      <c r="I75" s="24">
        <f t="shared" si="10"/>
        <v>8892211</v>
      </c>
      <c r="J75" s="25">
        <f t="shared" si="10"/>
        <v>8404550</v>
      </c>
      <c r="K75" s="21">
        <f t="shared" si="10"/>
        <v>8908823</v>
      </c>
      <c r="L75" s="22">
        <f t="shared" si="10"/>
        <v>9443353</v>
      </c>
    </row>
    <row r="76" spans="1:12" ht="13.5">
      <c r="A76" s="86" t="s">
        <v>25</v>
      </c>
      <c r="B76" s="39"/>
      <c r="C76" s="6">
        <v>1890000</v>
      </c>
      <c r="D76" s="6"/>
      <c r="E76" s="7">
        <v>1644904</v>
      </c>
      <c r="F76" s="8">
        <v>591000</v>
      </c>
      <c r="G76" s="6"/>
      <c r="H76" s="6"/>
      <c r="I76" s="9">
        <v>1292212</v>
      </c>
      <c r="J76" s="10">
        <v>920920</v>
      </c>
      <c r="K76" s="6">
        <v>976175</v>
      </c>
      <c r="L76" s="7">
        <v>1034745</v>
      </c>
    </row>
    <row r="77" spans="1:12" ht="13.5">
      <c r="A77" s="86" t="s">
        <v>26</v>
      </c>
      <c r="B77" s="39"/>
      <c r="C77" s="11"/>
      <c r="D77" s="11"/>
      <c r="E77" s="12"/>
      <c r="F77" s="13">
        <v>1399537</v>
      </c>
      <c r="G77" s="11"/>
      <c r="H77" s="11"/>
      <c r="I77" s="14"/>
      <c r="J77" s="15">
        <v>800800</v>
      </c>
      <c r="K77" s="11">
        <v>848848</v>
      </c>
      <c r="L77" s="12">
        <v>899779</v>
      </c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2240000</v>
      </c>
      <c r="D79" s="6">
        <v>1293176</v>
      </c>
      <c r="E79" s="7">
        <v>3906970</v>
      </c>
      <c r="F79" s="8">
        <v>120000</v>
      </c>
      <c r="G79" s="6"/>
      <c r="H79" s="6"/>
      <c r="I79" s="9">
        <v>5335487</v>
      </c>
      <c r="J79" s="10">
        <v>61600</v>
      </c>
      <c r="K79" s="6">
        <v>65296</v>
      </c>
      <c r="L79" s="7">
        <v>69214</v>
      </c>
    </row>
    <row r="80" spans="1:12" ht="13.5">
      <c r="A80" s="87" t="s">
        <v>46</v>
      </c>
      <c r="B80" s="71"/>
      <c r="C80" s="72">
        <f>SUM(C68:C69)</f>
        <v>76980929</v>
      </c>
      <c r="D80" s="72">
        <f aca="true" t="shared" si="11" ref="D80:L80">SUM(D68:D69)</f>
        <v>72419604</v>
      </c>
      <c r="E80" s="73">
        <f t="shared" si="11"/>
        <v>76613681</v>
      </c>
      <c r="F80" s="74">
        <f t="shared" si="11"/>
        <v>79756537</v>
      </c>
      <c r="G80" s="72">
        <f t="shared" si="11"/>
        <v>58502541</v>
      </c>
      <c r="H80" s="72">
        <f>SUM(H68:H69)</f>
        <v>0</v>
      </c>
      <c r="I80" s="75">
        <f t="shared" si="11"/>
        <v>74381236</v>
      </c>
      <c r="J80" s="76">
        <f t="shared" si="11"/>
        <v>69860462</v>
      </c>
      <c r="K80" s="72">
        <f t="shared" si="11"/>
        <v>74052086</v>
      </c>
      <c r="L80" s="73">
        <f t="shared" si="11"/>
        <v>78495216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0.8653366555291002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0.8961191618562442</v>
      </c>
      <c r="K82" s="95">
        <f t="shared" si="12"/>
        <v>1.0401395709273737</v>
      </c>
      <c r="L82" s="96">
        <f t="shared" si="12"/>
        <v>2.5026078681553483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0.43462551062091503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0.7821872225694503</v>
      </c>
      <c r="K83" s="95">
        <f t="shared" si="13"/>
        <v>0.7821872449130589</v>
      </c>
      <c r="L83" s="96">
        <f t="shared" si="13"/>
        <v>0.782187197628569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0.021</v>
      </c>
      <c r="D84" s="95">
        <f t="shared" si="14"/>
        <v>0.015</v>
      </c>
      <c r="E84" s="96">
        <f t="shared" si="14"/>
        <v>0.018</v>
      </c>
      <c r="F84" s="97">
        <f t="shared" si="14"/>
        <v>0.019</v>
      </c>
      <c r="G84" s="95">
        <f t="shared" si="14"/>
        <v>0</v>
      </c>
      <c r="H84" s="95">
        <f t="shared" si="14"/>
        <v>0</v>
      </c>
      <c r="I84" s="98">
        <f t="shared" si="14"/>
        <v>0.015</v>
      </c>
      <c r="J84" s="99">
        <f t="shared" si="14"/>
        <v>0.01</v>
      </c>
      <c r="K84" s="95">
        <f t="shared" si="14"/>
        <v>0.01</v>
      </c>
      <c r="L84" s="96">
        <f t="shared" si="14"/>
        <v>0.011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0.02</v>
      </c>
      <c r="E85" s="96">
        <f t="shared" si="15"/>
        <v>0.02</v>
      </c>
      <c r="F85" s="97">
        <f t="shared" si="15"/>
        <v>0.07</v>
      </c>
      <c r="G85" s="95">
        <f t="shared" si="15"/>
        <v>0</v>
      </c>
      <c r="H85" s="95">
        <f t="shared" si="15"/>
        <v>0</v>
      </c>
      <c r="I85" s="98">
        <f t="shared" si="15"/>
        <v>0.02</v>
      </c>
      <c r="J85" s="99">
        <f t="shared" si="15"/>
        <v>0.05</v>
      </c>
      <c r="K85" s="95">
        <f t="shared" si="15"/>
        <v>0.06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11212537</v>
      </c>
      <c r="G90" s="11"/>
      <c r="H90" s="11">
        <v>10896724</v>
      </c>
      <c r="I90" s="14"/>
      <c r="J90" s="15">
        <v>10187870</v>
      </c>
      <c r="K90" s="11">
        <v>10799142</v>
      </c>
      <c r="L90" s="27">
        <v>11447091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87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11212537</v>
      </c>
      <c r="G93" s="72">
        <f t="shared" si="16"/>
        <v>0</v>
      </c>
      <c r="H93" s="72">
        <f>SUM(H89:H92)</f>
        <v>10896724</v>
      </c>
      <c r="I93" s="75">
        <f t="shared" si="16"/>
        <v>0</v>
      </c>
      <c r="J93" s="76">
        <f t="shared" si="16"/>
        <v>10187870</v>
      </c>
      <c r="K93" s="72">
        <f t="shared" si="16"/>
        <v>10799142</v>
      </c>
      <c r="L93" s="121">
        <f t="shared" si="16"/>
        <v>11447091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302467695</v>
      </c>
      <c r="D5" s="40">
        <f aca="true" t="shared" si="0" ref="D5:L5">SUM(D11:D18)</f>
        <v>146373609</v>
      </c>
      <c r="E5" s="41">
        <f t="shared" si="0"/>
        <v>190094628</v>
      </c>
      <c r="F5" s="42">
        <f t="shared" si="0"/>
        <v>233111854</v>
      </c>
      <c r="G5" s="40">
        <f t="shared" si="0"/>
        <v>249902082</v>
      </c>
      <c r="H5" s="40">
        <f>SUM(H11:H18)</f>
        <v>200900475</v>
      </c>
      <c r="I5" s="43">
        <f t="shared" si="0"/>
        <v>187861727</v>
      </c>
      <c r="J5" s="44">
        <f t="shared" si="0"/>
        <v>243463978</v>
      </c>
      <c r="K5" s="40">
        <f t="shared" si="0"/>
        <v>296873658</v>
      </c>
      <c r="L5" s="41">
        <f t="shared" si="0"/>
        <v>297242591</v>
      </c>
    </row>
    <row r="6" spans="1:12" ht="13.5">
      <c r="A6" s="46" t="s">
        <v>19</v>
      </c>
      <c r="B6" s="47"/>
      <c r="C6" s="6">
        <v>91780830</v>
      </c>
      <c r="D6" s="6">
        <v>26571300</v>
      </c>
      <c r="E6" s="7">
        <v>62226129</v>
      </c>
      <c r="F6" s="8">
        <v>86781555</v>
      </c>
      <c r="G6" s="6">
        <v>96675554</v>
      </c>
      <c r="H6" s="6">
        <v>51470598</v>
      </c>
      <c r="I6" s="9">
        <v>40184583</v>
      </c>
      <c r="J6" s="10">
        <v>54201721</v>
      </c>
      <c r="K6" s="6">
        <v>77564225</v>
      </c>
      <c r="L6" s="7">
        <v>80192436</v>
      </c>
    </row>
    <row r="7" spans="1:12" ht="13.5">
      <c r="A7" s="46" t="s">
        <v>20</v>
      </c>
      <c r="B7" s="47"/>
      <c r="C7" s="6">
        <v>34539119</v>
      </c>
      <c r="D7" s="6">
        <v>38993627</v>
      </c>
      <c r="E7" s="7">
        <v>22555145</v>
      </c>
      <c r="F7" s="8">
        <v>6048401</v>
      </c>
      <c r="G7" s="6">
        <v>10669177</v>
      </c>
      <c r="H7" s="6">
        <v>7158790</v>
      </c>
      <c r="I7" s="9">
        <v>4594930</v>
      </c>
      <c r="J7" s="10">
        <v>12600000</v>
      </c>
      <c r="K7" s="6">
        <v>18900000</v>
      </c>
      <c r="L7" s="7">
        <v>24295000</v>
      </c>
    </row>
    <row r="8" spans="1:12" ht="13.5">
      <c r="A8" s="46" t="s">
        <v>21</v>
      </c>
      <c r="B8" s="47"/>
      <c r="C8" s="6">
        <v>74146509</v>
      </c>
      <c r="D8" s="6">
        <v>31548317</v>
      </c>
      <c r="E8" s="7">
        <v>32619615</v>
      </c>
      <c r="F8" s="8">
        <v>50168190</v>
      </c>
      <c r="G8" s="6">
        <v>44999375</v>
      </c>
      <c r="H8" s="6">
        <v>35525785</v>
      </c>
      <c r="I8" s="9">
        <v>21181791</v>
      </c>
      <c r="J8" s="10">
        <v>61404988</v>
      </c>
      <c r="K8" s="6">
        <v>73662941</v>
      </c>
      <c r="L8" s="7">
        <v>59096088</v>
      </c>
    </row>
    <row r="9" spans="1:12" ht="13.5">
      <c r="A9" s="46" t="s">
        <v>22</v>
      </c>
      <c r="B9" s="47"/>
      <c r="C9" s="6">
        <v>69711371</v>
      </c>
      <c r="D9" s="6">
        <v>24299319</v>
      </c>
      <c r="E9" s="7">
        <v>21276110</v>
      </c>
      <c r="F9" s="8">
        <v>17391135</v>
      </c>
      <c r="G9" s="6">
        <v>22141745</v>
      </c>
      <c r="H9" s="6">
        <v>6070334</v>
      </c>
      <c r="I9" s="9">
        <v>8781602</v>
      </c>
      <c r="J9" s="10">
        <v>43180746</v>
      </c>
      <c r="K9" s="6">
        <v>53957164</v>
      </c>
      <c r="L9" s="7">
        <v>57885272</v>
      </c>
    </row>
    <row r="10" spans="1:12" ht="13.5">
      <c r="A10" s="46" t="s">
        <v>23</v>
      </c>
      <c r="B10" s="47"/>
      <c r="C10" s="6">
        <v>9798380</v>
      </c>
      <c r="D10" s="6"/>
      <c r="E10" s="7"/>
      <c r="F10" s="8">
        <v>13743500</v>
      </c>
      <c r="G10" s="6">
        <v>10743500</v>
      </c>
      <c r="H10" s="6">
        <v>27900953</v>
      </c>
      <c r="I10" s="9">
        <v>19564574</v>
      </c>
      <c r="J10" s="10">
        <v>8342150</v>
      </c>
      <c r="K10" s="6">
        <v>8843650</v>
      </c>
      <c r="L10" s="7">
        <v>9285833</v>
      </c>
    </row>
    <row r="11" spans="1:12" ht="13.5">
      <c r="A11" s="48" t="s">
        <v>24</v>
      </c>
      <c r="B11" s="47"/>
      <c r="C11" s="21">
        <f>SUM(C6:C10)</f>
        <v>279976209</v>
      </c>
      <c r="D11" s="21">
        <f aca="true" t="shared" si="1" ref="D11:L11">SUM(D6:D10)</f>
        <v>121412563</v>
      </c>
      <c r="E11" s="22">
        <f t="shared" si="1"/>
        <v>138676999</v>
      </c>
      <c r="F11" s="23">
        <f t="shared" si="1"/>
        <v>174132781</v>
      </c>
      <c r="G11" s="21">
        <f t="shared" si="1"/>
        <v>185229351</v>
      </c>
      <c r="H11" s="21">
        <f>SUM(H6:H10)</f>
        <v>128126460</v>
      </c>
      <c r="I11" s="24">
        <f t="shared" si="1"/>
        <v>94307480</v>
      </c>
      <c r="J11" s="25">
        <f t="shared" si="1"/>
        <v>179729605</v>
      </c>
      <c r="K11" s="21">
        <f t="shared" si="1"/>
        <v>232927980</v>
      </c>
      <c r="L11" s="22">
        <f t="shared" si="1"/>
        <v>230754629</v>
      </c>
    </row>
    <row r="12" spans="1:12" ht="13.5">
      <c r="A12" s="49" t="s">
        <v>25</v>
      </c>
      <c r="B12" s="39"/>
      <c r="C12" s="6">
        <v>17822853</v>
      </c>
      <c r="D12" s="6">
        <v>23371264</v>
      </c>
      <c r="E12" s="7">
        <v>51002274</v>
      </c>
      <c r="F12" s="8">
        <v>44579073</v>
      </c>
      <c r="G12" s="6">
        <v>52909573</v>
      </c>
      <c r="H12" s="6">
        <v>66258852</v>
      </c>
      <c r="I12" s="9">
        <v>90293018</v>
      </c>
      <c r="J12" s="10">
        <v>54734373</v>
      </c>
      <c r="K12" s="6">
        <v>51845678</v>
      </c>
      <c r="L12" s="7">
        <v>53387962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4668633</v>
      </c>
      <c r="D15" s="6">
        <v>1589782</v>
      </c>
      <c r="E15" s="7">
        <v>356056</v>
      </c>
      <c r="F15" s="8">
        <v>14400000</v>
      </c>
      <c r="G15" s="6">
        <v>11763158</v>
      </c>
      <c r="H15" s="6">
        <v>6515163</v>
      </c>
      <c r="I15" s="9">
        <v>2021247</v>
      </c>
      <c r="J15" s="10">
        <v>9000000</v>
      </c>
      <c r="K15" s="6">
        <v>12100000</v>
      </c>
      <c r="L15" s="7">
        <v>13100000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59299</v>
      </c>
      <c r="F18" s="18"/>
      <c r="G18" s="16"/>
      <c r="H18" s="16"/>
      <c r="I18" s="19">
        <v>1239982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10309491</v>
      </c>
      <c r="D20" s="53">
        <f aca="true" t="shared" si="2" ref="D20:L20">SUM(D26:D33)</f>
        <v>8995471</v>
      </c>
      <c r="E20" s="54">
        <f t="shared" si="2"/>
        <v>14784500</v>
      </c>
      <c r="F20" s="55">
        <f t="shared" si="2"/>
        <v>24808146</v>
      </c>
      <c r="G20" s="53">
        <f t="shared" si="2"/>
        <v>16617918</v>
      </c>
      <c r="H20" s="53">
        <f>SUM(H26:H33)</f>
        <v>15188649</v>
      </c>
      <c r="I20" s="56">
        <f t="shared" si="2"/>
        <v>0</v>
      </c>
      <c r="J20" s="57">
        <f t="shared" si="2"/>
        <v>28968021</v>
      </c>
      <c r="K20" s="53">
        <f t="shared" si="2"/>
        <v>22921344</v>
      </c>
      <c r="L20" s="54">
        <f t="shared" si="2"/>
        <v>24067410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>
        <v>14784500</v>
      </c>
      <c r="F22" s="8">
        <v>4000000</v>
      </c>
      <c r="G22" s="6">
        <v>3906439</v>
      </c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14784500</v>
      </c>
      <c r="F26" s="23">
        <f t="shared" si="3"/>
        <v>4000000</v>
      </c>
      <c r="G26" s="21">
        <f t="shared" si="3"/>
        <v>3906439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>
        <v>3920214</v>
      </c>
      <c r="D27" s="6">
        <v>8995471</v>
      </c>
      <c r="E27" s="7"/>
      <c r="F27" s="8">
        <v>20808146</v>
      </c>
      <c r="G27" s="6">
        <v>12711479</v>
      </c>
      <c r="H27" s="6">
        <v>15188649</v>
      </c>
      <c r="I27" s="9"/>
      <c r="J27" s="10">
        <v>28968021</v>
      </c>
      <c r="K27" s="6">
        <v>22921344</v>
      </c>
      <c r="L27" s="7">
        <v>24067410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6389277</v>
      </c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91780830</v>
      </c>
      <c r="D36" s="6">
        <f t="shared" si="4"/>
        <v>26571300</v>
      </c>
      <c r="E36" s="7">
        <f t="shared" si="4"/>
        <v>62226129</v>
      </c>
      <c r="F36" s="8">
        <f t="shared" si="4"/>
        <v>86781555</v>
      </c>
      <c r="G36" s="6">
        <f t="shared" si="4"/>
        <v>96675554</v>
      </c>
      <c r="H36" s="6">
        <f>H6+H21</f>
        <v>51470598</v>
      </c>
      <c r="I36" s="9">
        <f t="shared" si="4"/>
        <v>40184583</v>
      </c>
      <c r="J36" s="10">
        <f t="shared" si="4"/>
        <v>54201721</v>
      </c>
      <c r="K36" s="6">
        <f t="shared" si="4"/>
        <v>77564225</v>
      </c>
      <c r="L36" s="7">
        <f t="shared" si="4"/>
        <v>80192436</v>
      </c>
    </row>
    <row r="37" spans="1:12" ht="13.5">
      <c r="A37" s="46" t="s">
        <v>20</v>
      </c>
      <c r="B37" s="47"/>
      <c r="C37" s="6">
        <f t="shared" si="4"/>
        <v>34539119</v>
      </c>
      <c r="D37" s="6">
        <f t="shared" si="4"/>
        <v>38993627</v>
      </c>
      <c r="E37" s="7">
        <f t="shared" si="4"/>
        <v>37339645</v>
      </c>
      <c r="F37" s="8">
        <f t="shared" si="4"/>
        <v>10048401</v>
      </c>
      <c r="G37" s="6">
        <f t="shared" si="4"/>
        <v>14575616</v>
      </c>
      <c r="H37" s="6">
        <f>H7+H22</f>
        <v>7158790</v>
      </c>
      <c r="I37" s="9">
        <f t="shared" si="4"/>
        <v>4594930</v>
      </c>
      <c r="J37" s="10">
        <f t="shared" si="4"/>
        <v>12600000</v>
      </c>
      <c r="K37" s="6">
        <f t="shared" si="4"/>
        <v>18900000</v>
      </c>
      <c r="L37" s="7">
        <f t="shared" si="4"/>
        <v>24295000</v>
      </c>
    </row>
    <row r="38" spans="1:12" ht="13.5">
      <c r="A38" s="46" t="s">
        <v>21</v>
      </c>
      <c r="B38" s="47"/>
      <c r="C38" s="6">
        <f t="shared" si="4"/>
        <v>74146509</v>
      </c>
      <c r="D38" s="6">
        <f t="shared" si="4"/>
        <v>31548317</v>
      </c>
      <c r="E38" s="7">
        <f t="shared" si="4"/>
        <v>32619615</v>
      </c>
      <c r="F38" s="8">
        <f t="shared" si="4"/>
        <v>50168190</v>
      </c>
      <c r="G38" s="6">
        <f t="shared" si="4"/>
        <v>44999375</v>
      </c>
      <c r="H38" s="6">
        <f>H8+H23</f>
        <v>35525785</v>
      </c>
      <c r="I38" s="9">
        <f t="shared" si="4"/>
        <v>21181791</v>
      </c>
      <c r="J38" s="10">
        <f t="shared" si="4"/>
        <v>61404988</v>
      </c>
      <c r="K38" s="6">
        <f t="shared" si="4"/>
        <v>73662941</v>
      </c>
      <c r="L38" s="7">
        <f t="shared" si="4"/>
        <v>59096088</v>
      </c>
    </row>
    <row r="39" spans="1:12" ht="13.5">
      <c r="A39" s="46" t="s">
        <v>22</v>
      </c>
      <c r="B39" s="47"/>
      <c r="C39" s="6">
        <f t="shared" si="4"/>
        <v>69711371</v>
      </c>
      <c r="D39" s="6">
        <f t="shared" si="4"/>
        <v>24299319</v>
      </c>
      <c r="E39" s="7">
        <f t="shared" si="4"/>
        <v>21276110</v>
      </c>
      <c r="F39" s="8">
        <f t="shared" si="4"/>
        <v>17391135</v>
      </c>
      <c r="G39" s="6">
        <f t="shared" si="4"/>
        <v>22141745</v>
      </c>
      <c r="H39" s="6">
        <f>H9+H24</f>
        <v>6070334</v>
      </c>
      <c r="I39" s="9">
        <f t="shared" si="4"/>
        <v>8781602</v>
      </c>
      <c r="J39" s="10">
        <f t="shared" si="4"/>
        <v>43180746</v>
      </c>
      <c r="K39" s="6">
        <f t="shared" si="4"/>
        <v>53957164</v>
      </c>
      <c r="L39" s="7">
        <f t="shared" si="4"/>
        <v>57885272</v>
      </c>
    </row>
    <row r="40" spans="1:12" ht="13.5">
      <c r="A40" s="46" t="s">
        <v>23</v>
      </c>
      <c r="B40" s="47"/>
      <c r="C40" s="6">
        <f t="shared" si="4"/>
        <v>9798380</v>
      </c>
      <c r="D40" s="6">
        <f t="shared" si="4"/>
        <v>0</v>
      </c>
      <c r="E40" s="7">
        <f t="shared" si="4"/>
        <v>0</v>
      </c>
      <c r="F40" s="8">
        <f t="shared" si="4"/>
        <v>13743500</v>
      </c>
      <c r="G40" s="6">
        <f t="shared" si="4"/>
        <v>10743500</v>
      </c>
      <c r="H40" s="6">
        <f>H10+H25</f>
        <v>27900953</v>
      </c>
      <c r="I40" s="9">
        <f t="shared" si="4"/>
        <v>19564574</v>
      </c>
      <c r="J40" s="10">
        <f t="shared" si="4"/>
        <v>8342150</v>
      </c>
      <c r="K40" s="6">
        <f t="shared" si="4"/>
        <v>8843650</v>
      </c>
      <c r="L40" s="7">
        <f t="shared" si="4"/>
        <v>9285833</v>
      </c>
    </row>
    <row r="41" spans="1:12" ht="13.5">
      <c r="A41" s="48" t="s">
        <v>24</v>
      </c>
      <c r="B41" s="47"/>
      <c r="C41" s="21">
        <f>SUM(C36:C40)</f>
        <v>279976209</v>
      </c>
      <c r="D41" s="21">
        <f aca="true" t="shared" si="5" ref="D41:L41">SUM(D36:D40)</f>
        <v>121412563</v>
      </c>
      <c r="E41" s="22">
        <f t="shared" si="5"/>
        <v>153461499</v>
      </c>
      <c r="F41" s="23">
        <f t="shared" si="5"/>
        <v>178132781</v>
      </c>
      <c r="G41" s="21">
        <f t="shared" si="5"/>
        <v>189135790</v>
      </c>
      <c r="H41" s="21">
        <f>SUM(H36:H40)</f>
        <v>128126460</v>
      </c>
      <c r="I41" s="24">
        <f t="shared" si="5"/>
        <v>94307480</v>
      </c>
      <c r="J41" s="25">
        <f t="shared" si="5"/>
        <v>179729605</v>
      </c>
      <c r="K41" s="21">
        <f t="shared" si="5"/>
        <v>232927980</v>
      </c>
      <c r="L41" s="22">
        <f t="shared" si="5"/>
        <v>230754629</v>
      </c>
    </row>
    <row r="42" spans="1:12" ht="13.5">
      <c r="A42" s="49" t="s">
        <v>25</v>
      </c>
      <c r="B42" s="39"/>
      <c r="C42" s="6">
        <f t="shared" si="4"/>
        <v>21743067</v>
      </c>
      <c r="D42" s="6">
        <f t="shared" si="4"/>
        <v>32366735</v>
      </c>
      <c r="E42" s="61">
        <f t="shared" si="4"/>
        <v>51002274</v>
      </c>
      <c r="F42" s="62">
        <f t="shared" si="4"/>
        <v>65387219</v>
      </c>
      <c r="G42" s="60">
        <f t="shared" si="4"/>
        <v>65621052</v>
      </c>
      <c r="H42" s="60">
        <f t="shared" si="4"/>
        <v>81447501</v>
      </c>
      <c r="I42" s="63">
        <f t="shared" si="4"/>
        <v>90293018</v>
      </c>
      <c r="J42" s="64">
        <f t="shared" si="4"/>
        <v>83702394</v>
      </c>
      <c r="K42" s="60">
        <f t="shared" si="4"/>
        <v>74767022</v>
      </c>
      <c r="L42" s="61">
        <f t="shared" si="4"/>
        <v>77455372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11057910</v>
      </c>
      <c r="D45" s="6">
        <f t="shared" si="4"/>
        <v>1589782</v>
      </c>
      <c r="E45" s="61">
        <f t="shared" si="4"/>
        <v>356056</v>
      </c>
      <c r="F45" s="62">
        <f t="shared" si="4"/>
        <v>14400000</v>
      </c>
      <c r="G45" s="60">
        <f t="shared" si="4"/>
        <v>11763158</v>
      </c>
      <c r="H45" s="60">
        <f t="shared" si="4"/>
        <v>6515163</v>
      </c>
      <c r="I45" s="63">
        <f t="shared" si="4"/>
        <v>2021247</v>
      </c>
      <c r="J45" s="64">
        <f t="shared" si="4"/>
        <v>9000000</v>
      </c>
      <c r="K45" s="60">
        <f t="shared" si="4"/>
        <v>12100000</v>
      </c>
      <c r="L45" s="61">
        <f t="shared" si="4"/>
        <v>13100000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59299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1239982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312777186</v>
      </c>
      <c r="D49" s="72">
        <f aca="true" t="shared" si="6" ref="D49:L49">SUM(D41:D48)</f>
        <v>155369080</v>
      </c>
      <c r="E49" s="73">
        <f t="shared" si="6"/>
        <v>204879128</v>
      </c>
      <c r="F49" s="74">
        <f t="shared" si="6"/>
        <v>257920000</v>
      </c>
      <c r="G49" s="72">
        <f t="shared" si="6"/>
        <v>266520000</v>
      </c>
      <c r="H49" s="72">
        <f>SUM(H41:H48)</f>
        <v>216089124</v>
      </c>
      <c r="I49" s="75">
        <f t="shared" si="6"/>
        <v>187861727</v>
      </c>
      <c r="J49" s="76">
        <f t="shared" si="6"/>
        <v>272431999</v>
      </c>
      <c r="K49" s="72">
        <f t="shared" si="6"/>
        <v>319795002</v>
      </c>
      <c r="L49" s="73">
        <f t="shared" si="6"/>
        <v>321310001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424752397</v>
      </c>
      <c r="D52" s="6">
        <v>633021892</v>
      </c>
      <c r="E52" s="7">
        <v>683174977</v>
      </c>
      <c r="F52" s="8">
        <v>253533906</v>
      </c>
      <c r="G52" s="6">
        <v>253533906</v>
      </c>
      <c r="H52" s="6"/>
      <c r="I52" s="9">
        <v>723359561</v>
      </c>
      <c r="J52" s="10">
        <v>717333727</v>
      </c>
      <c r="K52" s="6">
        <v>753200414</v>
      </c>
      <c r="L52" s="7">
        <v>790860434</v>
      </c>
    </row>
    <row r="53" spans="1:12" ht="13.5">
      <c r="A53" s="79" t="s">
        <v>20</v>
      </c>
      <c r="B53" s="47"/>
      <c r="C53" s="6">
        <v>435339799</v>
      </c>
      <c r="D53" s="6">
        <v>443072546</v>
      </c>
      <c r="E53" s="7">
        <v>458645201</v>
      </c>
      <c r="F53" s="8">
        <v>457106788</v>
      </c>
      <c r="G53" s="6">
        <v>457106788</v>
      </c>
      <c r="H53" s="6"/>
      <c r="I53" s="9">
        <v>463240131</v>
      </c>
      <c r="J53" s="10">
        <v>481577461</v>
      </c>
      <c r="K53" s="6">
        <v>476523761</v>
      </c>
      <c r="L53" s="7">
        <v>500349949</v>
      </c>
    </row>
    <row r="54" spans="1:12" ht="13.5">
      <c r="A54" s="79" t="s">
        <v>21</v>
      </c>
      <c r="B54" s="47"/>
      <c r="C54" s="6">
        <v>405988522</v>
      </c>
      <c r="D54" s="6">
        <v>419900909</v>
      </c>
      <c r="E54" s="7">
        <v>432221098</v>
      </c>
      <c r="F54" s="8">
        <v>426287948</v>
      </c>
      <c r="G54" s="6">
        <v>426287948</v>
      </c>
      <c r="H54" s="6"/>
      <c r="I54" s="9">
        <v>453402889</v>
      </c>
      <c r="J54" s="10">
        <v>453832153</v>
      </c>
      <c r="K54" s="6">
        <v>505656334</v>
      </c>
      <c r="L54" s="7">
        <v>530939151</v>
      </c>
    </row>
    <row r="55" spans="1:12" ht="13.5">
      <c r="A55" s="79" t="s">
        <v>22</v>
      </c>
      <c r="B55" s="47"/>
      <c r="C55" s="6">
        <v>159840550</v>
      </c>
      <c r="D55" s="6">
        <v>178375328</v>
      </c>
      <c r="E55" s="7">
        <v>191659310</v>
      </c>
      <c r="F55" s="8">
        <v>167832578</v>
      </c>
      <c r="G55" s="6">
        <v>167832578</v>
      </c>
      <c r="H55" s="6"/>
      <c r="I55" s="9">
        <v>26491754</v>
      </c>
      <c r="J55" s="10">
        <v>201242276</v>
      </c>
      <c r="K55" s="6">
        <v>211304390</v>
      </c>
      <c r="L55" s="7">
        <v>221869610</v>
      </c>
    </row>
    <row r="56" spans="1:12" ht="13.5">
      <c r="A56" s="79" t="s">
        <v>23</v>
      </c>
      <c r="B56" s="47"/>
      <c r="C56" s="6">
        <v>121755989</v>
      </c>
      <c r="D56" s="6">
        <v>256645242</v>
      </c>
      <c r="E56" s="7">
        <v>6489030</v>
      </c>
      <c r="F56" s="8">
        <v>127843788</v>
      </c>
      <c r="G56" s="6">
        <v>124797276</v>
      </c>
      <c r="H56" s="6"/>
      <c r="I56" s="9">
        <v>485463974</v>
      </c>
      <c r="J56" s="10">
        <v>3647788</v>
      </c>
      <c r="K56" s="6">
        <v>3830178</v>
      </c>
      <c r="L56" s="7">
        <v>4021686</v>
      </c>
    </row>
    <row r="57" spans="1:12" ht="13.5">
      <c r="A57" s="80" t="s">
        <v>24</v>
      </c>
      <c r="B57" s="47"/>
      <c r="C57" s="21">
        <f>SUM(C52:C56)</f>
        <v>1547677257</v>
      </c>
      <c r="D57" s="21">
        <f aca="true" t="shared" si="7" ref="D57:L57">SUM(D52:D56)</f>
        <v>1931015917</v>
      </c>
      <c r="E57" s="22">
        <f t="shared" si="7"/>
        <v>1772189616</v>
      </c>
      <c r="F57" s="23">
        <f t="shared" si="7"/>
        <v>1432605008</v>
      </c>
      <c r="G57" s="21">
        <f t="shared" si="7"/>
        <v>1429558496</v>
      </c>
      <c r="H57" s="21">
        <f>SUM(H52:H56)</f>
        <v>0</v>
      </c>
      <c r="I57" s="24">
        <f t="shared" si="7"/>
        <v>2151958309</v>
      </c>
      <c r="J57" s="25">
        <f t="shared" si="7"/>
        <v>1857633405</v>
      </c>
      <c r="K57" s="21">
        <f t="shared" si="7"/>
        <v>1950515077</v>
      </c>
      <c r="L57" s="22">
        <f t="shared" si="7"/>
        <v>2048040830</v>
      </c>
    </row>
    <row r="58" spans="1:12" ht="13.5">
      <c r="A58" s="77" t="s">
        <v>25</v>
      </c>
      <c r="B58" s="39"/>
      <c r="C58" s="6">
        <v>310400235</v>
      </c>
      <c r="D58" s="6">
        <v>106620592</v>
      </c>
      <c r="E58" s="7">
        <v>102921711</v>
      </c>
      <c r="F58" s="8">
        <v>324925101</v>
      </c>
      <c r="G58" s="6">
        <v>324908138</v>
      </c>
      <c r="H58" s="6"/>
      <c r="I58" s="9">
        <v>247487224</v>
      </c>
      <c r="J58" s="10">
        <v>108067796</v>
      </c>
      <c r="K58" s="6">
        <v>113471187</v>
      </c>
      <c r="L58" s="7">
        <v>119144746</v>
      </c>
    </row>
    <row r="59" spans="1:12" ht="13.5">
      <c r="A59" s="77" t="s">
        <v>26</v>
      </c>
      <c r="B59" s="39"/>
      <c r="C59" s="11">
        <v>4</v>
      </c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42519902</v>
      </c>
      <c r="D60" s="6">
        <v>69579275</v>
      </c>
      <c r="E60" s="7">
        <v>68347234</v>
      </c>
      <c r="F60" s="8">
        <v>44271441</v>
      </c>
      <c r="G60" s="6">
        <v>44271441</v>
      </c>
      <c r="H60" s="6"/>
      <c r="I60" s="9">
        <v>51413117</v>
      </c>
      <c r="J60" s="10">
        <v>71764596</v>
      </c>
      <c r="K60" s="6">
        <v>75352825</v>
      </c>
      <c r="L60" s="7">
        <v>79120467</v>
      </c>
    </row>
    <row r="61" spans="1:12" ht="13.5">
      <c r="A61" s="77" t="s">
        <v>28</v>
      </c>
      <c r="B61" s="39" t="s">
        <v>29</v>
      </c>
      <c r="C61" s="6">
        <v>1329242787</v>
      </c>
      <c r="D61" s="6">
        <v>963502566</v>
      </c>
      <c r="E61" s="7">
        <v>1051779763</v>
      </c>
      <c r="F61" s="8">
        <v>1391483037</v>
      </c>
      <c r="G61" s="6">
        <v>1388225531</v>
      </c>
      <c r="H61" s="6"/>
      <c r="I61" s="9">
        <v>1060090505</v>
      </c>
      <c r="J61" s="10">
        <v>1104368751</v>
      </c>
      <c r="K61" s="6">
        <v>1159587188</v>
      </c>
      <c r="L61" s="7">
        <v>1217566548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1478</v>
      </c>
      <c r="D64" s="6">
        <v>1631633</v>
      </c>
      <c r="E64" s="7">
        <v>1278957</v>
      </c>
      <c r="F64" s="8">
        <v>1552</v>
      </c>
      <c r="G64" s="6">
        <v>1552</v>
      </c>
      <c r="H64" s="6"/>
      <c r="I64" s="9">
        <v>2025281</v>
      </c>
      <c r="J64" s="10">
        <v>1342905</v>
      </c>
      <c r="K64" s="6">
        <v>1410050</v>
      </c>
      <c r="L64" s="7">
        <v>1480553</v>
      </c>
    </row>
    <row r="65" spans="1:12" ht="13.5">
      <c r="A65" s="70" t="s">
        <v>40</v>
      </c>
      <c r="B65" s="71"/>
      <c r="C65" s="72">
        <f>SUM(C57:C64)</f>
        <v>3229841663</v>
      </c>
      <c r="D65" s="72">
        <f aca="true" t="shared" si="8" ref="D65:L65">SUM(D57:D64)</f>
        <v>3072349983</v>
      </c>
      <c r="E65" s="73">
        <f t="shared" si="8"/>
        <v>2996517281</v>
      </c>
      <c r="F65" s="74">
        <f t="shared" si="8"/>
        <v>3193286139</v>
      </c>
      <c r="G65" s="72">
        <f t="shared" si="8"/>
        <v>3186965158</v>
      </c>
      <c r="H65" s="72">
        <f>SUM(H57:H64)</f>
        <v>0</v>
      </c>
      <c r="I65" s="75">
        <f t="shared" si="8"/>
        <v>3512974436</v>
      </c>
      <c r="J65" s="82">
        <f t="shared" si="8"/>
        <v>3143177453</v>
      </c>
      <c r="K65" s="72">
        <f t="shared" si="8"/>
        <v>3300336327</v>
      </c>
      <c r="L65" s="73">
        <f t="shared" si="8"/>
        <v>3465353144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218444464</v>
      </c>
      <c r="D68" s="60">
        <v>279223707</v>
      </c>
      <c r="E68" s="61">
        <v>279488973</v>
      </c>
      <c r="F68" s="62">
        <v>50000000</v>
      </c>
      <c r="G68" s="60">
        <v>52866000</v>
      </c>
      <c r="H68" s="60"/>
      <c r="I68" s="63">
        <v>268359815</v>
      </c>
      <c r="J68" s="64">
        <v>285000000</v>
      </c>
      <c r="K68" s="60">
        <v>299005000</v>
      </c>
      <c r="L68" s="61">
        <v>313110250</v>
      </c>
    </row>
    <row r="69" spans="1:12" ht="13.5">
      <c r="A69" s="84" t="s">
        <v>43</v>
      </c>
      <c r="B69" s="39" t="s">
        <v>44</v>
      </c>
      <c r="C69" s="60">
        <f>SUM(C75:C79)</f>
        <v>86348124</v>
      </c>
      <c r="D69" s="60">
        <f aca="true" t="shared" si="9" ref="D69:L69">SUM(D75:D79)</f>
        <v>466701285</v>
      </c>
      <c r="E69" s="61">
        <f t="shared" si="9"/>
        <v>103010359</v>
      </c>
      <c r="F69" s="62">
        <f t="shared" si="9"/>
        <v>71220000</v>
      </c>
      <c r="G69" s="60">
        <f t="shared" si="9"/>
        <v>118197016</v>
      </c>
      <c r="H69" s="60">
        <f>SUM(H75:H79)</f>
        <v>67515744</v>
      </c>
      <c r="I69" s="63">
        <f t="shared" si="9"/>
        <v>106737505</v>
      </c>
      <c r="J69" s="64">
        <f t="shared" si="9"/>
        <v>94680000</v>
      </c>
      <c r="K69" s="60">
        <f t="shared" si="9"/>
        <v>99413500</v>
      </c>
      <c r="L69" s="61">
        <f t="shared" si="9"/>
        <v>104384575</v>
      </c>
    </row>
    <row r="70" spans="1:12" ht="13.5">
      <c r="A70" s="79" t="s">
        <v>19</v>
      </c>
      <c r="B70" s="47"/>
      <c r="C70" s="6">
        <v>46975770</v>
      </c>
      <c r="D70" s="6">
        <v>38384162</v>
      </c>
      <c r="E70" s="7">
        <v>62215376</v>
      </c>
      <c r="F70" s="8">
        <v>17000000</v>
      </c>
      <c r="G70" s="6">
        <v>47000000</v>
      </c>
      <c r="H70" s="6">
        <v>34919583</v>
      </c>
      <c r="I70" s="9">
        <v>53313709</v>
      </c>
      <c r="J70" s="10">
        <v>38400000</v>
      </c>
      <c r="K70" s="6">
        <v>40320000</v>
      </c>
      <c r="L70" s="7">
        <v>42336000</v>
      </c>
    </row>
    <row r="71" spans="1:12" ht="13.5">
      <c r="A71" s="79" t="s">
        <v>20</v>
      </c>
      <c r="B71" s="47"/>
      <c r="C71" s="6">
        <v>16317311</v>
      </c>
      <c r="D71" s="6">
        <v>28175738</v>
      </c>
      <c r="E71" s="7">
        <v>30661861</v>
      </c>
      <c r="F71" s="8">
        <v>38000000</v>
      </c>
      <c r="G71" s="6">
        <v>41000000</v>
      </c>
      <c r="H71" s="6">
        <v>20524364</v>
      </c>
      <c r="I71" s="9">
        <v>20364891</v>
      </c>
      <c r="J71" s="10">
        <v>30300000</v>
      </c>
      <c r="K71" s="6">
        <v>31815000</v>
      </c>
      <c r="L71" s="7">
        <v>33405750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>
        <v>15000</v>
      </c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>
        <v>5000000</v>
      </c>
      <c r="H73" s="6">
        <v>5664033</v>
      </c>
      <c r="I73" s="9">
        <v>7415263</v>
      </c>
      <c r="J73" s="10">
        <v>3000000</v>
      </c>
      <c r="K73" s="6">
        <v>3150000</v>
      </c>
      <c r="L73" s="7">
        <v>3307500</v>
      </c>
    </row>
    <row r="74" spans="1:12" ht="13.5">
      <c r="A74" s="79" t="s">
        <v>23</v>
      </c>
      <c r="B74" s="47"/>
      <c r="C74" s="6">
        <v>378464</v>
      </c>
      <c r="D74" s="6"/>
      <c r="E74" s="7"/>
      <c r="F74" s="8"/>
      <c r="G74" s="6"/>
      <c r="H74" s="6"/>
      <c r="I74" s="9">
        <v>10764494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63671545</v>
      </c>
      <c r="D75" s="21">
        <f aca="true" t="shared" si="10" ref="D75:L75">SUM(D70:D74)</f>
        <v>66559900</v>
      </c>
      <c r="E75" s="22">
        <f t="shared" si="10"/>
        <v>92877237</v>
      </c>
      <c r="F75" s="23">
        <f t="shared" si="10"/>
        <v>55000000</v>
      </c>
      <c r="G75" s="21">
        <f t="shared" si="10"/>
        <v>93000000</v>
      </c>
      <c r="H75" s="21">
        <f>SUM(H70:H74)</f>
        <v>61122980</v>
      </c>
      <c r="I75" s="24">
        <f t="shared" si="10"/>
        <v>91858357</v>
      </c>
      <c r="J75" s="25">
        <f t="shared" si="10"/>
        <v>71700000</v>
      </c>
      <c r="K75" s="21">
        <f t="shared" si="10"/>
        <v>75285000</v>
      </c>
      <c r="L75" s="22">
        <f t="shared" si="10"/>
        <v>79049250</v>
      </c>
    </row>
    <row r="76" spans="1:12" ht="13.5">
      <c r="A76" s="86" t="s">
        <v>25</v>
      </c>
      <c r="B76" s="39"/>
      <c r="C76" s="6"/>
      <c r="D76" s="6">
        <v>180888</v>
      </c>
      <c r="E76" s="7">
        <v>501132</v>
      </c>
      <c r="F76" s="8">
        <v>1370000</v>
      </c>
      <c r="G76" s="6">
        <v>1300000</v>
      </c>
      <c r="H76" s="6">
        <v>125889</v>
      </c>
      <c r="I76" s="9">
        <v>125889</v>
      </c>
      <c r="J76" s="10">
        <v>1000000</v>
      </c>
      <c r="K76" s="6">
        <v>1050000</v>
      </c>
      <c r="L76" s="7">
        <v>1102500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22676579</v>
      </c>
      <c r="D79" s="6">
        <v>399960497</v>
      </c>
      <c r="E79" s="7">
        <v>9631990</v>
      </c>
      <c r="F79" s="8">
        <v>14850000</v>
      </c>
      <c r="G79" s="6">
        <v>23897016</v>
      </c>
      <c r="H79" s="6">
        <v>6266875</v>
      </c>
      <c r="I79" s="9">
        <v>14753259</v>
      </c>
      <c r="J79" s="10">
        <v>21980000</v>
      </c>
      <c r="K79" s="6">
        <v>23078500</v>
      </c>
      <c r="L79" s="7">
        <v>24232825</v>
      </c>
    </row>
    <row r="80" spans="1:12" ht="13.5">
      <c r="A80" s="87" t="s">
        <v>46</v>
      </c>
      <c r="B80" s="71"/>
      <c r="C80" s="72">
        <f>SUM(C68:C69)</f>
        <v>304792588</v>
      </c>
      <c r="D80" s="72">
        <f aca="true" t="shared" si="11" ref="D80:L80">SUM(D68:D69)</f>
        <v>745924992</v>
      </c>
      <c r="E80" s="73">
        <f t="shared" si="11"/>
        <v>382499332</v>
      </c>
      <c r="F80" s="74">
        <f t="shared" si="11"/>
        <v>121220000</v>
      </c>
      <c r="G80" s="72">
        <f t="shared" si="11"/>
        <v>171063016</v>
      </c>
      <c r="H80" s="72">
        <f>SUM(H68:H69)</f>
        <v>67515744</v>
      </c>
      <c r="I80" s="75">
        <f t="shared" si="11"/>
        <v>375097320</v>
      </c>
      <c r="J80" s="76">
        <f t="shared" si="11"/>
        <v>379680000</v>
      </c>
      <c r="K80" s="72">
        <f t="shared" si="11"/>
        <v>398418500</v>
      </c>
      <c r="L80" s="73">
        <f t="shared" si="11"/>
        <v>417494825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0.034084601993611255</v>
      </c>
      <c r="D82" s="95">
        <f t="shared" si="12"/>
        <v>0.061455552414506634</v>
      </c>
      <c r="E82" s="96">
        <f t="shared" si="12"/>
        <v>0.07777442295739151</v>
      </c>
      <c r="F82" s="97">
        <f t="shared" si="12"/>
        <v>0.10642164083170133</v>
      </c>
      <c r="G82" s="95">
        <f t="shared" si="12"/>
        <v>0.06649771729392795</v>
      </c>
      <c r="H82" s="95">
        <f t="shared" si="12"/>
        <v>0.07560285260649582</v>
      </c>
      <c r="I82" s="98">
        <f t="shared" si="12"/>
        <v>0</v>
      </c>
      <c r="J82" s="99">
        <f t="shared" si="12"/>
        <v>0.11898278027807464</v>
      </c>
      <c r="K82" s="95">
        <f t="shared" si="12"/>
        <v>0.07720908670179151</v>
      </c>
      <c r="L82" s="96">
        <f t="shared" si="12"/>
        <v>0.08096891471384059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0.04719502069871636</v>
      </c>
      <c r="D83" s="95">
        <f t="shared" si="13"/>
        <v>0.03221600019800611</v>
      </c>
      <c r="E83" s="96">
        <f t="shared" si="13"/>
        <v>0.05289833026793511</v>
      </c>
      <c r="F83" s="97">
        <f t="shared" si="13"/>
        <v>0.49616292</v>
      </c>
      <c r="G83" s="95">
        <f t="shared" si="13"/>
        <v>0.3143403699920554</v>
      </c>
      <c r="H83" s="95">
        <f t="shared" si="13"/>
        <v>0</v>
      </c>
      <c r="I83" s="98">
        <f t="shared" si="13"/>
        <v>0</v>
      </c>
      <c r="J83" s="99">
        <f t="shared" si="13"/>
        <v>0.10164217894736842</v>
      </c>
      <c r="K83" s="95">
        <f t="shared" si="13"/>
        <v>0.07665873145934014</v>
      </c>
      <c r="L83" s="96">
        <f t="shared" si="13"/>
        <v>0.07686560883905909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0.027</v>
      </c>
      <c r="D84" s="95">
        <f t="shared" si="14"/>
        <v>0.152</v>
      </c>
      <c r="E84" s="96">
        <f t="shared" si="14"/>
        <v>0.034</v>
      </c>
      <c r="F84" s="97">
        <f t="shared" si="14"/>
        <v>0.022</v>
      </c>
      <c r="G84" s="95">
        <f t="shared" si="14"/>
        <v>0.037</v>
      </c>
      <c r="H84" s="95">
        <f t="shared" si="14"/>
        <v>0</v>
      </c>
      <c r="I84" s="98">
        <f t="shared" si="14"/>
        <v>0.03</v>
      </c>
      <c r="J84" s="99">
        <f t="shared" si="14"/>
        <v>0.03</v>
      </c>
      <c r="K84" s="95">
        <f t="shared" si="14"/>
        <v>0.03</v>
      </c>
      <c r="L84" s="96">
        <f t="shared" si="14"/>
        <v>0.03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0.15</v>
      </c>
      <c r="E85" s="96">
        <f t="shared" si="15"/>
        <v>0.04</v>
      </c>
      <c r="F85" s="97">
        <f t="shared" si="15"/>
        <v>0.03</v>
      </c>
      <c r="G85" s="95">
        <f t="shared" si="15"/>
        <v>0.04</v>
      </c>
      <c r="H85" s="95">
        <f t="shared" si="15"/>
        <v>0</v>
      </c>
      <c r="I85" s="98">
        <f t="shared" si="15"/>
        <v>0.03</v>
      </c>
      <c r="J85" s="99">
        <f t="shared" si="15"/>
        <v>0.04</v>
      </c>
      <c r="K85" s="95">
        <f t="shared" si="15"/>
        <v>0.04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>
        <v>86348125</v>
      </c>
      <c r="D90" s="11">
        <v>466701285</v>
      </c>
      <c r="E90" s="12">
        <v>103010358</v>
      </c>
      <c r="F90" s="13"/>
      <c r="G90" s="11">
        <v>118197016</v>
      </c>
      <c r="H90" s="11"/>
      <c r="I90" s="14"/>
      <c r="J90" s="15">
        <v>94679867</v>
      </c>
      <c r="K90" s="11">
        <v>99413860</v>
      </c>
      <c r="L90" s="27">
        <v>104384553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71220000</v>
      </c>
      <c r="G92" s="6"/>
      <c r="H92" s="6">
        <v>67075832</v>
      </c>
      <c r="I92" s="9"/>
      <c r="J92" s="10"/>
      <c r="K92" s="6"/>
      <c r="L92" s="26"/>
    </row>
    <row r="93" spans="1:12" ht="13.5">
      <c r="A93" s="87" t="s">
        <v>87</v>
      </c>
      <c r="B93" s="71"/>
      <c r="C93" s="72">
        <f>SUM(C89:C92)</f>
        <v>86348125</v>
      </c>
      <c r="D93" s="72">
        <f aca="true" t="shared" si="16" ref="D93:L93">SUM(D89:D92)</f>
        <v>466701285</v>
      </c>
      <c r="E93" s="73">
        <f t="shared" si="16"/>
        <v>103010358</v>
      </c>
      <c r="F93" s="74">
        <f t="shared" si="16"/>
        <v>71220000</v>
      </c>
      <c r="G93" s="72">
        <f t="shared" si="16"/>
        <v>118197016</v>
      </c>
      <c r="H93" s="72">
        <f>SUM(H89:H92)</f>
        <v>67075832</v>
      </c>
      <c r="I93" s="75">
        <f t="shared" si="16"/>
        <v>0</v>
      </c>
      <c r="J93" s="76">
        <f t="shared" si="16"/>
        <v>94679867</v>
      </c>
      <c r="K93" s="72">
        <f t="shared" si="16"/>
        <v>99413860</v>
      </c>
      <c r="L93" s="121">
        <f t="shared" si="16"/>
        <v>104384553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41821783</v>
      </c>
      <c r="D5" s="40">
        <f aca="true" t="shared" si="0" ref="D5:L5">SUM(D11:D18)</f>
        <v>25865396</v>
      </c>
      <c r="E5" s="41">
        <f t="shared" si="0"/>
        <v>26372719</v>
      </c>
      <c r="F5" s="42">
        <f t="shared" si="0"/>
        <v>47529977</v>
      </c>
      <c r="G5" s="40">
        <f t="shared" si="0"/>
        <v>47529977</v>
      </c>
      <c r="H5" s="40">
        <f>SUM(H11:H18)</f>
        <v>41637936</v>
      </c>
      <c r="I5" s="43">
        <f t="shared" si="0"/>
        <v>64707552</v>
      </c>
      <c r="J5" s="44">
        <f t="shared" si="0"/>
        <v>84454002</v>
      </c>
      <c r="K5" s="40">
        <f t="shared" si="0"/>
        <v>65363999</v>
      </c>
      <c r="L5" s="41">
        <f t="shared" si="0"/>
        <v>51433999</v>
      </c>
    </row>
    <row r="6" spans="1:12" ht="13.5">
      <c r="A6" s="46" t="s">
        <v>19</v>
      </c>
      <c r="B6" s="47"/>
      <c r="C6" s="6">
        <v>6146934</v>
      </c>
      <c r="D6" s="6">
        <v>9969186</v>
      </c>
      <c r="E6" s="7">
        <v>5644093</v>
      </c>
      <c r="F6" s="8">
        <v>4291050</v>
      </c>
      <c r="G6" s="6">
        <v>4291050</v>
      </c>
      <c r="H6" s="6">
        <v>2743748</v>
      </c>
      <c r="I6" s="9">
        <v>6172978</v>
      </c>
      <c r="J6" s="10">
        <v>1032132</v>
      </c>
      <c r="K6" s="6">
        <v>13047811</v>
      </c>
      <c r="L6" s="7">
        <v>8183561</v>
      </c>
    </row>
    <row r="7" spans="1:12" ht="13.5">
      <c r="A7" s="46" t="s">
        <v>20</v>
      </c>
      <c r="B7" s="47"/>
      <c r="C7" s="6"/>
      <c r="D7" s="6"/>
      <c r="E7" s="7">
        <v>5091258</v>
      </c>
      <c r="F7" s="8">
        <v>750000</v>
      </c>
      <c r="G7" s="6">
        <v>750000</v>
      </c>
      <c r="H7" s="6">
        <v>756897</v>
      </c>
      <c r="I7" s="9">
        <v>663944</v>
      </c>
      <c r="J7" s="10">
        <v>1200000</v>
      </c>
      <c r="K7" s="6">
        <v>6198555</v>
      </c>
      <c r="L7" s="7">
        <v>11000000</v>
      </c>
    </row>
    <row r="8" spans="1:12" ht="13.5">
      <c r="A8" s="46" t="s">
        <v>21</v>
      </c>
      <c r="B8" s="47"/>
      <c r="C8" s="6">
        <v>27282343</v>
      </c>
      <c r="D8" s="6">
        <v>8297343</v>
      </c>
      <c r="E8" s="7">
        <v>10461126</v>
      </c>
      <c r="F8" s="8">
        <v>39063573</v>
      </c>
      <c r="G8" s="6">
        <v>39063573</v>
      </c>
      <c r="H8" s="6">
        <v>35400782</v>
      </c>
      <c r="I8" s="9">
        <v>53550220</v>
      </c>
      <c r="J8" s="10">
        <v>68693400</v>
      </c>
      <c r="K8" s="6">
        <v>39476254</v>
      </c>
      <c r="L8" s="7">
        <v>21420000</v>
      </c>
    </row>
    <row r="9" spans="1:12" ht="13.5">
      <c r="A9" s="46" t="s">
        <v>22</v>
      </c>
      <c r="B9" s="47"/>
      <c r="C9" s="6">
        <v>4526829</v>
      </c>
      <c r="D9" s="6">
        <v>4447423</v>
      </c>
      <c r="E9" s="7">
        <v>135768</v>
      </c>
      <c r="F9" s="8"/>
      <c r="G9" s="6"/>
      <c r="H9" s="6">
        <v>117868</v>
      </c>
      <c r="I9" s="9"/>
      <c r="J9" s="10">
        <v>1235223</v>
      </c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37956106</v>
      </c>
      <c r="D11" s="21">
        <f aca="true" t="shared" si="1" ref="D11:L11">SUM(D6:D10)</f>
        <v>22713952</v>
      </c>
      <c r="E11" s="22">
        <f t="shared" si="1"/>
        <v>21332245</v>
      </c>
      <c r="F11" s="23">
        <f t="shared" si="1"/>
        <v>44104623</v>
      </c>
      <c r="G11" s="21">
        <f t="shared" si="1"/>
        <v>44104623</v>
      </c>
      <c r="H11" s="21">
        <f>SUM(H6:H10)</f>
        <v>39019295</v>
      </c>
      <c r="I11" s="24">
        <f t="shared" si="1"/>
        <v>60387142</v>
      </c>
      <c r="J11" s="25">
        <f t="shared" si="1"/>
        <v>72160755</v>
      </c>
      <c r="K11" s="21">
        <f t="shared" si="1"/>
        <v>58722620</v>
      </c>
      <c r="L11" s="22">
        <f t="shared" si="1"/>
        <v>40603561</v>
      </c>
    </row>
    <row r="12" spans="1:12" ht="13.5">
      <c r="A12" s="49" t="s">
        <v>25</v>
      </c>
      <c r="B12" s="39"/>
      <c r="C12" s="6">
        <v>3705357</v>
      </c>
      <c r="D12" s="6">
        <v>2355538</v>
      </c>
      <c r="E12" s="7">
        <v>4841471</v>
      </c>
      <c r="F12" s="8">
        <v>2420854</v>
      </c>
      <c r="G12" s="6">
        <v>2420854</v>
      </c>
      <c r="H12" s="6">
        <v>2414674</v>
      </c>
      <c r="I12" s="9">
        <v>4052054</v>
      </c>
      <c r="J12" s="10">
        <v>11219915</v>
      </c>
      <c r="K12" s="6">
        <v>5523179</v>
      </c>
      <c r="L12" s="7">
        <v>9706238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160320</v>
      </c>
      <c r="D15" s="6">
        <v>795906</v>
      </c>
      <c r="E15" s="7">
        <v>199003</v>
      </c>
      <c r="F15" s="8">
        <v>1004500</v>
      </c>
      <c r="G15" s="6">
        <v>1004500</v>
      </c>
      <c r="H15" s="6">
        <v>203967</v>
      </c>
      <c r="I15" s="9">
        <v>268356</v>
      </c>
      <c r="J15" s="10">
        <v>1073332</v>
      </c>
      <c r="K15" s="6">
        <v>1118200</v>
      </c>
      <c r="L15" s="7">
        <v>1124200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6146934</v>
      </c>
      <c r="D36" s="6">
        <f t="shared" si="4"/>
        <v>9969186</v>
      </c>
      <c r="E36" s="7">
        <f t="shared" si="4"/>
        <v>5644093</v>
      </c>
      <c r="F36" s="8">
        <f t="shared" si="4"/>
        <v>4291050</v>
      </c>
      <c r="G36" s="6">
        <f t="shared" si="4"/>
        <v>4291050</v>
      </c>
      <c r="H36" s="6">
        <f>H6+H21</f>
        <v>2743748</v>
      </c>
      <c r="I36" s="9">
        <f t="shared" si="4"/>
        <v>6172978</v>
      </c>
      <c r="J36" s="10">
        <f t="shared" si="4"/>
        <v>1032132</v>
      </c>
      <c r="K36" s="6">
        <f t="shared" si="4"/>
        <v>13047811</v>
      </c>
      <c r="L36" s="7">
        <f t="shared" si="4"/>
        <v>8183561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5091258</v>
      </c>
      <c r="F37" s="8">
        <f t="shared" si="4"/>
        <v>750000</v>
      </c>
      <c r="G37" s="6">
        <f t="shared" si="4"/>
        <v>750000</v>
      </c>
      <c r="H37" s="6">
        <f>H7+H22</f>
        <v>756897</v>
      </c>
      <c r="I37" s="9">
        <f t="shared" si="4"/>
        <v>663944</v>
      </c>
      <c r="J37" s="10">
        <f t="shared" si="4"/>
        <v>1200000</v>
      </c>
      <c r="K37" s="6">
        <f t="shared" si="4"/>
        <v>6198555</v>
      </c>
      <c r="L37" s="7">
        <f t="shared" si="4"/>
        <v>11000000</v>
      </c>
    </row>
    <row r="38" spans="1:12" ht="13.5">
      <c r="A38" s="46" t="s">
        <v>21</v>
      </c>
      <c r="B38" s="47"/>
      <c r="C38" s="6">
        <f t="shared" si="4"/>
        <v>27282343</v>
      </c>
      <c r="D38" s="6">
        <f t="shared" si="4"/>
        <v>8297343</v>
      </c>
      <c r="E38" s="7">
        <f t="shared" si="4"/>
        <v>10461126</v>
      </c>
      <c r="F38" s="8">
        <f t="shared" si="4"/>
        <v>39063573</v>
      </c>
      <c r="G38" s="6">
        <f t="shared" si="4"/>
        <v>39063573</v>
      </c>
      <c r="H38" s="6">
        <f>H8+H23</f>
        <v>35400782</v>
      </c>
      <c r="I38" s="9">
        <f t="shared" si="4"/>
        <v>53550220</v>
      </c>
      <c r="J38" s="10">
        <f t="shared" si="4"/>
        <v>68693400</v>
      </c>
      <c r="K38" s="6">
        <f t="shared" si="4"/>
        <v>39476254</v>
      </c>
      <c r="L38" s="7">
        <f t="shared" si="4"/>
        <v>21420000</v>
      </c>
    </row>
    <row r="39" spans="1:12" ht="13.5">
      <c r="A39" s="46" t="s">
        <v>22</v>
      </c>
      <c r="B39" s="47"/>
      <c r="C39" s="6">
        <f t="shared" si="4"/>
        <v>4526829</v>
      </c>
      <c r="D39" s="6">
        <f t="shared" si="4"/>
        <v>4447423</v>
      </c>
      <c r="E39" s="7">
        <f t="shared" si="4"/>
        <v>135768</v>
      </c>
      <c r="F39" s="8">
        <f t="shared" si="4"/>
        <v>0</v>
      </c>
      <c r="G39" s="6">
        <f t="shared" si="4"/>
        <v>0</v>
      </c>
      <c r="H39" s="6">
        <f>H9+H24</f>
        <v>117868</v>
      </c>
      <c r="I39" s="9">
        <f t="shared" si="4"/>
        <v>0</v>
      </c>
      <c r="J39" s="10">
        <f t="shared" si="4"/>
        <v>1235223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37956106</v>
      </c>
      <c r="D41" s="21">
        <f aca="true" t="shared" si="5" ref="D41:L41">SUM(D36:D40)</f>
        <v>22713952</v>
      </c>
      <c r="E41" s="22">
        <f t="shared" si="5"/>
        <v>21332245</v>
      </c>
      <c r="F41" s="23">
        <f t="shared" si="5"/>
        <v>44104623</v>
      </c>
      <c r="G41" s="21">
        <f t="shared" si="5"/>
        <v>44104623</v>
      </c>
      <c r="H41" s="21">
        <f>SUM(H36:H40)</f>
        <v>39019295</v>
      </c>
      <c r="I41" s="24">
        <f t="shared" si="5"/>
        <v>60387142</v>
      </c>
      <c r="J41" s="25">
        <f t="shared" si="5"/>
        <v>72160755</v>
      </c>
      <c r="K41" s="21">
        <f t="shared" si="5"/>
        <v>58722620</v>
      </c>
      <c r="L41" s="22">
        <f t="shared" si="5"/>
        <v>40603561</v>
      </c>
    </row>
    <row r="42" spans="1:12" ht="13.5">
      <c r="A42" s="49" t="s">
        <v>25</v>
      </c>
      <c r="B42" s="39"/>
      <c r="C42" s="6">
        <f t="shared" si="4"/>
        <v>3705357</v>
      </c>
      <c r="D42" s="6">
        <f t="shared" si="4"/>
        <v>2355538</v>
      </c>
      <c r="E42" s="61">
        <f t="shared" si="4"/>
        <v>4841471</v>
      </c>
      <c r="F42" s="62">
        <f t="shared" si="4"/>
        <v>2420854</v>
      </c>
      <c r="G42" s="60">
        <f t="shared" si="4"/>
        <v>2420854</v>
      </c>
      <c r="H42" s="60">
        <f t="shared" si="4"/>
        <v>2414674</v>
      </c>
      <c r="I42" s="63">
        <f t="shared" si="4"/>
        <v>4052054</v>
      </c>
      <c r="J42" s="64">
        <f t="shared" si="4"/>
        <v>11219915</v>
      </c>
      <c r="K42" s="60">
        <f t="shared" si="4"/>
        <v>5523179</v>
      </c>
      <c r="L42" s="61">
        <f t="shared" si="4"/>
        <v>9706238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160320</v>
      </c>
      <c r="D45" s="6">
        <f t="shared" si="4"/>
        <v>795906</v>
      </c>
      <c r="E45" s="61">
        <f t="shared" si="4"/>
        <v>199003</v>
      </c>
      <c r="F45" s="62">
        <f t="shared" si="4"/>
        <v>1004500</v>
      </c>
      <c r="G45" s="60">
        <f t="shared" si="4"/>
        <v>1004500</v>
      </c>
      <c r="H45" s="60">
        <f t="shared" si="4"/>
        <v>203967</v>
      </c>
      <c r="I45" s="63">
        <f t="shared" si="4"/>
        <v>268356</v>
      </c>
      <c r="J45" s="64">
        <f t="shared" si="4"/>
        <v>1073332</v>
      </c>
      <c r="K45" s="60">
        <f t="shared" si="4"/>
        <v>1118200</v>
      </c>
      <c r="L45" s="61">
        <f t="shared" si="4"/>
        <v>1124200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41821783</v>
      </c>
      <c r="D49" s="72">
        <f aca="true" t="shared" si="6" ref="D49:L49">SUM(D41:D48)</f>
        <v>25865396</v>
      </c>
      <c r="E49" s="73">
        <f t="shared" si="6"/>
        <v>26372719</v>
      </c>
      <c r="F49" s="74">
        <f t="shared" si="6"/>
        <v>47529977</v>
      </c>
      <c r="G49" s="72">
        <f t="shared" si="6"/>
        <v>47529977</v>
      </c>
      <c r="H49" s="72">
        <f>SUM(H41:H48)</f>
        <v>41637936</v>
      </c>
      <c r="I49" s="75">
        <f t="shared" si="6"/>
        <v>64707552</v>
      </c>
      <c r="J49" s="76">
        <f t="shared" si="6"/>
        <v>84454002</v>
      </c>
      <c r="K49" s="72">
        <f t="shared" si="6"/>
        <v>65363999</v>
      </c>
      <c r="L49" s="73">
        <f t="shared" si="6"/>
        <v>51433999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159410267</v>
      </c>
      <c r="D52" s="6">
        <v>165080677</v>
      </c>
      <c r="E52" s="7">
        <v>179599829</v>
      </c>
      <c r="F52" s="8">
        <v>165800412</v>
      </c>
      <c r="G52" s="6">
        <v>170091462</v>
      </c>
      <c r="H52" s="6"/>
      <c r="I52" s="9">
        <v>155052868</v>
      </c>
      <c r="J52" s="10">
        <v>166832544</v>
      </c>
      <c r="K52" s="6">
        <v>179880355</v>
      </c>
      <c r="L52" s="7">
        <v>188063916</v>
      </c>
    </row>
    <row r="53" spans="1:12" ht="13.5">
      <c r="A53" s="79" t="s">
        <v>20</v>
      </c>
      <c r="B53" s="47"/>
      <c r="C53" s="6">
        <v>3389652</v>
      </c>
      <c r="D53" s="6">
        <v>3206379</v>
      </c>
      <c r="E53" s="7">
        <v>19070759</v>
      </c>
      <c r="F53" s="8">
        <v>38716528</v>
      </c>
      <c r="G53" s="6">
        <v>39650270</v>
      </c>
      <c r="H53" s="6"/>
      <c r="I53" s="9">
        <v>7253247</v>
      </c>
      <c r="J53" s="10">
        <v>38716528</v>
      </c>
      <c r="K53" s="6">
        <v>33716528</v>
      </c>
      <c r="L53" s="7">
        <v>25716528</v>
      </c>
    </row>
    <row r="54" spans="1:12" ht="13.5">
      <c r="A54" s="79" t="s">
        <v>21</v>
      </c>
      <c r="B54" s="47"/>
      <c r="C54" s="6">
        <v>145409716</v>
      </c>
      <c r="D54" s="6">
        <v>162460924</v>
      </c>
      <c r="E54" s="7">
        <v>179123490</v>
      </c>
      <c r="F54" s="8">
        <v>216919784</v>
      </c>
      <c r="G54" s="6">
        <v>256383357</v>
      </c>
      <c r="H54" s="6"/>
      <c r="I54" s="9">
        <v>261342629</v>
      </c>
      <c r="J54" s="10">
        <v>285613184</v>
      </c>
      <c r="K54" s="6">
        <v>325089437</v>
      </c>
      <c r="L54" s="7">
        <v>346509437</v>
      </c>
    </row>
    <row r="55" spans="1:12" ht="13.5">
      <c r="A55" s="79" t="s">
        <v>22</v>
      </c>
      <c r="B55" s="47"/>
      <c r="C55" s="6">
        <v>63485896</v>
      </c>
      <c r="D55" s="6">
        <v>61354697</v>
      </c>
      <c r="E55" s="7">
        <v>59221851</v>
      </c>
      <c r="F55" s="8">
        <v>198556861</v>
      </c>
      <c r="G55" s="6">
        <v>198956861</v>
      </c>
      <c r="H55" s="6"/>
      <c r="I55" s="9">
        <v>66125332</v>
      </c>
      <c r="J55" s="10">
        <v>199792084</v>
      </c>
      <c r="K55" s="6">
        <v>199792084</v>
      </c>
      <c r="L55" s="7">
        <v>199792084</v>
      </c>
    </row>
    <row r="56" spans="1:12" ht="13.5">
      <c r="A56" s="79" t="s">
        <v>23</v>
      </c>
      <c r="B56" s="47"/>
      <c r="C56" s="6">
        <v>59302421</v>
      </c>
      <c r="D56" s="6">
        <v>48546515</v>
      </c>
      <c r="E56" s="7"/>
      <c r="F56" s="8">
        <v>23695438</v>
      </c>
      <c r="G56" s="6">
        <v>25099938</v>
      </c>
      <c r="H56" s="6"/>
      <c r="I56" s="9"/>
      <c r="J56" s="10">
        <v>23695438</v>
      </c>
      <c r="K56" s="6">
        <v>23695438</v>
      </c>
      <c r="L56" s="7">
        <v>23695438</v>
      </c>
    </row>
    <row r="57" spans="1:12" ht="13.5">
      <c r="A57" s="80" t="s">
        <v>24</v>
      </c>
      <c r="B57" s="47"/>
      <c r="C57" s="21">
        <f>SUM(C52:C56)</f>
        <v>430997952</v>
      </c>
      <c r="D57" s="21">
        <f aca="true" t="shared" si="7" ref="D57:L57">SUM(D52:D56)</f>
        <v>440649192</v>
      </c>
      <c r="E57" s="22">
        <f t="shared" si="7"/>
        <v>437015929</v>
      </c>
      <c r="F57" s="23">
        <f t="shared" si="7"/>
        <v>643689023</v>
      </c>
      <c r="G57" s="21">
        <f t="shared" si="7"/>
        <v>690181888</v>
      </c>
      <c r="H57" s="21">
        <f>SUM(H52:H56)</f>
        <v>0</v>
      </c>
      <c r="I57" s="24">
        <f t="shared" si="7"/>
        <v>489774076</v>
      </c>
      <c r="J57" s="25">
        <f t="shared" si="7"/>
        <v>714649778</v>
      </c>
      <c r="K57" s="21">
        <f t="shared" si="7"/>
        <v>762173842</v>
      </c>
      <c r="L57" s="22">
        <f t="shared" si="7"/>
        <v>783777403</v>
      </c>
    </row>
    <row r="58" spans="1:12" ht="13.5">
      <c r="A58" s="77" t="s">
        <v>25</v>
      </c>
      <c r="B58" s="39"/>
      <c r="C58" s="6"/>
      <c r="D58" s="6"/>
      <c r="E58" s="7">
        <v>13871362</v>
      </c>
      <c r="F58" s="8"/>
      <c r="G58" s="6">
        <v>2420854</v>
      </c>
      <c r="H58" s="6"/>
      <c r="I58" s="9">
        <v>194420849</v>
      </c>
      <c r="J58" s="10">
        <v>11219915</v>
      </c>
      <c r="K58" s="6">
        <v>16743094</v>
      </c>
      <c r="L58" s="7">
        <v>26449332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>
        <v>5761</v>
      </c>
      <c r="J59" s="15"/>
      <c r="K59" s="11"/>
      <c r="L59" s="12"/>
    </row>
    <row r="60" spans="1:12" ht="13.5">
      <c r="A60" s="77" t="s">
        <v>27</v>
      </c>
      <c r="B60" s="39"/>
      <c r="C60" s="6">
        <v>17961416</v>
      </c>
      <c r="D60" s="6">
        <v>17535101</v>
      </c>
      <c r="E60" s="7">
        <v>17110064</v>
      </c>
      <c r="F60" s="8">
        <v>17411856</v>
      </c>
      <c r="G60" s="6">
        <v>17411856</v>
      </c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192073730</v>
      </c>
      <c r="D61" s="6">
        <v>188293278</v>
      </c>
      <c r="E61" s="7">
        <v>185614417</v>
      </c>
      <c r="F61" s="8">
        <v>1004500</v>
      </c>
      <c r="G61" s="6">
        <v>1004500</v>
      </c>
      <c r="H61" s="6"/>
      <c r="I61" s="9">
        <v>16924362</v>
      </c>
      <c r="J61" s="10">
        <v>37946253</v>
      </c>
      <c r="K61" s="6">
        <v>40171847</v>
      </c>
      <c r="L61" s="7">
        <v>42469885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641033098</v>
      </c>
      <c r="D65" s="72">
        <f aca="true" t="shared" si="8" ref="D65:L65">SUM(D57:D64)</f>
        <v>646477571</v>
      </c>
      <c r="E65" s="73">
        <f t="shared" si="8"/>
        <v>653611772</v>
      </c>
      <c r="F65" s="74">
        <f t="shared" si="8"/>
        <v>662105379</v>
      </c>
      <c r="G65" s="72">
        <f t="shared" si="8"/>
        <v>711019098</v>
      </c>
      <c r="H65" s="72">
        <f>SUM(H57:H64)</f>
        <v>0</v>
      </c>
      <c r="I65" s="75">
        <f t="shared" si="8"/>
        <v>701125048</v>
      </c>
      <c r="J65" s="82">
        <f t="shared" si="8"/>
        <v>763815946</v>
      </c>
      <c r="K65" s="72">
        <f t="shared" si="8"/>
        <v>819088783</v>
      </c>
      <c r="L65" s="73">
        <f t="shared" si="8"/>
        <v>852696620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16291722</v>
      </c>
      <c r="D68" s="60">
        <v>17181984</v>
      </c>
      <c r="E68" s="61">
        <v>17291815</v>
      </c>
      <c r="F68" s="62">
        <v>1983742</v>
      </c>
      <c r="G68" s="60">
        <v>1383742</v>
      </c>
      <c r="H68" s="60"/>
      <c r="I68" s="63">
        <v>17190911</v>
      </c>
      <c r="J68" s="64">
        <v>4459864</v>
      </c>
      <c r="K68" s="60">
        <v>4723399</v>
      </c>
      <c r="L68" s="61">
        <v>4997674</v>
      </c>
    </row>
    <row r="69" spans="1:12" ht="13.5">
      <c r="A69" s="84" t="s">
        <v>43</v>
      </c>
      <c r="B69" s="39" t="s">
        <v>44</v>
      </c>
      <c r="C69" s="60">
        <f>SUM(C75:C79)</f>
        <v>12989284</v>
      </c>
      <c r="D69" s="60">
        <f aca="true" t="shared" si="9" ref="D69:L69">SUM(D75:D79)</f>
        <v>16518073</v>
      </c>
      <c r="E69" s="61">
        <f t="shared" si="9"/>
        <v>7279299</v>
      </c>
      <c r="F69" s="62">
        <f t="shared" si="9"/>
        <v>7579716</v>
      </c>
      <c r="G69" s="60">
        <f t="shared" si="9"/>
        <v>4319807</v>
      </c>
      <c r="H69" s="60">
        <f>SUM(H75:H79)</f>
        <v>0</v>
      </c>
      <c r="I69" s="63">
        <f t="shared" si="9"/>
        <v>5675728</v>
      </c>
      <c r="J69" s="64">
        <f t="shared" si="9"/>
        <v>3543000</v>
      </c>
      <c r="K69" s="60">
        <f t="shared" si="9"/>
        <v>3761000</v>
      </c>
      <c r="L69" s="61">
        <f t="shared" si="9"/>
        <v>3990000</v>
      </c>
    </row>
    <row r="70" spans="1:12" ht="13.5">
      <c r="A70" s="79" t="s">
        <v>19</v>
      </c>
      <c r="B70" s="47"/>
      <c r="C70" s="6">
        <v>6150852</v>
      </c>
      <c r="D70" s="6">
        <v>7284664</v>
      </c>
      <c r="E70" s="7">
        <v>3082854</v>
      </c>
      <c r="F70" s="8">
        <v>2500000</v>
      </c>
      <c r="G70" s="6">
        <v>1089108</v>
      </c>
      <c r="H70" s="6"/>
      <c r="I70" s="9">
        <v>2503063</v>
      </c>
      <c r="J70" s="10">
        <v>1000000</v>
      </c>
      <c r="K70" s="6">
        <v>1059000</v>
      </c>
      <c r="L70" s="7">
        <v>1121000</v>
      </c>
    </row>
    <row r="71" spans="1:12" ht="13.5">
      <c r="A71" s="79" t="s">
        <v>20</v>
      </c>
      <c r="B71" s="47"/>
      <c r="C71" s="6">
        <v>1222482</v>
      </c>
      <c r="D71" s="6">
        <v>1447827</v>
      </c>
      <c r="E71" s="7">
        <v>658016</v>
      </c>
      <c r="F71" s="8">
        <v>500000</v>
      </c>
      <c r="G71" s="6">
        <v>500000</v>
      </c>
      <c r="H71" s="6"/>
      <c r="I71" s="9">
        <v>497484</v>
      </c>
      <c r="J71" s="10"/>
      <c r="K71" s="6"/>
      <c r="L71" s="7"/>
    </row>
    <row r="72" spans="1:12" ht="13.5">
      <c r="A72" s="79" t="s">
        <v>21</v>
      </c>
      <c r="B72" s="47"/>
      <c r="C72" s="6">
        <v>1955093</v>
      </c>
      <c r="D72" s="6">
        <v>3449906</v>
      </c>
      <c r="E72" s="7">
        <v>1567930</v>
      </c>
      <c r="F72" s="8">
        <v>2346894</v>
      </c>
      <c r="G72" s="6">
        <v>865158</v>
      </c>
      <c r="H72" s="6"/>
      <c r="I72" s="9">
        <v>1185412</v>
      </c>
      <c r="J72" s="10">
        <v>759000</v>
      </c>
      <c r="K72" s="6">
        <v>805000</v>
      </c>
      <c r="L72" s="7">
        <v>854000</v>
      </c>
    </row>
    <row r="73" spans="1:12" ht="13.5">
      <c r="A73" s="79" t="s">
        <v>22</v>
      </c>
      <c r="B73" s="47"/>
      <c r="C73" s="6">
        <v>1431172</v>
      </c>
      <c r="D73" s="6">
        <v>1694985</v>
      </c>
      <c r="E73" s="7">
        <v>770345</v>
      </c>
      <c r="F73" s="8">
        <v>1150000</v>
      </c>
      <c r="G73" s="6">
        <v>633973</v>
      </c>
      <c r="H73" s="6"/>
      <c r="I73" s="9">
        <v>582409</v>
      </c>
      <c r="J73" s="10">
        <v>521000</v>
      </c>
      <c r="K73" s="6">
        <v>553000</v>
      </c>
      <c r="L73" s="7">
        <v>587000</v>
      </c>
    </row>
    <row r="74" spans="1:12" ht="13.5">
      <c r="A74" s="79" t="s">
        <v>23</v>
      </c>
      <c r="B74" s="47"/>
      <c r="C74" s="6">
        <v>362461</v>
      </c>
      <c r="D74" s="6">
        <v>429275</v>
      </c>
      <c r="E74" s="7">
        <v>195099</v>
      </c>
      <c r="F74" s="8">
        <v>620000</v>
      </c>
      <c r="G74" s="6">
        <v>768746</v>
      </c>
      <c r="H74" s="6"/>
      <c r="I74" s="9">
        <v>147502</v>
      </c>
      <c r="J74" s="10">
        <v>552000</v>
      </c>
      <c r="K74" s="6">
        <v>585000</v>
      </c>
      <c r="L74" s="7">
        <v>620000</v>
      </c>
    </row>
    <row r="75" spans="1:12" ht="13.5">
      <c r="A75" s="85" t="s">
        <v>24</v>
      </c>
      <c r="B75" s="47"/>
      <c r="C75" s="21">
        <f>SUM(C70:C74)</f>
        <v>11122060</v>
      </c>
      <c r="D75" s="21">
        <f aca="true" t="shared" si="10" ref="D75:L75">SUM(D70:D74)</f>
        <v>14306657</v>
      </c>
      <c r="E75" s="22">
        <f t="shared" si="10"/>
        <v>6274244</v>
      </c>
      <c r="F75" s="23">
        <f t="shared" si="10"/>
        <v>7116894</v>
      </c>
      <c r="G75" s="21">
        <f t="shared" si="10"/>
        <v>3856985</v>
      </c>
      <c r="H75" s="21">
        <f>SUM(H70:H74)</f>
        <v>0</v>
      </c>
      <c r="I75" s="24">
        <f t="shared" si="10"/>
        <v>4915870</v>
      </c>
      <c r="J75" s="25">
        <f t="shared" si="10"/>
        <v>2832000</v>
      </c>
      <c r="K75" s="21">
        <f t="shared" si="10"/>
        <v>3002000</v>
      </c>
      <c r="L75" s="22">
        <f t="shared" si="10"/>
        <v>3182000</v>
      </c>
    </row>
    <row r="76" spans="1:12" ht="13.5">
      <c r="A76" s="86" t="s">
        <v>25</v>
      </c>
      <c r="B76" s="39"/>
      <c r="C76" s="6">
        <v>1867224</v>
      </c>
      <c r="D76" s="6">
        <v>2211416</v>
      </c>
      <c r="E76" s="7">
        <v>1005055</v>
      </c>
      <c r="F76" s="8"/>
      <c r="G76" s="6"/>
      <c r="H76" s="6"/>
      <c r="I76" s="9">
        <v>759858</v>
      </c>
      <c r="J76" s="10">
        <v>114000</v>
      </c>
      <c r="K76" s="6">
        <v>122000</v>
      </c>
      <c r="L76" s="7">
        <v>130000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500000</v>
      </c>
      <c r="K78" s="6">
        <v>530000</v>
      </c>
      <c r="L78" s="7">
        <v>561000</v>
      </c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462822</v>
      </c>
      <c r="G79" s="6">
        <v>462822</v>
      </c>
      <c r="H79" s="6"/>
      <c r="I79" s="9"/>
      <c r="J79" s="10">
        <v>97000</v>
      </c>
      <c r="K79" s="6">
        <v>107000</v>
      </c>
      <c r="L79" s="7">
        <v>117000</v>
      </c>
    </row>
    <row r="80" spans="1:12" ht="13.5">
      <c r="A80" s="87" t="s">
        <v>46</v>
      </c>
      <c r="B80" s="71"/>
      <c r="C80" s="72">
        <f>SUM(C68:C69)</f>
        <v>29281006</v>
      </c>
      <c r="D80" s="72">
        <f aca="true" t="shared" si="11" ref="D80:L80">SUM(D68:D69)</f>
        <v>33700057</v>
      </c>
      <c r="E80" s="73">
        <f t="shared" si="11"/>
        <v>24571114</v>
      </c>
      <c r="F80" s="74">
        <f t="shared" si="11"/>
        <v>9563458</v>
      </c>
      <c r="G80" s="72">
        <f t="shared" si="11"/>
        <v>5703549</v>
      </c>
      <c r="H80" s="72">
        <f>SUM(H68:H69)</f>
        <v>0</v>
      </c>
      <c r="I80" s="75">
        <f t="shared" si="11"/>
        <v>22866639</v>
      </c>
      <c r="J80" s="76">
        <f t="shared" si="11"/>
        <v>8002864</v>
      </c>
      <c r="K80" s="72">
        <f t="shared" si="11"/>
        <v>8484399</v>
      </c>
      <c r="L80" s="73">
        <f t="shared" si="11"/>
        <v>8987674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0.02</v>
      </c>
      <c r="D84" s="95">
        <f t="shared" si="14"/>
        <v>0.026</v>
      </c>
      <c r="E84" s="96">
        <f t="shared" si="14"/>
        <v>0.011</v>
      </c>
      <c r="F84" s="97">
        <f t="shared" si="14"/>
        <v>0.011</v>
      </c>
      <c r="G84" s="95">
        <f t="shared" si="14"/>
        <v>0.006</v>
      </c>
      <c r="H84" s="95">
        <f t="shared" si="14"/>
        <v>0</v>
      </c>
      <c r="I84" s="98">
        <f t="shared" si="14"/>
        <v>0.008</v>
      </c>
      <c r="J84" s="99">
        <f t="shared" si="14"/>
        <v>0.005</v>
      </c>
      <c r="K84" s="95">
        <f t="shared" si="14"/>
        <v>0.005</v>
      </c>
      <c r="L84" s="96">
        <f t="shared" si="14"/>
        <v>0.005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0.03</v>
      </c>
      <c r="E85" s="96">
        <f t="shared" si="15"/>
        <v>0.01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0.01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1097625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172327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1673380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8070078</v>
      </c>
      <c r="I92" s="9"/>
      <c r="J92" s="10">
        <v>3543000</v>
      </c>
      <c r="K92" s="6">
        <v>3761000</v>
      </c>
      <c r="L92" s="26">
        <v>3990000</v>
      </c>
    </row>
    <row r="93" spans="1:12" ht="13.5">
      <c r="A93" s="87" t="s">
        <v>87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11013410</v>
      </c>
      <c r="I93" s="75">
        <f t="shared" si="16"/>
        <v>0</v>
      </c>
      <c r="J93" s="76">
        <f t="shared" si="16"/>
        <v>3543000</v>
      </c>
      <c r="K93" s="72">
        <f t="shared" si="16"/>
        <v>3761000</v>
      </c>
      <c r="L93" s="121">
        <f t="shared" si="16"/>
        <v>3990000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109637084</v>
      </c>
      <c r="D5" s="40">
        <f aca="true" t="shared" si="0" ref="D5:L5">SUM(D11:D18)</f>
        <v>87699138</v>
      </c>
      <c r="E5" s="41">
        <f t="shared" si="0"/>
        <v>60148375</v>
      </c>
      <c r="F5" s="42">
        <f t="shared" si="0"/>
        <v>58417950</v>
      </c>
      <c r="G5" s="40">
        <f t="shared" si="0"/>
        <v>58417950</v>
      </c>
      <c r="H5" s="40">
        <f>SUM(H11:H18)</f>
        <v>16481357</v>
      </c>
      <c r="I5" s="43">
        <f t="shared" si="0"/>
        <v>65918367</v>
      </c>
      <c r="J5" s="44">
        <f t="shared" si="0"/>
        <v>46964400</v>
      </c>
      <c r="K5" s="40">
        <f t="shared" si="0"/>
        <v>64338100</v>
      </c>
      <c r="L5" s="41">
        <f t="shared" si="0"/>
        <v>57086200</v>
      </c>
    </row>
    <row r="6" spans="1:12" ht="13.5">
      <c r="A6" s="46" t="s">
        <v>19</v>
      </c>
      <c r="B6" s="47"/>
      <c r="C6" s="6"/>
      <c r="D6" s="6"/>
      <c r="E6" s="7">
        <v>15461337</v>
      </c>
      <c r="F6" s="8">
        <v>12660857</v>
      </c>
      <c r="G6" s="6">
        <v>12660857</v>
      </c>
      <c r="H6" s="6">
        <v>5145973</v>
      </c>
      <c r="I6" s="9">
        <v>26171987</v>
      </c>
      <c r="J6" s="10">
        <v>18646573</v>
      </c>
      <c r="K6" s="6">
        <v>20138100</v>
      </c>
      <c r="L6" s="7">
        <v>21086200</v>
      </c>
    </row>
    <row r="7" spans="1:12" ht="13.5">
      <c r="A7" s="46" t="s">
        <v>20</v>
      </c>
      <c r="B7" s="47"/>
      <c r="C7" s="6"/>
      <c r="D7" s="6"/>
      <c r="E7" s="7">
        <v>5040259</v>
      </c>
      <c r="F7" s="8">
        <v>2000000</v>
      </c>
      <c r="G7" s="6">
        <v>2000000</v>
      </c>
      <c r="H7" s="6"/>
      <c r="I7" s="9">
        <v>16456994</v>
      </c>
      <c r="J7" s="10">
        <v>11725000</v>
      </c>
      <c r="K7" s="6">
        <v>4200000</v>
      </c>
      <c r="L7" s="7">
        <v>5000000</v>
      </c>
    </row>
    <row r="8" spans="1:12" ht="13.5">
      <c r="A8" s="46" t="s">
        <v>21</v>
      </c>
      <c r="B8" s="47"/>
      <c r="C8" s="6"/>
      <c r="D8" s="6"/>
      <c r="E8" s="7">
        <v>11919533</v>
      </c>
      <c r="F8" s="8">
        <v>33560000</v>
      </c>
      <c r="G8" s="6">
        <v>33560000</v>
      </c>
      <c r="H8" s="6">
        <v>6799855</v>
      </c>
      <c r="I8" s="9">
        <v>22457305</v>
      </c>
      <c r="J8" s="10">
        <v>16000000</v>
      </c>
      <c r="K8" s="6">
        <v>40000000</v>
      </c>
      <c r="L8" s="7">
        <v>31000000</v>
      </c>
    </row>
    <row r="9" spans="1:12" ht="13.5">
      <c r="A9" s="46" t="s">
        <v>22</v>
      </c>
      <c r="B9" s="47"/>
      <c r="C9" s="6"/>
      <c r="D9" s="6"/>
      <c r="E9" s="7">
        <v>10761635</v>
      </c>
      <c r="F9" s="8">
        <v>550000</v>
      </c>
      <c r="G9" s="6">
        <v>550000</v>
      </c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>
        <v>3000000</v>
      </c>
      <c r="G10" s="6">
        <v>3000000</v>
      </c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43182764</v>
      </c>
      <c r="F11" s="23">
        <f t="shared" si="1"/>
        <v>51770857</v>
      </c>
      <c r="G11" s="21">
        <f t="shared" si="1"/>
        <v>51770857</v>
      </c>
      <c r="H11" s="21">
        <f>SUM(H6:H10)</f>
        <v>11945828</v>
      </c>
      <c r="I11" s="24">
        <f t="shared" si="1"/>
        <v>65086286</v>
      </c>
      <c r="J11" s="25">
        <f t="shared" si="1"/>
        <v>46371573</v>
      </c>
      <c r="K11" s="21">
        <f t="shared" si="1"/>
        <v>64338100</v>
      </c>
      <c r="L11" s="22">
        <f t="shared" si="1"/>
        <v>57086200</v>
      </c>
    </row>
    <row r="12" spans="1:12" ht="13.5">
      <c r="A12" s="49" t="s">
        <v>25</v>
      </c>
      <c r="B12" s="39"/>
      <c r="C12" s="6"/>
      <c r="D12" s="6"/>
      <c r="E12" s="7">
        <v>14626869</v>
      </c>
      <c r="F12" s="8">
        <v>4897093</v>
      </c>
      <c r="G12" s="6">
        <v>4897093</v>
      </c>
      <c r="H12" s="6">
        <v>4043035</v>
      </c>
      <c r="I12" s="9">
        <v>832081</v>
      </c>
      <c r="J12" s="10">
        <v>592827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109637084</v>
      </c>
      <c r="D15" s="6">
        <v>87699138</v>
      </c>
      <c r="E15" s="7">
        <v>2338742</v>
      </c>
      <c r="F15" s="8">
        <v>1750000</v>
      </c>
      <c r="G15" s="6">
        <v>1750000</v>
      </c>
      <c r="H15" s="6">
        <v>492494</v>
      </c>
      <c r="I15" s="9"/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15461337</v>
      </c>
      <c r="F36" s="8">
        <f t="shared" si="4"/>
        <v>12660857</v>
      </c>
      <c r="G36" s="6">
        <f t="shared" si="4"/>
        <v>12660857</v>
      </c>
      <c r="H36" s="6">
        <f>H6+H21</f>
        <v>5145973</v>
      </c>
      <c r="I36" s="9">
        <f t="shared" si="4"/>
        <v>26171987</v>
      </c>
      <c r="J36" s="10">
        <f t="shared" si="4"/>
        <v>18646573</v>
      </c>
      <c r="K36" s="6">
        <f t="shared" si="4"/>
        <v>20138100</v>
      </c>
      <c r="L36" s="7">
        <f t="shared" si="4"/>
        <v>21086200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5040259</v>
      </c>
      <c r="F37" s="8">
        <f t="shared" si="4"/>
        <v>2000000</v>
      </c>
      <c r="G37" s="6">
        <f t="shared" si="4"/>
        <v>2000000</v>
      </c>
      <c r="H37" s="6">
        <f>H7+H22</f>
        <v>0</v>
      </c>
      <c r="I37" s="9">
        <f t="shared" si="4"/>
        <v>16456994</v>
      </c>
      <c r="J37" s="10">
        <f t="shared" si="4"/>
        <v>11725000</v>
      </c>
      <c r="K37" s="6">
        <f t="shared" si="4"/>
        <v>4200000</v>
      </c>
      <c r="L37" s="7">
        <f t="shared" si="4"/>
        <v>5000000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11919533</v>
      </c>
      <c r="F38" s="8">
        <f t="shared" si="4"/>
        <v>33560000</v>
      </c>
      <c r="G38" s="6">
        <f t="shared" si="4"/>
        <v>33560000</v>
      </c>
      <c r="H38" s="6">
        <f>H8+H23</f>
        <v>6799855</v>
      </c>
      <c r="I38" s="9">
        <f t="shared" si="4"/>
        <v>22457305</v>
      </c>
      <c r="J38" s="10">
        <f t="shared" si="4"/>
        <v>16000000</v>
      </c>
      <c r="K38" s="6">
        <f t="shared" si="4"/>
        <v>40000000</v>
      </c>
      <c r="L38" s="7">
        <f t="shared" si="4"/>
        <v>31000000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10761635</v>
      </c>
      <c r="F39" s="8">
        <f t="shared" si="4"/>
        <v>550000</v>
      </c>
      <c r="G39" s="6">
        <f t="shared" si="4"/>
        <v>550000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3000000</v>
      </c>
      <c r="G40" s="6">
        <f t="shared" si="4"/>
        <v>3000000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43182764</v>
      </c>
      <c r="F41" s="23">
        <f t="shared" si="5"/>
        <v>51770857</v>
      </c>
      <c r="G41" s="21">
        <f t="shared" si="5"/>
        <v>51770857</v>
      </c>
      <c r="H41" s="21">
        <f>SUM(H36:H40)</f>
        <v>11945828</v>
      </c>
      <c r="I41" s="24">
        <f t="shared" si="5"/>
        <v>65086286</v>
      </c>
      <c r="J41" s="25">
        <f t="shared" si="5"/>
        <v>46371573</v>
      </c>
      <c r="K41" s="21">
        <f t="shared" si="5"/>
        <v>64338100</v>
      </c>
      <c r="L41" s="22">
        <f t="shared" si="5"/>
        <v>57086200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14626869</v>
      </c>
      <c r="F42" s="62">
        <f t="shared" si="4"/>
        <v>4897093</v>
      </c>
      <c r="G42" s="60">
        <f t="shared" si="4"/>
        <v>4897093</v>
      </c>
      <c r="H42" s="60">
        <f t="shared" si="4"/>
        <v>4043035</v>
      </c>
      <c r="I42" s="63">
        <f t="shared" si="4"/>
        <v>832081</v>
      </c>
      <c r="J42" s="64">
        <f t="shared" si="4"/>
        <v>592827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109637084</v>
      </c>
      <c r="D45" s="6">
        <f t="shared" si="4"/>
        <v>87699138</v>
      </c>
      <c r="E45" s="61">
        <f t="shared" si="4"/>
        <v>2338742</v>
      </c>
      <c r="F45" s="62">
        <f t="shared" si="4"/>
        <v>1750000</v>
      </c>
      <c r="G45" s="60">
        <f t="shared" si="4"/>
        <v>1750000</v>
      </c>
      <c r="H45" s="60">
        <f t="shared" si="4"/>
        <v>492494</v>
      </c>
      <c r="I45" s="63">
        <f t="shared" si="4"/>
        <v>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109637084</v>
      </c>
      <c r="D49" s="72">
        <f aca="true" t="shared" si="6" ref="D49:L49">SUM(D41:D48)</f>
        <v>87699138</v>
      </c>
      <c r="E49" s="73">
        <f t="shared" si="6"/>
        <v>60148375</v>
      </c>
      <c r="F49" s="74">
        <f t="shared" si="6"/>
        <v>58417950</v>
      </c>
      <c r="G49" s="72">
        <f t="shared" si="6"/>
        <v>58417950</v>
      </c>
      <c r="H49" s="72">
        <f>SUM(H41:H48)</f>
        <v>16481357</v>
      </c>
      <c r="I49" s="75">
        <f t="shared" si="6"/>
        <v>65918367</v>
      </c>
      <c r="J49" s="76">
        <f t="shared" si="6"/>
        <v>46964400</v>
      </c>
      <c r="K49" s="72">
        <f t="shared" si="6"/>
        <v>64338100</v>
      </c>
      <c r="L49" s="73">
        <f t="shared" si="6"/>
        <v>57086200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275543855</v>
      </c>
      <c r="D52" s="6">
        <v>212637664</v>
      </c>
      <c r="E52" s="7">
        <v>296323863</v>
      </c>
      <c r="F52" s="8"/>
      <c r="G52" s="6"/>
      <c r="H52" s="6"/>
      <c r="I52" s="9">
        <v>262935660</v>
      </c>
      <c r="J52" s="10">
        <v>303726733</v>
      </c>
      <c r="K52" s="6">
        <v>323864833</v>
      </c>
      <c r="L52" s="7">
        <v>344951033</v>
      </c>
    </row>
    <row r="53" spans="1:12" ht="13.5">
      <c r="A53" s="79" t="s">
        <v>20</v>
      </c>
      <c r="B53" s="47"/>
      <c r="C53" s="6">
        <v>18089975</v>
      </c>
      <c r="D53" s="6">
        <v>27958114</v>
      </c>
      <c r="E53" s="7">
        <v>450012180</v>
      </c>
      <c r="F53" s="8"/>
      <c r="G53" s="6"/>
      <c r="H53" s="6"/>
      <c r="I53" s="9">
        <v>63044393</v>
      </c>
      <c r="J53" s="10">
        <v>41088810</v>
      </c>
      <c r="K53" s="6">
        <v>45288810</v>
      </c>
      <c r="L53" s="7">
        <v>50288810</v>
      </c>
    </row>
    <row r="54" spans="1:12" ht="13.5">
      <c r="A54" s="79" t="s">
        <v>21</v>
      </c>
      <c r="B54" s="47"/>
      <c r="C54" s="6">
        <v>126479857</v>
      </c>
      <c r="D54" s="6">
        <v>127902565</v>
      </c>
      <c r="E54" s="7">
        <v>94900299</v>
      </c>
      <c r="F54" s="8"/>
      <c r="G54" s="6"/>
      <c r="H54" s="6"/>
      <c r="I54" s="9">
        <v>350128239</v>
      </c>
      <c r="J54" s="10">
        <v>192193953</v>
      </c>
      <c r="K54" s="6">
        <v>232193953</v>
      </c>
      <c r="L54" s="7">
        <v>263193953</v>
      </c>
    </row>
    <row r="55" spans="1:12" ht="13.5">
      <c r="A55" s="79" t="s">
        <v>22</v>
      </c>
      <c r="B55" s="47"/>
      <c r="C55" s="6">
        <v>56727632</v>
      </c>
      <c r="D55" s="6">
        <v>131055868</v>
      </c>
      <c r="E55" s="7">
        <v>148816577</v>
      </c>
      <c r="F55" s="8">
        <v>550000</v>
      </c>
      <c r="G55" s="6">
        <v>550000</v>
      </c>
      <c r="H55" s="6"/>
      <c r="I55" s="9"/>
      <c r="J55" s="10">
        <v>140677054</v>
      </c>
      <c r="K55" s="6">
        <v>140677054</v>
      </c>
      <c r="L55" s="7">
        <v>140677054</v>
      </c>
    </row>
    <row r="56" spans="1:12" ht="13.5">
      <c r="A56" s="79" t="s">
        <v>23</v>
      </c>
      <c r="B56" s="47"/>
      <c r="C56" s="6">
        <v>-5472264</v>
      </c>
      <c r="D56" s="6">
        <v>5503063</v>
      </c>
      <c r="E56" s="7">
        <v>20868247</v>
      </c>
      <c r="F56" s="8">
        <v>-550000</v>
      </c>
      <c r="G56" s="6">
        <v>-550000</v>
      </c>
      <c r="H56" s="6"/>
      <c r="I56" s="9"/>
      <c r="J56" s="10">
        <v>5503063</v>
      </c>
      <c r="K56" s="6">
        <v>5503063</v>
      </c>
      <c r="L56" s="7">
        <v>5503063</v>
      </c>
    </row>
    <row r="57" spans="1:12" ht="13.5">
      <c r="A57" s="80" t="s">
        <v>24</v>
      </c>
      <c r="B57" s="47"/>
      <c r="C57" s="21">
        <f>SUM(C52:C56)</f>
        <v>471369055</v>
      </c>
      <c r="D57" s="21">
        <f aca="true" t="shared" si="7" ref="D57:L57">SUM(D52:D56)</f>
        <v>505057274</v>
      </c>
      <c r="E57" s="22">
        <f t="shared" si="7"/>
        <v>1010921166</v>
      </c>
      <c r="F57" s="23">
        <f t="shared" si="7"/>
        <v>0</v>
      </c>
      <c r="G57" s="21">
        <f t="shared" si="7"/>
        <v>0</v>
      </c>
      <c r="H57" s="21">
        <f>SUM(H52:H56)</f>
        <v>0</v>
      </c>
      <c r="I57" s="24">
        <f t="shared" si="7"/>
        <v>676108292</v>
      </c>
      <c r="J57" s="25">
        <f t="shared" si="7"/>
        <v>683189613</v>
      </c>
      <c r="K57" s="21">
        <f t="shared" si="7"/>
        <v>747527713</v>
      </c>
      <c r="L57" s="22">
        <f t="shared" si="7"/>
        <v>804613913</v>
      </c>
    </row>
    <row r="58" spans="1:12" ht="13.5">
      <c r="A58" s="77" t="s">
        <v>25</v>
      </c>
      <c r="B58" s="39"/>
      <c r="C58" s="6">
        <v>57655665</v>
      </c>
      <c r="D58" s="6"/>
      <c r="E58" s="7">
        <v>18829906</v>
      </c>
      <c r="F58" s="8"/>
      <c r="G58" s="6"/>
      <c r="H58" s="6"/>
      <c r="I58" s="9">
        <v>83066020</v>
      </c>
      <c r="J58" s="10">
        <v>21503249</v>
      </c>
      <c r="K58" s="6">
        <v>21503249</v>
      </c>
      <c r="L58" s="7">
        <v>21503249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196399775</v>
      </c>
      <c r="D61" s="6">
        <v>510073566</v>
      </c>
      <c r="E61" s="7">
        <v>18910978</v>
      </c>
      <c r="F61" s="8"/>
      <c r="G61" s="6"/>
      <c r="H61" s="6"/>
      <c r="I61" s="9">
        <v>289495975</v>
      </c>
      <c r="J61" s="10">
        <v>426648428</v>
      </c>
      <c r="K61" s="6">
        <v>426648428</v>
      </c>
      <c r="L61" s="7">
        <v>426648428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725424495</v>
      </c>
      <c r="D65" s="72">
        <f aca="true" t="shared" si="8" ref="D65:L65">SUM(D57:D64)</f>
        <v>1015130840</v>
      </c>
      <c r="E65" s="73">
        <f t="shared" si="8"/>
        <v>1048662050</v>
      </c>
      <c r="F65" s="74">
        <f t="shared" si="8"/>
        <v>0</v>
      </c>
      <c r="G65" s="72">
        <f t="shared" si="8"/>
        <v>0</v>
      </c>
      <c r="H65" s="72">
        <f>SUM(H57:H64)</f>
        <v>0</v>
      </c>
      <c r="I65" s="75">
        <f t="shared" si="8"/>
        <v>1048670287</v>
      </c>
      <c r="J65" s="82">
        <f t="shared" si="8"/>
        <v>1131341290</v>
      </c>
      <c r="K65" s="72">
        <f t="shared" si="8"/>
        <v>1195679390</v>
      </c>
      <c r="L65" s="73">
        <f t="shared" si="8"/>
        <v>1252765590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48758767</v>
      </c>
      <c r="D68" s="60">
        <v>49355953</v>
      </c>
      <c r="E68" s="61">
        <v>54602770</v>
      </c>
      <c r="F68" s="62">
        <v>3939486</v>
      </c>
      <c r="G68" s="60">
        <v>3939486</v>
      </c>
      <c r="H68" s="60"/>
      <c r="I68" s="63">
        <v>51684974</v>
      </c>
      <c r="J68" s="64">
        <v>5032167</v>
      </c>
      <c r="K68" s="60">
        <v>5319001</v>
      </c>
      <c r="L68" s="61">
        <v>5616864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8170072</v>
      </c>
      <c r="E69" s="61">
        <f t="shared" si="9"/>
        <v>6863193</v>
      </c>
      <c r="F69" s="62">
        <f t="shared" si="9"/>
        <v>6358000</v>
      </c>
      <c r="G69" s="60">
        <f t="shared" si="9"/>
        <v>6358000</v>
      </c>
      <c r="H69" s="60">
        <f>SUM(H75:H79)</f>
        <v>9910</v>
      </c>
      <c r="I69" s="63">
        <f t="shared" si="9"/>
        <v>4628740</v>
      </c>
      <c r="J69" s="64">
        <f t="shared" si="9"/>
        <v>5037600</v>
      </c>
      <c r="K69" s="60">
        <f t="shared" si="9"/>
        <v>5324743</v>
      </c>
      <c r="L69" s="61">
        <f t="shared" si="9"/>
        <v>5622928</v>
      </c>
    </row>
    <row r="70" spans="1:12" ht="13.5">
      <c r="A70" s="79" t="s">
        <v>19</v>
      </c>
      <c r="B70" s="47"/>
      <c r="C70" s="6"/>
      <c r="D70" s="6">
        <v>467932</v>
      </c>
      <c r="E70" s="7">
        <v>438507</v>
      </c>
      <c r="F70" s="8">
        <v>1820000</v>
      </c>
      <c r="G70" s="6">
        <v>1820000</v>
      </c>
      <c r="H70" s="6"/>
      <c r="I70" s="9">
        <v>1324993</v>
      </c>
      <c r="J70" s="10">
        <v>1010000</v>
      </c>
      <c r="K70" s="6">
        <v>1067570</v>
      </c>
      <c r="L70" s="7">
        <v>1127354</v>
      </c>
    </row>
    <row r="71" spans="1:12" ht="13.5">
      <c r="A71" s="79" t="s">
        <v>20</v>
      </c>
      <c r="B71" s="47"/>
      <c r="C71" s="6"/>
      <c r="D71" s="6">
        <v>736842</v>
      </c>
      <c r="E71" s="7">
        <v>418918</v>
      </c>
      <c r="F71" s="8">
        <v>42000</v>
      </c>
      <c r="G71" s="6">
        <v>42000</v>
      </c>
      <c r="H71" s="6"/>
      <c r="I71" s="9">
        <v>30577</v>
      </c>
      <c r="J71" s="10">
        <v>117000</v>
      </c>
      <c r="K71" s="6">
        <v>123669</v>
      </c>
      <c r="L71" s="7">
        <v>130594</v>
      </c>
    </row>
    <row r="72" spans="1:12" ht="13.5">
      <c r="A72" s="79" t="s">
        <v>21</v>
      </c>
      <c r="B72" s="47"/>
      <c r="C72" s="6"/>
      <c r="D72" s="6">
        <v>1166610</v>
      </c>
      <c r="E72" s="7">
        <v>3752597</v>
      </c>
      <c r="F72" s="8">
        <v>710000</v>
      </c>
      <c r="G72" s="6">
        <v>710000</v>
      </c>
      <c r="H72" s="6"/>
      <c r="I72" s="9">
        <v>516893</v>
      </c>
      <c r="J72" s="10">
        <v>490000</v>
      </c>
      <c r="K72" s="6">
        <v>517930</v>
      </c>
      <c r="L72" s="7">
        <v>546934</v>
      </c>
    </row>
    <row r="73" spans="1:12" ht="13.5">
      <c r="A73" s="79" t="s">
        <v>22</v>
      </c>
      <c r="B73" s="47"/>
      <c r="C73" s="6"/>
      <c r="D73" s="6">
        <v>521398</v>
      </c>
      <c r="E73" s="7">
        <v>439444</v>
      </c>
      <c r="F73" s="8">
        <v>380000</v>
      </c>
      <c r="G73" s="6">
        <v>380000</v>
      </c>
      <c r="H73" s="6"/>
      <c r="I73" s="9">
        <v>276647</v>
      </c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650000</v>
      </c>
      <c r="G74" s="6">
        <v>650000</v>
      </c>
      <c r="H74" s="6"/>
      <c r="I74" s="9">
        <v>473212</v>
      </c>
      <c r="J74" s="10">
        <v>650000</v>
      </c>
      <c r="K74" s="6">
        <v>687050</v>
      </c>
      <c r="L74" s="7">
        <v>725525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2892782</v>
      </c>
      <c r="E75" s="22">
        <f t="shared" si="10"/>
        <v>5049466</v>
      </c>
      <c r="F75" s="23">
        <f t="shared" si="10"/>
        <v>3602000</v>
      </c>
      <c r="G75" s="21">
        <f t="shared" si="10"/>
        <v>3602000</v>
      </c>
      <c r="H75" s="21">
        <f>SUM(H70:H74)</f>
        <v>0</v>
      </c>
      <c r="I75" s="24">
        <f t="shared" si="10"/>
        <v>2622322</v>
      </c>
      <c r="J75" s="25">
        <f t="shared" si="10"/>
        <v>2267000</v>
      </c>
      <c r="K75" s="21">
        <f t="shared" si="10"/>
        <v>2396219</v>
      </c>
      <c r="L75" s="22">
        <f t="shared" si="10"/>
        <v>2530407</v>
      </c>
    </row>
    <row r="76" spans="1:12" ht="13.5">
      <c r="A76" s="86" t="s">
        <v>25</v>
      </c>
      <c r="B76" s="39"/>
      <c r="C76" s="6"/>
      <c r="D76" s="6">
        <v>8338</v>
      </c>
      <c r="E76" s="7">
        <v>604559</v>
      </c>
      <c r="F76" s="8">
        <v>120000</v>
      </c>
      <c r="G76" s="6">
        <v>120000</v>
      </c>
      <c r="H76" s="6"/>
      <c r="I76" s="9">
        <v>87362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>
        <v>65000</v>
      </c>
      <c r="G78" s="6">
        <v>65000</v>
      </c>
      <c r="H78" s="6"/>
      <c r="I78" s="9">
        <v>47321</v>
      </c>
      <c r="J78" s="10">
        <v>30000</v>
      </c>
      <c r="K78" s="6">
        <v>31710</v>
      </c>
      <c r="L78" s="7">
        <v>33486</v>
      </c>
    </row>
    <row r="79" spans="1:12" ht="13.5">
      <c r="A79" s="86" t="s">
        <v>28</v>
      </c>
      <c r="B79" s="39" t="s">
        <v>45</v>
      </c>
      <c r="C79" s="6"/>
      <c r="D79" s="6">
        <v>5268952</v>
      </c>
      <c r="E79" s="7">
        <v>1209168</v>
      </c>
      <c r="F79" s="8">
        <v>2571000</v>
      </c>
      <c r="G79" s="6">
        <v>2571000</v>
      </c>
      <c r="H79" s="6">
        <v>9910</v>
      </c>
      <c r="I79" s="9">
        <v>1871735</v>
      </c>
      <c r="J79" s="10">
        <v>2740600</v>
      </c>
      <c r="K79" s="6">
        <v>2896814</v>
      </c>
      <c r="L79" s="7">
        <v>3059035</v>
      </c>
    </row>
    <row r="80" spans="1:12" ht="13.5">
      <c r="A80" s="87" t="s">
        <v>46</v>
      </c>
      <c r="B80" s="71"/>
      <c r="C80" s="72">
        <f>SUM(C68:C69)</f>
        <v>48758767</v>
      </c>
      <c r="D80" s="72">
        <f aca="true" t="shared" si="11" ref="D80:L80">SUM(D68:D69)</f>
        <v>57526025</v>
      </c>
      <c r="E80" s="73">
        <f t="shared" si="11"/>
        <v>61465963</v>
      </c>
      <c r="F80" s="74">
        <f t="shared" si="11"/>
        <v>10297486</v>
      </c>
      <c r="G80" s="72">
        <f t="shared" si="11"/>
        <v>10297486</v>
      </c>
      <c r="H80" s="72">
        <f>SUM(H68:H69)</f>
        <v>9910</v>
      </c>
      <c r="I80" s="75">
        <f t="shared" si="11"/>
        <v>56313714</v>
      </c>
      <c r="J80" s="76">
        <f t="shared" si="11"/>
        <v>10069767</v>
      </c>
      <c r="K80" s="72">
        <f t="shared" si="11"/>
        <v>10643744</v>
      </c>
      <c r="L80" s="73">
        <f t="shared" si="11"/>
        <v>11239792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</v>
      </c>
      <c r="D84" s="95">
        <f t="shared" si="14"/>
        <v>0.008</v>
      </c>
      <c r="E84" s="96">
        <f t="shared" si="14"/>
        <v>0.007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0.004</v>
      </c>
      <c r="J84" s="99">
        <f t="shared" si="14"/>
        <v>0.004</v>
      </c>
      <c r="K84" s="95">
        <f t="shared" si="14"/>
        <v>0.004</v>
      </c>
      <c r="L84" s="96">
        <f t="shared" si="14"/>
        <v>0.004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0.01</v>
      </c>
      <c r="E85" s="96">
        <f t="shared" si="15"/>
        <v>0.01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70000</v>
      </c>
      <c r="G89" s="6"/>
      <c r="H89" s="6">
        <v>5829891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76870</v>
      </c>
      <c r="G90" s="11"/>
      <c r="H90" s="11">
        <v>3087741</v>
      </c>
      <c r="I90" s="14"/>
      <c r="J90" s="15">
        <v>5037600</v>
      </c>
      <c r="K90" s="11">
        <v>5324743</v>
      </c>
      <c r="L90" s="27">
        <v>5622929</v>
      </c>
    </row>
    <row r="91" spans="1:12" ht="13.5">
      <c r="A91" s="86" t="s">
        <v>50</v>
      </c>
      <c r="B91" s="94"/>
      <c r="C91" s="6"/>
      <c r="D91" s="6"/>
      <c r="E91" s="7"/>
      <c r="F91" s="8">
        <v>80000</v>
      </c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85000</v>
      </c>
      <c r="G92" s="6"/>
      <c r="H92" s="6">
        <v>153722</v>
      </c>
      <c r="I92" s="9"/>
      <c r="J92" s="10"/>
      <c r="K92" s="6"/>
      <c r="L92" s="26"/>
    </row>
    <row r="93" spans="1:12" ht="13.5">
      <c r="A93" s="87" t="s">
        <v>87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311870</v>
      </c>
      <c r="G93" s="72">
        <f t="shared" si="16"/>
        <v>0</v>
      </c>
      <c r="H93" s="72">
        <f>SUM(H89:H92)</f>
        <v>9071354</v>
      </c>
      <c r="I93" s="75">
        <f t="shared" si="16"/>
        <v>0</v>
      </c>
      <c r="J93" s="76">
        <f t="shared" si="16"/>
        <v>5037600</v>
      </c>
      <c r="K93" s="72">
        <f t="shared" si="16"/>
        <v>5324743</v>
      </c>
      <c r="L93" s="121">
        <f t="shared" si="16"/>
        <v>5622929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6233430</v>
      </c>
      <c r="D5" s="40">
        <f aca="true" t="shared" si="0" ref="D5:L5">SUM(D11:D18)</f>
        <v>8886916</v>
      </c>
      <c r="E5" s="41">
        <f t="shared" si="0"/>
        <v>3944025</v>
      </c>
      <c r="F5" s="42">
        <f t="shared" si="0"/>
        <v>2412088</v>
      </c>
      <c r="G5" s="40">
        <f t="shared" si="0"/>
        <v>2412088</v>
      </c>
      <c r="H5" s="40">
        <f>SUM(H11:H18)</f>
        <v>3803807</v>
      </c>
      <c r="I5" s="43">
        <f t="shared" si="0"/>
        <v>5430032</v>
      </c>
      <c r="J5" s="44">
        <f t="shared" si="0"/>
        <v>241500</v>
      </c>
      <c r="K5" s="40">
        <f t="shared" si="0"/>
        <v>100000</v>
      </c>
      <c r="L5" s="41">
        <f t="shared" si="0"/>
        <v>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0</v>
      </c>
      <c r="H11" s="21">
        <f>SUM(H6:H10)</f>
        <v>0</v>
      </c>
      <c r="I11" s="24">
        <f t="shared" si="1"/>
        <v>0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5944666</v>
      </c>
      <c r="D15" s="6">
        <v>6553416</v>
      </c>
      <c r="E15" s="7">
        <v>2885246</v>
      </c>
      <c r="F15" s="8">
        <v>2412088</v>
      </c>
      <c r="G15" s="6">
        <v>2412088</v>
      </c>
      <c r="H15" s="6">
        <v>3803807</v>
      </c>
      <c r="I15" s="9">
        <v>3207867</v>
      </c>
      <c r="J15" s="10">
        <v>241500</v>
      </c>
      <c r="K15" s="6">
        <v>100000</v>
      </c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288764</v>
      </c>
      <c r="D18" s="16">
        <v>2333500</v>
      </c>
      <c r="E18" s="17">
        <v>1058779</v>
      </c>
      <c r="F18" s="18"/>
      <c r="G18" s="16"/>
      <c r="H18" s="16"/>
      <c r="I18" s="19">
        <v>2222165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0</v>
      </c>
      <c r="H41" s="21">
        <f>SUM(H36:H40)</f>
        <v>0</v>
      </c>
      <c r="I41" s="24">
        <f t="shared" si="5"/>
        <v>0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5944666</v>
      </c>
      <c r="D45" s="6">
        <f t="shared" si="4"/>
        <v>6553416</v>
      </c>
      <c r="E45" s="61">
        <f t="shared" si="4"/>
        <v>2885246</v>
      </c>
      <c r="F45" s="62">
        <f t="shared" si="4"/>
        <v>2412088</v>
      </c>
      <c r="G45" s="60">
        <f t="shared" si="4"/>
        <v>2412088</v>
      </c>
      <c r="H45" s="60">
        <f t="shared" si="4"/>
        <v>3803807</v>
      </c>
      <c r="I45" s="63">
        <f t="shared" si="4"/>
        <v>3207867</v>
      </c>
      <c r="J45" s="64">
        <f t="shared" si="4"/>
        <v>241500</v>
      </c>
      <c r="K45" s="60">
        <f t="shared" si="4"/>
        <v>100000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288764</v>
      </c>
      <c r="D48" s="6">
        <f t="shared" si="4"/>
        <v>2333500</v>
      </c>
      <c r="E48" s="61">
        <f t="shared" si="4"/>
        <v>1058779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2222165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6233430</v>
      </c>
      <c r="D49" s="72">
        <f aca="true" t="shared" si="6" ref="D49:L49">SUM(D41:D48)</f>
        <v>8886916</v>
      </c>
      <c r="E49" s="73">
        <f t="shared" si="6"/>
        <v>3944025</v>
      </c>
      <c r="F49" s="74">
        <f t="shared" si="6"/>
        <v>2412088</v>
      </c>
      <c r="G49" s="72">
        <f t="shared" si="6"/>
        <v>2412088</v>
      </c>
      <c r="H49" s="72">
        <f>SUM(H41:H48)</f>
        <v>3803807</v>
      </c>
      <c r="I49" s="75">
        <f t="shared" si="6"/>
        <v>5430032</v>
      </c>
      <c r="J49" s="76">
        <f t="shared" si="6"/>
        <v>241500</v>
      </c>
      <c r="K49" s="72">
        <f t="shared" si="6"/>
        <v>100000</v>
      </c>
      <c r="L49" s="73">
        <f t="shared" si="6"/>
        <v>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0</v>
      </c>
      <c r="G57" s="21">
        <f t="shared" si="7"/>
        <v>0</v>
      </c>
      <c r="H57" s="21">
        <f>SUM(H52:H56)</f>
        <v>0</v>
      </c>
      <c r="I57" s="24">
        <f t="shared" si="7"/>
        <v>0</v>
      </c>
      <c r="J57" s="25">
        <f t="shared" si="7"/>
        <v>0</v>
      </c>
      <c r="K57" s="21">
        <f t="shared" si="7"/>
        <v>0</v>
      </c>
      <c r="L57" s="22">
        <f t="shared" si="7"/>
        <v>0</v>
      </c>
    </row>
    <row r="58" spans="1:12" ht="13.5">
      <c r="A58" s="77" t="s">
        <v>25</v>
      </c>
      <c r="B58" s="39"/>
      <c r="C58" s="6"/>
      <c r="D58" s="6"/>
      <c r="E58" s="7"/>
      <c r="F58" s="8"/>
      <c r="G58" s="6"/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6927525</v>
      </c>
      <c r="D61" s="6">
        <v>10989174</v>
      </c>
      <c r="E61" s="7">
        <v>9796909</v>
      </c>
      <c r="F61" s="8">
        <v>2512088</v>
      </c>
      <c r="G61" s="6">
        <v>2512088</v>
      </c>
      <c r="H61" s="6"/>
      <c r="I61" s="9">
        <v>9669838</v>
      </c>
      <c r="J61" s="10">
        <v>9275571</v>
      </c>
      <c r="K61" s="6">
        <v>9191198</v>
      </c>
      <c r="L61" s="7">
        <v>7453476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983231</v>
      </c>
      <c r="D64" s="6">
        <v>2938975</v>
      </c>
      <c r="E64" s="7">
        <v>3266741</v>
      </c>
      <c r="F64" s="8">
        <v>3291338</v>
      </c>
      <c r="G64" s="6">
        <v>3291338</v>
      </c>
      <c r="H64" s="6"/>
      <c r="I64" s="9">
        <v>4322358</v>
      </c>
      <c r="J64" s="10">
        <v>3828463</v>
      </c>
      <c r="K64" s="6">
        <v>5333463</v>
      </c>
      <c r="L64" s="7">
        <v>7098463</v>
      </c>
    </row>
    <row r="65" spans="1:12" ht="13.5">
      <c r="A65" s="70" t="s">
        <v>40</v>
      </c>
      <c r="B65" s="71"/>
      <c r="C65" s="72">
        <f>SUM(C57:C64)</f>
        <v>7910756</v>
      </c>
      <c r="D65" s="72">
        <f aca="true" t="shared" si="8" ref="D65:L65">SUM(D57:D64)</f>
        <v>13928149</v>
      </c>
      <c r="E65" s="73">
        <f t="shared" si="8"/>
        <v>13063650</v>
      </c>
      <c r="F65" s="74">
        <f t="shared" si="8"/>
        <v>5803426</v>
      </c>
      <c r="G65" s="72">
        <f t="shared" si="8"/>
        <v>5803426</v>
      </c>
      <c r="H65" s="72">
        <f>SUM(H57:H64)</f>
        <v>0</v>
      </c>
      <c r="I65" s="75">
        <f t="shared" si="8"/>
        <v>13992196</v>
      </c>
      <c r="J65" s="82">
        <f t="shared" si="8"/>
        <v>13104034</v>
      </c>
      <c r="K65" s="72">
        <f t="shared" si="8"/>
        <v>14524661</v>
      </c>
      <c r="L65" s="73">
        <f t="shared" si="8"/>
        <v>14551939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1154121</v>
      </c>
      <c r="D68" s="60">
        <v>2810009</v>
      </c>
      <c r="E68" s="61">
        <v>3562182</v>
      </c>
      <c r="F68" s="62">
        <v>3272416</v>
      </c>
      <c r="G68" s="60">
        <v>3272416</v>
      </c>
      <c r="H68" s="60"/>
      <c r="I68" s="63">
        <v>4402270</v>
      </c>
      <c r="J68" s="64">
        <v>3146064</v>
      </c>
      <c r="K68" s="60">
        <v>3325390</v>
      </c>
      <c r="L68" s="61">
        <v>3511612</v>
      </c>
    </row>
    <row r="69" spans="1:12" ht="13.5">
      <c r="A69" s="84" t="s">
        <v>43</v>
      </c>
      <c r="B69" s="39" t="s">
        <v>44</v>
      </c>
      <c r="C69" s="60">
        <f>SUM(C75:C79)</f>
        <v>1490067</v>
      </c>
      <c r="D69" s="60">
        <f aca="true" t="shared" si="9" ref="D69:L69">SUM(D75:D79)</f>
        <v>1694809</v>
      </c>
      <c r="E69" s="61">
        <f t="shared" si="9"/>
        <v>2218222</v>
      </c>
      <c r="F69" s="62">
        <f t="shared" si="9"/>
        <v>1625000</v>
      </c>
      <c r="G69" s="60">
        <f t="shared" si="9"/>
        <v>1625000</v>
      </c>
      <c r="H69" s="60">
        <f>SUM(H75:H79)</f>
        <v>0</v>
      </c>
      <c r="I69" s="63">
        <f t="shared" si="9"/>
        <v>2257621</v>
      </c>
      <c r="J69" s="64">
        <f t="shared" si="9"/>
        <v>2577376</v>
      </c>
      <c r="K69" s="60">
        <f t="shared" si="9"/>
        <v>2790085</v>
      </c>
      <c r="L69" s="61">
        <f t="shared" si="9"/>
        <v>2207130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>
        <v>600000</v>
      </c>
      <c r="K76" s="6">
        <v>700000</v>
      </c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1490067</v>
      </c>
      <c r="D79" s="6">
        <v>1694809</v>
      </c>
      <c r="E79" s="7">
        <v>2218222</v>
      </c>
      <c r="F79" s="8">
        <v>1625000</v>
      </c>
      <c r="G79" s="6">
        <v>1625000</v>
      </c>
      <c r="H79" s="6"/>
      <c r="I79" s="9">
        <v>2257621</v>
      </c>
      <c r="J79" s="10">
        <v>1977376</v>
      </c>
      <c r="K79" s="6">
        <v>2090085</v>
      </c>
      <c r="L79" s="7">
        <v>2207130</v>
      </c>
    </row>
    <row r="80" spans="1:12" ht="13.5">
      <c r="A80" s="87" t="s">
        <v>46</v>
      </c>
      <c r="B80" s="71"/>
      <c r="C80" s="72">
        <f>SUM(C68:C69)</f>
        <v>2644188</v>
      </c>
      <c r="D80" s="72">
        <f aca="true" t="shared" si="11" ref="D80:L80">SUM(D68:D69)</f>
        <v>4504818</v>
      </c>
      <c r="E80" s="73">
        <f t="shared" si="11"/>
        <v>5780404</v>
      </c>
      <c r="F80" s="74">
        <f t="shared" si="11"/>
        <v>4897416</v>
      </c>
      <c r="G80" s="72">
        <f t="shared" si="11"/>
        <v>4897416</v>
      </c>
      <c r="H80" s="72">
        <f>SUM(H68:H69)</f>
        <v>0</v>
      </c>
      <c r="I80" s="75">
        <f t="shared" si="11"/>
        <v>6659891</v>
      </c>
      <c r="J80" s="76">
        <f t="shared" si="11"/>
        <v>5723440</v>
      </c>
      <c r="K80" s="72">
        <f t="shared" si="11"/>
        <v>6115475</v>
      </c>
      <c r="L80" s="73">
        <f t="shared" si="11"/>
        <v>5718742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0.188</v>
      </c>
      <c r="D84" s="95">
        <f t="shared" si="14"/>
        <v>0.122</v>
      </c>
      <c r="E84" s="96">
        <f t="shared" si="14"/>
        <v>0.17</v>
      </c>
      <c r="F84" s="97">
        <f t="shared" si="14"/>
        <v>0.28</v>
      </c>
      <c r="G84" s="95">
        <f t="shared" si="14"/>
        <v>0.28</v>
      </c>
      <c r="H84" s="95">
        <f t="shared" si="14"/>
        <v>0</v>
      </c>
      <c r="I84" s="98">
        <f t="shared" si="14"/>
        <v>0.161</v>
      </c>
      <c r="J84" s="99">
        <f t="shared" si="14"/>
        <v>0.197</v>
      </c>
      <c r="K84" s="95">
        <f t="shared" si="14"/>
        <v>0.192</v>
      </c>
      <c r="L84" s="96">
        <f t="shared" si="14"/>
        <v>0.152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0.19</v>
      </c>
      <c r="D85" s="95">
        <f t="shared" si="15"/>
        <v>0.12</v>
      </c>
      <c r="E85" s="96">
        <f t="shared" si="15"/>
        <v>0.17</v>
      </c>
      <c r="F85" s="97">
        <f t="shared" si="15"/>
        <v>0.28</v>
      </c>
      <c r="G85" s="95">
        <f t="shared" si="15"/>
        <v>0.28</v>
      </c>
      <c r="H85" s="95">
        <f t="shared" si="15"/>
        <v>0</v>
      </c>
      <c r="I85" s="98">
        <f t="shared" si="15"/>
        <v>0.16</v>
      </c>
      <c r="J85" s="99">
        <f t="shared" si="15"/>
        <v>0.2</v>
      </c>
      <c r="K85" s="95">
        <f t="shared" si="15"/>
        <v>0.19</v>
      </c>
      <c r="L85" s="96">
        <f t="shared" si="15"/>
        <v>0.15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624184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>
        <v>148000</v>
      </c>
      <c r="E92" s="7">
        <v>700000</v>
      </c>
      <c r="F92" s="8">
        <v>1625000</v>
      </c>
      <c r="G92" s="6">
        <v>1625000</v>
      </c>
      <c r="H92" s="6">
        <v>532353</v>
      </c>
      <c r="I92" s="9">
        <v>1625000</v>
      </c>
      <c r="J92" s="10">
        <v>2577375</v>
      </c>
      <c r="K92" s="6">
        <v>2790085</v>
      </c>
      <c r="L92" s="26">
        <v>2207130</v>
      </c>
    </row>
    <row r="93" spans="1:12" ht="13.5">
      <c r="A93" s="87" t="s">
        <v>87</v>
      </c>
      <c r="B93" s="71"/>
      <c r="C93" s="72">
        <f>SUM(C89:C92)</f>
        <v>0</v>
      </c>
      <c r="D93" s="72">
        <f aca="true" t="shared" si="16" ref="D93:L93">SUM(D89:D92)</f>
        <v>148000</v>
      </c>
      <c r="E93" s="73">
        <f t="shared" si="16"/>
        <v>700000</v>
      </c>
      <c r="F93" s="74">
        <f t="shared" si="16"/>
        <v>1625000</v>
      </c>
      <c r="G93" s="72">
        <f t="shared" si="16"/>
        <v>1625000</v>
      </c>
      <c r="H93" s="72">
        <f>SUM(H89:H92)</f>
        <v>1156537</v>
      </c>
      <c r="I93" s="75">
        <f t="shared" si="16"/>
        <v>1625000</v>
      </c>
      <c r="J93" s="76">
        <f t="shared" si="16"/>
        <v>2577375</v>
      </c>
      <c r="K93" s="72">
        <f t="shared" si="16"/>
        <v>2790085</v>
      </c>
      <c r="L93" s="121">
        <f t="shared" si="16"/>
        <v>2207130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1209800557</v>
      </c>
      <c r="D5" s="40">
        <f aca="true" t="shared" si="0" ref="D5:L5">SUM(D11:D18)</f>
        <v>1303817027</v>
      </c>
      <c r="E5" s="41">
        <f t="shared" si="0"/>
        <v>1646881251</v>
      </c>
      <c r="F5" s="42">
        <f t="shared" si="0"/>
        <v>1330484653</v>
      </c>
      <c r="G5" s="40">
        <f t="shared" si="0"/>
        <v>126379143</v>
      </c>
      <c r="H5" s="40">
        <f>SUM(H11:H18)</f>
        <v>808095917</v>
      </c>
      <c r="I5" s="43">
        <f t="shared" si="0"/>
        <v>1267252499</v>
      </c>
      <c r="J5" s="44">
        <f t="shared" si="0"/>
        <v>630957631</v>
      </c>
      <c r="K5" s="40">
        <f t="shared" si="0"/>
        <v>693669198</v>
      </c>
      <c r="L5" s="41">
        <f t="shared" si="0"/>
        <v>697935523</v>
      </c>
    </row>
    <row r="6" spans="1:12" ht="13.5">
      <c r="A6" s="46" t="s">
        <v>19</v>
      </c>
      <c r="B6" s="47"/>
      <c r="C6" s="6">
        <v>396237954</v>
      </c>
      <c r="D6" s="6">
        <v>83059358</v>
      </c>
      <c r="E6" s="7">
        <v>111503306</v>
      </c>
      <c r="F6" s="8">
        <v>202905893</v>
      </c>
      <c r="G6" s="6">
        <v>-27012067</v>
      </c>
      <c r="H6" s="6">
        <v>123862568</v>
      </c>
      <c r="I6" s="9">
        <v>228571056</v>
      </c>
      <c r="J6" s="10">
        <v>13500000</v>
      </c>
      <c r="K6" s="6">
        <v>21778290</v>
      </c>
      <c r="L6" s="7">
        <v>19192204</v>
      </c>
    </row>
    <row r="7" spans="1:12" ht="13.5">
      <c r="A7" s="46" t="s">
        <v>20</v>
      </c>
      <c r="B7" s="47"/>
      <c r="C7" s="6">
        <v>91764567</v>
      </c>
      <c r="D7" s="6">
        <v>245195696</v>
      </c>
      <c r="E7" s="7">
        <v>294974069</v>
      </c>
      <c r="F7" s="8">
        <v>140371123</v>
      </c>
      <c r="G7" s="6">
        <v>-39773165</v>
      </c>
      <c r="H7" s="6">
        <v>196803557</v>
      </c>
      <c r="I7" s="9">
        <v>210267894</v>
      </c>
      <c r="J7" s="10">
        <v>107804867</v>
      </c>
      <c r="K7" s="6">
        <v>104985358</v>
      </c>
      <c r="L7" s="7">
        <v>120278505</v>
      </c>
    </row>
    <row r="8" spans="1:12" ht="13.5">
      <c r="A8" s="46" t="s">
        <v>21</v>
      </c>
      <c r="B8" s="47"/>
      <c r="C8" s="6">
        <v>154848765</v>
      </c>
      <c r="D8" s="6">
        <v>353942519</v>
      </c>
      <c r="E8" s="7">
        <v>195491306</v>
      </c>
      <c r="F8" s="8">
        <v>46386587</v>
      </c>
      <c r="G8" s="6"/>
      <c r="H8" s="6">
        <v>39177245</v>
      </c>
      <c r="I8" s="9">
        <v>32507501</v>
      </c>
      <c r="J8" s="10">
        <v>127954225</v>
      </c>
      <c r="K8" s="6">
        <v>136451940</v>
      </c>
      <c r="L8" s="7">
        <v>182762037</v>
      </c>
    </row>
    <row r="9" spans="1:12" ht="13.5">
      <c r="A9" s="46" t="s">
        <v>22</v>
      </c>
      <c r="B9" s="47"/>
      <c r="C9" s="6"/>
      <c r="D9" s="6">
        <v>106087109</v>
      </c>
      <c r="E9" s="7">
        <v>368199316</v>
      </c>
      <c r="F9" s="8">
        <v>415152340</v>
      </c>
      <c r="G9" s="6">
        <v>-17020444</v>
      </c>
      <c r="H9" s="6">
        <v>358557008</v>
      </c>
      <c r="I9" s="9">
        <v>584001466</v>
      </c>
      <c r="J9" s="10">
        <v>114800000</v>
      </c>
      <c r="K9" s="6">
        <v>100479100</v>
      </c>
      <c r="L9" s="7">
        <v>67178055</v>
      </c>
    </row>
    <row r="10" spans="1:12" ht="13.5">
      <c r="A10" s="46" t="s">
        <v>23</v>
      </c>
      <c r="B10" s="47"/>
      <c r="C10" s="6">
        <v>206054633</v>
      </c>
      <c r="D10" s="6">
        <v>300681775</v>
      </c>
      <c r="E10" s="7">
        <v>376808997</v>
      </c>
      <c r="F10" s="8">
        <v>143177000</v>
      </c>
      <c r="G10" s="6">
        <v>35720191</v>
      </c>
      <c r="H10" s="6">
        <v>8242861</v>
      </c>
      <c r="I10" s="9">
        <v>97622524</v>
      </c>
      <c r="J10" s="10">
        <v>167686617</v>
      </c>
      <c r="K10" s="6">
        <v>144017224</v>
      </c>
      <c r="L10" s="7">
        <v>121628788</v>
      </c>
    </row>
    <row r="11" spans="1:12" ht="13.5">
      <c r="A11" s="48" t="s">
        <v>24</v>
      </c>
      <c r="B11" s="47"/>
      <c r="C11" s="21">
        <f>SUM(C6:C10)</f>
        <v>848905919</v>
      </c>
      <c r="D11" s="21">
        <f aca="true" t="shared" si="1" ref="D11:L11">SUM(D6:D10)</f>
        <v>1088966457</v>
      </c>
      <c r="E11" s="22">
        <f t="shared" si="1"/>
        <v>1346976994</v>
      </c>
      <c r="F11" s="23">
        <f t="shared" si="1"/>
        <v>947992943</v>
      </c>
      <c r="G11" s="21">
        <f t="shared" si="1"/>
        <v>-48085485</v>
      </c>
      <c r="H11" s="21">
        <f>SUM(H6:H10)</f>
        <v>726643239</v>
      </c>
      <c r="I11" s="24">
        <f t="shared" si="1"/>
        <v>1152970441</v>
      </c>
      <c r="J11" s="25">
        <f t="shared" si="1"/>
        <v>531745709</v>
      </c>
      <c r="K11" s="21">
        <f t="shared" si="1"/>
        <v>507711912</v>
      </c>
      <c r="L11" s="22">
        <f t="shared" si="1"/>
        <v>511039589</v>
      </c>
    </row>
    <row r="12" spans="1:12" ht="13.5">
      <c r="A12" s="49" t="s">
        <v>25</v>
      </c>
      <c r="B12" s="39"/>
      <c r="C12" s="6">
        <v>108853009</v>
      </c>
      <c r="D12" s="6">
        <v>98326516</v>
      </c>
      <c r="E12" s="7">
        <v>134758460</v>
      </c>
      <c r="F12" s="8">
        <v>77546896</v>
      </c>
      <c r="G12" s="6">
        <v>13210914</v>
      </c>
      <c r="H12" s="6">
        <v>25421662</v>
      </c>
      <c r="I12" s="9">
        <v>42647565</v>
      </c>
      <c r="J12" s="10">
        <v>21324000</v>
      </c>
      <c r="K12" s="6">
        <v>48194000</v>
      </c>
      <c r="L12" s="7">
        <v>52496750</v>
      </c>
    </row>
    <row r="13" spans="1:12" ht="13.5">
      <c r="A13" s="49" t="s">
        <v>26</v>
      </c>
      <c r="B13" s="39"/>
      <c r="C13" s="11">
        <v>-9917272</v>
      </c>
      <c r="D13" s="11"/>
      <c r="E13" s="12"/>
      <c r="F13" s="13"/>
      <c r="G13" s="11"/>
      <c r="H13" s="11"/>
      <c r="I13" s="14">
        <v>6200000</v>
      </c>
      <c r="J13" s="15"/>
      <c r="K13" s="11"/>
      <c r="L13" s="12"/>
    </row>
    <row r="14" spans="1:12" ht="13.5">
      <c r="A14" s="49" t="s">
        <v>27</v>
      </c>
      <c r="B14" s="39"/>
      <c r="C14" s="6">
        <v>5083363</v>
      </c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251129458</v>
      </c>
      <c r="D15" s="6">
        <v>97709947</v>
      </c>
      <c r="E15" s="7">
        <v>158404377</v>
      </c>
      <c r="F15" s="8">
        <v>304944814</v>
      </c>
      <c r="G15" s="6">
        <v>161253714</v>
      </c>
      <c r="H15" s="6">
        <v>56031016</v>
      </c>
      <c r="I15" s="9">
        <v>50141295</v>
      </c>
      <c r="J15" s="10">
        <v>77887922</v>
      </c>
      <c r="K15" s="6">
        <v>137763286</v>
      </c>
      <c r="L15" s="7">
        <v>133399184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>
        <v>1000000</v>
      </c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5746080</v>
      </c>
      <c r="D18" s="16">
        <v>18814107</v>
      </c>
      <c r="E18" s="17">
        <v>6741420</v>
      </c>
      <c r="F18" s="18"/>
      <c r="G18" s="16"/>
      <c r="H18" s="16"/>
      <c r="I18" s="19">
        <v>15293198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475609523</v>
      </c>
      <c r="G20" s="53">
        <f t="shared" si="2"/>
        <v>-2187794</v>
      </c>
      <c r="H20" s="53">
        <f>SUM(H26:H33)</f>
        <v>320233500</v>
      </c>
      <c r="I20" s="56">
        <f t="shared" si="2"/>
        <v>0</v>
      </c>
      <c r="J20" s="57">
        <f t="shared" si="2"/>
        <v>508478572</v>
      </c>
      <c r="K20" s="53">
        <f t="shared" si="2"/>
        <v>558272690</v>
      </c>
      <c r="L20" s="54">
        <f t="shared" si="2"/>
        <v>604516172</v>
      </c>
    </row>
    <row r="21" spans="1:12" ht="13.5">
      <c r="A21" s="46" t="s">
        <v>19</v>
      </c>
      <c r="B21" s="47"/>
      <c r="C21" s="6"/>
      <c r="D21" s="6"/>
      <c r="E21" s="7"/>
      <c r="F21" s="8">
        <v>103498588</v>
      </c>
      <c r="G21" s="6"/>
      <c r="H21" s="6">
        <v>90778919</v>
      </c>
      <c r="I21" s="9"/>
      <c r="J21" s="10">
        <v>189200000</v>
      </c>
      <c r="K21" s="6">
        <v>203830132</v>
      </c>
      <c r="L21" s="7">
        <v>199133165</v>
      </c>
    </row>
    <row r="22" spans="1:12" ht="13.5">
      <c r="A22" s="46" t="s">
        <v>20</v>
      </c>
      <c r="B22" s="47"/>
      <c r="C22" s="6"/>
      <c r="D22" s="6"/>
      <c r="E22" s="7"/>
      <c r="F22" s="8">
        <v>40440000</v>
      </c>
      <c r="G22" s="6">
        <v>7336756</v>
      </c>
      <c r="H22" s="6">
        <v>18124334</v>
      </c>
      <c r="I22" s="9"/>
      <c r="J22" s="10">
        <v>1675597</v>
      </c>
      <c r="K22" s="6">
        <v>1774458</v>
      </c>
      <c r="L22" s="7">
        <v>1877377</v>
      </c>
    </row>
    <row r="23" spans="1:12" ht="13.5">
      <c r="A23" s="46" t="s">
        <v>21</v>
      </c>
      <c r="B23" s="47"/>
      <c r="C23" s="6"/>
      <c r="D23" s="6"/>
      <c r="E23" s="7"/>
      <c r="F23" s="8">
        <v>229302415</v>
      </c>
      <c r="G23" s="6">
        <v>-26889992</v>
      </c>
      <c r="H23" s="6">
        <v>156913406</v>
      </c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>
        <v>69380020</v>
      </c>
      <c r="G24" s="6">
        <v>16610402</v>
      </c>
      <c r="H24" s="6">
        <v>45441353</v>
      </c>
      <c r="I24" s="9"/>
      <c r="J24" s="10">
        <v>298000000</v>
      </c>
      <c r="K24" s="6">
        <v>318050000</v>
      </c>
      <c r="L24" s="7">
        <v>353505006</v>
      </c>
    </row>
    <row r="25" spans="1:12" ht="13.5">
      <c r="A25" s="46" t="s">
        <v>23</v>
      </c>
      <c r="B25" s="47"/>
      <c r="C25" s="6"/>
      <c r="D25" s="6"/>
      <c r="E25" s="7"/>
      <c r="F25" s="8">
        <v>10272000</v>
      </c>
      <c r="G25" s="6"/>
      <c r="H25" s="6">
        <v>3775039</v>
      </c>
      <c r="I25" s="9"/>
      <c r="J25" s="10">
        <v>11679375</v>
      </c>
      <c r="K25" s="6">
        <v>14796100</v>
      </c>
      <c r="L25" s="7">
        <v>18398774</v>
      </c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452893023</v>
      </c>
      <c r="G26" s="21">
        <f t="shared" si="3"/>
        <v>-2942834</v>
      </c>
      <c r="H26" s="21">
        <f>SUM(H21:H25)</f>
        <v>315033051</v>
      </c>
      <c r="I26" s="24">
        <f t="shared" si="3"/>
        <v>0</v>
      </c>
      <c r="J26" s="25">
        <f t="shared" si="3"/>
        <v>500554972</v>
      </c>
      <c r="K26" s="21">
        <f t="shared" si="3"/>
        <v>538450690</v>
      </c>
      <c r="L26" s="22">
        <f t="shared" si="3"/>
        <v>572914322</v>
      </c>
    </row>
    <row r="27" spans="1:12" ht="13.5">
      <c r="A27" s="49" t="s">
        <v>25</v>
      </c>
      <c r="B27" s="59"/>
      <c r="C27" s="6"/>
      <c r="D27" s="6"/>
      <c r="E27" s="7"/>
      <c r="F27" s="8">
        <v>5000000</v>
      </c>
      <c r="G27" s="6">
        <v>755040</v>
      </c>
      <c r="H27" s="6">
        <v>78056</v>
      </c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>
        <v>17716500</v>
      </c>
      <c r="G30" s="6"/>
      <c r="H30" s="6">
        <v>5122393</v>
      </c>
      <c r="I30" s="9"/>
      <c r="J30" s="10">
        <v>7923600</v>
      </c>
      <c r="K30" s="6">
        <v>19822000</v>
      </c>
      <c r="L30" s="7">
        <v>31601850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396237954</v>
      </c>
      <c r="D36" s="6">
        <f t="shared" si="4"/>
        <v>83059358</v>
      </c>
      <c r="E36" s="7">
        <f t="shared" si="4"/>
        <v>111503306</v>
      </c>
      <c r="F36" s="8">
        <f t="shared" si="4"/>
        <v>306404481</v>
      </c>
      <c r="G36" s="6">
        <f t="shared" si="4"/>
        <v>-27012067</v>
      </c>
      <c r="H36" s="6">
        <f>H6+H21</f>
        <v>214641487</v>
      </c>
      <c r="I36" s="9">
        <f t="shared" si="4"/>
        <v>228571056</v>
      </c>
      <c r="J36" s="10">
        <f t="shared" si="4"/>
        <v>202700000</v>
      </c>
      <c r="K36" s="6">
        <f t="shared" si="4"/>
        <v>225608422</v>
      </c>
      <c r="L36" s="7">
        <f t="shared" si="4"/>
        <v>218325369</v>
      </c>
    </row>
    <row r="37" spans="1:12" ht="13.5">
      <c r="A37" s="46" t="s">
        <v>20</v>
      </c>
      <c r="B37" s="47"/>
      <c r="C37" s="6">
        <f t="shared" si="4"/>
        <v>91764567</v>
      </c>
      <c r="D37" s="6">
        <f t="shared" si="4"/>
        <v>245195696</v>
      </c>
      <c r="E37" s="7">
        <f t="shared" si="4"/>
        <v>294974069</v>
      </c>
      <c r="F37" s="8">
        <f t="shared" si="4"/>
        <v>180811123</v>
      </c>
      <c r="G37" s="6">
        <f t="shared" si="4"/>
        <v>-32436409</v>
      </c>
      <c r="H37" s="6">
        <f>H7+H22</f>
        <v>214927891</v>
      </c>
      <c r="I37" s="9">
        <f t="shared" si="4"/>
        <v>210267894</v>
      </c>
      <c r="J37" s="10">
        <f t="shared" si="4"/>
        <v>109480464</v>
      </c>
      <c r="K37" s="6">
        <f t="shared" si="4"/>
        <v>106759816</v>
      </c>
      <c r="L37" s="7">
        <f t="shared" si="4"/>
        <v>122155882</v>
      </c>
    </row>
    <row r="38" spans="1:12" ht="13.5">
      <c r="A38" s="46" t="s">
        <v>21</v>
      </c>
      <c r="B38" s="47"/>
      <c r="C38" s="6">
        <f t="shared" si="4"/>
        <v>154848765</v>
      </c>
      <c r="D38" s="6">
        <f t="shared" si="4"/>
        <v>353942519</v>
      </c>
      <c r="E38" s="7">
        <f t="shared" si="4"/>
        <v>195491306</v>
      </c>
      <c r="F38" s="8">
        <f t="shared" si="4"/>
        <v>275689002</v>
      </c>
      <c r="G38" s="6">
        <f t="shared" si="4"/>
        <v>-26889992</v>
      </c>
      <c r="H38" s="6">
        <f>H8+H23</f>
        <v>196090651</v>
      </c>
      <c r="I38" s="9">
        <f t="shared" si="4"/>
        <v>32507501</v>
      </c>
      <c r="J38" s="10">
        <f t="shared" si="4"/>
        <v>127954225</v>
      </c>
      <c r="K38" s="6">
        <f t="shared" si="4"/>
        <v>136451940</v>
      </c>
      <c r="L38" s="7">
        <f t="shared" si="4"/>
        <v>182762037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106087109</v>
      </c>
      <c r="E39" s="7">
        <f t="shared" si="4"/>
        <v>368199316</v>
      </c>
      <c r="F39" s="8">
        <f t="shared" si="4"/>
        <v>484532360</v>
      </c>
      <c r="G39" s="6">
        <f t="shared" si="4"/>
        <v>-410042</v>
      </c>
      <c r="H39" s="6">
        <f>H9+H24</f>
        <v>403998361</v>
      </c>
      <c r="I39" s="9">
        <f t="shared" si="4"/>
        <v>584001466</v>
      </c>
      <c r="J39" s="10">
        <f t="shared" si="4"/>
        <v>412800000</v>
      </c>
      <c r="K39" s="6">
        <f t="shared" si="4"/>
        <v>418529100</v>
      </c>
      <c r="L39" s="7">
        <f t="shared" si="4"/>
        <v>420683061</v>
      </c>
    </row>
    <row r="40" spans="1:12" ht="13.5">
      <c r="A40" s="46" t="s">
        <v>23</v>
      </c>
      <c r="B40" s="47"/>
      <c r="C40" s="6">
        <f t="shared" si="4"/>
        <v>206054633</v>
      </c>
      <c r="D40" s="6">
        <f t="shared" si="4"/>
        <v>300681775</v>
      </c>
      <c r="E40" s="7">
        <f t="shared" si="4"/>
        <v>376808997</v>
      </c>
      <c r="F40" s="8">
        <f t="shared" si="4"/>
        <v>153449000</v>
      </c>
      <c r="G40" s="6">
        <f t="shared" si="4"/>
        <v>35720191</v>
      </c>
      <c r="H40" s="6">
        <f>H10+H25</f>
        <v>12017900</v>
      </c>
      <c r="I40" s="9">
        <f t="shared" si="4"/>
        <v>97622524</v>
      </c>
      <c r="J40" s="10">
        <f t="shared" si="4"/>
        <v>179365992</v>
      </c>
      <c r="K40" s="6">
        <f t="shared" si="4"/>
        <v>158813324</v>
      </c>
      <c r="L40" s="7">
        <f t="shared" si="4"/>
        <v>140027562</v>
      </c>
    </row>
    <row r="41" spans="1:12" ht="13.5">
      <c r="A41" s="48" t="s">
        <v>24</v>
      </c>
      <c r="B41" s="47"/>
      <c r="C41" s="21">
        <f>SUM(C36:C40)</f>
        <v>848905919</v>
      </c>
      <c r="D41" s="21">
        <f aca="true" t="shared" si="5" ref="D41:L41">SUM(D36:D40)</f>
        <v>1088966457</v>
      </c>
      <c r="E41" s="22">
        <f t="shared" si="5"/>
        <v>1346976994</v>
      </c>
      <c r="F41" s="23">
        <f t="shared" si="5"/>
        <v>1400885966</v>
      </c>
      <c r="G41" s="21">
        <f t="shared" si="5"/>
        <v>-51028319</v>
      </c>
      <c r="H41" s="21">
        <f>SUM(H36:H40)</f>
        <v>1041676290</v>
      </c>
      <c r="I41" s="24">
        <f t="shared" si="5"/>
        <v>1152970441</v>
      </c>
      <c r="J41" s="25">
        <f t="shared" si="5"/>
        <v>1032300681</v>
      </c>
      <c r="K41" s="21">
        <f t="shared" si="5"/>
        <v>1046162602</v>
      </c>
      <c r="L41" s="22">
        <f t="shared" si="5"/>
        <v>1083953911</v>
      </c>
    </row>
    <row r="42" spans="1:12" ht="13.5">
      <c r="A42" s="49" t="s">
        <v>25</v>
      </c>
      <c r="B42" s="39"/>
      <c r="C42" s="6">
        <f t="shared" si="4"/>
        <v>108853009</v>
      </c>
      <c r="D42" s="6">
        <f t="shared" si="4"/>
        <v>98326516</v>
      </c>
      <c r="E42" s="61">
        <f t="shared" si="4"/>
        <v>134758460</v>
      </c>
      <c r="F42" s="62">
        <f t="shared" si="4"/>
        <v>82546896</v>
      </c>
      <c r="G42" s="60">
        <f t="shared" si="4"/>
        <v>13965954</v>
      </c>
      <c r="H42" s="60">
        <f t="shared" si="4"/>
        <v>25499718</v>
      </c>
      <c r="I42" s="63">
        <f t="shared" si="4"/>
        <v>42647565</v>
      </c>
      <c r="J42" s="64">
        <f t="shared" si="4"/>
        <v>21324000</v>
      </c>
      <c r="K42" s="60">
        <f t="shared" si="4"/>
        <v>48194000</v>
      </c>
      <c r="L42" s="61">
        <f t="shared" si="4"/>
        <v>52496750</v>
      </c>
    </row>
    <row r="43" spans="1:12" ht="13.5">
      <c r="A43" s="49" t="s">
        <v>26</v>
      </c>
      <c r="B43" s="39"/>
      <c r="C43" s="11">
        <f t="shared" si="4"/>
        <v>-9917272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6200000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5083363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251129458</v>
      </c>
      <c r="D45" s="6">
        <f t="shared" si="4"/>
        <v>97709947</v>
      </c>
      <c r="E45" s="61">
        <f t="shared" si="4"/>
        <v>158404377</v>
      </c>
      <c r="F45" s="62">
        <f t="shared" si="4"/>
        <v>322661314</v>
      </c>
      <c r="G45" s="60">
        <f t="shared" si="4"/>
        <v>161253714</v>
      </c>
      <c r="H45" s="60">
        <f t="shared" si="4"/>
        <v>61153409</v>
      </c>
      <c r="I45" s="63">
        <f t="shared" si="4"/>
        <v>50141295</v>
      </c>
      <c r="J45" s="64">
        <f t="shared" si="4"/>
        <v>85811522</v>
      </c>
      <c r="K45" s="60">
        <f t="shared" si="4"/>
        <v>157585286</v>
      </c>
      <c r="L45" s="61">
        <f t="shared" si="4"/>
        <v>165001034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1000000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5746080</v>
      </c>
      <c r="D48" s="6">
        <f t="shared" si="4"/>
        <v>18814107</v>
      </c>
      <c r="E48" s="61">
        <f t="shared" si="4"/>
        <v>6741420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15293198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1209800557</v>
      </c>
      <c r="D49" s="72">
        <f aca="true" t="shared" si="6" ref="D49:L49">SUM(D41:D48)</f>
        <v>1303817027</v>
      </c>
      <c r="E49" s="73">
        <f t="shared" si="6"/>
        <v>1646881251</v>
      </c>
      <c r="F49" s="74">
        <f t="shared" si="6"/>
        <v>1806094176</v>
      </c>
      <c r="G49" s="72">
        <f t="shared" si="6"/>
        <v>124191349</v>
      </c>
      <c r="H49" s="72">
        <f>SUM(H41:H48)</f>
        <v>1128329417</v>
      </c>
      <c r="I49" s="75">
        <f t="shared" si="6"/>
        <v>1267252499</v>
      </c>
      <c r="J49" s="76">
        <f t="shared" si="6"/>
        <v>1139436203</v>
      </c>
      <c r="K49" s="72">
        <f t="shared" si="6"/>
        <v>1251941888</v>
      </c>
      <c r="L49" s="73">
        <f t="shared" si="6"/>
        <v>1302451695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2176150834</v>
      </c>
      <c r="D52" s="6">
        <v>2037545943</v>
      </c>
      <c r="E52" s="7">
        <v>2577116846</v>
      </c>
      <c r="F52" s="8">
        <v>1593333536</v>
      </c>
      <c r="G52" s="6">
        <v>1259916988</v>
      </c>
      <c r="H52" s="6"/>
      <c r="I52" s="9">
        <v>3291836655</v>
      </c>
      <c r="J52" s="10">
        <v>2135834701</v>
      </c>
      <c r="K52" s="6">
        <v>2361443123</v>
      </c>
      <c r="L52" s="7">
        <v>2579768492</v>
      </c>
    </row>
    <row r="53" spans="1:12" ht="13.5">
      <c r="A53" s="79" t="s">
        <v>20</v>
      </c>
      <c r="B53" s="47"/>
      <c r="C53" s="6">
        <v>1764556227</v>
      </c>
      <c r="D53" s="6">
        <v>3470781129</v>
      </c>
      <c r="E53" s="7">
        <v>3415517365</v>
      </c>
      <c r="F53" s="8">
        <v>2232399760</v>
      </c>
      <c r="G53" s="6">
        <v>2019152228</v>
      </c>
      <c r="H53" s="6"/>
      <c r="I53" s="9">
        <v>3531042042</v>
      </c>
      <c r="J53" s="10">
        <v>3703065886</v>
      </c>
      <c r="K53" s="6">
        <v>3809825702</v>
      </c>
      <c r="L53" s="7">
        <v>3931981584</v>
      </c>
    </row>
    <row r="54" spans="1:12" ht="13.5">
      <c r="A54" s="79" t="s">
        <v>21</v>
      </c>
      <c r="B54" s="47"/>
      <c r="C54" s="6">
        <v>1548904081</v>
      </c>
      <c r="D54" s="6">
        <v>1717229818</v>
      </c>
      <c r="E54" s="7">
        <v>1713241956</v>
      </c>
      <c r="F54" s="8">
        <v>1875468188</v>
      </c>
      <c r="G54" s="6">
        <v>1572889194</v>
      </c>
      <c r="H54" s="6"/>
      <c r="I54" s="9">
        <v>1684014623</v>
      </c>
      <c r="J54" s="10">
        <v>1938255937</v>
      </c>
      <c r="K54" s="6">
        <v>2074707877</v>
      </c>
      <c r="L54" s="7">
        <v>2257469914</v>
      </c>
    </row>
    <row r="55" spans="1:12" ht="13.5">
      <c r="A55" s="79" t="s">
        <v>22</v>
      </c>
      <c r="B55" s="47"/>
      <c r="C55" s="6">
        <v>967165007</v>
      </c>
      <c r="D55" s="6">
        <v>1152605865</v>
      </c>
      <c r="E55" s="7">
        <v>1466580680</v>
      </c>
      <c r="F55" s="8">
        <v>1630431855</v>
      </c>
      <c r="G55" s="6">
        <v>1145489453</v>
      </c>
      <c r="H55" s="6"/>
      <c r="I55" s="9">
        <v>2016238424</v>
      </c>
      <c r="J55" s="10">
        <v>1866891815</v>
      </c>
      <c r="K55" s="6">
        <v>2285420915</v>
      </c>
      <c r="L55" s="7">
        <v>2706103976</v>
      </c>
    </row>
    <row r="56" spans="1:12" ht="13.5">
      <c r="A56" s="79" t="s">
        <v>23</v>
      </c>
      <c r="B56" s="47"/>
      <c r="C56" s="6">
        <v>747537314</v>
      </c>
      <c r="D56" s="6">
        <v>903317812</v>
      </c>
      <c r="E56" s="7">
        <v>1423730899</v>
      </c>
      <c r="F56" s="8">
        <v>2550581458</v>
      </c>
      <c r="G56" s="6">
        <v>2432852649</v>
      </c>
      <c r="H56" s="6"/>
      <c r="I56" s="9">
        <v>1521353423</v>
      </c>
      <c r="J56" s="10">
        <v>1524763478</v>
      </c>
      <c r="K56" s="6">
        <v>1683576802</v>
      </c>
      <c r="L56" s="7">
        <v>1823604363</v>
      </c>
    </row>
    <row r="57" spans="1:12" ht="13.5">
      <c r="A57" s="80" t="s">
        <v>24</v>
      </c>
      <c r="B57" s="47"/>
      <c r="C57" s="21">
        <f>SUM(C52:C56)</f>
        <v>7204313463</v>
      </c>
      <c r="D57" s="21">
        <f aca="true" t="shared" si="7" ref="D57:L57">SUM(D52:D56)</f>
        <v>9281480567</v>
      </c>
      <c r="E57" s="22">
        <f t="shared" si="7"/>
        <v>10596187746</v>
      </c>
      <c r="F57" s="23">
        <f t="shared" si="7"/>
        <v>9882214797</v>
      </c>
      <c r="G57" s="21">
        <f t="shared" si="7"/>
        <v>8430300512</v>
      </c>
      <c r="H57" s="21">
        <f>SUM(H52:H56)</f>
        <v>0</v>
      </c>
      <c r="I57" s="24">
        <f t="shared" si="7"/>
        <v>12044485167</v>
      </c>
      <c r="J57" s="25">
        <f t="shared" si="7"/>
        <v>11168811817</v>
      </c>
      <c r="K57" s="21">
        <f t="shared" si="7"/>
        <v>12214974419</v>
      </c>
      <c r="L57" s="22">
        <f t="shared" si="7"/>
        <v>13298928329</v>
      </c>
    </row>
    <row r="58" spans="1:12" ht="13.5">
      <c r="A58" s="77" t="s">
        <v>25</v>
      </c>
      <c r="B58" s="39"/>
      <c r="C58" s="6">
        <v>837303837</v>
      </c>
      <c r="D58" s="6">
        <v>866568858</v>
      </c>
      <c r="E58" s="7">
        <v>882047284</v>
      </c>
      <c r="F58" s="8">
        <v>925689126</v>
      </c>
      <c r="G58" s="6">
        <v>857108184</v>
      </c>
      <c r="H58" s="6"/>
      <c r="I58" s="9">
        <v>862593555</v>
      </c>
      <c r="J58" s="10">
        <v>925250591</v>
      </c>
      <c r="K58" s="6">
        <v>973444591</v>
      </c>
      <c r="L58" s="7">
        <v>1025941341</v>
      </c>
    </row>
    <row r="59" spans="1:12" ht="13.5">
      <c r="A59" s="77" t="s">
        <v>26</v>
      </c>
      <c r="B59" s="39"/>
      <c r="C59" s="11">
        <v>321656341</v>
      </c>
      <c r="D59" s="11">
        <v>321568687</v>
      </c>
      <c r="E59" s="12">
        <v>321568687</v>
      </c>
      <c r="F59" s="13">
        <v>321656341</v>
      </c>
      <c r="G59" s="11">
        <v>321656341</v>
      </c>
      <c r="H59" s="11"/>
      <c r="I59" s="14">
        <v>277768687</v>
      </c>
      <c r="J59" s="15">
        <v>321568687</v>
      </c>
      <c r="K59" s="11">
        <v>321568687</v>
      </c>
      <c r="L59" s="12">
        <v>321568687</v>
      </c>
    </row>
    <row r="60" spans="1:12" ht="13.5">
      <c r="A60" s="77" t="s">
        <v>27</v>
      </c>
      <c r="B60" s="39"/>
      <c r="C60" s="6">
        <v>1676857863</v>
      </c>
      <c r="D60" s="6">
        <v>1636496363</v>
      </c>
      <c r="E60" s="7">
        <v>1493202000</v>
      </c>
      <c r="F60" s="8">
        <v>1670320863</v>
      </c>
      <c r="G60" s="6">
        <v>1670320863</v>
      </c>
      <c r="H60" s="6"/>
      <c r="I60" s="9">
        <v>1584438863</v>
      </c>
      <c r="J60" s="10">
        <v>1497507000</v>
      </c>
      <c r="K60" s="6">
        <v>1497507000</v>
      </c>
      <c r="L60" s="7">
        <v>1497507000</v>
      </c>
    </row>
    <row r="61" spans="1:12" ht="13.5">
      <c r="A61" s="77" t="s">
        <v>28</v>
      </c>
      <c r="B61" s="39" t="s">
        <v>29</v>
      </c>
      <c r="C61" s="6">
        <v>2986401449</v>
      </c>
      <c r="D61" s="6">
        <v>3049958702</v>
      </c>
      <c r="E61" s="7">
        <v>3222862287</v>
      </c>
      <c r="F61" s="8">
        <v>3343076801</v>
      </c>
      <c r="G61" s="6">
        <v>3181669201</v>
      </c>
      <c r="H61" s="6"/>
      <c r="I61" s="9">
        <v>3406941360</v>
      </c>
      <c r="J61" s="10">
        <v>3195117356</v>
      </c>
      <c r="K61" s="6">
        <v>3352337642</v>
      </c>
      <c r="L61" s="7">
        <v>3517500836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>
        <v>1000000</v>
      </c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108274862</v>
      </c>
      <c r="D64" s="6">
        <v>115838067</v>
      </c>
      <c r="E64" s="7">
        <v>109096006</v>
      </c>
      <c r="F64" s="8">
        <v>133258976</v>
      </c>
      <c r="G64" s="6">
        <v>133258976</v>
      </c>
      <c r="H64" s="6"/>
      <c r="I64" s="9">
        <v>112264692</v>
      </c>
      <c r="J64" s="10">
        <v>108951736</v>
      </c>
      <c r="K64" s="6">
        <v>108951736</v>
      </c>
      <c r="L64" s="7">
        <v>108951736</v>
      </c>
    </row>
    <row r="65" spans="1:12" ht="13.5">
      <c r="A65" s="70" t="s">
        <v>40</v>
      </c>
      <c r="B65" s="71"/>
      <c r="C65" s="72">
        <f>SUM(C57:C64)</f>
        <v>13134807815</v>
      </c>
      <c r="D65" s="72">
        <f aca="true" t="shared" si="8" ref="D65:L65">SUM(D57:D64)</f>
        <v>15271911244</v>
      </c>
      <c r="E65" s="73">
        <f t="shared" si="8"/>
        <v>16624964010</v>
      </c>
      <c r="F65" s="74">
        <f t="shared" si="8"/>
        <v>16276216904</v>
      </c>
      <c r="G65" s="72">
        <f t="shared" si="8"/>
        <v>14594314077</v>
      </c>
      <c r="H65" s="72">
        <f>SUM(H57:H64)</f>
        <v>0</v>
      </c>
      <c r="I65" s="75">
        <f t="shared" si="8"/>
        <v>18288492324</v>
      </c>
      <c r="J65" s="82">
        <f t="shared" si="8"/>
        <v>17217207187</v>
      </c>
      <c r="K65" s="72">
        <f t="shared" si="8"/>
        <v>18468784075</v>
      </c>
      <c r="L65" s="73">
        <f t="shared" si="8"/>
        <v>19771397929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474778584</v>
      </c>
      <c r="D68" s="60">
        <v>659875611</v>
      </c>
      <c r="E68" s="61">
        <v>710943059</v>
      </c>
      <c r="F68" s="62">
        <v>621796556</v>
      </c>
      <c r="G68" s="60">
        <v>621739556</v>
      </c>
      <c r="H68" s="60"/>
      <c r="I68" s="63">
        <v>912955443</v>
      </c>
      <c r="J68" s="64">
        <v>495857484</v>
      </c>
      <c r="K68" s="60">
        <v>562556219</v>
      </c>
      <c r="L68" s="61">
        <v>596325647</v>
      </c>
    </row>
    <row r="69" spans="1:12" ht="13.5">
      <c r="A69" s="84" t="s">
        <v>43</v>
      </c>
      <c r="B69" s="39" t="s">
        <v>44</v>
      </c>
      <c r="C69" s="60">
        <f>SUM(C75:C79)</f>
        <v>313356081</v>
      </c>
      <c r="D69" s="60">
        <f aca="true" t="shared" si="9" ref="D69:L69">SUM(D75:D79)</f>
        <v>270561645</v>
      </c>
      <c r="E69" s="61">
        <f t="shared" si="9"/>
        <v>550539165</v>
      </c>
      <c r="F69" s="62">
        <f t="shared" si="9"/>
        <v>373769684</v>
      </c>
      <c r="G69" s="60">
        <f t="shared" si="9"/>
        <v>0</v>
      </c>
      <c r="H69" s="60">
        <f>SUM(H75:H79)</f>
        <v>248912637</v>
      </c>
      <c r="I69" s="63">
        <f t="shared" si="9"/>
        <v>397507135</v>
      </c>
      <c r="J69" s="64">
        <f t="shared" si="9"/>
        <v>485135749</v>
      </c>
      <c r="K69" s="60">
        <f t="shared" si="9"/>
        <v>521572322</v>
      </c>
      <c r="L69" s="61">
        <f t="shared" si="9"/>
        <v>551760674</v>
      </c>
    </row>
    <row r="70" spans="1:12" ht="13.5">
      <c r="A70" s="79" t="s">
        <v>19</v>
      </c>
      <c r="B70" s="47"/>
      <c r="C70" s="6"/>
      <c r="D70" s="6">
        <v>3395437</v>
      </c>
      <c r="E70" s="7">
        <v>37427867</v>
      </c>
      <c r="F70" s="8">
        <v>49777284</v>
      </c>
      <c r="G70" s="6"/>
      <c r="H70" s="6">
        <v>45386191</v>
      </c>
      <c r="I70" s="9">
        <v>143102569</v>
      </c>
      <c r="J70" s="10">
        <v>40359065</v>
      </c>
      <c r="K70" s="6">
        <v>50735700</v>
      </c>
      <c r="L70" s="7">
        <v>53678370</v>
      </c>
    </row>
    <row r="71" spans="1:12" ht="13.5">
      <c r="A71" s="79" t="s">
        <v>20</v>
      </c>
      <c r="B71" s="47"/>
      <c r="C71" s="6"/>
      <c r="D71" s="6"/>
      <c r="E71" s="7">
        <v>99012763</v>
      </c>
      <c r="F71" s="8">
        <v>61317857</v>
      </c>
      <c r="G71" s="6"/>
      <c r="H71" s="6">
        <v>3659900</v>
      </c>
      <c r="I71" s="9">
        <v>55650999</v>
      </c>
      <c r="J71" s="10"/>
      <c r="K71" s="6"/>
      <c r="L71" s="7"/>
    </row>
    <row r="72" spans="1:12" ht="13.5">
      <c r="A72" s="79" t="s">
        <v>21</v>
      </c>
      <c r="B72" s="47"/>
      <c r="C72" s="6"/>
      <c r="D72" s="6">
        <v>78517392</v>
      </c>
      <c r="E72" s="7">
        <v>65619783</v>
      </c>
      <c r="F72" s="8">
        <v>42929109</v>
      </c>
      <c r="G72" s="6"/>
      <c r="H72" s="6">
        <v>46724140</v>
      </c>
      <c r="I72" s="9">
        <v>59626070</v>
      </c>
      <c r="J72" s="10">
        <v>8238677</v>
      </c>
      <c r="K72" s="6">
        <v>8725496</v>
      </c>
      <c r="L72" s="7">
        <v>9237013</v>
      </c>
    </row>
    <row r="73" spans="1:12" ht="13.5">
      <c r="A73" s="79" t="s">
        <v>22</v>
      </c>
      <c r="B73" s="47"/>
      <c r="C73" s="6"/>
      <c r="D73" s="6"/>
      <c r="E73" s="7">
        <v>123591989</v>
      </c>
      <c r="F73" s="8">
        <v>28174895</v>
      </c>
      <c r="G73" s="6"/>
      <c r="H73" s="6">
        <v>16527350</v>
      </c>
      <c r="I73" s="9">
        <v>67576213</v>
      </c>
      <c r="J73" s="10">
        <v>13749028</v>
      </c>
      <c r="K73" s="6">
        <v>14560220</v>
      </c>
      <c r="L73" s="7">
        <v>15404713</v>
      </c>
    </row>
    <row r="74" spans="1:12" ht="13.5">
      <c r="A74" s="79" t="s">
        <v>23</v>
      </c>
      <c r="B74" s="47"/>
      <c r="C74" s="6">
        <v>303297088</v>
      </c>
      <c r="D74" s="6">
        <v>43653857</v>
      </c>
      <c r="E74" s="7">
        <v>126481966</v>
      </c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303297088</v>
      </c>
      <c r="D75" s="21">
        <f aca="true" t="shared" si="10" ref="D75:L75">SUM(D70:D74)</f>
        <v>125566686</v>
      </c>
      <c r="E75" s="22">
        <f t="shared" si="10"/>
        <v>452134368</v>
      </c>
      <c r="F75" s="23">
        <f t="shared" si="10"/>
        <v>182199145</v>
      </c>
      <c r="G75" s="21">
        <f t="shared" si="10"/>
        <v>0</v>
      </c>
      <c r="H75" s="21">
        <f>SUM(H70:H74)</f>
        <v>112297581</v>
      </c>
      <c r="I75" s="24">
        <f t="shared" si="10"/>
        <v>325955851</v>
      </c>
      <c r="J75" s="25">
        <f t="shared" si="10"/>
        <v>62346770</v>
      </c>
      <c r="K75" s="21">
        <f t="shared" si="10"/>
        <v>74021416</v>
      </c>
      <c r="L75" s="22">
        <f t="shared" si="10"/>
        <v>78320096</v>
      </c>
    </row>
    <row r="76" spans="1:12" ht="13.5">
      <c r="A76" s="86" t="s">
        <v>25</v>
      </c>
      <c r="B76" s="39"/>
      <c r="C76" s="6">
        <v>8661382</v>
      </c>
      <c r="D76" s="6">
        <v>119289573</v>
      </c>
      <c r="E76" s="7">
        <v>45233832</v>
      </c>
      <c r="F76" s="8">
        <v>39021750</v>
      </c>
      <c r="G76" s="6"/>
      <c r="H76" s="6">
        <v>27633817</v>
      </c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1397611</v>
      </c>
      <c r="D79" s="6">
        <v>25705386</v>
      </c>
      <c r="E79" s="7">
        <v>53170965</v>
      </c>
      <c r="F79" s="8">
        <v>152548789</v>
      </c>
      <c r="G79" s="6"/>
      <c r="H79" s="6">
        <v>108981239</v>
      </c>
      <c r="I79" s="9">
        <v>71551284</v>
      </c>
      <c r="J79" s="10">
        <v>422788979</v>
      </c>
      <c r="K79" s="6">
        <v>447550906</v>
      </c>
      <c r="L79" s="7">
        <v>473440578</v>
      </c>
    </row>
    <row r="80" spans="1:12" ht="13.5">
      <c r="A80" s="87" t="s">
        <v>46</v>
      </c>
      <c r="B80" s="71"/>
      <c r="C80" s="72">
        <f>SUM(C68:C69)</f>
        <v>788134665</v>
      </c>
      <c r="D80" s="72">
        <f aca="true" t="shared" si="11" ref="D80:L80">SUM(D68:D69)</f>
        <v>930437256</v>
      </c>
      <c r="E80" s="73">
        <f t="shared" si="11"/>
        <v>1261482224</v>
      </c>
      <c r="F80" s="74">
        <f t="shared" si="11"/>
        <v>995566240</v>
      </c>
      <c r="G80" s="72">
        <f t="shared" si="11"/>
        <v>621739556</v>
      </c>
      <c r="H80" s="72">
        <f>SUM(H68:H69)</f>
        <v>248912637</v>
      </c>
      <c r="I80" s="75">
        <f t="shared" si="11"/>
        <v>1310462578</v>
      </c>
      <c r="J80" s="76">
        <f t="shared" si="11"/>
        <v>980993233</v>
      </c>
      <c r="K80" s="72">
        <f t="shared" si="11"/>
        <v>1084128541</v>
      </c>
      <c r="L80" s="73">
        <f t="shared" si="11"/>
        <v>1148086321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0.3574708824544405</v>
      </c>
      <c r="G82" s="95">
        <f t="shared" si="12"/>
        <v>-0.01731135334570199</v>
      </c>
      <c r="H82" s="95">
        <f t="shared" si="12"/>
        <v>0.3962815468599874</v>
      </c>
      <c r="I82" s="98">
        <f t="shared" si="12"/>
        <v>0</v>
      </c>
      <c r="J82" s="99">
        <f t="shared" si="12"/>
        <v>0.8058838613206344</v>
      </c>
      <c r="K82" s="95">
        <f t="shared" si="12"/>
        <v>0.8048111284307019</v>
      </c>
      <c r="L82" s="96">
        <f t="shared" si="12"/>
        <v>0.8661490239120555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0.7648957177562753</v>
      </c>
      <c r="G83" s="95">
        <f t="shared" si="13"/>
        <v>-0.0035188271019384845</v>
      </c>
      <c r="H83" s="95">
        <f t="shared" si="13"/>
        <v>0</v>
      </c>
      <c r="I83" s="98">
        <f t="shared" si="13"/>
        <v>0</v>
      </c>
      <c r="J83" s="99">
        <f t="shared" si="13"/>
        <v>1.025453055378307</v>
      </c>
      <c r="K83" s="95">
        <f t="shared" si="13"/>
        <v>0.9923855983538599</v>
      </c>
      <c r="L83" s="96">
        <f t="shared" si="13"/>
        <v>1.013734986984385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0.024</v>
      </c>
      <c r="D84" s="95">
        <f t="shared" si="14"/>
        <v>0.018</v>
      </c>
      <c r="E84" s="96">
        <f t="shared" si="14"/>
        <v>0.033</v>
      </c>
      <c r="F84" s="97">
        <f t="shared" si="14"/>
        <v>0.023</v>
      </c>
      <c r="G84" s="95">
        <f t="shared" si="14"/>
        <v>0</v>
      </c>
      <c r="H84" s="95">
        <f t="shared" si="14"/>
        <v>0</v>
      </c>
      <c r="I84" s="98">
        <f t="shared" si="14"/>
        <v>0.022</v>
      </c>
      <c r="J84" s="99">
        <f t="shared" si="14"/>
        <v>0.028</v>
      </c>
      <c r="K84" s="95">
        <f t="shared" si="14"/>
        <v>0.028</v>
      </c>
      <c r="L84" s="96">
        <f t="shared" si="14"/>
        <v>0.028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0.02</v>
      </c>
      <c r="E85" s="96">
        <f t="shared" si="15"/>
        <v>0.03</v>
      </c>
      <c r="F85" s="97">
        <f t="shared" si="15"/>
        <v>0.05</v>
      </c>
      <c r="G85" s="95">
        <f t="shared" si="15"/>
        <v>0</v>
      </c>
      <c r="H85" s="95">
        <f t="shared" si="15"/>
        <v>0</v>
      </c>
      <c r="I85" s="98">
        <f t="shared" si="15"/>
        <v>0.02</v>
      </c>
      <c r="J85" s="99">
        <f t="shared" si="15"/>
        <v>0.06</v>
      </c>
      <c r="K85" s="95">
        <f t="shared" si="15"/>
        <v>0.06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36068430</v>
      </c>
      <c r="G90" s="11"/>
      <c r="H90" s="11">
        <v>18324363</v>
      </c>
      <c r="I90" s="14"/>
      <c r="J90" s="15">
        <v>462400</v>
      </c>
      <c r="K90" s="11">
        <v>489682</v>
      </c>
      <c r="L90" s="27">
        <v>518083</v>
      </c>
    </row>
    <row r="91" spans="1:12" ht="13.5">
      <c r="A91" s="86" t="s">
        <v>50</v>
      </c>
      <c r="B91" s="94"/>
      <c r="C91" s="6"/>
      <c r="D91" s="6"/>
      <c r="E91" s="7"/>
      <c r="F91" s="8">
        <v>337914160</v>
      </c>
      <c r="G91" s="6">
        <v>373982590</v>
      </c>
      <c r="H91" s="6">
        <v>236996145</v>
      </c>
      <c r="I91" s="9"/>
      <c r="J91" s="10">
        <v>478873208</v>
      </c>
      <c r="K91" s="6">
        <v>515054709</v>
      </c>
      <c r="L91" s="26">
        <v>544923775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>
        <v>5800142</v>
      </c>
      <c r="K92" s="6">
        <v>6027930</v>
      </c>
      <c r="L92" s="26">
        <v>6318816</v>
      </c>
    </row>
    <row r="93" spans="1:12" ht="13.5">
      <c r="A93" s="87" t="s">
        <v>87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373982590</v>
      </c>
      <c r="G93" s="72">
        <f t="shared" si="16"/>
        <v>373982590</v>
      </c>
      <c r="H93" s="72">
        <f>SUM(H89:H92)</f>
        <v>255320508</v>
      </c>
      <c r="I93" s="75">
        <f t="shared" si="16"/>
        <v>0</v>
      </c>
      <c r="J93" s="76">
        <f t="shared" si="16"/>
        <v>485135750</v>
      </c>
      <c r="K93" s="72">
        <f t="shared" si="16"/>
        <v>521572321</v>
      </c>
      <c r="L93" s="121">
        <f t="shared" si="16"/>
        <v>551760674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0</v>
      </c>
      <c r="D5" s="40">
        <f aca="true" t="shared" si="0" ref="D5:L5">SUM(D11:D18)</f>
        <v>0</v>
      </c>
      <c r="E5" s="41">
        <f t="shared" si="0"/>
        <v>31419921</v>
      </c>
      <c r="F5" s="42">
        <f t="shared" si="0"/>
        <v>9455000</v>
      </c>
      <c r="G5" s="40">
        <f t="shared" si="0"/>
        <v>6123000</v>
      </c>
      <c r="H5" s="40">
        <f>SUM(H11:H18)</f>
        <v>55547484</v>
      </c>
      <c r="I5" s="43">
        <f t="shared" si="0"/>
        <v>55483141</v>
      </c>
      <c r="J5" s="44">
        <f t="shared" si="0"/>
        <v>68414981</v>
      </c>
      <c r="K5" s="40">
        <f t="shared" si="0"/>
        <v>58061000</v>
      </c>
      <c r="L5" s="41">
        <f t="shared" si="0"/>
        <v>69406000</v>
      </c>
    </row>
    <row r="6" spans="1:12" ht="13.5">
      <c r="A6" s="46" t="s">
        <v>19</v>
      </c>
      <c r="B6" s="47"/>
      <c r="C6" s="6"/>
      <c r="D6" s="6"/>
      <c r="E6" s="7">
        <v>10880809</v>
      </c>
      <c r="F6" s="8"/>
      <c r="G6" s="6"/>
      <c r="H6" s="6">
        <v>17368762</v>
      </c>
      <c r="I6" s="9">
        <v>17564364</v>
      </c>
      <c r="J6" s="10">
        <v>11336486</v>
      </c>
      <c r="K6" s="6">
        <v>43061000</v>
      </c>
      <c r="L6" s="7">
        <v>45406000</v>
      </c>
    </row>
    <row r="7" spans="1:12" ht="13.5">
      <c r="A7" s="46" t="s">
        <v>20</v>
      </c>
      <c r="B7" s="47"/>
      <c r="C7" s="6"/>
      <c r="D7" s="6"/>
      <c r="E7" s="7"/>
      <c r="F7" s="8"/>
      <c r="G7" s="6"/>
      <c r="H7" s="6">
        <v>5748149</v>
      </c>
      <c r="I7" s="9">
        <v>6158849</v>
      </c>
      <c r="J7" s="10">
        <v>5661000</v>
      </c>
      <c r="K7" s="6">
        <v>5000000</v>
      </c>
      <c r="L7" s="7">
        <v>9000000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>
        <v>2729007</v>
      </c>
      <c r="I8" s="9">
        <v>4504003</v>
      </c>
      <c r="J8" s="10">
        <v>22786556</v>
      </c>
      <c r="K8" s="6">
        <v>10000000</v>
      </c>
      <c r="L8" s="7">
        <v>15000000</v>
      </c>
    </row>
    <row r="9" spans="1:12" ht="13.5">
      <c r="A9" s="46" t="s">
        <v>22</v>
      </c>
      <c r="B9" s="47"/>
      <c r="C9" s="6"/>
      <c r="D9" s="6"/>
      <c r="E9" s="7"/>
      <c r="F9" s="8"/>
      <c r="G9" s="6"/>
      <c r="H9" s="6">
        <v>7384742</v>
      </c>
      <c r="I9" s="9">
        <v>6915453</v>
      </c>
      <c r="J9" s="10">
        <v>19762086</v>
      </c>
      <c r="K9" s="6"/>
      <c r="L9" s="7"/>
    </row>
    <row r="10" spans="1:12" ht="13.5">
      <c r="A10" s="46" t="s">
        <v>23</v>
      </c>
      <c r="B10" s="47"/>
      <c r="C10" s="6"/>
      <c r="D10" s="6"/>
      <c r="E10" s="7">
        <v>7945783</v>
      </c>
      <c r="F10" s="8"/>
      <c r="G10" s="6"/>
      <c r="H10" s="6">
        <v>5461</v>
      </c>
      <c r="I10" s="9">
        <v>2375395</v>
      </c>
      <c r="J10" s="10">
        <v>112000</v>
      </c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18826592</v>
      </c>
      <c r="F11" s="23">
        <f t="shared" si="1"/>
        <v>0</v>
      </c>
      <c r="G11" s="21">
        <f t="shared" si="1"/>
        <v>0</v>
      </c>
      <c r="H11" s="21">
        <f>SUM(H6:H10)</f>
        <v>33236121</v>
      </c>
      <c r="I11" s="24">
        <f t="shared" si="1"/>
        <v>37518064</v>
      </c>
      <c r="J11" s="25">
        <f t="shared" si="1"/>
        <v>59658128</v>
      </c>
      <c r="K11" s="21">
        <f t="shared" si="1"/>
        <v>58061000</v>
      </c>
      <c r="L11" s="22">
        <f t="shared" si="1"/>
        <v>69406000</v>
      </c>
    </row>
    <row r="12" spans="1:12" ht="13.5">
      <c r="A12" s="49" t="s">
        <v>25</v>
      </c>
      <c r="B12" s="39"/>
      <c r="C12" s="6"/>
      <c r="D12" s="6"/>
      <c r="E12" s="7"/>
      <c r="F12" s="8">
        <v>6123000</v>
      </c>
      <c r="G12" s="6">
        <v>6123000</v>
      </c>
      <c r="H12" s="6">
        <v>652357</v>
      </c>
      <c r="I12" s="9">
        <v>13899556</v>
      </c>
      <c r="J12" s="10">
        <v>1030000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>
        <v>12593329</v>
      </c>
      <c r="F15" s="8">
        <v>3332000</v>
      </c>
      <c r="G15" s="6"/>
      <c r="H15" s="6">
        <v>21659006</v>
      </c>
      <c r="I15" s="9">
        <v>4065521</v>
      </c>
      <c r="J15" s="10">
        <v>6976853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>
        <v>750000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86297831</v>
      </c>
      <c r="D20" s="53">
        <f aca="true" t="shared" si="2" ref="D20:L20">SUM(D26:D33)</f>
        <v>80365515</v>
      </c>
      <c r="E20" s="54">
        <f t="shared" si="2"/>
        <v>77497630</v>
      </c>
      <c r="F20" s="55">
        <f t="shared" si="2"/>
        <v>93233000</v>
      </c>
      <c r="G20" s="53">
        <f t="shared" si="2"/>
        <v>65971000</v>
      </c>
      <c r="H20" s="53">
        <f>SUM(H26:H33)</f>
        <v>0</v>
      </c>
      <c r="I20" s="56">
        <f t="shared" si="2"/>
        <v>0</v>
      </c>
      <c r="J20" s="57">
        <f t="shared" si="2"/>
        <v>7737761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>
        <v>75923000</v>
      </c>
      <c r="E21" s="7">
        <v>10043522</v>
      </c>
      <c r="F21" s="8">
        <v>29144000</v>
      </c>
      <c r="G21" s="6">
        <v>36249000</v>
      </c>
      <c r="H21" s="6"/>
      <c r="I21" s="9"/>
      <c r="J21" s="10">
        <v>7737761</v>
      </c>
      <c r="K21" s="6"/>
      <c r="L21" s="7"/>
    </row>
    <row r="22" spans="1:12" ht="13.5">
      <c r="A22" s="46" t="s">
        <v>20</v>
      </c>
      <c r="B22" s="47"/>
      <c r="C22" s="6"/>
      <c r="D22" s="6"/>
      <c r="E22" s="7">
        <v>3899838</v>
      </c>
      <c r="F22" s="8">
        <v>8084000</v>
      </c>
      <c r="G22" s="6">
        <v>7877000</v>
      </c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>
        <v>36045605</v>
      </c>
      <c r="F23" s="8">
        <v>47885000</v>
      </c>
      <c r="G23" s="6">
        <v>11266000</v>
      </c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>
        <v>17967235</v>
      </c>
      <c r="F24" s="8">
        <v>8104000</v>
      </c>
      <c r="G24" s="6">
        <v>6474000</v>
      </c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>
        <v>85133469</v>
      </c>
      <c r="D25" s="6"/>
      <c r="E25" s="7">
        <v>7027926</v>
      </c>
      <c r="F25" s="8">
        <v>16000</v>
      </c>
      <c r="G25" s="6">
        <v>76000</v>
      </c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85133469</v>
      </c>
      <c r="D26" s="21">
        <f t="shared" si="3"/>
        <v>75923000</v>
      </c>
      <c r="E26" s="22">
        <f t="shared" si="3"/>
        <v>74984126</v>
      </c>
      <c r="F26" s="23">
        <f t="shared" si="3"/>
        <v>93233000</v>
      </c>
      <c r="G26" s="21">
        <f t="shared" si="3"/>
        <v>61942000</v>
      </c>
      <c r="H26" s="21">
        <f>SUM(H21:H25)</f>
        <v>0</v>
      </c>
      <c r="I26" s="24">
        <f t="shared" si="3"/>
        <v>0</v>
      </c>
      <c r="J26" s="25">
        <f t="shared" si="3"/>
        <v>7737761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>
        <v>2042000</v>
      </c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1091062</v>
      </c>
      <c r="D30" s="6">
        <v>4442515</v>
      </c>
      <c r="E30" s="7"/>
      <c r="F30" s="8"/>
      <c r="G30" s="6">
        <v>1987000</v>
      </c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>
        <v>73300</v>
      </c>
      <c r="D33" s="16"/>
      <c r="E33" s="17">
        <v>2513504</v>
      </c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75923000</v>
      </c>
      <c r="E36" s="7">
        <f t="shared" si="4"/>
        <v>20924331</v>
      </c>
      <c r="F36" s="8">
        <f t="shared" si="4"/>
        <v>29144000</v>
      </c>
      <c r="G36" s="6">
        <f t="shared" si="4"/>
        <v>36249000</v>
      </c>
      <c r="H36" s="6">
        <f>H6+H21</f>
        <v>17368762</v>
      </c>
      <c r="I36" s="9">
        <f t="shared" si="4"/>
        <v>17564364</v>
      </c>
      <c r="J36" s="10">
        <f t="shared" si="4"/>
        <v>19074247</v>
      </c>
      <c r="K36" s="6">
        <f t="shared" si="4"/>
        <v>43061000</v>
      </c>
      <c r="L36" s="7">
        <f t="shared" si="4"/>
        <v>45406000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3899838</v>
      </c>
      <c r="F37" s="8">
        <f t="shared" si="4"/>
        <v>8084000</v>
      </c>
      <c r="G37" s="6">
        <f t="shared" si="4"/>
        <v>7877000</v>
      </c>
      <c r="H37" s="6">
        <f>H7+H22</f>
        <v>5748149</v>
      </c>
      <c r="I37" s="9">
        <f t="shared" si="4"/>
        <v>6158849</v>
      </c>
      <c r="J37" s="10">
        <f t="shared" si="4"/>
        <v>5661000</v>
      </c>
      <c r="K37" s="6">
        <f t="shared" si="4"/>
        <v>5000000</v>
      </c>
      <c r="L37" s="7">
        <f t="shared" si="4"/>
        <v>9000000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36045605</v>
      </c>
      <c r="F38" s="8">
        <f t="shared" si="4"/>
        <v>47885000</v>
      </c>
      <c r="G38" s="6">
        <f t="shared" si="4"/>
        <v>11266000</v>
      </c>
      <c r="H38" s="6">
        <f>H8+H23</f>
        <v>2729007</v>
      </c>
      <c r="I38" s="9">
        <f t="shared" si="4"/>
        <v>4504003</v>
      </c>
      <c r="J38" s="10">
        <f t="shared" si="4"/>
        <v>22786556</v>
      </c>
      <c r="K38" s="6">
        <f t="shared" si="4"/>
        <v>10000000</v>
      </c>
      <c r="L38" s="7">
        <f t="shared" si="4"/>
        <v>15000000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17967235</v>
      </c>
      <c r="F39" s="8">
        <f t="shared" si="4"/>
        <v>8104000</v>
      </c>
      <c r="G39" s="6">
        <f t="shared" si="4"/>
        <v>6474000</v>
      </c>
      <c r="H39" s="6">
        <f>H9+H24</f>
        <v>7384742</v>
      </c>
      <c r="I39" s="9">
        <f t="shared" si="4"/>
        <v>6915453</v>
      </c>
      <c r="J39" s="10">
        <f t="shared" si="4"/>
        <v>19762086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85133469</v>
      </c>
      <c r="D40" s="6">
        <f t="shared" si="4"/>
        <v>0</v>
      </c>
      <c r="E40" s="7">
        <f t="shared" si="4"/>
        <v>14973709</v>
      </c>
      <c r="F40" s="8">
        <f t="shared" si="4"/>
        <v>16000</v>
      </c>
      <c r="G40" s="6">
        <f t="shared" si="4"/>
        <v>76000</v>
      </c>
      <c r="H40" s="6">
        <f>H10+H25</f>
        <v>5461</v>
      </c>
      <c r="I40" s="9">
        <f t="shared" si="4"/>
        <v>2375395</v>
      </c>
      <c r="J40" s="10">
        <f t="shared" si="4"/>
        <v>112000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85133469</v>
      </c>
      <c r="D41" s="21">
        <f aca="true" t="shared" si="5" ref="D41:L41">SUM(D36:D40)</f>
        <v>75923000</v>
      </c>
      <c r="E41" s="22">
        <f t="shared" si="5"/>
        <v>93810718</v>
      </c>
      <c r="F41" s="23">
        <f t="shared" si="5"/>
        <v>93233000</v>
      </c>
      <c r="G41" s="21">
        <f t="shared" si="5"/>
        <v>61942000</v>
      </c>
      <c r="H41" s="21">
        <f>SUM(H36:H40)</f>
        <v>33236121</v>
      </c>
      <c r="I41" s="24">
        <f t="shared" si="5"/>
        <v>37518064</v>
      </c>
      <c r="J41" s="25">
        <f t="shared" si="5"/>
        <v>67395889</v>
      </c>
      <c r="K41" s="21">
        <f t="shared" si="5"/>
        <v>58061000</v>
      </c>
      <c r="L41" s="22">
        <f t="shared" si="5"/>
        <v>69406000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6123000</v>
      </c>
      <c r="G42" s="60">
        <f t="shared" si="4"/>
        <v>8165000</v>
      </c>
      <c r="H42" s="60">
        <f t="shared" si="4"/>
        <v>652357</v>
      </c>
      <c r="I42" s="63">
        <f t="shared" si="4"/>
        <v>13899556</v>
      </c>
      <c r="J42" s="64">
        <f t="shared" si="4"/>
        <v>1030000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1091062</v>
      </c>
      <c r="D45" s="6">
        <f t="shared" si="4"/>
        <v>4442515</v>
      </c>
      <c r="E45" s="61">
        <f t="shared" si="4"/>
        <v>12593329</v>
      </c>
      <c r="F45" s="62">
        <f t="shared" si="4"/>
        <v>3332000</v>
      </c>
      <c r="G45" s="60">
        <f t="shared" si="4"/>
        <v>1987000</v>
      </c>
      <c r="H45" s="60">
        <f t="shared" si="4"/>
        <v>21659006</v>
      </c>
      <c r="I45" s="63">
        <f t="shared" si="4"/>
        <v>4065521</v>
      </c>
      <c r="J45" s="64">
        <f t="shared" si="4"/>
        <v>6976853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73300</v>
      </c>
      <c r="D48" s="6">
        <f t="shared" si="4"/>
        <v>0</v>
      </c>
      <c r="E48" s="61">
        <f t="shared" si="4"/>
        <v>2513504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750000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86297831</v>
      </c>
      <c r="D49" s="72">
        <f aca="true" t="shared" si="6" ref="D49:L49">SUM(D41:D48)</f>
        <v>80365515</v>
      </c>
      <c r="E49" s="73">
        <f t="shared" si="6"/>
        <v>108917551</v>
      </c>
      <c r="F49" s="74">
        <f t="shared" si="6"/>
        <v>102688000</v>
      </c>
      <c r="G49" s="72">
        <f t="shared" si="6"/>
        <v>72094000</v>
      </c>
      <c r="H49" s="72">
        <f>SUM(H41:H48)</f>
        <v>55547484</v>
      </c>
      <c r="I49" s="75">
        <f t="shared" si="6"/>
        <v>55483141</v>
      </c>
      <c r="J49" s="76">
        <f t="shared" si="6"/>
        <v>76152742</v>
      </c>
      <c r="K49" s="72">
        <f t="shared" si="6"/>
        <v>58061000</v>
      </c>
      <c r="L49" s="73">
        <f t="shared" si="6"/>
        <v>69406000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>
        <v>20924331</v>
      </c>
      <c r="F52" s="8"/>
      <c r="G52" s="6">
        <v>7105000</v>
      </c>
      <c r="H52" s="6"/>
      <c r="I52" s="9">
        <v>17564364</v>
      </c>
      <c r="J52" s="10">
        <v>2314641678</v>
      </c>
      <c r="K52" s="6">
        <v>2453288000</v>
      </c>
      <c r="L52" s="7">
        <v>2595579000</v>
      </c>
    </row>
    <row r="53" spans="1:12" ht="13.5">
      <c r="A53" s="79" t="s">
        <v>20</v>
      </c>
      <c r="B53" s="47"/>
      <c r="C53" s="6"/>
      <c r="D53" s="6"/>
      <c r="E53" s="7">
        <v>3899838</v>
      </c>
      <c r="F53" s="8"/>
      <c r="G53" s="6">
        <v>-207000</v>
      </c>
      <c r="H53" s="6"/>
      <c r="I53" s="9">
        <v>508068967</v>
      </c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>
        <v>36045605</v>
      </c>
      <c r="F54" s="8"/>
      <c r="G54" s="6">
        <v>-36619000</v>
      </c>
      <c r="H54" s="6"/>
      <c r="I54" s="9">
        <v>360519173</v>
      </c>
      <c r="J54" s="10">
        <v>-444</v>
      </c>
      <c r="K54" s="6"/>
      <c r="L54" s="7"/>
    </row>
    <row r="55" spans="1:12" ht="13.5">
      <c r="A55" s="79" t="s">
        <v>22</v>
      </c>
      <c r="B55" s="47"/>
      <c r="C55" s="6"/>
      <c r="D55" s="6"/>
      <c r="E55" s="7">
        <v>17967235</v>
      </c>
      <c r="F55" s="8"/>
      <c r="G55" s="6">
        <v>-1630000</v>
      </c>
      <c r="H55" s="6"/>
      <c r="I55" s="9">
        <v>291605424</v>
      </c>
      <c r="J55" s="10">
        <v>86</v>
      </c>
      <c r="K55" s="6"/>
      <c r="L55" s="7"/>
    </row>
    <row r="56" spans="1:12" ht="13.5">
      <c r="A56" s="79" t="s">
        <v>23</v>
      </c>
      <c r="B56" s="47"/>
      <c r="C56" s="6">
        <v>1968628469</v>
      </c>
      <c r="D56" s="6"/>
      <c r="E56" s="7">
        <v>1922005800</v>
      </c>
      <c r="F56" s="8">
        <v>1958684000</v>
      </c>
      <c r="G56" s="6">
        <v>1958744000</v>
      </c>
      <c r="H56" s="6"/>
      <c r="I56" s="9">
        <v>706764461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1968628469</v>
      </c>
      <c r="D57" s="21">
        <f aca="true" t="shared" si="7" ref="D57:L57">SUM(D52:D56)</f>
        <v>0</v>
      </c>
      <c r="E57" s="22">
        <f t="shared" si="7"/>
        <v>2000842809</v>
      </c>
      <c r="F57" s="23">
        <f t="shared" si="7"/>
        <v>1958684000</v>
      </c>
      <c r="G57" s="21">
        <f t="shared" si="7"/>
        <v>1927393000</v>
      </c>
      <c r="H57" s="21">
        <f>SUM(H52:H56)</f>
        <v>0</v>
      </c>
      <c r="I57" s="24">
        <f t="shared" si="7"/>
        <v>1884522389</v>
      </c>
      <c r="J57" s="25">
        <f t="shared" si="7"/>
        <v>2314641320</v>
      </c>
      <c r="K57" s="21">
        <f t="shared" si="7"/>
        <v>2453288000</v>
      </c>
      <c r="L57" s="22">
        <f t="shared" si="7"/>
        <v>2595579000</v>
      </c>
    </row>
    <row r="58" spans="1:12" ht="13.5">
      <c r="A58" s="77" t="s">
        <v>25</v>
      </c>
      <c r="B58" s="39"/>
      <c r="C58" s="6"/>
      <c r="D58" s="6"/>
      <c r="E58" s="7">
        <v>87220888</v>
      </c>
      <c r="F58" s="8"/>
      <c r="G58" s="6">
        <v>2042000</v>
      </c>
      <c r="H58" s="6"/>
      <c r="I58" s="9">
        <v>103876972</v>
      </c>
      <c r="J58" s="10"/>
      <c r="K58" s="6"/>
      <c r="L58" s="7"/>
    </row>
    <row r="59" spans="1:12" ht="13.5">
      <c r="A59" s="77" t="s">
        <v>26</v>
      </c>
      <c r="B59" s="39"/>
      <c r="C59" s="11">
        <v>2163000</v>
      </c>
      <c r="D59" s="11"/>
      <c r="E59" s="12">
        <v>2163451</v>
      </c>
      <c r="F59" s="13">
        <v>2164000</v>
      </c>
      <c r="G59" s="11">
        <v>2164000</v>
      </c>
      <c r="H59" s="11"/>
      <c r="I59" s="14">
        <v>2163451</v>
      </c>
      <c r="J59" s="15"/>
      <c r="K59" s="11"/>
      <c r="L59" s="12"/>
    </row>
    <row r="60" spans="1:12" ht="13.5">
      <c r="A60" s="77" t="s">
        <v>27</v>
      </c>
      <c r="B60" s="39"/>
      <c r="C60" s="6">
        <v>188286000</v>
      </c>
      <c r="D60" s="6">
        <v>154157000</v>
      </c>
      <c r="E60" s="7">
        <v>158937697</v>
      </c>
      <c r="F60" s="8">
        <v>191992000</v>
      </c>
      <c r="G60" s="6">
        <v>191992000</v>
      </c>
      <c r="H60" s="6"/>
      <c r="I60" s="9">
        <v>161072396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294575062</v>
      </c>
      <c r="D61" s="6"/>
      <c r="E61" s="7">
        <v>145146808</v>
      </c>
      <c r="F61" s="8">
        <v>275035000</v>
      </c>
      <c r="G61" s="6">
        <v>273690000</v>
      </c>
      <c r="H61" s="6"/>
      <c r="I61" s="9">
        <v>184722933</v>
      </c>
      <c r="J61" s="10">
        <v>161396853</v>
      </c>
      <c r="K61" s="6">
        <v>170919046</v>
      </c>
      <c r="L61" s="7">
        <v>172458163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934300</v>
      </c>
      <c r="D64" s="6">
        <v>1103000</v>
      </c>
      <c r="E64" s="7">
        <v>6396634</v>
      </c>
      <c r="F64" s="8">
        <v>790000</v>
      </c>
      <c r="G64" s="6">
        <v>790000</v>
      </c>
      <c r="H64" s="6"/>
      <c r="I64" s="9">
        <v>3569014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2454586831</v>
      </c>
      <c r="D65" s="72">
        <f aca="true" t="shared" si="8" ref="D65:L65">SUM(D57:D64)</f>
        <v>155260000</v>
      </c>
      <c r="E65" s="73">
        <f t="shared" si="8"/>
        <v>2400708287</v>
      </c>
      <c r="F65" s="74">
        <f t="shared" si="8"/>
        <v>2428665000</v>
      </c>
      <c r="G65" s="72">
        <f t="shared" si="8"/>
        <v>2398071000</v>
      </c>
      <c r="H65" s="72">
        <f>SUM(H57:H64)</f>
        <v>0</v>
      </c>
      <c r="I65" s="75">
        <f t="shared" si="8"/>
        <v>2339927155</v>
      </c>
      <c r="J65" s="82">
        <f t="shared" si="8"/>
        <v>2476038173</v>
      </c>
      <c r="K65" s="72">
        <f t="shared" si="8"/>
        <v>2624207046</v>
      </c>
      <c r="L65" s="73">
        <f t="shared" si="8"/>
        <v>2768037163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100276521</v>
      </c>
      <c r="D68" s="60">
        <v>109730106</v>
      </c>
      <c r="E68" s="61">
        <v>110179302</v>
      </c>
      <c r="F68" s="62">
        <v>8712000</v>
      </c>
      <c r="G68" s="60">
        <v>8712000</v>
      </c>
      <c r="H68" s="60"/>
      <c r="I68" s="63">
        <v>110613036</v>
      </c>
      <c r="J68" s="64">
        <v>9473000</v>
      </c>
      <c r="K68" s="60">
        <v>10032000</v>
      </c>
      <c r="L68" s="61">
        <v>10624000</v>
      </c>
    </row>
    <row r="69" spans="1:12" ht="13.5">
      <c r="A69" s="84" t="s">
        <v>43</v>
      </c>
      <c r="B69" s="39" t="s">
        <v>44</v>
      </c>
      <c r="C69" s="60">
        <f>SUM(C75:C79)</f>
        <v>39900526</v>
      </c>
      <c r="D69" s="60">
        <f aca="true" t="shared" si="9" ref="D69:L69">SUM(D75:D79)</f>
        <v>36004000</v>
      </c>
      <c r="E69" s="61">
        <f t="shared" si="9"/>
        <v>0</v>
      </c>
      <c r="F69" s="62">
        <f t="shared" si="9"/>
        <v>69070725</v>
      </c>
      <c r="G69" s="60">
        <f t="shared" si="9"/>
        <v>0</v>
      </c>
      <c r="H69" s="60">
        <f>SUM(H75:H79)</f>
        <v>27620</v>
      </c>
      <c r="I69" s="63">
        <f t="shared" si="9"/>
        <v>0</v>
      </c>
      <c r="J69" s="64">
        <f t="shared" si="9"/>
        <v>77303001</v>
      </c>
      <c r="K69" s="60">
        <f t="shared" si="9"/>
        <v>81863524</v>
      </c>
      <c r="L69" s="61">
        <f t="shared" si="9"/>
        <v>86611609</v>
      </c>
    </row>
    <row r="70" spans="1:12" ht="13.5">
      <c r="A70" s="79" t="s">
        <v>19</v>
      </c>
      <c r="B70" s="47"/>
      <c r="C70" s="6"/>
      <c r="D70" s="6"/>
      <c r="E70" s="7"/>
      <c r="F70" s="8">
        <v>10634482</v>
      </c>
      <c r="G70" s="6"/>
      <c r="H70" s="6"/>
      <c r="I70" s="9"/>
      <c r="J70" s="10">
        <v>10000000</v>
      </c>
      <c r="K70" s="6">
        <v>10590000</v>
      </c>
      <c r="L70" s="7">
        <v>11204220</v>
      </c>
    </row>
    <row r="71" spans="1:12" ht="13.5">
      <c r="A71" s="79" t="s">
        <v>20</v>
      </c>
      <c r="B71" s="47"/>
      <c r="C71" s="6">
        <v>29251966</v>
      </c>
      <c r="D71" s="6">
        <v>7859000</v>
      </c>
      <c r="E71" s="7"/>
      <c r="F71" s="8">
        <v>9415103</v>
      </c>
      <c r="G71" s="6"/>
      <c r="H71" s="6"/>
      <c r="I71" s="9"/>
      <c r="J71" s="10">
        <v>5392726</v>
      </c>
      <c r="K71" s="6">
        <v>5424543</v>
      </c>
      <c r="L71" s="7">
        <v>5739167</v>
      </c>
    </row>
    <row r="72" spans="1:12" ht="13.5">
      <c r="A72" s="79" t="s">
        <v>21</v>
      </c>
      <c r="B72" s="47"/>
      <c r="C72" s="6">
        <v>3514263</v>
      </c>
      <c r="D72" s="6">
        <v>8793000</v>
      </c>
      <c r="E72" s="7"/>
      <c r="F72" s="8">
        <v>21204617</v>
      </c>
      <c r="G72" s="6"/>
      <c r="H72" s="6">
        <v>320</v>
      </c>
      <c r="I72" s="9"/>
      <c r="J72" s="10">
        <v>3033042</v>
      </c>
      <c r="K72" s="6">
        <v>3211991</v>
      </c>
      <c r="L72" s="7">
        <v>3398287</v>
      </c>
    </row>
    <row r="73" spans="1:12" ht="13.5">
      <c r="A73" s="79" t="s">
        <v>22</v>
      </c>
      <c r="B73" s="47"/>
      <c r="C73" s="6"/>
      <c r="D73" s="6">
        <v>6599000</v>
      </c>
      <c r="E73" s="7"/>
      <c r="F73" s="8">
        <v>7661255</v>
      </c>
      <c r="G73" s="6"/>
      <c r="H73" s="6"/>
      <c r="I73" s="9"/>
      <c r="J73" s="10">
        <v>11210613</v>
      </c>
      <c r="K73" s="6">
        <v>11872039</v>
      </c>
      <c r="L73" s="7">
        <v>12560617</v>
      </c>
    </row>
    <row r="74" spans="1:12" ht="13.5">
      <c r="A74" s="79" t="s">
        <v>23</v>
      </c>
      <c r="B74" s="47"/>
      <c r="C74" s="6"/>
      <c r="D74" s="6">
        <v>1792000</v>
      </c>
      <c r="E74" s="7"/>
      <c r="F74" s="8">
        <v>2345869</v>
      </c>
      <c r="G74" s="6"/>
      <c r="H74" s="6"/>
      <c r="I74" s="9"/>
      <c r="J74" s="10">
        <v>4739620</v>
      </c>
      <c r="K74" s="6">
        <v>5019258</v>
      </c>
      <c r="L74" s="7">
        <v>5310375</v>
      </c>
    </row>
    <row r="75" spans="1:12" ht="13.5">
      <c r="A75" s="85" t="s">
        <v>24</v>
      </c>
      <c r="B75" s="47"/>
      <c r="C75" s="21">
        <f>SUM(C70:C74)</f>
        <v>32766229</v>
      </c>
      <c r="D75" s="21">
        <f aca="true" t="shared" si="10" ref="D75:L75">SUM(D70:D74)</f>
        <v>25043000</v>
      </c>
      <c r="E75" s="22">
        <f t="shared" si="10"/>
        <v>0</v>
      </c>
      <c r="F75" s="23">
        <f t="shared" si="10"/>
        <v>51261326</v>
      </c>
      <c r="G75" s="21">
        <f t="shared" si="10"/>
        <v>0</v>
      </c>
      <c r="H75" s="21">
        <f>SUM(H70:H74)</f>
        <v>320</v>
      </c>
      <c r="I75" s="24">
        <f t="shared" si="10"/>
        <v>0</v>
      </c>
      <c r="J75" s="25">
        <f t="shared" si="10"/>
        <v>34376001</v>
      </c>
      <c r="K75" s="21">
        <f t="shared" si="10"/>
        <v>36117831</v>
      </c>
      <c r="L75" s="22">
        <f t="shared" si="10"/>
        <v>38212666</v>
      </c>
    </row>
    <row r="76" spans="1:12" ht="13.5">
      <c r="A76" s="86" t="s">
        <v>25</v>
      </c>
      <c r="B76" s="39"/>
      <c r="C76" s="6"/>
      <c r="D76" s="6"/>
      <c r="E76" s="7"/>
      <c r="F76" s="8">
        <v>4632081</v>
      </c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7134297</v>
      </c>
      <c r="D79" s="6">
        <v>10961000</v>
      </c>
      <c r="E79" s="7"/>
      <c r="F79" s="8">
        <v>13177318</v>
      </c>
      <c r="G79" s="6"/>
      <c r="H79" s="6">
        <v>27300</v>
      </c>
      <c r="I79" s="9"/>
      <c r="J79" s="10">
        <v>42927000</v>
      </c>
      <c r="K79" s="6">
        <v>45745693</v>
      </c>
      <c r="L79" s="7">
        <v>48398943</v>
      </c>
    </row>
    <row r="80" spans="1:12" ht="13.5">
      <c r="A80" s="87" t="s">
        <v>46</v>
      </c>
      <c r="B80" s="71"/>
      <c r="C80" s="72">
        <f>SUM(C68:C69)</f>
        <v>140177047</v>
      </c>
      <c r="D80" s="72">
        <f aca="true" t="shared" si="11" ref="D80:L80">SUM(D68:D69)</f>
        <v>145734106</v>
      </c>
      <c r="E80" s="73">
        <f t="shared" si="11"/>
        <v>110179302</v>
      </c>
      <c r="F80" s="74">
        <f t="shared" si="11"/>
        <v>77782725</v>
      </c>
      <c r="G80" s="72">
        <f t="shared" si="11"/>
        <v>8712000</v>
      </c>
      <c r="H80" s="72">
        <f>SUM(H68:H69)</f>
        <v>27620</v>
      </c>
      <c r="I80" s="75">
        <f t="shared" si="11"/>
        <v>110613036</v>
      </c>
      <c r="J80" s="76">
        <f t="shared" si="11"/>
        <v>86776001</v>
      </c>
      <c r="K80" s="72">
        <f t="shared" si="11"/>
        <v>91895524</v>
      </c>
      <c r="L80" s="73">
        <f t="shared" si="11"/>
        <v>97235609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2.4665125669794015</v>
      </c>
      <c r="F82" s="97">
        <f t="shared" si="12"/>
        <v>9.860708619777895</v>
      </c>
      <c r="G82" s="95">
        <f t="shared" si="12"/>
        <v>10.774293646905113</v>
      </c>
      <c r="H82" s="95">
        <f t="shared" si="12"/>
        <v>0</v>
      </c>
      <c r="I82" s="98">
        <f t="shared" si="12"/>
        <v>0</v>
      </c>
      <c r="J82" s="99">
        <f t="shared" si="12"/>
        <v>0.11310038951848865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0.8605985742165906</v>
      </c>
      <c r="D83" s="95">
        <f t="shared" si="13"/>
        <v>0.7323925760173785</v>
      </c>
      <c r="E83" s="96">
        <f t="shared" si="13"/>
        <v>0.7033773911546471</v>
      </c>
      <c r="F83" s="97">
        <f t="shared" si="13"/>
        <v>10.701675849403122</v>
      </c>
      <c r="G83" s="95">
        <f t="shared" si="13"/>
        <v>7.57242883379247</v>
      </c>
      <c r="H83" s="95">
        <f t="shared" si="13"/>
        <v>0</v>
      </c>
      <c r="I83" s="98">
        <f t="shared" si="13"/>
        <v>0</v>
      </c>
      <c r="J83" s="99">
        <f t="shared" si="13"/>
        <v>0.8168226538583342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0.016</v>
      </c>
      <c r="D84" s="95">
        <f t="shared" si="14"/>
        <v>0.232</v>
      </c>
      <c r="E84" s="96">
        <f t="shared" si="14"/>
        <v>0</v>
      </c>
      <c r="F84" s="97">
        <f t="shared" si="14"/>
        <v>0.028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0.031</v>
      </c>
      <c r="K84" s="95">
        <f t="shared" si="14"/>
        <v>0.031</v>
      </c>
      <c r="L84" s="96">
        <f t="shared" si="14"/>
        <v>0.031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0.05</v>
      </c>
      <c r="D85" s="95">
        <f t="shared" si="15"/>
        <v>0.75</v>
      </c>
      <c r="E85" s="96">
        <f t="shared" si="15"/>
        <v>0.03</v>
      </c>
      <c r="F85" s="97">
        <f t="shared" si="15"/>
        <v>0.07</v>
      </c>
      <c r="G85" s="95">
        <f t="shared" si="15"/>
        <v>0.03</v>
      </c>
      <c r="H85" s="95">
        <f t="shared" si="15"/>
        <v>0</v>
      </c>
      <c r="I85" s="98">
        <f t="shared" si="15"/>
        <v>0</v>
      </c>
      <c r="J85" s="99">
        <f t="shared" si="15"/>
        <v>0.03</v>
      </c>
      <c r="K85" s="95">
        <f t="shared" si="15"/>
        <v>0.03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64050000</v>
      </c>
      <c r="G92" s="6"/>
      <c r="H92" s="6">
        <v>36982218</v>
      </c>
      <c r="I92" s="9"/>
      <c r="J92" s="10">
        <v>77303000</v>
      </c>
      <c r="K92" s="6">
        <v>81863877</v>
      </c>
      <c r="L92" s="26">
        <v>86611982</v>
      </c>
    </row>
    <row r="93" spans="1:12" ht="13.5">
      <c r="A93" s="87" t="s">
        <v>87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64050000</v>
      </c>
      <c r="G93" s="72">
        <f t="shared" si="16"/>
        <v>0</v>
      </c>
      <c r="H93" s="72">
        <f>SUM(H89:H92)</f>
        <v>36982218</v>
      </c>
      <c r="I93" s="75">
        <f t="shared" si="16"/>
        <v>0</v>
      </c>
      <c r="J93" s="76">
        <f t="shared" si="16"/>
        <v>77303000</v>
      </c>
      <c r="K93" s="72">
        <f t="shared" si="16"/>
        <v>81863877</v>
      </c>
      <c r="L93" s="121">
        <f t="shared" si="16"/>
        <v>86611982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61066171</v>
      </c>
      <c r="D5" s="40">
        <f aca="true" t="shared" si="0" ref="D5:L5">SUM(D11:D18)</f>
        <v>68418379</v>
      </c>
      <c r="E5" s="41">
        <f t="shared" si="0"/>
        <v>5474374</v>
      </c>
      <c r="F5" s="42">
        <f t="shared" si="0"/>
        <v>64920001</v>
      </c>
      <c r="G5" s="40">
        <f t="shared" si="0"/>
        <v>69920001</v>
      </c>
      <c r="H5" s="40">
        <f>SUM(H11:H18)</f>
        <v>60928382</v>
      </c>
      <c r="I5" s="43">
        <f t="shared" si="0"/>
        <v>121775641</v>
      </c>
      <c r="J5" s="44">
        <f t="shared" si="0"/>
        <v>71175423</v>
      </c>
      <c r="K5" s="40">
        <f t="shared" si="0"/>
        <v>77615485</v>
      </c>
      <c r="L5" s="41">
        <f t="shared" si="0"/>
        <v>94802000</v>
      </c>
    </row>
    <row r="6" spans="1:12" ht="13.5">
      <c r="A6" s="46" t="s">
        <v>19</v>
      </c>
      <c r="B6" s="47"/>
      <c r="C6" s="6">
        <v>2849128</v>
      </c>
      <c r="D6" s="6"/>
      <c r="E6" s="7"/>
      <c r="F6" s="8">
        <v>4346352</v>
      </c>
      <c r="G6" s="6">
        <v>12273541</v>
      </c>
      <c r="H6" s="6">
        <v>10524108</v>
      </c>
      <c r="I6" s="9"/>
      <c r="J6" s="10">
        <v>9461910</v>
      </c>
      <c r="K6" s="6">
        <v>25948074</v>
      </c>
      <c r="L6" s="7">
        <v>20015675</v>
      </c>
    </row>
    <row r="7" spans="1:12" ht="13.5">
      <c r="A7" s="46" t="s">
        <v>20</v>
      </c>
      <c r="B7" s="47"/>
      <c r="C7" s="6">
        <v>13170000</v>
      </c>
      <c r="D7" s="6">
        <v>169281</v>
      </c>
      <c r="E7" s="7">
        <v>3607550</v>
      </c>
      <c r="F7" s="8">
        <v>15282399</v>
      </c>
      <c r="G7" s="6">
        <v>17233055</v>
      </c>
      <c r="H7" s="6">
        <v>11941836</v>
      </c>
      <c r="I7" s="9"/>
      <c r="J7" s="10">
        <v>5000000</v>
      </c>
      <c r="K7" s="6">
        <v>10000000</v>
      </c>
      <c r="L7" s="7">
        <v>14000000</v>
      </c>
    </row>
    <row r="8" spans="1:12" ht="13.5">
      <c r="A8" s="46" t="s">
        <v>21</v>
      </c>
      <c r="B8" s="47"/>
      <c r="C8" s="6">
        <v>33784553</v>
      </c>
      <c r="D8" s="6"/>
      <c r="E8" s="7">
        <v>458796</v>
      </c>
      <c r="F8" s="8">
        <v>39139644</v>
      </c>
      <c r="G8" s="6">
        <v>25373962</v>
      </c>
      <c r="H8" s="6">
        <v>10103236</v>
      </c>
      <c r="I8" s="9"/>
      <c r="J8" s="10">
        <v>17000000</v>
      </c>
      <c r="K8" s="6">
        <v>36491561</v>
      </c>
      <c r="L8" s="7">
        <v>55308439</v>
      </c>
    </row>
    <row r="9" spans="1:12" ht="13.5">
      <c r="A9" s="46" t="s">
        <v>22</v>
      </c>
      <c r="B9" s="47"/>
      <c r="C9" s="6"/>
      <c r="D9" s="6">
        <v>158734</v>
      </c>
      <c r="E9" s="7">
        <v>642262</v>
      </c>
      <c r="F9" s="8">
        <v>815582</v>
      </c>
      <c r="G9" s="6">
        <v>1742137</v>
      </c>
      <c r="H9" s="6">
        <v>1684995</v>
      </c>
      <c r="I9" s="9"/>
      <c r="J9" s="10">
        <v>20000000</v>
      </c>
      <c r="K9" s="6"/>
      <c r="L9" s="7"/>
    </row>
    <row r="10" spans="1:12" ht="13.5">
      <c r="A10" s="46" t="s">
        <v>23</v>
      </c>
      <c r="B10" s="47"/>
      <c r="C10" s="6"/>
      <c r="D10" s="6">
        <v>68090364</v>
      </c>
      <c r="E10" s="7"/>
      <c r="F10" s="8">
        <v>1288289</v>
      </c>
      <c r="G10" s="6">
        <v>785758</v>
      </c>
      <c r="H10" s="6">
        <v>958545</v>
      </c>
      <c r="I10" s="9">
        <v>115908334</v>
      </c>
      <c r="J10" s="10">
        <v>5067163</v>
      </c>
      <c r="K10" s="6"/>
      <c r="L10" s="7">
        <v>3127886</v>
      </c>
    </row>
    <row r="11" spans="1:12" ht="13.5">
      <c r="A11" s="48" t="s">
        <v>24</v>
      </c>
      <c r="B11" s="47"/>
      <c r="C11" s="21">
        <f>SUM(C6:C10)</f>
        <v>49803681</v>
      </c>
      <c r="D11" s="21">
        <f aca="true" t="shared" si="1" ref="D11:L11">SUM(D6:D10)</f>
        <v>68418379</v>
      </c>
      <c r="E11" s="22">
        <f t="shared" si="1"/>
        <v>4708608</v>
      </c>
      <c r="F11" s="23">
        <f t="shared" si="1"/>
        <v>60872266</v>
      </c>
      <c r="G11" s="21">
        <f t="shared" si="1"/>
        <v>57408453</v>
      </c>
      <c r="H11" s="21">
        <f>SUM(H6:H10)</f>
        <v>35212720</v>
      </c>
      <c r="I11" s="24">
        <f t="shared" si="1"/>
        <v>115908334</v>
      </c>
      <c r="J11" s="25">
        <f t="shared" si="1"/>
        <v>56529073</v>
      </c>
      <c r="K11" s="21">
        <f t="shared" si="1"/>
        <v>72439635</v>
      </c>
      <c r="L11" s="22">
        <f t="shared" si="1"/>
        <v>92452000</v>
      </c>
    </row>
    <row r="12" spans="1:12" ht="13.5">
      <c r="A12" s="49" t="s">
        <v>25</v>
      </c>
      <c r="B12" s="39"/>
      <c r="C12" s="6">
        <v>4669624</v>
      </c>
      <c r="D12" s="6"/>
      <c r="E12" s="7"/>
      <c r="F12" s="8">
        <v>1938985</v>
      </c>
      <c r="G12" s="6">
        <v>10508043</v>
      </c>
      <c r="H12" s="6">
        <v>849848</v>
      </c>
      <c r="I12" s="9"/>
      <c r="J12" s="10">
        <v>12500000</v>
      </c>
      <c r="K12" s="6">
        <v>2912000</v>
      </c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6592866</v>
      </c>
      <c r="D15" s="6"/>
      <c r="E15" s="7">
        <v>765766</v>
      </c>
      <c r="F15" s="8">
        <v>2108750</v>
      </c>
      <c r="G15" s="6">
        <v>2003505</v>
      </c>
      <c r="H15" s="6">
        <v>24865814</v>
      </c>
      <c r="I15" s="9">
        <v>1932147</v>
      </c>
      <c r="J15" s="10">
        <v>2146350</v>
      </c>
      <c r="K15" s="6">
        <v>2263850</v>
      </c>
      <c r="L15" s="7">
        <v>2350000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>
        <v>3935160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18902578</v>
      </c>
      <c r="K20" s="53">
        <f t="shared" si="2"/>
        <v>7385515</v>
      </c>
      <c r="L20" s="54">
        <f t="shared" si="2"/>
        <v>6663000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5660154</v>
      </c>
      <c r="K21" s="6">
        <v>487929</v>
      </c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>
        <v>11525272</v>
      </c>
      <c r="K23" s="6">
        <v>6897586</v>
      </c>
      <c r="L23" s="7">
        <v>6663000</v>
      </c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17185426</v>
      </c>
      <c r="K26" s="21">
        <f t="shared" si="3"/>
        <v>7385515</v>
      </c>
      <c r="L26" s="22">
        <f t="shared" si="3"/>
        <v>6663000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>
        <v>1717152</v>
      </c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2849128</v>
      </c>
      <c r="D36" s="6">
        <f t="shared" si="4"/>
        <v>0</v>
      </c>
      <c r="E36" s="7">
        <f t="shared" si="4"/>
        <v>0</v>
      </c>
      <c r="F36" s="8">
        <f t="shared" si="4"/>
        <v>4346352</v>
      </c>
      <c r="G36" s="6">
        <f t="shared" si="4"/>
        <v>12273541</v>
      </c>
      <c r="H36" s="6">
        <f>H6+H21</f>
        <v>10524108</v>
      </c>
      <c r="I36" s="9">
        <f t="shared" si="4"/>
        <v>0</v>
      </c>
      <c r="J36" s="10">
        <f t="shared" si="4"/>
        <v>15122064</v>
      </c>
      <c r="K36" s="6">
        <f t="shared" si="4"/>
        <v>26436003</v>
      </c>
      <c r="L36" s="7">
        <f t="shared" si="4"/>
        <v>20015675</v>
      </c>
    </row>
    <row r="37" spans="1:12" ht="13.5">
      <c r="A37" s="46" t="s">
        <v>20</v>
      </c>
      <c r="B37" s="47"/>
      <c r="C37" s="6">
        <f t="shared" si="4"/>
        <v>13170000</v>
      </c>
      <c r="D37" s="6">
        <f t="shared" si="4"/>
        <v>169281</v>
      </c>
      <c r="E37" s="7">
        <f t="shared" si="4"/>
        <v>3607550</v>
      </c>
      <c r="F37" s="8">
        <f t="shared" si="4"/>
        <v>15282399</v>
      </c>
      <c r="G37" s="6">
        <f t="shared" si="4"/>
        <v>17233055</v>
      </c>
      <c r="H37" s="6">
        <f>H7+H22</f>
        <v>11941836</v>
      </c>
      <c r="I37" s="9">
        <f t="shared" si="4"/>
        <v>0</v>
      </c>
      <c r="J37" s="10">
        <f t="shared" si="4"/>
        <v>5000000</v>
      </c>
      <c r="K37" s="6">
        <f t="shared" si="4"/>
        <v>10000000</v>
      </c>
      <c r="L37" s="7">
        <f t="shared" si="4"/>
        <v>14000000</v>
      </c>
    </row>
    <row r="38" spans="1:12" ht="13.5">
      <c r="A38" s="46" t="s">
        <v>21</v>
      </c>
      <c r="B38" s="47"/>
      <c r="C38" s="6">
        <f t="shared" si="4"/>
        <v>33784553</v>
      </c>
      <c r="D38" s="6">
        <f t="shared" si="4"/>
        <v>0</v>
      </c>
      <c r="E38" s="7">
        <f t="shared" si="4"/>
        <v>458796</v>
      </c>
      <c r="F38" s="8">
        <f t="shared" si="4"/>
        <v>39139644</v>
      </c>
      <c r="G38" s="6">
        <f t="shared" si="4"/>
        <v>25373962</v>
      </c>
      <c r="H38" s="6">
        <f>H8+H23</f>
        <v>10103236</v>
      </c>
      <c r="I38" s="9">
        <f t="shared" si="4"/>
        <v>0</v>
      </c>
      <c r="J38" s="10">
        <f t="shared" si="4"/>
        <v>28525272</v>
      </c>
      <c r="K38" s="6">
        <f t="shared" si="4"/>
        <v>43389147</v>
      </c>
      <c r="L38" s="7">
        <f t="shared" si="4"/>
        <v>61971439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158734</v>
      </c>
      <c r="E39" s="7">
        <f t="shared" si="4"/>
        <v>642262</v>
      </c>
      <c r="F39" s="8">
        <f t="shared" si="4"/>
        <v>815582</v>
      </c>
      <c r="G39" s="6">
        <f t="shared" si="4"/>
        <v>1742137</v>
      </c>
      <c r="H39" s="6">
        <f>H9+H24</f>
        <v>1684995</v>
      </c>
      <c r="I39" s="9">
        <f t="shared" si="4"/>
        <v>0</v>
      </c>
      <c r="J39" s="10">
        <f t="shared" si="4"/>
        <v>20000000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68090364</v>
      </c>
      <c r="E40" s="7">
        <f t="shared" si="4"/>
        <v>0</v>
      </c>
      <c r="F40" s="8">
        <f t="shared" si="4"/>
        <v>1288289</v>
      </c>
      <c r="G40" s="6">
        <f t="shared" si="4"/>
        <v>785758</v>
      </c>
      <c r="H40" s="6">
        <f>H10+H25</f>
        <v>958545</v>
      </c>
      <c r="I40" s="9">
        <f t="shared" si="4"/>
        <v>115908334</v>
      </c>
      <c r="J40" s="10">
        <f t="shared" si="4"/>
        <v>5067163</v>
      </c>
      <c r="K40" s="6">
        <f t="shared" si="4"/>
        <v>0</v>
      </c>
      <c r="L40" s="7">
        <f t="shared" si="4"/>
        <v>3127886</v>
      </c>
    </row>
    <row r="41" spans="1:12" ht="13.5">
      <c r="A41" s="48" t="s">
        <v>24</v>
      </c>
      <c r="B41" s="47"/>
      <c r="C41" s="21">
        <f>SUM(C36:C40)</f>
        <v>49803681</v>
      </c>
      <c r="D41" s="21">
        <f aca="true" t="shared" si="5" ref="D41:L41">SUM(D36:D40)</f>
        <v>68418379</v>
      </c>
      <c r="E41" s="22">
        <f t="shared" si="5"/>
        <v>4708608</v>
      </c>
      <c r="F41" s="23">
        <f t="shared" si="5"/>
        <v>60872266</v>
      </c>
      <c r="G41" s="21">
        <f t="shared" si="5"/>
        <v>57408453</v>
      </c>
      <c r="H41" s="21">
        <f>SUM(H36:H40)</f>
        <v>35212720</v>
      </c>
      <c r="I41" s="24">
        <f t="shared" si="5"/>
        <v>115908334</v>
      </c>
      <c r="J41" s="25">
        <f t="shared" si="5"/>
        <v>73714499</v>
      </c>
      <c r="K41" s="21">
        <f t="shared" si="5"/>
        <v>79825150</v>
      </c>
      <c r="L41" s="22">
        <f t="shared" si="5"/>
        <v>99115000</v>
      </c>
    </row>
    <row r="42" spans="1:12" ht="13.5">
      <c r="A42" s="49" t="s">
        <v>25</v>
      </c>
      <c r="B42" s="39"/>
      <c r="C42" s="6">
        <f t="shared" si="4"/>
        <v>4669624</v>
      </c>
      <c r="D42" s="6">
        <f t="shared" si="4"/>
        <v>0</v>
      </c>
      <c r="E42" s="61">
        <f t="shared" si="4"/>
        <v>0</v>
      </c>
      <c r="F42" s="62">
        <f t="shared" si="4"/>
        <v>1938985</v>
      </c>
      <c r="G42" s="60">
        <f t="shared" si="4"/>
        <v>10508043</v>
      </c>
      <c r="H42" s="60">
        <f t="shared" si="4"/>
        <v>849848</v>
      </c>
      <c r="I42" s="63">
        <f t="shared" si="4"/>
        <v>0</v>
      </c>
      <c r="J42" s="64">
        <f t="shared" si="4"/>
        <v>14217152</v>
      </c>
      <c r="K42" s="60">
        <f t="shared" si="4"/>
        <v>2912000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6592866</v>
      </c>
      <c r="D45" s="6">
        <f t="shared" si="4"/>
        <v>0</v>
      </c>
      <c r="E45" s="61">
        <f t="shared" si="4"/>
        <v>765766</v>
      </c>
      <c r="F45" s="62">
        <f t="shared" si="4"/>
        <v>2108750</v>
      </c>
      <c r="G45" s="60">
        <f t="shared" si="4"/>
        <v>2003505</v>
      </c>
      <c r="H45" s="60">
        <f t="shared" si="4"/>
        <v>24865814</v>
      </c>
      <c r="I45" s="63">
        <f t="shared" si="4"/>
        <v>1932147</v>
      </c>
      <c r="J45" s="64">
        <f t="shared" si="4"/>
        <v>2146350</v>
      </c>
      <c r="K45" s="60">
        <f t="shared" si="4"/>
        <v>2263850</v>
      </c>
      <c r="L45" s="61">
        <f t="shared" si="4"/>
        <v>2350000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3935160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61066171</v>
      </c>
      <c r="D49" s="72">
        <f aca="true" t="shared" si="6" ref="D49:L49">SUM(D41:D48)</f>
        <v>68418379</v>
      </c>
      <c r="E49" s="73">
        <f t="shared" si="6"/>
        <v>5474374</v>
      </c>
      <c r="F49" s="74">
        <f t="shared" si="6"/>
        <v>64920001</v>
      </c>
      <c r="G49" s="72">
        <f t="shared" si="6"/>
        <v>69920001</v>
      </c>
      <c r="H49" s="72">
        <f>SUM(H41:H48)</f>
        <v>60928382</v>
      </c>
      <c r="I49" s="75">
        <f t="shared" si="6"/>
        <v>121775641</v>
      </c>
      <c r="J49" s="76">
        <f t="shared" si="6"/>
        <v>90078001</v>
      </c>
      <c r="K49" s="72">
        <f t="shared" si="6"/>
        <v>85001000</v>
      </c>
      <c r="L49" s="73">
        <f t="shared" si="6"/>
        <v>101465000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2849128</v>
      </c>
      <c r="D52" s="6">
        <v>272161623</v>
      </c>
      <c r="E52" s="7">
        <v>249145354</v>
      </c>
      <c r="F52" s="8">
        <v>4346352</v>
      </c>
      <c r="G52" s="6">
        <v>284435164</v>
      </c>
      <c r="H52" s="6"/>
      <c r="I52" s="9"/>
      <c r="J52" s="10">
        <v>305217382</v>
      </c>
      <c r="K52" s="6">
        <v>331653384</v>
      </c>
      <c r="L52" s="7">
        <v>351669059</v>
      </c>
    </row>
    <row r="53" spans="1:12" ht="13.5">
      <c r="A53" s="79" t="s">
        <v>20</v>
      </c>
      <c r="B53" s="47"/>
      <c r="C53" s="6">
        <v>13170000</v>
      </c>
      <c r="D53" s="6">
        <v>15606778</v>
      </c>
      <c r="E53" s="7">
        <v>13537543</v>
      </c>
      <c r="F53" s="8">
        <v>15282399</v>
      </c>
      <c r="G53" s="6">
        <v>-8797390</v>
      </c>
      <c r="H53" s="6"/>
      <c r="I53" s="9"/>
      <c r="J53" s="10">
        <v>-3797390</v>
      </c>
      <c r="K53" s="6">
        <v>6202610</v>
      </c>
      <c r="L53" s="7">
        <v>20202610</v>
      </c>
    </row>
    <row r="54" spans="1:12" ht="13.5">
      <c r="A54" s="79" t="s">
        <v>21</v>
      </c>
      <c r="B54" s="47"/>
      <c r="C54" s="6">
        <v>33784553</v>
      </c>
      <c r="D54" s="6">
        <v>58057365</v>
      </c>
      <c r="E54" s="7">
        <v>54460375</v>
      </c>
      <c r="F54" s="8">
        <v>39139644</v>
      </c>
      <c r="G54" s="6">
        <v>65266559</v>
      </c>
      <c r="H54" s="6"/>
      <c r="I54" s="9"/>
      <c r="J54" s="10">
        <v>105317103</v>
      </c>
      <c r="K54" s="6">
        <v>148706250</v>
      </c>
      <c r="L54" s="7">
        <v>210677689</v>
      </c>
    </row>
    <row r="55" spans="1:12" ht="13.5">
      <c r="A55" s="79" t="s">
        <v>22</v>
      </c>
      <c r="B55" s="47"/>
      <c r="C55" s="6"/>
      <c r="D55" s="6">
        <v>69640962</v>
      </c>
      <c r="E55" s="7">
        <v>60379166</v>
      </c>
      <c r="F55" s="8">
        <v>815582</v>
      </c>
      <c r="G55" s="6">
        <v>75104821</v>
      </c>
      <c r="H55" s="6"/>
      <c r="I55" s="9"/>
      <c r="J55" s="10">
        <v>95104821</v>
      </c>
      <c r="K55" s="6">
        <v>95104821</v>
      </c>
      <c r="L55" s="7">
        <v>95104821</v>
      </c>
    </row>
    <row r="56" spans="1:12" ht="13.5">
      <c r="A56" s="79" t="s">
        <v>23</v>
      </c>
      <c r="B56" s="47"/>
      <c r="C56" s="6"/>
      <c r="D56" s="6">
        <v>236519376</v>
      </c>
      <c r="E56" s="7">
        <v>300316364</v>
      </c>
      <c r="F56" s="8">
        <v>1288289</v>
      </c>
      <c r="G56" s="6">
        <v>94199403</v>
      </c>
      <c r="H56" s="6"/>
      <c r="I56" s="9">
        <v>732399696</v>
      </c>
      <c r="J56" s="10">
        <v>107649825</v>
      </c>
      <c r="K56" s="6">
        <v>107649825</v>
      </c>
      <c r="L56" s="7">
        <v>110777711</v>
      </c>
    </row>
    <row r="57" spans="1:12" ht="13.5">
      <c r="A57" s="80" t="s">
        <v>24</v>
      </c>
      <c r="B57" s="47"/>
      <c r="C57" s="21">
        <f>SUM(C52:C56)</f>
        <v>49803681</v>
      </c>
      <c r="D57" s="21">
        <f aca="true" t="shared" si="7" ref="D57:L57">SUM(D52:D56)</f>
        <v>651986104</v>
      </c>
      <c r="E57" s="22">
        <f t="shared" si="7"/>
        <v>677838802</v>
      </c>
      <c r="F57" s="23">
        <f t="shared" si="7"/>
        <v>60872266</v>
      </c>
      <c r="G57" s="21">
        <f t="shared" si="7"/>
        <v>510208557</v>
      </c>
      <c r="H57" s="21">
        <f>SUM(H52:H56)</f>
        <v>0</v>
      </c>
      <c r="I57" s="24">
        <f t="shared" si="7"/>
        <v>732399696</v>
      </c>
      <c r="J57" s="25">
        <f t="shared" si="7"/>
        <v>609491741</v>
      </c>
      <c r="K57" s="21">
        <f t="shared" si="7"/>
        <v>689316890</v>
      </c>
      <c r="L57" s="22">
        <f t="shared" si="7"/>
        <v>788431890</v>
      </c>
    </row>
    <row r="58" spans="1:12" ht="13.5">
      <c r="A58" s="77" t="s">
        <v>25</v>
      </c>
      <c r="B58" s="39"/>
      <c r="C58" s="6">
        <v>4669624</v>
      </c>
      <c r="D58" s="6"/>
      <c r="E58" s="7"/>
      <c r="F58" s="8">
        <v>1938985</v>
      </c>
      <c r="G58" s="6">
        <v>10508043</v>
      </c>
      <c r="H58" s="6"/>
      <c r="I58" s="9"/>
      <c r="J58" s="10">
        <v>18345441</v>
      </c>
      <c r="K58" s="6">
        <v>21257441</v>
      </c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144477963</v>
      </c>
      <c r="D60" s="6">
        <v>104687430</v>
      </c>
      <c r="E60" s="7">
        <v>110445239</v>
      </c>
      <c r="F60" s="8">
        <v>152718000</v>
      </c>
      <c r="G60" s="6">
        <v>110445239</v>
      </c>
      <c r="H60" s="6"/>
      <c r="I60" s="9">
        <v>116519727</v>
      </c>
      <c r="J60" s="10">
        <v>110445239</v>
      </c>
      <c r="K60" s="6">
        <v>116740618</v>
      </c>
      <c r="L60" s="7">
        <v>123278093</v>
      </c>
    </row>
    <row r="61" spans="1:12" ht="13.5">
      <c r="A61" s="77" t="s">
        <v>28</v>
      </c>
      <c r="B61" s="39" t="s">
        <v>29</v>
      </c>
      <c r="C61" s="6">
        <v>6592866</v>
      </c>
      <c r="D61" s="6"/>
      <c r="E61" s="7">
        <v>62939253</v>
      </c>
      <c r="F61" s="8">
        <v>2108750</v>
      </c>
      <c r="G61" s="6">
        <v>2085405</v>
      </c>
      <c r="H61" s="6"/>
      <c r="I61" s="9">
        <v>59787161</v>
      </c>
      <c r="J61" s="10">
        <v>2146350</v>
      </c>
      <c r="K61" s="6">
        <v>2263850</v>
      </c>
      <c r="L61" s="7">
        <v>2350000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1321200</v>
      </c>
      <c r="D64" s="6">
        <v>1321200</v>
      </c>
      <c r="E64" s="7">
        <v>1321200</v>
      </c>
      <c r="F64" s="8"/>
      <c r="G64" s="6">
        <v>1321200</v>
      </c>
      <c r="H64" s="6"/>
      <c r="I64" s="9">
        <v>4797258</v>
      </c>
      <c r="J64" s="10">
        <v>1405757</v>
      </c>
      <c r="K64" s="6">
        <v>1485885</v>
      </c>
      <c r="L64" s="7">
        <v>1569094</v>
      </c>
    </row>
    <row r="65" spans="1:12" ht="13.5">
      <c r="A65" s="70" t="s">
        <v>40</v>
      </c>
      <c r="B65" s="71"/>
      <c r="C65" s="72">
        <f>SUM(C57:C64)</f>
        <v>206865334</v>
      </c>
      <c r="D65" s="72">
        <f aca="true" t="shared" si="8" ref="D65:L65">SUM(D57:D64)</f>
        <v>757994734</v>
      </c>
      <c r="E65" s="73">
        <f t="shared" si="8"/>
        <v>852544494</v>
      </c>
      <c r="F65" s="74">
        <f t="shared" si="8"/>
        <v>217638001</v>
      </c>
      <c r="G65" s="72">
        <f t="shared" si="8"/>
        <v>634568444</v>
      </c>
      <c r="H65" s="72">
        <f>SUM(H57:H64)</f>
        <v>0</v>
      </c>
      <c r="I65" s="75">
        <f t="shared" si="8"/>
        <v>913503842</v>
      </c>
      <c r="J65" s="82">
        <f t="shared" si="8"/>
        <v>741834528</v>
      </c>
      <c r="K65" s="72">
        <f t="shared" si="8"/>
        <v>831064684</v>
      </c>
      <c r="L65" s="73">
        <f t="shared" si="8"/>
        <v>915629077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320976842</v>
      </c>
      <c r="D68" s="60">
        <v>108132794</v>
      </c>
      <c r="E68" s="61">
        <v>62790113</v>
      </c>
      <c r="F68" s="62">
        <v>90000000</v>
      </c>
      <c r="G68" s="60">
        <v>62000000</v>
      </c>
      <c r="H68" s="60"/>
      <c r="I68" s="63">
        <v>66234822</v>
      </c>
      <c r="J68" s="64">
        <v>65550000</v>
      </c>
      <c r="K68" s="60">
        <v>69286350</v>
      </c>
      <c r="L68" s="61">
        <v>73166386</v>
      </c>
    </row>
    <row r="69" spans="1:12" ht="13.5">
      <c r="A69" s="84" t="s">
        <v>43</v>
      </c>
      <c r="B69" s="39" t="s">
        <v>44</v>
      </c>
      <c r="C69" s="60">
        <f>SUM(C75:C79)</f>
        <v>27068714</v>
      </c>
      <c r="D69" s="60">
        <f aca="true" t="shared" si="9" ref="D69:L69">SUM(D75:D79)</f>
        <v>27739257</v>
      </c>
      <c r="E69" s="61">
        <f t="shared" si="9"/>
        <v>10048011</v>
      </c>
      <c r="F69" s="62">
        <f t="shared" si="9"/>
        <v>25500000</v>
      </c>
      <c r="G69" s="60">
        <f t="shared" si="9"/>
        <v>23321128</v>
      </c>
      <c r="H69" s="60">
        <f>SUM(H75:H79)</f>
        <v>0</v>
      </c>
      <c r="I69" s="63">
        <f t="shared" si="9"/>
        <v>25643238</v>
      </c>
      <c r="J69" s="64">
        <f t="shared" si="9"/>
        <v>23646200</v>
      </c>
      <c r="K69" s="60">
        <f t="shared" si="9"/>
        <v>24994033</v>
      </c>
      <c r="L69" s="61">
        <f t="shared" si="9"/>
        <v>26393698</v>
      </c>
    </row>
    <row r="70" spans="1:12" ht="13.5">
      <c r="A70" s="79" t="s">
        <v>19</v>
      </c>
      <c r="B70" s="47"/>
      <c r="C70" s="6">
        <v>1858599</v>
      </c>
      <c r="D70" s="6"/>
      <c r="E70" s="7">
        <v>3228170</v>
      </c>
      <c r="F70" s="8">
        <v>750000</v>
      </c>
      <c r="G70" s="6">
        <v>900000</v>
      </c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>
        <v>3573582</v>
      </c>
      <c r="D71" s="6"/>
      <c r="E71" s="7">
        <v>1520785</v>
      </c>
      <c r="F71" s="8">
        <v>7300000</v>
      </c>
      <c r="G71" s="6">
        <v>7350000</v>
      </c>
      <c r="H71" s="6"/>
      <c r="I71" s="9">
        <v>5186893</v>
      </c>
      <c r="J71" s="10">
        <v>4519200</v>
      </c>
      <c r="K71" s="6">
        <v>4776794</v>
      </c>
      <c r="L71" s="7">
        <v>5044295</v>
      </c>
    </row>
    <row r="72" spans="1:12" ht="13.5">
      <c r="A72" s="79" t="s">
        <v>21</v>
      </c>
      <c r="B72" s="47"/>
      <c r="C72" s="6">
        <v>1730726</v>
      </c>
      <c r="D72" s="6"/>
      <c r="E72" s="7">
        <v>2761777</v>
      </c>
      <c r="F72" s="8">
        <v>1500000</v>
      </c>
      <c r="G72" s="6">
        <v>1800000</v>
      </c>
      <c r="H72" s="6"/>
      <c r="I72" s="9">
        <v>1565265</v>
      </c>
      <c r="J72" s="10">
        <v>1128000</v>
      </c>
      <c r="K72" s="6">
        <v>1192296</v>
      </c>
      <c r="L72" s="7">
        <v>1259065</v>
      </c>
    </row>
    <row r="73" spans="1:12" ht="13.5">
      <c r="A73" s="79" t="s">
        <v>22</v>
      </c>
      <c r="B73" s="47"/>
      <c r="C73" s="6">
        <v>2596090</v>
      </c>
      <c r="D73" s="6"/>
      <c r="E73" s="7">
        <v>318241</v>
      </c>
      <c r="F73" s="8">
        <v>750000</v>
      </c>
      <c r="G73" s="6">
        <v>900000</v>
      </c>
      <c r="H73" s="6"/>
      <c r="I73" s="9">
        <v>6100000</v>
      </c>
      <c r="J73" s="10">
        <v>1702400</v>
      </c>
      <c r="K73" s="6">
        <v>1799437</v>
      </c>
      <c r="L73" s="7">
        <v>1900205</v>
      </c>
    </row>
    <row r="74" spans="1:12" ht="13.5">
      <c r="A74" s="79" t="s">
        <v>23</v>
      </c>
      <c r="B74" s="47"/>
      <c r="C74" s="6">
        <v>3078519</v>
      </c>
      <c r="D74" s="6"/>
      <c r="E74" s="7">
        <v>456016</v>
      </c>
      <c r="F74" s="8">
        <v>600000</v>
      </c>
      <c r="G74" s="6"/>
      <c r="H74" s="6"/>
      <c r="I74" s="9">
        <v>4948994</v>
      </c>
      <c r="J74" s="10">
        <v>650000</v>
      </c>
      <c r="K74" s="6">
        <v>687050</v>
      </c>
      <c r="L74" s="7">
        <v>725525</v>
      </c>
    </row>
    <row r="75" spans="1:12" ht="13.5">
      <c r="A75" s="85" t="s">
        <v>24</v>
      </c>
      <c r="B75" s="47"/>
      <c r="C75" s="21">
        <f>SUM(C70:C74)</f>
        <v>12837516</v>
      </c>
      <c r="D75" s="21">
        <f aca="true" t="shared" si="10" ref="D75:L75">SUM(D70:D74)</f>
        <v>0</v>
      </c>
      <c r="E75" s="22">
        <f t="shared" si="10"/>
        <v>8284989</v>
      </c>
      <c r="F75" s="23">
        <f t="shared" si="10"/>
        <v>10900000</v>
      </c>
      <c r="G75" s="21">
        <f t="shared" si="10"/>
        <v>10950000</v>
      </c>
      <c r="H75" s="21">
        <f>SUM(H70:H74)</f>
        <v>0</v>
      </c>
      <c r="I75" s="24">
        <f t="shared" si="10"/>
        <v>17801152</v>
      </c>
      <c r="J75" s="25">
        <f t="shared" si="10"/>
        <v>7999600</v>
      </c>
      <c r="K75" s="21">
        <f t="shared" si="10"/>
        <v>8455577</v>
      </c>
      <c r="L75" s="22">
        <f t="shared" si="10"/>
        <v>8929090</v>
      </c>
    </row>
    <row r="76" spans="1:12" ht="13.5">
      <c r="A76" s="86" t="s">
        <v>25</v>
      </c>
      <c r="B76" s="39"/>
      <c r="C76" s="6">
        <v>1690147</v>
      </c>
      <c r="D76" s="6"/>
      <c r="E76" s="7">
        <v>304455</v>
      </c>
      <c r="F76" s="8">
        <v>750000</v>
      </c>
      <c r="G76" s="6">
        <v>700000</v>
      </c>
      <c r="H76" s="6"/>
      <c r="I76" s="9">
        <v>1221616</v>
      </c>
      <c r="J76" s="10">
        <v>950000</v>
      </c>
      <c r="K76" s="6">
        <v>1004150</v>
      </c>
      <c r="L76" s="7">
        <v>1060382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12541051</v>
      </c>
      <c r="D79" s="6">
        <v>27739257</v>
      </c>
      <c r="E79" s="7">
        <v>1458567</v>
      </c>
      <c r="F79" s="8">
        <v>13850000</v>
      </c>
      <c r="G79" s="6">
        <v>11671128</v>
      </c>
      <c r="H79" s="6"/>
      <c r="I79" s="9">
        <v>6620470</v>
      </c>
      <c r="J79" s="10">
        <v>14696600</v>
      </c>
      <c r="K79" s="6">
        <v>15534306</v>
      </c>
      <c r="L79" s="7">
        <v>16404226</v>
      </c>
    </row>
    <row r="80" spans="1:12" ht="13.5">
      <c r="A80" s="87" t="s">
        <v>46</v>
      </c>
      <c r="B80" s="71"/>
      <c r="C80" s="72">
        <f>SUM(C68:C69)</f>
        <v>348045556</v>
      </c>
      <c r="D80" s="72">
        <f aca="true" t="shared" si="11" ref="D80:L80">SUM(D68:D69)</f>
        <v>135872051</v>
      </c>
      <c r="E80" s="73">
        <f t="shared" si="11"/>
        <v>72838124</v>
      </c>
      <c r="F80" s="74">
        <f t="shared" si="11"/>
        <v>115500000</v>
      </c>
      <c r="G80" s="72">
        <f t="shared" si="11"/>
        <v>85321128</v>
      </c>
      <c r="H80" s="72">
        <f>SUM(H68:H69)</f>
        <v>0</v>
      </c>
      <c r="I80" s="75">
        <f t="shared" si="11"/>
        <v>91878060</v>
      </c>
      <c r="J80" s="76">
        <f t="shared" si="11"/>
        <v>89196200</v>
      </c>
      <c r="K80" s="72">
        <f t="shared" si="11"/>
        <v>94280383</v>
      </c>
      <c r="L80" s="73">
        <f t="shared" si="11"/>
        <v>99560084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0.26557731873261925</v>
      </c>
      <c r="K82" s="95">
        <f t="shared" si="12"/>
        <v>0.0951551742542097</v>
      </c>
      <c r="L82" s="96">
        <f t="shared" si="12"/>
        <v>0.07028332735596296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0.2883688482074752</v>
      </c>
      <c r="K83" s="95">
        <f t="shared" si="13"/>
        <v>0.10659408382747829</v>
      </c>
      <c r="L83" s="96">
        <f t="shared" si="13"/>
        <v>0.09106640855542598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0.131</v>
      </c>
      <c r="D84" s="95">
        <f t="shared" si="14"/>
        <v>0.037</v>
      </c>
      <c r="E84" s="96">
        <f t="shared" si="14"/>
        <v>0.012</v>
      </c>
      <c r="F84" s="97">
        <f t="shared" si="14"/>
        <v>0.117</v>
      </c>
      <c r="G84" s="95">
        <f t="shared" si="14"/>
        <v>0.037</v>
      </c>
      <c r="H84" s="95">
        <f t="shared" si="14"/>
        <v>0</v>
      </c>
      <c r="I84" s="98">
        <f t="shared" si="14"/>
        <v>0.028</v>
      </c>
      <c r="J84" s="99">
        <f t="shared" si="14"/>
        <v>0.032</v>
      </c>
      <c r="K84" s="95">
        <f t="shared" si="14"/>
        <v>0.03</v>
      </c>
      <c r="L84" s="96">
        <f t="shared" si="14"/>
        <v>0.029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0.13</v>
      </c>
      <c r="D85" s="95">
        <f t="shared" si="15"/>
        <v>0.04</v>
      </c>
      <c r="E85" s="96">
        <f t="shared" si="15"/>
        <v>0.01</v>
      </c>
      <c r="F85" s="97">
        <f t="shared" si="15"/>
        <v>0.12</v>
      </c>
      <c r="G85" s="95">
        <f t="shared" si="15"/>
        <v>0.04</v>
      </c>
      <c r="H85" s="95">
        <f t="shared" si="15"/>
        <v>0</v>
      </c>
      <c r="I85" s="98">
        <f t="shared" si="15"/>
        <v>0.03</v>
      </c>
      <c r="J85" s="99">
        <f t="shared" si="15"/>
        <v>0.06</v>
      </c>
      <c r="K85" s="95">
        <f t="shared" si="15"/>
        <v>0.04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6255983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27068714</v>
      </c>
      <c r="D92" s="6">
        <v>27739257</v>
      </c>
      <c r="E92" s="7">
        <v>10048009</v>
      </c>
      <c r="F92" s="8">
        <v>25500000</v>
      </c>
      <c r="G92" s="6">
        <v>27846028</v>
      </c>
      <c r="H92" s="6">
        <v>5479803</v>
      </c>
      <c r="I92" s="9">
        <v>27846028</v>
      </c>
      <c r="J92" s="10">
        <v>23646200</v>
      </c>
      <c r="K92" s="6">
        <v>24994033</v>
      </c>
      <c r="L92" s="26">
        <v>26393699</v>
      </c>
    </row>
    <row r="93" spans="1:12" ht="13.5">
      <c r="A93" s="87" t="s">
        <v>87</v>
      </c>
      <c r="B93" s="71"/>
      <c r="C93" s="72">
        <f>SUM(C89:C92)</f>
        <v>27068714</v>
      </c>
      <c r="D93" s="72">
        <f aca="true" t="shared" si="16" ref="D93:L93">SUM(D89:D92)</f>
        <v>27739257</v>
      </c>
      <c r="E93" s="73">
        <f t="shared" si="16"/>
        <v>10048009</v>
      </c>
      <c r="F93" s="74">
        <f t="shared" si="16"/>
        <v>25500000</v>
      </c>
      <c r="G93" s="72">
        <f t="shared" si="16"/>
        <v>27846028</v>
      </c>
      <c r="H93" s="72">
        <f>SUM(H89:H92)</f>
        <v>11735786</v>
      </c>
      <c r="I93" s="75">
        <f t="shared" si="16"/>
        <v>27846028</v>
      </c>
      <c r="J93" s="76">
        <f t="shared" si="16"/>
        <v>23646200</v>
      </c>
      <c r="K93" s="72">
        <f t="shared" si="16"/>
        <v>24994033</v>
      </c>
      <c r="L93" s="121">
        <f t="shared" si="16"/>
        <v>26393699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80947380</v>
      </c>
      <c r="D5" s="40">
        <f aca="true" t="shared" si="0" ref="D5:L5">SUM(D11:D18)</f>
        <v>188267687</v>
      </c>
      <c r="E5" s="41">
        <f t="shared" si="0"/>
        <v>89159943</v>
      </c>
      <c r="F5" s="42">
        <f t="shared" si="0"/>
        <v>95769840</v>
      </c>
      <c r="G5" s="40">
        <f t="shared" si="0"/>
        <v>111299260</v>
      </c>
      <c r="H5" s="40">
        <f>SUM(H11:H18)</f>
        <v>76944708</v>
      </c>
      <c r="I5" s="43">
        <f t="shared" si="0"/>
        <v>85973538</v>
      </c>
      <c r="J5" s="44">
        <f t="shared" si="0"/>
        <v>123806660</v>
      </c>
      <c r="K5" s="40">
        <f t="shared" si="0"/>
        <v>98674180</v>
      </c>
      <c r="L5" s="41">
        <f t="shared" si="0"/>
        <v>87310180</v>
      </c>
    </row>
    <row r="6" spans="1:12" ht="13.5">
      <c r="A6" s="46" t="s">
        <v>19</v>
      </c>
      <c r="B6" s="47"/>
      <c r="C6" s="6">
        <v>1407783</v>
      </c>
      <c r="D6" s="6">
        <v>2461368</v>
      </c>
      <c r="E6" s="7">
        <v>37526810</v>
      </c>
      <c r="F6" s="8">
        <v>32817780</v>
      </c>
      <c r="G6" s="6">
        <v>30060110</v>
      </c>
      <c r="H6" s="6">
        <v>37526808</v>
      </c>
      <c r="I6" s="9">
        <v>22517718</v>
      </c>
      <c r="J6" s="10">
        <v>27375000</v>
      </c>
      <c r="K6" s="6">
        <v>44028000</v>
      </c>
      <c r="L6" s="7">
        <v>12300000</v>
      </c>
    </row>
    <row r="7" spans="1:12" ht="13.5">
      <c r="A7" s="46" t="s">
        <v>20</v>
      </c>
      <c r="B7" s="47"/>
      <c r="C7" s="6">
        <v>23873389</v>
      </c>
      <c r="D7" s="6">
        <v>7036749</v>
      </c>
      <c r="E7" s="7">
        <v>14963794</v>
      </c>
      <c r="F7" s="8">
        <v>25600000</v>
      </c>
      <c r="G7" s="6">
        <v>19374000</v>
      </c>
      <c r="H7" s="6">
        <v>14963793</v>
      </c>
      <c r="I7" s="9">
        <v>25315928</v>
      </c>
      <c r="J7" s="10">
        <v>17709000</v>
      </c>
      <c r="K7" s="6">
        <v>17100000</v>
      </c>
      <c r="L7" s="7">
        <v>16000000</v>
      </c>
    </row>
    <row r="8" spans="1:12" ht="13.5">
      <c r="A8" s="46" t="s">
        <v>21</v>
      </c>
      <c r="B8" s="47"/>
      <c r="C8" s="6">
        <v>6873185</v>
      </c>
      <c r="D8" s="6">
        <v>5254000</v>
      </c>
      <c r="E8" s="7">
        <v>8113839</v>
      </c>
      <c r="F8" s="8">
        <v>1765000</v>
      </c>
      <c r="G8" s="6">
        <v>1765000</v>
      </c>
      <c r="H8" s="6">
        <v>8113839</v>
      </c>
      <c r="I8" s="9">
        <v>3069929</v>
      </c>
      <c r="J8" s="10">
        <v>3045000</v>
      </c>
      <c r="K8" s="6">
        <v>2412000</v>
      </c>
      <c r="L8" s="7">
        <v>2102000</v>
      </c>
    </row>
    <row r="9" spans="1:12" ht="13.5">
      <c r="A9" s="46" t="s">
        <v>22</v>
      </c>
      <c r="B9" s="47"/>
      <c r="C9" s="6">
        <v>34541819</v>
      </c>
      <c r="D9" s="6">
        <v>32763000</v>
      </c>
      <c r="E9" s="7">
        <v>7580857</v>
      </c>
      <c r="F9" s="8">
        <v>1500000</v>
      </c>
      <c r="G9" s="6">
        <v>17944250</v>
      </c>
      <c r="H9" s="6">
        <v>7580857</v>
      </c>
      <c r="I9" s="9">
        <v>23835441</v>
      </c>
      <c r="J9" s="10">
        <v>53238000</v>
      </c>
      <c r="K9" s="6">
        <v>6856540</v>
      </c>
      <c r="L9" s="7">
        <v>16022000</v>
      </c>
    </row>
    <row r="10" spans="1:12" ht="13.5">
      <c r="A10" s="46" t="s">
        <v>23</v>
      </c>
      <c r="B10" s="47"/>
      <c r="C10" s="6"/>
      <c r="D10" s="6">
        <v>133827000</v>
      </c>
      <c r="E10" s="7">
        <v>2187901</v>
      </c>
      <c r="F10" s="8">
        <v>10200000</v>
      </c>
      <c r="G10" s="6">
        <v>10200000</v>
      </c>
      <c r="H10" s="6"/>
      <c r="I10" s="9">
        <v>404365</v>
      </c>
      <c r="J10" s="10">
        <v>1000000</v>
      </c>
      <c r="K10" s="6">
        <v>7273000</v>
      </c>
      <c r="L10" s="7">
        <v>20866000</v>
      </c>
    </row>
    <row r="11" spans="1:12" ht="13.5">
      <c r="A11" s="48" t="s">
        <v>24</v>
      </c>
      <c r="B11" s="47"/>
      <c r="C11" s="21">
        <f>SUM(C6:C10)</f>
        <v>66696176</v>
      </c>
      <c r="D11" s="21">
        <f aca="true" t="shared" si="1" ref="D11:L11">SUM(D6:D10)</f>
        <v>181342117</v>
      </c>
      <c r="E11" s="22">
        <f t="shared" si="1"/>
        <v>70373201</v>
      </c>
      <c r="F11" s="23">
        <f t="shared" si="1"/>
        <v>71882780</v>
      </c>
      <c r="G11" s="21">
        <f t="shared" si="1"/>
        <v>79343360</v>
      </c>
      <c r="H11" s="21">
        <f>SUM(H6:H10)</f>
        <v>68185297</v>
      </c>
      <c r="I11" s="24">
        <f t="shared" si="1"/>
        <v>75143381</v>
      </c>
      <c r="J11" s="25">
        <f t="shared" si="1"/>
        <v>102367000</v>
      </c>
      <c r="K11" s="21">
        <f t="shared" si="1"/>
        <v>77669540</v>
      </c>
      <c r="L11" s="22">
        <f t="shared" si="1"/>
        <v>67290000</v>
      </c>
    </row>
    <row r="12" spans="1:12" ht="13.5">
      <c r="A12" s="49" t="s">
        <v>25</v>
      </c>
      <c r="B12" s="39"/>
      <c r="C12" s="6">
        <v>3343132</v>
      </c>
      <c r="D12" s="6"/>
      <c r="E12" s="7">
        <v>877193</v>
      </c>
      <c r="F12" s="8">
        <v>7674070</v>
      </c>
      <c r="G12" s="6">
        <v>4037490</v>
      </c>
      <c r="H12" s="6">
        <v>877193</v>
      </c>
      <c r="I12" s="9">
        <v>7449043</v>
      </c>
      <c r="J12" s="10">
        <v>3132200</v>
      </c>
      <c r="K12" s="6">
        <v>3740000</v>
      </c>
      <c r="L12" s="7">
        <v>50000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>
        <v>9484000</v>
      </c>
      <c r="D14" s="6"/>
      <c r="E14" s="7"/>
      <c r="F14" s="8"/>
      <c r="G14" s="6"/>
      <c r="H14" s="6"/>
      <c r="I14" s="9"/>
      <c r="J14" s="10">
        <v>6610000</v>
      </c>
      <c r="K14" s="6">
        <v>2360000</v>
      </c>
      <c r="L14" s="7">
        <v>900000</v>
      </c>
    </row>
    <row r="15" spans="1:12" ht="13.5">
      <c r="A15" s="49" t="s">
        <v>28</v>
      </c>
      <c r="B15" s="39" t="s">
        <v>29</v>
      </c>
      <c r="C15" s="6">
        <v>1424072</v>
      </c>
      <c r="D15" s="6">
        <v>3353570</v>
      </c>
      <c r="E15" s="7">
        <v>17909549</v>
      </c>
      <c r="F15" s="8">
        <v>16212990</v>
      </c>
      <c r="G15" s="6">
        <v>27918410</v>
      </c>
      <c r="H15" s="6">
        <v>7882218</v>
      </c>
      <c r="I15" s="9">
        <v>3381114</v>
      </c>
      <c r="J15" s="10">
        <v>11697460</v>
      </c>
      <c r="K15" s="6">
        <v>14904640</v>
      </c>
      <c r="L15" s="7">
        <v>19070180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>
        <v>3572000</v>
      </c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10107398</v>
      </c>
      <c r="F20" s="55">
        <f t="shared" si="2"/>
        <v>17475600</v>
      </c>
      <c r="G20" s="53">
        <f t="shared" si="2"/>
        <v>15140600</v>
      </c>
      <c r="H20" s="53">
        <f>SUM(H26:H33)</f>
        <v>6499641</v>
      </c>
      <c r="I20" s="56">
        <f t="shared" si="2"/>
        <v>0</v>
      </c>
      <c r="J20" s="57">
        <f t="shared" si="2"/>
        <v>42350000</v>
      </c>
      <c r="K20" s="53">
        <f t="shared" si="2"/>
        <v>15720000</v>
      </c>
      <c r="L20" s="54">
        <f t="shared" si="2"/>
        <v>16799550</v>
      </c>
    </row>
    <row r="21" spans="1:12" ht="13.5">
      <c r="A21" s="46" t="s">
        <v>19</v>
      </c>
      <c r="B21" s="47"/>
      <c r="C21" s="6"/>
      <c r="D21" s="6"/>
      <c r="E21" s="7">
        <v>7561179</v>
      </c>
      <c r="F21" s="8">
        <v>12000000</v>
      </c>
      <c r="G21" s="6">
        <v>10000000</v>
      </c>
      <c r="H21" s="6">
        <v>6394941</v>
      </c>
      <c r="I21" s="9"/>
      <c r="J21" s="10">
        <v>6000000</v>
      </c>
      <c r="K21" s="6">
        <v>12000000</v>
      </c>
      <c r="L21" s="7">
        <v>15000000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>
        <v>1450000</v>
      </c>
      <c r="K22" s="6">
        <v>800000</v>
      </c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7561179</v>
      </c>
      <c r="F26" s="23">
        <f t="shared" si="3"/>
        <v>12000000</v>
      </c>
      <c r="G26" s="21">
        <f t="shared" si="3"/>
        <v>10000000</v>
      </c>
      <c r="H26" s="21">
        <f>SUM(H21:H25)</f>
        <v>6394941</v>
      </c>
      <c r="I26" s="24">
        <f t="shared" si="3"/>
        <v>0</v>
      </c>
      <c r="J26" s="25">
        <f t="shared" si="3"/>
        <v>7450000</v>
      </c>
      <c r="K26" s="21">
        <f t="shared" si="3"/>
        <v>12800000</v>
      </c>
      <c r="L26" s="22">
        <f t="shared" si="3"/>
        <v>15000000</v>
      </c>
    </row>
    <row r="27" spans="1:12" ht="13.5">
      <c r="A27" s="49" t="s">
        <v>25</v>
      </c>
      <c r="B27" s="59"/>
      <c r="C27" s="6"/>
      <c r="D27" s="6"/>
      <c r="E27" s="7"/>
      <c r="F27" s="8">
        <v>630000</v>
      </c>
      <c r="G27" s="6">
        <v>300000</v>
      </c>
      <c r="H27" s="6"/>
      <c r="I27" s="9"/>
      <c r="J27" s="10">
        <v>30000000</v>
      </c>
      <c r="K27" s="6">
        <v>400000</v>
      </c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>
        <v>1570000</v>
      </c>
      <c r="K29" s="6">
        <v>370000</v>
      </c>
      <c r="L29" s="7">
        <v>300000</v>
      </c>
    </row>
    <row r="30" spans="1:12" ht="13.5">
      <c r="A30" s="49" t="s">
        <v>28</v>
      </c>
      <c r="B30" s="39" t="s">
        <v>29</v>
      </c>
      <c r="C30" s="6"/>
      <c r="D30" s="6"/>
      <c r="E30" s="7">
        <v>2546219</v>
      </c>
      <c r="F30" s="8">
        <v>4845600</v>
      </c>
      <c r="G30" s="6">
        <v>4840600</v>
      </c>
      <c r="H30" s="6">
        <v>104700</v>
      </c>
      <c r="I30" s="9"/>
      <c r="J30" s="10">
        <v>3330000</v>
      </c>
      <c r="K30" s="6">
        <v>2150000</v>
      </c>
      <c r="L30" s="7">
        <v>1499550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1407783</v>
      </c>
      <c r="D36" s="6">
        <f t="shared" si="4"/>
        <v>2461368</v>
      </c>
      <c r="E36" s="7">
        <f t="shared" si="4"/>
        <v>45087989</v>
      </c>
      <c r="F36" s="8">
        <f t="shared" si="4"/>
        <v>44817780</v>
      </c>
      <c r="G36" s="6">
        <f t="shared" si="4"/>
        <v>40060110</v>
      </c>
      <c r="H36" s="6">
        <f>H6+H21</f>
        <v>43921749</v>
      </c>
      <c r="I36" s="9">
        <f t="shared" si="4"/>
        <v>22517718</v>
      </c>
      <c r="J36" s="10">
        <f t="shared" si="4"/>
        <v>33375000</v>
      </c>
      <c r="K36" s="6">
        <f t="shared" si="4"/>
        <v>56028000</v>
      </c>
      <c r="L36" s="7">
        <f t="shared" si="4"/>
        <v>27300000</v>
      </c>
    </row>
    <row r="37" spans="1:12" ht="13.5">
      <c r="A37" s="46" t="s">
        <v>20</v>
      </c>
      <c r="B37" s="47"/>
      <c r="C37" s="6">
        <f t="shared" si="4"/>
        <v>23873389</v>
      </c>
      <c r="D37" s="6">
        <f t="shared" si="4"/>
        <v>7036749</v>
      </c>
      <c r="E37" s="7">
        <f t="shared" si="4"/>
        <v>14963794</v>
      </c>
      <c r="F37" s="8">
        <f t="shared" si="4"/>
        <v>25600000</v>
      </c>
      <c r="G37" s="6">
        <f t="shared" si="4"/>
        <v>19374000</v>
      </c>
      <c r="H37" s="6">
        <f>H7+H22</f>
        <v>14963793</v>
      </c>
      <c r="I37" s="9">
        <f t="shared" si="4"/>
        <v>25315928</v>
      </c>
      <c r="J37" s="10">
        <f t="shared" si="4"/>
        <v>19159000</v>
      </c>
      <c r="K37" s="6">
        <f t="shared" si="4"/>
        <v>17900000</v>
      </c>
      <c r="L37" s="7">
        <f t="shared" si="4"/>
        <v>16000000</v>
      </c>
    </row>
    <row r="38" spans="1:12" ht="13.5">
      <c r="A38" s="46" t="s">
        <v>21</v>
      </c>
      <c r="B38" s="47"/>
      <c r="C38" s="6">
        <f t="shared" si="4"/>
        <v>6873185</v>
      </c>
      <c r="D38" s="6">
        <f t="shared" si="4"/>
        <v>5254000</v>
      </c>
      <c r="E38" s="7">
        <f t="shared" si="4"/>
        <v>8113839</v>
      </c>
      <c r="F38" s="8">
        <f t="shared" si="4"/>
        <v>1765000</v>
      </c>
      <c r="G38" s="6">
        <f t="shared" si="4"/>
        <v>1765000</v>
      </c>
      <c r="H38" s="6">
        <f>H8+H23</f>
        <v>8113839</v>
      </c>
      <c r="I38" s="9">
        <f t="shared" si="4"/>
        <v>3069929</v>
      </c>
      <c r="J38" s="10">
        <f t="shared" si="4"/>
        <v>3045000</v>
      </c>
      <c r="K38" s="6">
        <f t="shared" si="4"/>
        <v>2412000</v>
      </c>
      <c r="L38" s="7">
        <f t="shared" si="4"/>
        <v>2102000</v>
      </c>
    </row>
    <row r="39" spans="1:12" ht="13.5">
      <c r="A39" s="46" t="s">
        <v>22</v>
      </c>
      <c r="B39" s="47"/>
      <c r="C39" s="6">
        <f t="shared" si="4"/>
        <v>34541819</v>
      </c>
      <c r="D39" s="6">
        <f t="shared" si="4"/>
        <v>32763000</v>
      </c>
      <c r="E39" s="7">
        <f t="shared" si="4"/>
        <v>7580857</v>
      </c>
      <c r="F39" s="8">
        <f t="shared" si="4"/>
        <v>1500000</v>
      </c>
      <c r="G39" s="6">
        <f t="shared" si="4"/>
        <v>17944250</v>
      </c>
      <c r="H39" s="6">
        <f>H9+H24</f>
        <v>7580857</v>
      </c>
      <c r="I39" s="9">
        <f t="shared" si="4"/>
        <v>23835441</v>
      </c>
      <c r="J39" s="10">
        <f t="shared" si="4"/>
        <v>53238000</v>
      </c>
      <c r="K39" s="6">
        <f t="shared" si="4"/>
        <v>6856540</v>
      </c>
      <c r="L39" s="7">
        <f t="shared" si="4"/>
        <v>16022000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133827000</v>
      </c>
      <c r="E40" s="7">
        <f t="shared" si="4"/>
        <v>2187901</v>
      </c>
      <c r="F40" s="8">
        <f t="shared" si="4"/>
        <v>10200000</v>
      </c>
      <c r="G40" s="6">
        <f t="shared" si="4"/>
        <v>10200000</v>
      </c>
      <c r="H40" s="6">
        <f>H10+H25</f>
        <v>0</v>
      </c>
      <c r="I40" s="9">
        <f t="shared" si="4"/>
        <v>404365</v>
      </c>
      <c r="J40" s="10">
        <f t="shared" si="4"/>
        <v>1000000</v>
      </c>
      <c r="K40" s="6">
        <f t="shared" si="4"/>
        <v>7273000</v>
      </c>
      <c r="L40" s="7">
        <f t="shared" si="4"/>
        <v>20866000</v>
      </c>
    </row>
    <row r="41" spans="1:12" ht="13.5">
      <c r="A41" s="48" t="s">
        <v>24</v>
      </c>
      <c r="B41" s="47"/>
      <c r="C41" s="21">
        <f>SUM(C36:C40)</f>
        <v>66696176</v>
      </c>
      <c r="D41" s="21">
        <f aca="true" t="shared" si="5" ref="D41:L41">SUM(D36:D40)</f>
        <v>181342117</v>
      </c>
      <c r="E41" s="22">
        <f t="shared" si="5"/>
        <v>77934380</v>
      </c>
      <c r="F41" s="23">
        <f t="shared" si="5"/>
        <v>83882780</v>
      </c>
      <c r="G41" s="21">
        <f t="shared" si="5"/>
        <v>89343360</v>
      </c>
      <c r="H41" s="21">
        <f>SUM(H36:H40)</f>
        <v>74580238</v>
      </c>
      <c r="I41" s="24">
        <f t="shared" si="5"/>
        <v>75143381</v>
      </c>
      <c r="J41" s="25">
        <f t="shared" si="5"/>
        <v>109817000</v>
      </c>
      <c r="K41" s="21">
        <f t="shared" si="5"/>
        <v>90469540</v>
      </c>
      <c r="L41" s="22">
        <f t="shared" si="5"/>
        <v>82290000</v>
      </c>
    </row>
    <row r="42" spans="1:12" ht="13.5">
      <c r="A42" s="49" t="s">
        <v>25</v>
      </c>
      <c r="B42" s="39"/>
      <c r="C42" s="6">
        <f t="shared" si="4"/>
        <v>3343132</v>
      </c>
      <c r="D42" s="6">
        <f t="shared" si="4"/>
        <v>0</v>
      </c>
      <c r="E42" s="61">
        <f t="shared" si="4"/>
        <v>877193</v>
      </c>
      <c r="F42" s="62">
        <f t="shared" si="4"/>
        <v>8304070</v>
      </c>
      <c r="G42" s="60">
        <f t="shared" si="4"/>
        <v>4337490</v>
      </c>
      <c r="H42" s="60">
        <f t="shared" si="4"/>
        <v>877193</v>
      </c>
      <c r="I42" s="63">
        <f t="shared" si="4"/>
        <v>7449043</v>
      </c>
      <c r="J42" s="64">
        <f t="shared" si="4"/>
        <v>33132200</v>
      </c>
      <c r="K42" s="60">
        <f t="shared" si="4"/>
        <v>4140000</v>
      </c>
      <c r="L42" s="61">
        <f t="shared" si="4"/>
        <v>50000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9484000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8180000</v>
      </c>
      <c r="K44" s="60">
        <f t="shared" si="4"/>
        <v>2730000</v>
      </c>
      <c r="L44" s="61">
        <f t="shared" si="4"/>
        <v>1200000</v>
      </c>
    </row>
    <row r="45" spans="1:12" ht="13.5">
      <c r="A45" s="49" t="s">
        <v>28</v>
      </c>
      <c r="B45" s="39" t="s">
        <v>29</v>
      </c>
      <c r="C45" s="6">
        <f t="shared" si="4"/>
        <v>1424072</v>
      </c>
      <c r="D45" s="6">
        <f t="shared" si="4"/>
        <v>3353570</v>
      </c>
      <c r="E45" s="61">
        <f t="shared" si="4"/>
        <v>20455768</v>
      </c>
      <c r="F45" s="62">
        <f t="shared" si="4"/>
        <v>21058590</v>
      </c>
      <c r="G45" s="60">
        <f t="shared" si="4"/>
        <v>32759010</v>
      </c>
      <c r="H45" s="60">
        <f t="shared" si="4"/>
        <v>7986918</v>
      </c>
      <c r="I45" s="63">
        <f t="shared" si="4"/>
        <v>3381114</v>
      </c>
      <c r="J45" s="64">
        <f t="shared" si="4"/>
        <v>15027460</v>
      </c>
      <c r="K45" s="60">
        <f t="shared" si="4"/>
        <v>17054640</v>
      </c>
      <c r="L45" s="61">
        <f t="shared" si="4"/>
        <v>20569730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3572000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80947380</v>
      </c>
      <c r="D49" s="72">
        <f aca="true" t="shared" si="6" ref="D49:L49">SUM(D41:D48)</f>
        <v>188267687</v>
      </c>
      <c r="E49" s="73">
        <f t="shared" si="6"/>
        <v>99267341</v>
      </c>
      <c r="F49" s="74">
        <f t="shared" si="6"/>
        <v>113245440</v>
      </c>
      <c r="G49" s="72">
        <f t="shared" si="6"/>
        <v>126439860</v>
      </c>
      <c r="H49" s="72">
        <f>SUM(H41:H48)</f>
        <v>83444349</v>
      </c>
      <c r="I49" s="75">
        <f t="shared" si="6"/>
        <v>85973538</v>
      </c>
      <c r="J49" s="76">
        <f t="shared" si="6"/>
        <v>166156660</v>
      </c>
      <c r="K49" s="72">
        <f t="shared" si="6"/>
        <v>114394180</v>
      </c>
      <c r="L49" s="73">
        <f t="shared" si="6"/>
        <v>104109730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236919783</v>
      </c>
      <c r="D52" s="6">
        <v>218585000</v>
      </c>
      <c r="E52" s="7">
        <v>249130549</v>
      </c>
      <c r="F52" s="8">
        <v>251643780</v>
      </c>
      <c r="G52" s="6">
        <v>239212209</v>
      </c>
      <c r="H52" s="6"/>
      <c r="I52" s="9">
        <v>214464934</v>
      </c>
      <c r="J52" s="10">
        <v>256978230</v>
      </c>
      <c r="K52" s="6">
        <v>282781440</v>
      </c>
      <c r="L52" s="7">
        <v>279954000</v>
      </c>
    </row>
    <row r="53" spans="1:12" ht="13.5">
      <c r="A53" s="79" t="s">
        <v>20</v>
      </c>
      <c r="B53" s="47"/>
      <c r="C53" s="6">
        <v>139183389</v>
      </c>
      <c r="D53" s="6">
        <v>140144821</v>
      </c>
      <c r="E53" s="7">
        <v>148384708</v>
      </c>
      <c r="F53" s="8">
        <v>172056000</v>
      </c>
      <c r="G53" s="6">
        <v>186629125</v>
      </c>
      <c r="H53" s="6"/>
      <c r="I53" s="9">
        <v>177128005</v>
      </c>
      <c r="J53" s="10">
        <v>181757000</v>
      </c>
      <c r="K53" s="6">
        <v>190199260</v>
      </c>
      <c r="L53" s="7">
        <v>196251280</v>
      </c>
    </row>
    <row r="54" spans="1:12" ht="13.5">
      <c r="A54" s="79" t="s">
        <v>21</v>
      </c>
      <c r="B54" s="47"/>
      <c r="C54" s="6">
        <v>173846185</v>
      </c>
      <c r="D54" s="6">
        <v>170973262</v>
      </c>
      <c r="E54" s="7">
        <v>171375444</v>
      </c>
      <c r="F54" s="8">
        <v>174310700</v>
      </c>
      <c r="G54" s="6">
        <v>160097580</v>
      </c>
      <c r="H54" s="6"/>
      <c r="I54" s="9">
        <v>162470114</v>
      </c>
      <c r="J54" s="10">
        <v>168681700</v>
      </c>
      <c r="K54" s="6">
        <v>162337700</v>
      </c>
      <c r="L54" s="7">
        <v>155609700</v>
      </c>
    </row>
    <row r="55" spans="1:12" ht="13.5">
      <c r="A55" s="79" t="s">
        <v>22</v>
      </c>
      <c r="B55" s="47"/>
      <c r="C55" s="6">
        <v>164662819</v>
      </c>
      <c r="D55" s="6">
        <v>194419238</v>
      </c>
      <c r="E55" s="7">
        <v>199046014</v>
      </c>
      <c r="F55" s="8">
        <v>216123410</v>
      </c>
      <c r="G55" s="6">
        <v>229251360</v>
      </c>
      <c r="H55" s="6"/>
      <c r="I55" s="9">
        <v>238609276</v>
      </c>
      <c r="J55" s="10">
        <v>261785410</v>
      </c>
      <c r="K55" s="6">
        <v>260849620</v>
      </c>
      <c r="L55" s="7">
        <v>268670420</v>
      </c>
    </row>
    <row r="56" spans="1:12" ht="13.5">
      <c r="A56" s="79" t="s">
        <v>23</v>
      </c>
      <c r="B56" s="47"/>
      <c r="C56" s="6">
        <v>3710000</v>
      </c>
      <c r="D56" s="6">
        <v>3707000</v>
      </c>
      <c r="E56" s="7">
        <v>324876850</v>
      </c>
      <c r="F56" s="8">
        <v>14417150</v>
      </c>
      <c r="G56" s="6">
        <v>12394617</v>
      </c>
      <c r="H56" s="6"/>
      <c r="I56" s="9">
        <v>351295545</v>
      </c>
      <c r="J56" s="10">
        <v>14726000</v>
      </c>
      <c r="K56" s="6">
        <v>21816580</v>
      </c>
      <c r="L56" s="7">
        <v>40816850</v>
      </c>
    </row>
    <row r="57" spans="1:12" ht="13.5">
      <c r="A57" s="80" t="s">
        <v>24</v>
      </c>
      <c r="B57" s="47"/>
      <c r="C57" s="21">
        <f>SUM(C52:C56)</f>
        <v>718322176</v>
      </c>
      <c r="D57" s="21">
        <f aca="true" t="shared" si="7" ref="D57:L57">SUM(D52:D56)</f>
        <v>727829321</v>
      </c>
      <c r="E57" s="22">
        <f t="shared" si="7"/>
        <v>1092813565</v>
      </c>
      <c r="F57" s="23">
        <f t="shared" si="7"/>
        <v>828551040</v>
      </c>
      <c r="G57" s="21">
        <f t="shared" si="7"/>
        <v>827584891</v>
      </c>
      <c r="H57" s="21">
        <f>SUM(H52:H56)</f>
        <v>0</v>
      </c>
      <c r="I57" s="24">
        <f t="shared" si="7"/>
        <v>1143967874</v>
      </c>
      <c r="J57" s="25">
        <f t="shared" si="7"/>
        <v>883928340</v>
      </c>
      <c r="K57" s="21">
        <f t="shared" si="7"/>
        <v>917984600</v>
      </c>
      <c r="L57" s="22">
        <f t="shared" si="7"/>
        <v>941302250</v>
      </c>
    </row>
    <row r="58" spans="1:12" ht="13.5">
      <c r="A58" s="77" t="s">
        <v>25</v>
      </c>
      <c r="B58" s="39"/>
      <c r="C58" s="6">
        <v>3343132</v>
      </c>
      <c r="D58" s="6"/>
      <c r="E58" s="7">
        <v>997198</v>
      </c>
      <c r="F58" s="8">
        <v>8090070</v>
      </c>
      <c r="G58" s="6">
        <v>1546977</v>
      </c>
      <c r="H58" s="6"/>
      <c r="I58" s="9">
        <v>7569048</v>
      </c>
      <c r="J58" s="10">
        <v>39324200</v>
      </c>
      <c r="K58" s="6">
        <v>13044400</v>
      </c>
      <c r="L58" s="7">
        <v>11648400</v>
      </c>
    </row>
    <row r="59" spans="1:12" ht="13.5">
      <c r="A59" s="77" t="s">
        <v>26</v>
      </c>
      <c r="B59" s="39"/>
      <c r="C59" s="11">
        <v>561000</v>
      </c>
      <c r="D59" s="11">
        <v>561001</v>
      </c>
      <c r="E59" s="12">
        <v>561001</v>
      </c>
      <c r="F59" s="13">
        <v>561000</v>
      </c>
      <c r="G59" s="11">
        <v>561000</v>
      </c>
      <c r="H59" s="11"/>
      <c r="I59" s="14">
        <v>561001</v>
      </c>
      <c r="J59" s="15"/>
      <c r="K59" s="11"/>
      <c r="L59" s="12"/>
    </row>
    <row r="60" spans="1:12" ht="13.5">
      <c r="A60" s="77" t="s">
        <v>27</v>
      </c>
      <c r="B60" s="39"/>
      <c r="C60" s="6">
        <v>86440918</v>
      </c>
      <c r="D60" s="6">
        <v>86415127</v>
      </c>
      <c r="E60" s="7">
        <v>86389336</v>
      </c>
      <c r="F60" s="8">
        <v>86415000</v>
      </c>
      <c r="G60" s="6">
        <v>84351336</v>
      </c>
      <c r="H60" s="6"/>
      <c r="I60" s="9">
        <v>86054384</v>
      </c>
      <c r="J60" s="10">
        <v>92531000</v>
      </c>
      <c r="K60" s="6">
        <v>87081000</v>
      </c>
      <c r="L60" s="7">
        <v>85551000</v>
      </c>
    </row>
    <row r="61" spans="1:12" ht="13.5">
      <c r="A61" s="77" t="s">
        <v>28</v>
      </c>
      <c r="B61" s="39" t="s">
        <v>29</v>
      </c>
      <c r="C61" s="6">
        <v>208868072</v>
      </c>
      <c r="D61" s="6">
        <v>346153944</v>
      </c>
      <c r="E61" s="7">
        <v>53086188</v>
      </c>
      <c r="F61" s="8">
        <v>364514590</v>
      </c>
      <c r="G61" s="6">
        <v>373269920</v>
      </c>
      <c r="H61" s="6"/>
      <c r="I61" s="9">
        <v>49632888</v>
      </c>
      <c r="J61" s="10">
        <v>360825140</v>
      </c>
      <c r="K61" s="6">
        <v>394101280</v>
      </c>
      <c r="L61" s="7">
        <v>395720250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>
        <v>3572000</v>
      </c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480000</v>
      </c>
      <c r="D64" s="6">
        <v>445177</v>
      </c>
      <c r="E64" s="7">
        <v>317629</v>
      </c>
      <c r="F64" s="8">
        <v>531207</v>
      </c>
      <c r="G64" s="6">
        <v>317629</v>
      </c>
      <c r="H64" s="6"/>
      <c r="I64" s="9">
        <v>196434</v>
      </c>
      <c r="J64" s="10">
        <v>317000</v>
      </c>
      <c r="K64" s="6">
        <v>317000</v>
      </c>
      <c r="L64" s="7">
        <v>317000</v>
      </c>
    </row>
    <row r="65" spans="1:12" ht="13.5">
      <c r="A65" s="70" t="s">
        <v>40</v>
      </c>
      <c r="B65" s="71"/>
      <c r="C65" s="72">
        <f>SUM(C57:C64)</f>
        <v>1018015298</v>
      </c>
      <c r="D65" s="72">
        <f aca="true" t="shared" si="8" ref="D65:L65">SUM(D57:D64)</f>
        <v>1164976570</v>
      </c>
      <c r="E65" s="73">
        <f t="shared" si="8"/>
        <v>1234164917</v>
      </c>
      <c r="F65" s="74">
        <f t="shared" si="8"/>
        <v>1288662907</v>
      </c>
      <c r="G65" s="72">
        <f t="shared" si="8"/>
        <v>1287631753</v>
      </c>
      <c r="H65" s="72">
        <f>SUM(H57:H64)</f>
        <v>0</v>
      </c>
      <c r="I65" s="75">
        <f t="shared" si="8"/>
        <v>1287981629</v>
      </c>
      <c r="J65" s="82">
        <f t="shared" si="8"/>
        <v>1376925680</v>
      </c>
      <c r="K65" s="72">
        <f t="shared" si="8"/>
        <v>1412528280</v>
      </c>
      <c r="L65" s="73">
        <f t="shared" si="8"/>
        <v>1434538900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32238338</v>
      </c>
      <c r="D68" s="60">
        <v>39608098</v>
      </c>
      <c r="E68" s="61">
        <v>42930417</v>
      </c>
      <c r="F68" s="62">
        <v>73535340</v>
      </c>
      <c r="G68" s="60">
        <v>73535340</v>
      </c>
      <c r="H68" s="60"/>
      <c r="I68" s="63">
        <v>39336246</v>
      </c>
      <c r="J68" s="64">
        <v>76861220</v>
      </c>
      <c r="K68" s="60">
        <v>78790730</v>
      </c>
      <c r="L68" s="61">
        <v>82098890</v>
      </c>
    </row>
    <row r="69" spans="1:12" ht="13.5">
      <c r="A69" s="84" t="s">
        <v>43</v>
      </c>
      <c r="B69" s="39" t="s">
        <v>44</v>
      </c>
      <c r="C69" s="60">
        <f>SUM(C75:C79)</f>
        <v>59566770</v>
      </c>
      <c r="D69" s="60">
        <f aca="true" t="shared" si="9" ref="D69:L69">SUM(D75:D79)</f>
        <v>59124001</v>
      </c>
      <c r="E69" s="61">
        <f t="shared" si="9"/>
        <v>18129239</v>
      </c>
      <c r="F69" s="62">
        <f t="shared" si="9"/>
        <v>98213580</v>
      </c>
      <c r="G69" s="60">
        <f t="shared" si="9"/>
        <v>39497230</v>
      </c>
      <c r="H69" s="60">
        <f>SUM(H75:H79)</f>
        <v>13006411</v>
      </c>
      <c r="I69" s="63">
        <f t="shared" si="9"/>
        <v>18941729</v>
      </c>
      <c r="J69" s="64">
        <f t="shared" si="9"/>
        <v>105052000</v>
      </c>
      <c r="K69" s="60">
        <f t="shared" si="9"/>
        <v>109522000</v>
      </c>
      <c r="L69" s="61">
        <f t="shared" si="9"/>
        <v>115633000</v>
      </c>
    </row>
    <row r="70" spans="1:12" ht="13.5">
      <c r="A70" s="79" t="s">
        <v>19</v>
      </c>
      <c r="B70" s="47"/>
      <c r="C70" s="6">
        <v>14602000</v>
      </c>
      <c r="D70" s="6">
        <v>11735000</v>
      </c>
      <c r="E70" s="7">
        <v>3353374</v>
      </c>
      <c r="F70" s="8">
        <v>29970000</v>
      </c>
      <c r="G70" s="6">
        <v>16759250</v>
      </c>
      <c r="H70" s="6">
        <v>2480303</v>
      </c>
      <c r="I70" s="9">
        <v>6395568</v>
      </c>
      <c r="J70" s="10">
        <v>25787000</v>
      </c>
      <c r="K70" s="6">
        <v>27192000</v>
      </c>
      <c r="L70" s="7">
        <v>28865000</v>
      </c>
    </row>
    <row r="71" spans="1:12" ht="13.5">
      <c r="A71" s="79" t="s">
        <v>20</v>
      </c>
      <c r="B71" s="47"/>
      <c r="C71" s="6">
        <v>13318000</v>
      </c>
      <c r="D71" s="6">
        <v>9610000</v>
      </c>
      <c r="E71" s="7">
        <v>5865343</v>
      </c>
      <c r="F71" s="8">
        <v>17621000</v>
      </c>
      <c r="G71" s="6">
        <v>5932810</v>
      </c>
      <c r="H71" s="6">
        <v>4608946</v>
      </c>
      <c r="I71" s="9">
        <v>2960323</v>
      </c>
      <c r="J71" s="10">
        <v>20162000</v>
      </c>
      <c r="K71" s="6">
        <v>21744000</v>
      </c>
      <c r="L71" s="7">
        <v>23208000</v>
      </c>
    </row>
    <row r="72" spans="1:12" ht="13.5">
      <c r="A72" s="79" t="s">
        <v>21</v>
      </c>
      <c r="B72" s="47"/>
      <c r="C72" s="6">
        <v>10669000</v>
      </c>
      <c r="D72" s="6">
        <v>12632000</v>
      </c>
      <c r="E72" s="7">
        <v>217384</v>
      </c>
      <c r="F72" s="8">
        <v>16070000</v>
      </c>
      <c r="G72" s="6">
        <v>2832830</v>
      </c>
      <c r="H72" s="6">
        <v>88817</v>
      </c>
      <c r="I72" s="9">
        <v>2642504</v>
      </c>
      <c r="J72" s="10">
        <v>17653000</v>
      </c>
      <c r="K72" s="6">
        <v>18834000</v>
      </c>
      <c r="L72" s="7">
        <v>20098000</v>
      </c>
    </row>
    <row r="73" spans="1:12" ht="13.5">
      <c r="A73" s="79" t="s">
        <v>22</v>
      </c>
      <c r="B73" s="47"/>
      <c r="C73" s="6">
        <v>10227000</v>
      </c>
      <c r="D73" s="6">
        <v>16818000</v>
      </c>
      <c r="E73" s="7">
        <v>4492552</v>
      </c>
      <c r="F73" s="8">
        <v>13250000</v>
      </c>
      <c r="G73" s="6">
        <v>3695070</v>
      </c>
      <c r="H73" s="6">
        <v>2101742</v>
      </c>
      <c r="I73" s="9">
        <v>2921045</v>
      </c>
      <c r="J73" s="10">
        <v>14484000</v>
      </c>
      <c r="K73" s="6">
        <v>15445000</v>
      </c>
      <c r="L73" s="7">
        <v>16472000</v>
      </c>
    </row>
    <row r="74" spans="1:12" ht="13.5">
      <c r="A74" s="79" t="s">
        <v>23</v>
      </c>
      <c r="B74" s="47"/>
      <c r="C74" s="6">
        <v>4948000</v>
      </c>
      <c r="D74" s="6">
        <v>3363000</v>
      </c>
      <c r="E74" s="7">
        <v>78012</v>
      </c>
      <c r="F74" s="8">
        <v>6062000</v>
      </c>
      <c r="G74" s="6">
        <v>1127370</v>
      </c>
      <c r="H74" s="6">
        <v>78012</v>
      </c>
      <c r="I74" s="9"/>
      <c r="J74" s="10">
        <v>9475000</v>
      </c>
      <c r="K74" s="6">
        <v>10029000</v>
      </c>
      <c r="L74" s="7">
        <v>10225000</v>
      </c>
    </row>
    <row r="75" spans="1:12" ht="13.5">
      <c r="A75" s="85" t="s">
        <v>24</v>
      </c>
      <c r="B75" s="47"/>
      <c r="C75" s="21">
        <f>SUM(C70:C74)</f>
        <v>53764000</v>
      </c>
      <c r="D75" s="21">
        <f aca="true" t="shared" si="10" ref="D75:L75">SUM(D70:D74)</f>
        <v>54158000</v>
      </c>
      <c r="E75" s="22">
        <f t="shared" si="10"/>
        <v>14006665</v>
      </c>
      <c r="F75" s="23">
        <f t="shared" si="10"/>
        <v>82973000</v>
      </c>
      <c r="G75" s="21">
        <f t="shared" si="10"/>
        <v>30347330</v>
      </c>
      <c r="H75" s="21">
        <f>SUM(H70:H74)</f>
        <v>9357820</v>
      </c>
      <c r="I75" s="24">
        <f t="shared" si="10"/>
        <v>14919440</v>
      </c>
      <c r="J75" s="25">
        <f t="shared" si="10"/>
        <v>87561000</v>
      </c>
      <c r="K75" s="21">
        <f t="shared" si="10"/>
        <v>93244000</v>
      </c>
      <c r="L75" s="22">
        <f t="shared" si="10"/>
        <v>98868000</v>
      </c>
    </row>
    <row r="76" spans="1:12" ht="13.5">
      <c r="A76" s="86" t="s">
        <v>25</v>
      </c>
      <c r="B76" s="39"/>
      <c r="C76" s="6">
        <v>194066</v>
      </c>
      <c r="D76" s="6">
        <v>243999</v>
      </c>
      <c r="E76" s="7">
        <v>2800</v>
      </c>
      <c r="F76" s="8">
        <v>781580</v>
      </c>
      <c r="G76" s="6">
        <v>242580</v>
      </c>
      <c r="H76" s="6">
        <v>2800</v>
      </c>
      <c r="I76" s="9">
        <v>609829</v>
      </c>
      <c r="J76" s="10">
        <v>219000</v>
      </c>
      <c r="K76" s="6">
        <v>223000</v>
      </c>
      <c r="L76" s="7">
        <v>231000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5608704</v>
      </c>
      <c r="D79" s="6">
        <v>4722002</v>
      </c>
      <c r="E79" s="7">
        <v>4119774</v>
      </c>
      <c r="F79" s="8">
        <v>14459000</v>
      </c>
      <c r="G79" s="6">
        <v>8907320</v>
      </c>
      <c r="H79" s="6">
        <v>3645791</v>
      </c>
      <c r="I79" s="9">
        <v>3412460</v>
      </c>
      <c r="J79" s="10">
        <v>17272000</v>
      </c>
      <c r="K79" s="6">
        <v>16055000</v>
      </c>
      <c r="L79" s="7">
        <v>16534000</v>
      </c>
    </row>
    <row r="80" spans="1:12" ht="13.5">
      <c r="A80" s="87" t="s">
        <v>46</v>
      </c>
      <c r="B80" s="71"/>
      <c r="C80" s="72">
        <f>SUM(C68:C69)</f>
        <v>91805108</v>
      </c>
      <c r="D80" s="72">
        <f aca="true" t="shared" si="11" ref="D80:L80">SUM(D68:D69)</f>
        <v>98732099</v>
      </c>
      <c r="E80" s="73">
        <f t="shared" si="11"/>
        <v>61059656</v>
      </c>
      <c r="F80" s="74">
        <f t="shared" si="11"/>
        <v>171748920</v>
      </c>
      <c r="G80" s="72">
        <f t="shared" si="11"/>
        <v>113032570</v>
      </c>
      <c r="H80" s="72">
        <f>SUM(H68:H69)</f>
        <v>13006411</v>
      </c>
      <c r="I80" s="75">
        <f t="shared" si="11"/>
        <v>58277975</v>
      </c>
      <c r="J80" s="76">
        <f t="shared" si="11"/>
        <v>181913220</v>
      </c>
      <c r="K80" s="72">
        <f t="shared" si="11"/>
        <v>188312730</v>
      </c>
      <c r="L80" s="73">
        <f t="shared" si="11"/>
        <v>197731890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0.11336254443321032</v>
      </c>
      <c r="F82" s="97">
        <f t="shared" si="12"/>
        <v>0.1824749837735972</v>
      </c>
      <c r="G82" s="95">
        <f t="shared" si="12"/>
        <v>0.13603504641450445</v>
      </c>
      <c r="H82" s="95">
        <f t="shared" si="12"/>
        <v>0.08447157925402746</v>
      </c>
      <c r="I82" s="98">
        <f t="shared" si="12"/>
        <v>0</v>
      </c>
      <c r="J82" s="99">
        <f t="shared" si="12"/>
        <v>0.3420656045482529</v>
      </c>
      <c r="K82" s="95">
        <f t="shared" si="12"/>
        <v>0.1593121929161205</v>
      </c>
      <c r="L82" s="96">
        <f t="shared" si="12"/>
        <v>0.19241227082569295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0.23543675338629952</v>
      </c>
      <c r="F83" s="97">
        <f t="shared" si="13"/>
        <v>0.23764899978704118</v>
      </c>
      <c r="G83" s="95">
        <f t="shared" si="13"/>
        <v>0.20589555987638053</v>
      </c>
      <c r="H83" s="95">
        <f t="shared" si="13"/>
        <v>0</v>
      </c>
      <c r="I83" s="98">
        <f t="shared" si="13"/>
        <v>0</v>
      </c>
      <c r="J83" s="99">
        <f t="shared" si="13"/>
        <v>0.5509930755717903</v>
      </c>
      <c r="K83" s="95">
        <f t="shared" si="13"/>
        <v>0.19951585675116856</v>
      </c>
      <c r="L83" s="96">
        <f t="shared" si="13"/>
        <v>0.20462578726703856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0.059</v>
      </c>
      <c r="D84" s="95">
        <f t="shared" si="14"/>
        <v>0.051</v>
      </c>
      <c r="E84" s="96">
        <f t="shared" si="14"/>
        <v>0.015</v>
      </c>
      <c r="F84" s="97">
        <f t="shared" si="14"/>
        <v>0.076</v>
      </c>
      <c r="G84" s="95">
        <f t="shared" si="14"/>
        <v>0.031</v>
      </c>
      <c r="H84" s="95">
        <f t="shared" si="14"/>
        <v>0</v>
      </c>
      <c r="I84" s="98">
        <f t="shared" si="14"/>
        <v>0.015</v>
      </c>
      <c r="J84" s="99">
        <f t="shared" si="14"/>
        <v>0.076</v>
      </c>
      <c r="K84" s="95">
        <f t="shared" si="14"/>
        <v>0.078</v>
      </c>
      <c r="L84" s="96">
        <f t="shared" si="14"/>
        <v>0.081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0.06</v>
      </c>
      <c r="D85" s="95">
        <f t="shared" si="15"/>
        <v>0.05</v>
      </c>
      <c r="E85" s="96">
        <f t="shared" si="15"/>
        <v>0.02</v>
      </c>
      <c r="F85" s="97">
        <f t="shared" si="15"/>
        <v>0.09</v>
      </c>
      <c r="G85" s="95">
        <f t="shared" si="15"/>
        <v>0.04</v>
      </c>
      <c r="H85" s="95">
        <f t="shared" si="15"/>
        <v>0</v>
      </c>
      <c r="I85" s="98">
        <f t="shared" si="15"/>
        <v>0.01</v>
      </c>
      <c r="J85" s="99">
        <f t="shared" si="15"/>
        <v>0.11</v>
      </c>
      <c r="K85" s="95">
        <f t="shared" si="15"/>
        <v>0.09</v>
      </c>
      <c r="L85" s="96">
        <f t="shared" si="15"/>
        <v>0.09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44385000</v>
      </c>
      <c r="D89" s="6"/>
      <c r="E89" s="7"/>
      <c r="F89" s="8">
        <v>60016000</v>
      </c>
      <c r="G89" s="6">
        <v>61283000</v>
      </c>
      <c r="H89" s="6">
        <v>56483339</v>
      </c>
      <c r="I89" s="9"/>
      <c r="J89" s="10">
        <v>66642000</v>
      </c>
      <c r="K89" s="6">
        <v>71282000</v>
      </c>
      <c r="L89" s="26">
        <v>76213000</v>
      </c>
    </row>
    <row r="90" spans="1:12" ht="13.5">
      <c r="A90" s="86" t="s">
        <v>49</v>
      </c>
      <c r="B90" s="94"/>
      <c r="C90" s="11">
        <v>15227000</v>
      </c>
      <c r="D90" s="11"/>
      <c r="E90" s="12"/>
      <c r="F90" s="13">
        <v>38198000</v>
      </c>
      <c r="G90" s="11">
        <v>39497000</v>
      </c>
      <c r="H90" s="11"/>
      <c r="I90" s="14"/>
      <c r="J90" s="15">
        <v>38410310</v>
      </c>
      <c r="K90" s="11">
        <v>38239720</v>
      </c>
      <c r="L90" s="27">
        <v>39419790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12371669</v>
      </c>
      <c r="I92" s="9"/>
      <c r="J92" s="10"/>
      <c r="K92" s="6"/>
      <c r="L92" s="26"/>
    </row>
    <row r="93" spans="1:12" ht="13.5">
      <c r="A93" s="87" t="s">
        <v>87</v>
      </c>
      <c r="B93" s="71"/>
      <c r="C93" s="72">
        <f>SUM(C89:C92)</f>
        <v>59612000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98214000</v>
      </c>
      <c r="G93" s="72">
        <f t="shared" si="16"/>
        <v>100780000</v>
      </c>
      <c r="H93" s="72">
        <f>SUM(H89:H92)</f>
        <v>68855008</v>
      </c>
      <c r="I93" s="75">
        <f t="shared" si="16"/>
        <v>0</v>
      </c>
      <c r="J93" s="76">
        <f t="shared" si="16"/>
        <v>105052310</v>
      </c>
      <c r="K93" s="72">
        <f t="shared" si="16"/>
        <v>109521720</v>
      </c>
      <c r="L93" s="121">
        <f t="shared" si="16"/>
        <v>115632790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25642024</v>
      </c>
      <c r="D5" s="40">
        <f aca="true" t="shared" si="0" ref="D5:L5">SUM(D11:D18)</f>
        <v>14082654</v>
      </c>
      <c r="E5" s="41">
        <f t="shared" si="0"/>
        <v>9031915</v>
      </c>
      <c r="F5" s="42">
        <f t="shared" si="0"/>
        <v>39604726</v>
      </c>
      <c r="G5" s="40">
        <f t="shared" si="0"/>
        <v>39604726</v>
      </c>
      <c r="H5" s="40">
        <f>SUM(H11:H18)</f>
        <v>8184422</v>
      </c>
      <c r="I5" s="43">
        <f t="shared" si="0"/>
        <v>0</v>
      </c>
      <c r="J5" s="44">
        <f t="shared" si="0"/>
        <v>25867843</v>
      </c>
      <c r="K5" s="40">
        <f t="shared" si="0"/>
        <v>30921662</v>
      </c>
      <c r="L5" s="41">
        <f t="shared" si="0"/>
        <v>37149604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>
        <v>2958083</v>
      </c>
      <c r="L6" s="7">
        <v>1456380</v>
      </c>
    </row>
    <row r="7" spans="1:12" ht="13.5">
      <c r="A7" s="46" t="s">
        <v>20</v>
      </c>
      <c r="B7" s="47"/>
      <c r="C7" s="6"/>
      <c r="D7" s="6"/>
      <c r="E7" s="7"/>
      <c r="F7" s="8">
        <v>14000000</v>
      </c>
      <c r="G7" s="6">
        <v>14000000</v>
      </c>
      <c r="H7" s="6">
        <v>1337924</v>
      </c>
      <c r="I7" s="9"/>
      <c r="J7" s="10">
        <v>5000000</v>
      </c>
      <c r="K7" s="6">
        <v>7000000</v>
      </c>
      <c r="L7" s="7">
        <v>12000000</v>
      </c>
    </row>
    <row r="8" spans="1:12" ht="13.5">
      <c r="A8" s="46" t="s">
        <v>21</v>
      </c>
      <c r="B8" s="47"/>
      <c r="C8" s="6"/>
      <c r="D8" s="6"/>
      <c r="E8" s="7"/>
      <c r="F8" s="8">
        <v>2251238</v>
      </c>
      <c r="G8" s="6">
        <v>2251238</v>
      </c>
      <c r="H8" s="6">
        <v>4440035</v>
      </c>
      <c r="I8" s="9"/>
      <c r="J8" s="10">
        <v>992332</v>
      </c>
      <c r="K8" s="6">
        <v>10353898</v>
      </c>
      <c r="L8" s="7">
        <v>18580105</v>
      </c>
    </row>
    <row r="9" spans="1:12" ht="13.5">
      <c r="A9" s="46" t="s">
        <v>22</v>
      </c>
      <c r="B9" s="47"/>
      <c r="C9" s="6"/>
      <c r="D9" s="6"/>
      <c r="E9" s="7"/>
      <c r="F9" s="8">
        <v>16772753</v>
      </c>
      <c r="G9" s="6">
        <v>16772753</v>
      </c>
      <c r="H9" s="6">
        <v>1500000</v>
      </c>
      <c r="I9" s="9"/>
      <c r="J9" s="10">
        <v>17509598</v>
      </c>
      <c r="K9" s="6">
        <v>8293989</v>
      </c>
      <c r="L9" s="7">
        <v>2622000</v>
      </c>
    </row>
    <row r="10" spans="1:12" ht="13.5">
      <c r="A10" s="46" t="s">
        <v>23</v>
      </c>
      <c r="B10" s="47"/>
      <c r="C10" s="6">
        <v>24010930</v>
      </c>
      <c r="D10" s="6">
        <v>12656687</v>
      </c>
      <c r="E10" s="7">
        <v>7829391</v>
      </c>
      <c r="F10" s="8">
        <v>90735</v>
      </c>
      <c r="G10" s="6">
        <v>90735</v>
      </c>
      <c r="H10" s="6"/>
      <c r="I10" s="9"/>
      <c r="J10" s="10">
        <v>365913</v>
      </c>
      <c r="K10" s="6">
        <v>193692</v>
      </c>
      <c r="L10" s="7">
        <v>239677</v>
      </c>
    </row>
    <row r="11" spans="1:12" ht="13.5">
      <c r="A11" s="48" t="s">
        <v>24</v>
      </c>
      <c r="B11" s="47"/>
      <c r="C11" s="21">
        <f>SUM(C6:C10)</f>
        <v>24010930</v>
      </c>
      <c r="D11" s="21">
        <f aca="true" t="shared" si="1" ref="D11:L11">SUM(D6:D10)</f>
        <v>12656687</v>
      </c>
      <c r="E11" s="22">
        <f t="shared" si="1"/>
        <v>7829391</v>
      </c>
      <c r="F11" s="23">
        <f t="shared" si="1"/>
        <v>33114726</v>
      </c>
      <c r="G11" s="21">
        <f t="shared" si="1"/>
        <v>33114726</v>
      </c>
      <c r="H11" s="21">
        <f>SUM(H6:H10)</f>
        <v>7277959</v>
      </c>
      <c r="I11" s="24">
        <f t="shared" si="1"/>
        <v>0</v>
      </c>
      <c r="J11" s="25">
        <f t="shared" si="1"/>
        <v>23867843</v>
      </c>
      <c r="K11" s="21">
        <f t="shared" si="1"/>
        <v>28799662</v>
      </c>
      <c r="L11" s="22">
        <f t="shared" si="1"/>
        <v>34898162</v>
      </c>
    </row>
    <row r="12" spans="1:12" ht="13.5">
      <c r="A12" s="49" t="s">
        <v>25</v>
      </c>
      <c r="B12" s="39"/>
      <c r="C12" s="6">
        <v>1528209</v>
      </c>
      <c r="D12" s="6">
        <v>789220</v>
      </c>
      <c r="E12" s="7">
        <v>222400</v>
      </c>
      <c r="F12" s="8">
        <v>1500000</v>
      </c>
      <c r="G12" s="6">
        <v>1500000</v>
      </c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102885</v>
      </c>
      <c r="D15" s="6">
        <v>636747</v>
      </c>
      <c r="E15" s="7">
        <v>980124</v>
      </c>
      <c r="F15" s="8">
        <v>3290000</v>
      </c>
      <c r="G15" s="6">
        <v>3290000</v>
      </c>
      <c r="H15" s="6">
        <v>906463</v>
      </c>
      <c r="I15" s="9"/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>
        <v>1700000</v>
      </c>
      <c r="G18" s="16">
        <v>1700000</v>
      </c>
      <c r="H18" s="16"/>
      <c r="I18" s="19"/>
      <c r="J18" s="20">
        <v>2000000</v>
      </c>
      <c r="K18" s="16">
        <v>2122000</v>
      </c>
      <c r="L18" s="17">
        <v>2251442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2326909</v>
      </c>
      <c r="G20" s="53">
        <f t="shared" si="2"/>
        <v>2326909</v>
      </c>
      <c r="H20" s="53">
        <f>SUM(H26:H33)</f>
        <v>0</v>
      </c>
      <c r="I20" s="56">
        <f t="shared" si="2"/>
        <v>0</v>
      </c>
      <c r="J20" s="57">
        <f t="shared" si="2"/>
        <v>7224071</v>
      </c>
      <c r="K20" s="53">
        <f t="shared" si="2"/>
        <v>1074330</v>
      </c>
      <c r="L20" s="54">
        <f t="shared" si="2"/>
        <v>1126665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>
        <v>2326909</v>
      </c>
      <c r="G27" s="6">
        <v>2326909</v>
      </c>
      <c r="H27" s="6"/>
      <c r="I27" s="9"/>
      <c r="J27" s="10">
        <v>7224071</v>
      </c>
      <c r="K27" s="6">
        <v>1074330</v>
      </c>
      <c r="L27" s="7">
        <v>1126665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2958083</v>
      </c>
      <c r="L36" s="7">
        <f t="shared" si="4"/>
        <v>1456380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14000000</v>
      </c>
      <c r="G37" s="6">
        <f t="shared" si="4"/>
        <v>14000000</v>
      </c>
      <c r="H37" s="6">
        <f>H7+H22</f>
        <v>1337924</v>
      </c>
      <c r="I37" s="9">
        <f t="shared" si="4"/>
        <v>0</v>
      </c>
      <c r="J37" s="10">
        <f t="shared" si="4"/>
        <v>5000000</v>
      </c>
      <c r="K37" s="6">
        <f t="shared" si="4"/>
        <v>7000000</v>
      </c>
      <c r="L37" s="7">
        <f t="shared" si="4"/>
        <v>12000000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2251238</v>
      </c>
      <c r="G38" s="6">
        <f t="shared" si="4"/>
        <v>2251238</v>
      </c>
      <c r="H38" s="6">
        <f>H8+H23</f>
        <v>4440035</v>
      </c>
      <c r="I38" s="9">
        <f t="shared" si="4"/>
        <v>0</v>
      </c>
      <c r="J38" s="10">
        <f t="shared" si="4"/>
        <v>992332</v>
      </c>
      <c r="K38" s="6">
        <f t="shared" si="4"/>
        <v>10353898</v>
      </c>
      <c r="L38" s="7">
        <f t="shared" si="4"/>
        <v>18580105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16772753</v>
      </c>
      <c r="G39" s="6">
        <f t="shared" si="4"/>
        <v>16772753</v>
      </c>
      <c r="H39" s="6">
        <f>H9+H24</f>
        <v>1500000</v>
      </c>
      <c r="I39" s="9">
        <f t="shared" si="4"/>
        <v>0</v>
      </c>
      <c r="J39" s="10">
        <f t="shared" si="4"/>
        <v>17509598</v>
      </c>
      <c r="K39" s="6">
        <f t="shared" si="4"/>
        <v>8293989</v>
      </c>
      <c r="L39" s="7">
        <f t="shared" si="4"/>
        <v>2622000</v>
      </c>
    </row>
    <row r="40" spans="1:12" ht="13.5">
      <c r="A40" s="46" t="s">
        <v>23</v>
      </c>
      <c r="B40" s="47"/>
      <c r="C40" s="6">
        <f t="shared" si="4"/>
        <v>24010930</v>
      </c>
      <c r="D40" s="6">
        <f t="shared" si="4"/>
        <v>12656687</v>
      </c>
      <c r="E40" s="7">
        <f t="shared" si="4"/>
        <v>7829391</v>
      </c>
      <c r="F40" s="8">
        <f t="shared" si="4"/>
        <v>90735</v>
      </c>
      <c r="G40" s="6">
        <f t="shared" si="4"/>
        <v>90735</v>
      </c>
      <c r="H40" s="6">
        <f>H10+H25</f>
        <v>0</v>
      </c>
      <c r="I40" s="9">
        <f t="shared" si="4"/>
        <v>0</v>
      </c>
      <c r="J40" s="10">
        <f t="shared" si="4"/>
        <v>365913</v>
      </c>
      <c r="K40" s="6">
        <f t="shared" si="4"/>
        <v>193692</v>
      </c>
      <c r="L40" s="7">
        <f t="shared" si="4"/>
        <v>239677</v>
      </c>
    </row>
    <row r="41" spans="1:12" ht="13.5">
      <c r="A41" s="48" t="s">
        <v>24</v>
      </c>
      <c r="B41" s="47"/>
      <c r="C41" s="21">
        <f>SUM(C36:C40)</f>
        <v>24010930</v>
      </c>
      <c r="D41" s="21">
        <f aca="true" t="shared" si="5" ref="D41:L41">SUM(D36:D40)</f>
        <v>12656687</v>
      </c>
      <c r="E41" s="22">
        <f t="shared" si="5"/>
        <v>7829391</v>
      </c>
      <c r="F41" s="23">
        <f t="shared" si="5"/>
        <v>33114726</v>
      </c>
      <c r="G41" s="21">
        <f t="shared" si="5"/>
        <v>33114726</v>
      </c>
      <c r="H41" s="21">
        <f>SUM(H36:H40)</f>
        <v>7277959</v>
      </c>
      <c r="I41" s="24">
        <f t="shared" si="5"/>
        <v>0</v>
      </c>
      <c r="J41" s="25">
        <f t="shared" si="5"/>
        <v>23867843</v>
      </c>
      <c r="K41" s="21">
        <f t="shared" si="5"/>
        <v>28799662</v>
      </c>
      <c r="L41" s="22">
        <f t="shared" si="5"/>
        <v>34898162</v>
      </c>
    </row>
    <row r="42" spans="1:12" ht="13.5">
      <c r="A42" s="49" t="s">
        <v>25</v>
      </c>
      <c r="B42" s="39"/>
      <c r="C42" s="6">
        <f t="shared" si="4"/>
        <v>1528209</v>
      </c>
      <c r="D42" s="6">
        <f t="shared" si="4"/>
        <v>789220</v>
      </c>
      <c r="E42" s="61">
        <f t="shared" si="4"/>
        <v>222400</v>
      </c>
      <c r="F42" s="62">
        <f t="shared" si="4"/>
        <v>3826909</v>
      </c>
      <c r="G42" s="60">
        <f t="shared" si="4"/>
        <v>3826909</v>
      </c>
      <c r="H42" s="60">
        <f t="shared" si="4"/>
        <v>0</v>
      </c>
      <c r="I42" s="63">
        <f t="shared" si="4"/>
        <v>0</v>
      </c>
      <c r="J42" s="64">
        <f t="shared" si="4"/>
        <v>7224071</v>
      </c>
      <c r="K42" s="60">
        <f t="shared" si="4"/>
        <v>1074330</v>
      </c>
      <c r="L42" s="61">
        <f t="shared" si="4"/>
        <v>1126665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102885</v>
      </c>
      <c r="D45" s="6">
        <f t="shared" si="4"/>
        <v>636747</v>
      </c>
      <c r="E45" s="61">
        <f t="shared" si="4"/>
        <v>980124</v>
      </c>
      <c r="F45" s="62">
        <f t="shared" si="4"/>
        <v>3290000</v>
      </c>
      <c r="G45" s="60">
        <f t="shared" si="4"/>
        <v>3290000</v>
      </c>
      <c r="H45" s="60">
        <f t="shared" si="4"/>
        <v>906463</v>
      </c>
      <c r="I45" s="63">
        <f t="shared" si="4"/>
        <v>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1700000</v>
      </c>
      <c r="G48" s="60">
        <f t="shared" si="4"/>
        <v>1700000</v>
      </c>
      <c r="H48" s="60">
        <f t="shared" si="4"/>
        <v>0</v>
      </c>
      <c r="I48" s="63">
        <f t="shared" si="4"/>
        <v>0</v>
      </c>
      <c r="J48" s="64">
        <f t="shared" si="4"/>
        <v>2000000</v>
      </c>
      <c r="K48" s="60">
        <f t="shared" si="4"/>
        <v>2122000</v>
      </c>
      <c r="L48" s="61">
        <f t="shared" si="4"/>
        <v>2251442</v>
      </c>
    </row>
    <row r="49" spans="1:12" ht="13.5">
      <c r="A49" s="70" t="s">
        <v>37</v>
      </c>
      <c r="B49" s="71"/>
      <c r="C49" s="72">
        <f>SUM(C41:C48)</f>
        <v>25642024</v>
      </c>
      <c r="D49" s="72">
        <f aca="true" t="shared" si="6" ref="D49:L49">SUM(D41:D48)</f>
        <v>14082654</v>
      </c>
      <c r="E49" s="73">
        <f t="shared" si="6"/>
        <v>9031915</v>
      </c>
      <c r="F49" s="74">
        <f t="shared" si="6"/>
        <v>41931635</v>
      </c>
      <c r="G49" s="72">
        <f t="shared" si="6"/>
        <v>41931635</v>
      </c>
      <c r="H49" s="72">
        <f>SUM(H41:H48)</f>
        <v>8184422</v>
      </c>
      <c r="I49" s="75">
        <f t="shared" si="6"/>
        <v>0</v>
      </c>
      <c r="J49" s="76">
        <f t="shared" si="6"/>
        <v>33091914</v>
      </c>
      <c r="K49" s="72">
        <f t="shared" si="6"/>
        <v>31995992</v>
      </c>
      <c r="L49" s="73">
        <f t="shared" si="6"/>
        <v>38276269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>
        <v>83</v>
      </c>
      <c r="L52" s="7">
        <v>380</v>
      </c>
    </row>
    <row r="53" spans="1:12" ht="13.5">
      <c r="A53" s="79" t="s">
        <v>20</v>
      </c>
      <c r="B53" s="47"/>
      <c r="C53" s="6"/>
      <c r="D53" s="6"/>
      <c r="E53" s="7"/>
      <c r="F53" s="8">
        <v>14000000</v>
      </c>
      <c r="G53" s="6">
        <v>28000000</v>
      </c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>
        <v>2251238</v>
      </c>
      <c r="G54" s="6">
        <v>2475975</v>
      </c>
      <c r="H54" s="6"/>
      <c r="I54" s="9"/>
      <c r="J54" s="10">
        <v>332</v>
      </c>
      <c r="K54" s="6">
        <v>-102</v>
      </c>
      <c r="L54" s="7">
        <v>105</v>
      </c>
    </row>
    <row r="55" spans="1:12" ht="13.5">
      <c r="A55" s="79" t="s">
        <v>22</v>
      </c>
      <c r="B55" s="47"/>
      <c r="C55" s="6"/>
      <c r="D55" s="6"/>
      <c r="E55" s="7"/>
      <c r="F55" s="8">
        <v>16772753</v>
      </c>
      <c r="G55" s="6">
        <v>33718072</v>
      </c>
      <c r="H55" s="6"/>
      <c r="I55" s="9"/>
      <c r="J55" s="10">
        <v>-402</v>
      </c>
      <c r="K55" s="6">
        <v>-11</v>
      </c>
      <c r="L55" s="7"/>
    </row>
    <row r="56" spans="1:12" ht="13.5">
      <c r="A56" s="79" t="s">
        <v>23</v>
      </c>
      <c r="B56" s="47"/>
      <c r="C56" s="6">
        <v>790092457</v>
      </c>
      <c r="D56" s="6">
        <v>12656687</v>
      </c>
      <c r="E56" s="7">
        <v>7829391</v>
      </c>
      <c r="F56" s="8">
        <v>696110552</v>
      </c>
      <c r="G56" s="6">
        <v>181470</v>
      </c>
      <c r="H56" s="6"/>
      <c r="I56" s="9"/>
      <c r="J56" s="10">
        <v>696019913</v>
      </c>
      <c r="K56" s="6">
        <v>696019692</v>
      </c>
      <c r="L56" s="7">
        <v>696019677</v>
      </c>
    </row>
    <row r="57" spans="1:12" ht="13.5">
      <c r="A57" s="80" t="s">
        <v>24</v>
      </c>
      <c r="B57" s="47"/>
      <c r="C57" s="21">
        <f>SUM(C52:C56)</f>
        <v>790092457</v>
      </c>
      <c r="D57" s="21">
        <f aca="true" t="shared" si="7" ref="D57:L57">SUM(D52:D56)</f>
        <v>12656687</v>
      </c>
      <c r="E57" s="22">
        <f t="shared" si="7"/>
        <v>7829391</v>
      </c>
      <c r="F57" s="23">
        <f t="shared" si="7"/>
        <v>729134543</v>
      </c>
      <c r="G57" s="21">
        <f t="shared" si="7"/>
        <v>64375517</v>
      </c>
      <c r="H57" s="21">
        <f>SUM(H52:H56)</f>
        <v>0</v>
      </c>
      <c r="I57" s="24">
        <f t="shared" si="7"/>
        <v>0</v>
      </c>
      <c r="J57" s="25">
        <f t="shared" si="7"/>
        <v>696019843</v>
      </c>
      <c r="K57" s="21">
        <f t="shared" si="7"/>
        <v>696019662</v>
      </c>
      <c r="L57" s="22">
        <f t="shared" si="7"/>
        <v>696020162</v>
      </c>
    </row>
    <row r="58" spans="1:12" ht="13.5">
      <c r="A58" s="77" t="s">
        <v>25</v>
      </c>
      <c r="B58" s="39"/>
      <c r="C58" s="6">
        <v>1558244</v>
      </c>
      <c r="D58" s="6">
        <v>789220</v>
      </c>
      <c r="E58" s="7">
        <v>222400</v>
      </c>
      <c r="F58" s="8">
        <v>9805946</v>
      </c>
      <c r="G58" s="6">
        <v>4326909</v>
      </c>
      <c r="H58" s="6"/>
      <c r="I58" s="9"/>
      <c r="J58" s="10">
        <v>5979071</v>
      </c>
      <c r="K58" s="6">
        <v>5979330</v>
      </c>
      <c r="L58" s="7">
        <v>5978665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53891030</v>
      </c>
      <c r="D60" s="6">
        <v>73290026</v>
      </c>
      <c r="E60" s="7">
        <v>72906699</v>
      </c>
      <c r="F60" s="8">
        <v>52836248</v>
      </c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356730707</v>
      </c>
      <c r="D61" s="6">
        <v>636747</v>
      </c>
      <c r="E61" s="7">
        <v>980124</v>
      </c>
      <c r="F61" s="8">
        <v>345747579</v>
      </c>
      <c r="G61" s="6">
        <v>6149990</v>
      </c>
      <c r="H61" s="6"/>
      <c r="I61" s="9"/>
      <c r="J61" s="10">
        <v>449956000</v>
      </c>
      <c r="K61" s="6">
        <v>449956000</v>
      </c>
      <c r="L61" s="7">
        <v>449956000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-33202</v>
      </c>
      <c r="D64" s="6">
        <v>1062836</v>
      </c>
      <c r="E64" s="7">
        <v>697340</v>
      </c>
      <c r="F64" s="8">
        <v>1826143</v>
      </c>
      <c r="G64" s="6">
        <v>5020000</v>
      </c>
      <c r="H64" s="6"/>
      <c r="I64" s="9"/>
      <c r="J64" s="10"/>
      <c r="K64" s="6"/>
      <c r="L64" s="7">
        <v>442</v>
      </c>
    </row>
    <row r="65" spans="1:12" ht="13.5">
      <c r="A65" s="70" t="s">
        <v>40</v>
      </c>
      <c r="B65" s="71"/>
      <c r="C65" s="72">
        <f>SUM(C57:C64)</f>
        <v>1202239236</v>
      </c>
      <c r="D65" s="72">
        <f aca="true" t="shared" si="8" ref="D65:L65">SUM(D57:D64)</f>
        <v>88435516</v>
      </c>
      <c r="E65" s="73">
        <f t="shared" si="8"/>
        <v>82635954</v>
      </c>
      <c r="F65" s="74">
        <f t="shared" si="8"/>
        <v>1139350459</v>
      </c>
      <c r="G65" s="72">
        <f t="shared" si="8"/>
        <v>79872416</v>
      </c>
      <c r="H65" s="72">
        <f>SUM(H57:H64)</f>
        <v>0</v>
      </c>
      <c r="I65" s="75">
        <f t="shared" si="8"/>
        <v>0</v>
      </c>
      <c r="J65" s="82">
        <f t="shared" si="8"/>
        <v>1151954914</v>
      </c>
      <c r="K65" s="72">
        <f t="shared" si="8"/>
        <v>1151954992</v>
      </c>
      <c r="L65" s="73">
        <f t="shared" si="8"/>
        <v>1151955269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137283347</v>
      </c>
      <c r="D68" s="60">
        <v>37286363</v>
      </c>
      <c r="E68" s="61">
        <v>38259177</v>
      </c>
      <c r="F68" s="62">
        <v>1500000</v>
      </c>
      <c r="G68" s="60">
        <v>1500000</v>
      </c>
      <c r="H68" s="60"/>
      <c r="I68" s="63"/>
      <c r="J68" s="64">
        <v>38259177</v>
      </c>
      <c r="K68" s="60">
        <v>38259177</v>
      </c>
      <c r="L68" s="61">
        <v>38259177</v>
      </c>
    </row>
    <row r="69" spans="1:12" ht="13.5">
      <c r="A69" s="84" t="s">
        <v>43</v>
      </c>
      <c r="B69" s="39" t="s">
        <v>44</v>
      </c>
      <c r="C69" s="60">
        <f>SUM(C75:C79)</f>
        <v>11206908</v>
      </c>
      <c r="D69" s="60">
        <f aca="true" t="shared" si="9" ref="D69:L69">SUM(D75:D79)</f>
        <v>32876183</v>
      </c>
      <c r="E69" s="61">
        <f t="shared" si="9"/>
        <v>0</v>
      </c>
      <c r="F69" s="62">
        <f t="shared" si="9"/>
        <v>13885000</v>
      </c>
      <c r="G69" s="60">
        <f t="shared" si="9"/>
        <v>13885000</v>
      </c>
      <c r="H69" s="60">
        <f>SUM(H75:H79)</f>
        <v>0</v>
      </c>
      <c r="I69" s="63">
        <f t="shared" si="9"/>
        <v>0</v>
      </c>
      <c r="J69" s="64">
        <f t="shared" si="9"/>
        <v>18240255</v>
      </c>
      <c r="K69" s="60">
        <f t="shared" si="9"/>
        <v>20718101</v>
      </c>
      <c r="L69" s="61">
        <f t="shared" si="9"/>
        <v>23950500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>
        <v>500000</v>
      </c>
      <c r="K70" s="6">
        <v>530500</v>
      </c>
      <c r="L70" s="7">
        <v>562861</v>
      </c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>
        <v>1425255</v>
      </c>
      <c r="K72" s="6">
        <v>1512195</v>
      </c>
      <c r="L72" s="7">
        <v>1604439</v>
      </c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>
        <v>5000000</v>
      </c>
      <c r="K73" s="6">
        <v>7484000</v>
      </c>
      <c r="L73" s="7">
        <v>9484000</v>
      </c>
    </row>
    <row r="74" spans="1:12" ht="13.5">
      <c r="A74" s="79" t="s">
        <v>23</v>
      </c>
      <c r="B74" s="47"/>
      <c r="C74" s="6"/>
      <c r="D74" s="6">
        <v>32876183</v>
      </c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32876183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6925255</v>
      </c>
      <c r="K75" s="21">
        <f t="shared" si="10"/>
        <v>9526695</v>
      </c>
      <c r="L75" s="22">
        <f t="shared" si="10"/>
        <v>11651300</v>
      </c>
    </row>
    <row r="76" spans="1:12" ht="13.5">
      <c r="A76" s="86" t="s">
        <v>25</v>
      </c>
      <c r="B76" s="39"/>
      <c r="C76" s="6">
        <v>11206908</v>
      </c>
      <c r="D76" s="6"/>
      <c r="E76" s="7"/>
      <c r="F76" s="8">
        <v>570000</v>
      </c>
      <c r="G76" s="6">
        <v>570000</v>
      </c>
      <c r="H76" s="6"/>
      <c r="I76" s="9"/>
      <c r="J76" s="10">
        <v>200000</v>
      </c>
      <c r="K76" s="6">
        <v>212200</v>
      </c>
      <c r="L76" s="7">
        <v>215436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13315000</v>
      </c>
      <c r="G79" s="6">
        <v>13315000</v>
      </c>
      <c r="H79" s="6"/>
      <c r="I79" s="9"/>
      <c r="J79" s="10">
        <v>11115000</v>
      </c>
      <c r="K79" s="6">
        <v>10979206</v>
      </c>
      <c r="L79" s="7">
        <v>12083764</v>
      </c>
    </row>
    <row r="80" spans="1:12" ht="13.5">
      <c r="A80" s="87" t="s">
        <v>46</v>
      </c>
      <c r="B80" s="71"/>
      <c r="C80" s="72">
        <f>SUM(C68:C69)</f>
        <v>148490255</v>
      </c>
      <c r="D80" s="72">
        <f aca="true" t="shared" si="11" ref="D80:L80">SUM(D68:D69)</f>
        <v>70162546</v>
      </c>
      <c r="E80" s="73">
        <f t="shared" si="11"/>
        <v>38259177</v>
      </c>
      <c r="F80" s="74">
        <f t="shared" si="11"/>
        <v>15385000</v>
      </c>
      <c r="G80" s="72">
        <f t="shared" si="11"/>
        <v>15385000</v>
      </c>
      <c r="H80" s="72">
        <f>SUM(H68:H69)</f>
        <v>0</v>
      </c>
      <c r="I80" s="75">
        <f t="shared" si="11"/>
        <v>0</v>
      </c>
      <c r="J80" s="76">
        <f t="shared" si="11"/>
        <v>56499432</v>
      </c>
      <c r="K80" s="72">
        <f t="shared" si="11"/>
        <v>58977278</v>
      </c>
      <c r="L80" s="73">
        <f t="shared" si="11"/>
        <v>62209677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0.05875331646026285</v>
      </c>
      <c r="G82" s="95">
        <f t="shared" si="12"/>
        <v>0.05875331646026285</v>
      </c>
      <c r="H82" s="95">
        <f t="shared" si="12"/>
        <v>0</v>
      </c>
      <c r="I82" s="98">
        <f t="shared" si="12"/>
        <v>0</v>
      </c>
      <c r="J82" s="99">
        <f t="shared" si="12"/>
        <v>0.27926839512672164</v>
      </c>
      <c r="K82" s="95">
        <f t="shared" si="12"/>
        <v>0.03474360466135359</v>
      </c>
      <c r="L82" s="96">
        <f t="shared" si="12"/>
        <v>0.030327779537030867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1.5512726666666667</v>
      </c>
      <c r="G83" s="95">
        <f t="shared" si="13"/>
        <v>1.5512726666666667</v>
      </c>
      <c r="H83" s="95">
        <f t="shared" si="13"/>
        <v>0</v>
      </c>
      <c r="I83" s="98">
        <f t="shared" si="13"/>
        <v>0</v>
      </c>
      <c r="J83" s="99">
        <f t="shared" si="13"/>
        <v>0.18881929948467005</v>
      </c>
      <c r="K83" s="95">
        <f t="shared" si="13"/>
        <v>0.0280803217486879</v>
      </c>
      <c r="L83" s="96">
        <f t="shared" si="13"/>
        <v>0.029448228852387494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0.009</v>
      </c>
      <c r="D84" s="95">
        <f t="shared" si="14"/>
        <v>0.372</v>
      </c>
      <c r="E84" s="96">
        <f t="shared" si="14"/>
        <v>0</v>
      </c>
      <c r="F84" s="97">
        <f t="shared" si="14"/>
        <v>0.012</v>
      </c>
      <c r="G84" s="95">
        <f t="shared" si="14"/>
        <v>0.174</v>
      </c>
      <c r="H84" s="95">
        <f t="shared" si="14"/>
        <v>0</v>
      </c>
      <c r="I84" s="98">
        <f t="shared" si="14"/>
        <v>0</v>
      </c>
      <c r="J84" s="99">
        <f t="shared" si="14"/>
        <v>0.016</v>
      </c>
      <c r="K84" s="95">
        <f t="shared" si="14"/>
        <v>0.018</v>
      </c>
      <c r="L84" s="96">
        <f t="shared" si="14"/>
        <v>0.021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0.37</v>
      </c>
      <c r="E85" s="96">
        <f t="shared" si="15"/>
        <v>0</v>
      </c>
      <c r="F85" s="97">
        <f t="shared" si="15"/>
        <v>0.01</v>
      </c>
      <c r="G85" s="95">
        <f t="shared" si="15"/>
        <v>0.2</v>
      </c>
      <c r="H85" s="95">
        <f t="shared" si="15"/>
        <v>0</v>
      </c>
      <c r="I85" s="98">
        <f t="shared" si="15"/>
        <v>0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>
        <v>32876637</v>
      </c>
      <c r="E92" s="7">
        <v>24254521</v>
      </c>
      <c r="F92" s="8">
        <v>13885000</v>
      </c>
      <c r="G92" s="6">
        <v>20272500</v>
      </c>
      <c r="H92" s="6">
        <v>3911779</v>
      </c>
      <c r="I92" s="9"/>
      <c r="J92" s="10">
        <v>18240255</v>
      </c>
      <c r="K92" s="6">
        <v>20718100</v>
      </c>
      <c r="L92" s="26">
        <v>23950500</v>
      </c>
    </row>
    <row r="93" spans="1:12" ht="13.5">
      <c r="A93" s="87" t="s">
        <v>87</v>
      </c>
      <c r="B93" s="71"/>
      <c r="C93" s="72">
        <f>SUM(C89:C92)</f>
        <v>0</v>
      </c>
      <c r="D93" s="72">
        <f aca="true" t="shared" si="16" ref="D93:L93">SUM(D89:D92)</f>
        <v>32876637</v>
      </c>
      <c r="E93" s="73">
        <f t="shared" si="16"/>
        <v>24254521</v>
      </c>
      <c r="F93" s="74">
        <f t="shared" si="16"/>
        <v>13885000</v>
      </c>
      <c r="G93" s="72">
        <f t="shared" si="16"/>
        <v>20272500</v>
      </c>
      <c r="H93" s="72">
        <f>SUM(H89:H92)</f>
        <v>3911779</v>
      </c>
      <c r="I93" s="75">
        <f t="shared" si="16"/>
        <v>0</v>
      </c>
      <c r="J93" s="76">
        <f t="shared" si="16"/>
        <v>18240255</v>
      </c>
      <c r="K93" s="72">
        <f t="shared" si="16"/>
        <v>20718100</v>
      </c>
      <c r="L93" s="121">
        <f t="shared" si="16"/>
        <v>23950500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3769367</v>
      </c>
      <c r="D5" s="40">
        <f aca="true" t="shared" si="0" ref="D5:L5">SUM(D11:D18)</f>
        <v>4324479</v>
      </c>
      <c r="E5" s="41">
        <f t="shared" si="0"/>
        <v>3604929</v>
      </c>
      <c r="F5" s="42">
        <f t="shared" si="0"/>
        <v>3330000</v>
      </c>
      <c r="G5" s="40">
        <f t="shared" si="0"/>
        <v>3702000</v>
      </c>
      <c r="H5" s="40">
        <f>SUM(H11:H18)</f>
        <v>1769700</v>
      </c>
      <c r="I5" s="43">
        <f t="shared" si="0"/>
        <v>4281819</v>
      </c>
      <c r="J5" s="44">
        <f t="shared" si="0"/>
        <v>2915000</v>
      </c>
      <c r="K5" s="40">
        <f t="shared" si="0"/>
        <v>3081724</v>
      </c>
      <c r="L5" s="41">
        <f t="shared" si="0"/>
        <v>3254053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>
        <v>1000000</v>
      </c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1000000</v>
      </c>
      <c r="G11" s="21">
        <f t="shared" si="1"/>
        <v>0</v>
      </c>
      <c r="H11" s="21">
        <f>SUM(H6:H10)</f>
        <v>0</v>
      </c>
      <c r="I11" s="24">
        <f t="shared" si="1"/>
        <v>0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>
        <v>910000</v>
      </c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3769367</v>
      </c>
      <c r="D15" s="6">
        <v>4324479</v>
      </c>
      <c r="E15" s="7">
        <v>3578494</v>
      </c>
      <c r="F15" s="8">
        <v>1420000</v>
      </c>
      <c r="G15" s="6">
        <v>3702000</v>
      </c>
      <c r="H15" s="6">
        <v>1769700</v>
      </c>
      <c r="I15" s="9">
        <v>2678029</v>
      </c>
      <c r="J15" s="10">
        <v>2915000</v>
      </c>
      <c r="K15" s="6">
        <v>3081724</v>
      </c>
      <c r="L15" s="7">
        <v>3254053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26435</v>
      </c>
      <c r="F18" s="18"/>
      <c r="G18" s="16"/>
      <c r="H18" s="16"/>
      <c r="I18" s="19">
        <v>1603790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1000000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1000000</v>
      </c>
      <c r="G41" s="21">
        <f t="shared" si="5"/>
        <v>0</v>
      </c>
      <c r="H41" s="21">
        <f>SUM(H36:H40)</f>
        <v>0</v>
      </c>
      <c r="I41" s="24">
        <f t="shared" si="5"/>
        <v>0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910000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3769367</v>
      </c>
      <c r="D45" s="6">
        <f t="shared" si="4"/>
        <v>4324479</v>
      </c>
      <c r="E45" s="61">
        <f t="shared" si="4"/>
        <v>3578494</v>
      </c>
      <c r="F45" s="62">
        <f t="shared" si="4"/>
        <v>1420000</v>
      </c>
      <c r="G45" s="60">
        <f t="shared" si="4"/>
        <v>3702000</v>
      </c>
      <c r="H45" s="60">
        <f t="shared" si="4"/>
        <v>1769700</v>
      </c>
      <c r="I45" s="63">
        <f t="shared" si="4"/>
        <v>2678029</v>
      </c>
      <c r="J45" s="64">
        <f t="shared" si="4"/>
        <v>2915000</v>
      </c>
      <c r="K45" s="60">
        <f t="shared" si="4"/>
        <v>3081724</v>
      </c>
      <c r="L45" s="61">
        <f t="shared" si="4"/>
        <v>3254053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26435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1603790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3769367</v>
      </c>
      <c r="D49" s="72">
        <f aca="true" t="shared" si="6" ref="D49:L49">SUM(D41:D48)</f>
        <v>4324479</v>
      </c>
      <c r="E49" s="73">
        <f t="shared" si="6"/>
        <v>3604929</v>
      </c>
      <c r="F49" s="74">
        <f t="shared" si="6"/>
        <v>3330000</v>
      </c>
      <c r="G49" s="72">
        <f t="shared" si="6"/>
        <v>3702000</v>
      </c>
      <c r="H49" s="72">
        <f>SUM(H41:H48)</f>
        <v>1769700</v>
      </c>
      <c r="I49" s="75">
        <f t="shared" si="6"/>
        <v>4281819</v>
      </c>
      <c r="J49" s="76">
        <f t="shared" si="6"/>
        <v>2915000</v>
      </c>
      <c r="K49" s="72">
        <f t="shared" si="6"/>
        <v>3081724</v>
      </c>
      <c r="L49" s="73">
        <f t="shared" si="6"/>
        <v>3254053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>
        <v>1000000</v>
      </c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1000000</v>
      </c>
      <c r="G57" s="21">
        <f t="shared" si="7"/>
        <v>0</v>
      </c>
      <c r="H57" s="21">
        <f>SUM(H52:H56)</f>
        <v>0</v>
      </c>
      <c r="I57" s="24">
        <f t="shared" si="7"/>
        <v>0</v>
      </c>
      <c r="J57" s="25">
        <f t="shared" si="7"/>
        <v>0</v>
      </c>
      <c r="K57" s="21">
        <f t="shared" si="7"/>
        <v>0</v>
      </c>
      <c r="L57" s="22">
        <f t="shared" si="7"/>
        <v>0</v>
      </c>
    </row>
    <row r="58" spans="1:12" ht="13.5">
      <c r="A58" s="77" t="s">
        <v>25</v>
      </c>
      <c r="B58" s="39"/>
      <c r="C58" s="6"/>
      <c r="D58" s="6"/>
      <c r="E58" s="7"/>
      <c r="F58" s="8">
        <v>910000</v>
      </c>
      <c r="G58" s="6"/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31486367</v>
      </c>
      <c r="D61" s="6">
        <v>28544479</v>
      </c>
      <c r="E61" s="7">
        <v>31874494</v>
      </c>
      <c r="F61" s="8">
        <v>2120000</v>
      </c>
      <c r="G61" s="6">
        <v>4402000</v>
      </c>
      <c r="H61" s="6"/>
      <c r="I61" s="9">
        <v>31516445</v>
      </c>
      <c r="J61" s="10">
        <v>32268000</v>
      </c>
      <c r="K61" s="6">
        <v>34106724</v>
      </c>
      <c r="L61" s="7">
        <v>36017053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258222</v>
      </c>
      <c r="D64" s="6">
        <v>1014000</v>
      </c>
      <c r="E64" s="7">
        <v>883435</v>
      </c>
      <c r="F64" s="8"/>
      <c r="G64" s="6"/>
      <c r="H64" s="6"/>
      <c r="I64" s="9">
        <v>2346981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31744589</v>
      </c>
      <c r="D65" s="72">
        <f aca="true" t="shared" si="8" ref="D65:L65">SUM(D57:D64)</f>
        <v>29558479</v>
      </c>
      <c r="E65" s="73">
        <f t="shared" si="8"/>
        <v>32757929</v>
      </c>
      <c r="F65" s="74">
        <f t="shared" si="8"/>
        <v>4030000</v>
      </c>
      <c r="G65" s="72">
        <f t="shared" si="8"/>
        <v>4402000</v>
      </c>
      <c r="H65" s="72">
        <f>SUM(H57:H64)</f>
        <v>0</v>
      </c>
      <c r="I65" s="75">
        <f t="shared" si="8"/>
        <v>33863426</v>
      </c>
      <c r="J65" s="82">
        <f t="shared" si="8"/>
        <v>32268000</v>
      </c>
      <c r="K65" s="72">
        <f t="shared" si="8"/>
        <v>34106724</v>
      </c>
      <c r="L65" s="73">
        <f t="shared" si="8"/>
        <v>36017053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3589000</v>
      </c>
      <c r="D68" s="60">
        <v>3845512</v>
      </c>
      <c r="E68" s="61">
        <v>3490419</v>
      </c>
      <c r="F68" s="62">
        <v>5500000</v>
      </c>
      <c r="G68" s="60">
        <v>5500000</v>
      </c>
      <c r="H68" s="60"/>
      <c r="I68" s="63">
        <v>3140875</v>
      </c>
      <c r="J68" s="64">
        <v>4500000</v>
      </c>
      <c r="K68" s="60">
        <v>4756500</v>
      </c>
      <c r="L68" s="61">
        <v>5022864</v>
      </c>
    </row>
    <row r="69" spans="1:12" ht="13.5">
      <c r="A69" s="84" t="s">
        <v>43</v>
      </c>
      <c r="B69" s="39" t="s">
        <v>44</v>
      </c>
      <c r="C69" s="60">
        <f>SUM(C75:C79)</f>
        <v>3844139</v>
      </c>
      <c r="D69" s="60">
        <f aca="true" t="shared" si="9" ref="D69:L69">SUM(D75:D79)</f>
        <v>1564570</v>
      </c>
      <c r="E69" s="61">
        <f t="shared" si="9"/>
        <v>0</v>
      </c>
      <c r="F69" s="62">
        <f t="shared" si="9"/>
        <v>1966000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3844139</v>
      </c>
      <c r="D79" s="6">
        <v>1564570</v>
      </c>
      <c r="E79" s="7"/>
      <c r="F79" s="8">
        <v>1966000</v>
      </c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7433139</v>
      </c>
      <c r="D80" s="72">
        <f aca="true" t="shared" si="11" ref="D80:L80">SUM(D68:D69)</f>
        <v>5410082</v>
      </c>
      <c r="E80" s="73">
        <f t="shared" si="11"/>
        <v>3490419</v>
      </c>
      <c r="F80" s="74">
        <f t="shared" si="11"/>
        <v>7466000</v>
      </c>
      <c r="G80" s="72">
        <f t="shared" si="11"/>
        <v>5500000</v>
      </c>
      <c r="H80" s="72">
        <f>SUM(H68:H69)</f>
        <v>0</v>
      </c>
      <c r="I80" s="75">
        <f t="shared" si="11"/>
        <v>3140875</v>
      </c>
      <c r="J80" s="76">
        <f t="shared" si="11"/>
        <v>4500000</v>
      </c>
      <c r="K80" s="72">
        <f t="shared" si="11"/>
        <v>4756500</v>
      </c>
      <c r="L80" s="73">
        <f t="shared" si="11"/>
        <v>5022864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0.121</v>
      </c>
      <c r="D84" s="95">
        <f t="shared" si="14"/>
        <v>0.053</v>
      </c>
      <c r="E84" s="96">
        <f t="shared" si="14"/>
        <v>0</v>
      </c>
      <c r="F84" s="97">
        <f t="shared" si="14"/>
        <v>0.488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0.12</v>
      </c>
      <c r="D85" s="95">
        <f t="shared" si="15"/>
        <v>0.05</v>
      </c>
      <c r="E85" s="96">
        <f t="shared" si="15"/>
        <v>0</v>
      </c>
      <c r="F85" s="97">
        <f t="shared" si="15"/>
        <v>0.49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>
        <v>1921784</v>
      </c>
      <c r="D90" s="11">
        <v>1564559</v>
      </c>
      <c r="E90" s="12">
        <v>1512178</v>
      </c>
      <c r="F90" s="13">
        <v>594200</v>
      </c>
      <c r="G90" s="11">
        <v>2617910</v>
      </c>
      <c r="H90" s="11"/>
      <c r="I90" s="14">
        <v>2617910</v>
      </c>
      <c r="J90" s="15">
        <v>1793500</v>
      </c>
      <c r="K90" s="11">
        <v>1737180</v>
      </c>
      <c r="L90" s="27">
        <v>1830024</v>
      </c>
    </row>
    <row r="91" spans="1:12" ht="13.5">
      <c r="A91" s="86" t="s">
        <v>50</v>
      </c>
      <c r="B91" s="94"/>
      <c r="C91" s="6"/>
      <c r="D91" s="6"/>
      <c r="E91" s="7"/>
      <c r="F91" s="8">
        <v>800000</v>
      </c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50000</v>
      </c>
      <c r="G92" s="6"/>
      <c r="H92" s="6">
        <v>1889244</v>
      </c>
      <c r="I92" s="9"/>
      <c r="J92" s="10"/>
      <c r="K92" s="6"/>
      <c r="L92" s="26"/>
    </row>
    <row r="93" spans="1:12" ht="13.5">
      <c r="A93" s="87" t="s">
        <v>87</v>
      </c>
      <c r="B93" s="71"/>
      <c r="C93" s="72">
        <f>SUM(C89:C92)</f>
        <v>1921784</v>
      </c>
      <c r="D93" s="72">
        <f aca="true" t="shared" si="16" ref="D93:L93">SUM(D89:D92)</f>
        <v>1564559</v>
      </c>
      <c r="E93" s="73">
        <f t="shared" si="16"/>
        <v>1512178</v>
      </c>
      <c r="F93" s="74">
        <f t="shared" si="16"/>
        <v>1444200</v>
      </c>
      <c r="G93" s="72">
        <f t="shared" si="16"/>
        <v>2617910</v>
      </c>
      <c r="H93" s="72">
        <f>SUM(H89:H92)</f>
        <v>1889244</v>
      </c>
      <c r="I93" s="75">
        <f t="shared" si="16"/>
        <v>2617910</v>
      </c>
      <c r="J93" s="76">
        <f t="shared" si="16"/>
        <v>1793500</v>
      </c>
      <c r="K93" s="72">
        <f t="shared" si="16"/>
        <v>1737180</v>
      </c>
      <c r="L93" s="121">
        <f t="shared" si="16"/>
        <v>1830024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22563000</v>
      </c>
      <c r="D5" s="40">
        <f aca="true" t="shared" si="0" ref="D5:L5">SUM(D11:D18)</f>
        <v>19552113</v>
      </c>
      <c r="E5" s="41">
        <f t="shared" si="0"/>
        <v>30079517</v>
      </c>
      <c r="F5" s="42">
        <f t="shared" si="0"/>
        <v>71635000</v>
      </c>
      <c r="G5" s="40">
        <f t="shared" si="0"/>
        <v>74140250</v>
      </c>
      <c r="H5" s="40">
        <f>SUM(H11:H18)</f>
        <v>41700680</v>
      </c>
      <c r="I5" s="43">
        <f t="shared" si="0"/>
        <v>59225804</v>
      </c>
      <c r="J5" s="44">
        <f t="shared" si="0"/>
        <v>46877001</v>
      </c>
      <c r="K5" s="40">
        <f t="shared" si="0"/>
        <v>92145000</v>
      </c>
      <c r="L5" s="41">
        <f t="shared" si="0"/>
        <v>63953700</v>
      </c>
    </row>
    <row r="6" spans="1:12" ht="13.5">
      <c r="A6" s="46" t="s">
        <v>19</v>
      </c>
      <c r="B6" s="47"/>
      <c r="C6" s="6">
        <v>20000</v>
      </c>
      <c r="D6" s="6">
        <v>5826442</v>
      </c>
      <c r="E6" s="7">
        <v>28952176</v>
      </c>
      <c r="F6" s="8">
        <v>12585000</v>
      </c>
      <c r="G6" s="6">
        <v>10652497</v>
      </c>
      <c r="H6" s="6">
        <v>11160943</v>
      </c>
      <c r="I6" s="9">
        <v>54197119</v>
      </c>
      <c r="J6" s="10">
        <v>3681676</v>
      </c>
      <c r="K6" s="6">
        <v>7696250</v>
      </c>
      <c r="L6" s="7"/>
    </row>
    <row r="7" spans="1:12" ht="13.5">
      <c r="A7" s="46" t="s">
        <v>20</v>
      </c>
      <c r="B7" s="47"/>
      <c r="C7" s="6">
        <v>97000</v>
      </c>
      <c r="D7" s="6"/>
      <c r="E7" s="7"/>
      <c r="F7" s="8"/>
      <c r="G7" s="6">
        <v>859894</v>
      </c>
      <c r="H7" s="6">
        <v>913794</v>
      </c>
      <c r="I7" s="9"/>
      <c r="J7" s="10">
        <v>4630221</v>
      </c>
      <c r="K7" s="6">
        <v>4000000</v>
      </c>
      <c r="L7" s="7">
        <v>5000000</v>
      </c>
    </row>
    <row r="8" spans="1:12" ht="13.5">
      <c r="A8" s="46" t="s">
        <v>21</v>
      </c>
      <c r="B8" s="47"/>
      <c r="C8" s="6">
        <v>134000</v>
      </c>
      <c r="D8" s="6">
        <v>982302</v>
      </c>
      <c r="E8" s="7"/>
      <c r="F8" s="8"/>
      <c r="G8" s="6">
        <v>57892000</v>
      </c>
      <c r="H8" s="6">
        <v>25389699</v>
      </c>
      <c r="I8" s="9"/>
      <c r="J8" s="10">
        <v>25000000</v>
      </c>
      <c r="K8" s="6">
        <v>71421821</v>
      </c>
      <c r="L8" s="7">
        <v>40000000</v>
      </c>
    </row>
    <row r="9" spans="1:12" ht="13.5">
      <c r="A9" s="46" t="s">
        <v>22</v>
      </c>
      <c r="B9" s="47"/>
      <c r="C9" s="6">
        <v>365000</v>
      </c>
      <c r="D9" s="6">
        <v>6964247</v>
      </c>
      <c r="E9" s="7"/>
      <c r="F9" s="8"/>
      <c r="G9" s="6">
        <v>3117039</v>
      </c>
      <c r="H9" s="6">
        <v>3107010</v>
      </c>
      <c r="I9" s="9"/>
      <c r="J9" s="10">
        <v>7586185</v>
      </c>
      <c r="K9" s="6">
        <v>308800</v>
      </c>
      <c r="L9" s="7"/>
    </row>
    <row r="10" spans="1:12" ht="13.5">
      <c r="A10" s="46" t="s">
        <v>23</v>
      </c>
      <c r="B10" s="47"/>
      <c r="C10" s="6">
        <v>21913000</v>
      </c>
      <c r="D10" s="6">
        <v>2003122</v>
      </c>
      <c r="E10" s="7"/>
      <c r="F10" s="8">
        <v>55000000</v>
      </c>
      <c r="G10" s="6"/>
      <c r="H10" s="6">
        <v>48776</v>
      </c>
      <c r="I10" s="9"/>
      <c r="J10" s="10">
        <v>5203919</v>
      </c>
      <c r="K10" s="6">
        <v>7896719</v>
      </c>
      <c r="L10" s="7">
        <v>18953700</v>
      </c>
    </row>
    <row r="11" spans="1:12" ht="13.5">
      <c r="A11" s="48" t="s">
        <v>24</v>
      </c>
      <c r="B11" s="47"/>
      <c r="C11" s="21">
        <f>SUM(C6:C10)</f>
        <v>22529000</v>
      </c>
      <c r="D11" s="21">
        <f aca="true" t="shared" si="1" ref="D11:L11">SUM(D6:D10)</f>
        <v>15776113</v>
      </c>
      <c r="E11" s="22">
        <f t="shared" si="1"/>
        <v>28952176</v>
      </c>
      <c r="F11" s="23">
        <f t="shared" si="1"/>
        <v>67585000</v>
      </c>
      <c r="G11" s="21">
        <f t="shared" si="1"/>
        <v>72521430</v>
      </c>
      <c r="H11" s="21">
        <f>SUM(H6:H10)</f>
        <v>40620222</v>
      </c>
      <c r="I11" s="24">
        <f t="shared" si="1"/>
        <v>54197119</v>
      </c>
      <c r="J11" s="25">
        <f t="shared" si="1"/>
        <v>46102001</v>
      </c>
      <c r="K11" s="21">
        <f t="shared" si="1"/>
        <v>91323590</v>
      </c>
      <c r="L11" s="22">
        <f t="shared" si="1"/>
        <v>63953700</v>
      </c>
    </row>
    <row r="12" spans="1:12" ht="13.5">
      <c r="A12" s="49" t="s">
        <v>25</v>
      </c>
      <c r="B12" s="39"/>
      <c r="C12" s="6"/>
      <c r="D12" s="6">
        <v>3045821</v>
      </c>
      <c r="E12" s="7"/>
      <c r="F12" s="8"/>
      <c r="G12" s="6">
        <v>1393820</v>
      </c>
      <c r="H12" s="6">
        <v>816275</v>
      </c>
      <c r="I12" s="9"/>
      <c r="J12" s="10">
        <v>775000</v>
      </c>
      <c r="K12" s="6">
        <v>821410</v>
      </c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34000</v>
      </c>
      <c r="D15" s="6">
        <v>482179</v>
      </c>
      <c r="E15" s="7">
        <v>1127341</v>
      </c>
      <c r="F15" s="8">
        <v>4050000</v>
      </c>
      <c r="G15" s="6">
        <v>225000</v>
      </c>
      <c r="H15" s="6">
        <v>264183</v>
      </c>
      <c r="I15" s="9">
        <v>5028685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248000</v>
      </c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20000</v>
      </c>
      <c r="D36" s="6">
        <f t="shared" si="4"/>
        <v>5826442</v>
      </c>
      <c r="E36" s="7">
        <f t="shared" si="4"/>
        <v>28952176</v>
      </c>
      <c r="F36" s="8">
        <f t="shared" si="4"/>
        <v>12585000</v>
      </c>
      <c r="G36" s="6">
        <f t="shared" si="4"/>
        <v>10652497</v>
      </c>
      <c r="H36" s="6">
        <f>H6+H21</f>
        <v>11160943</v>
      </c>
      <c r="I36" s="9">
        <f t="shared" si="4"/>
        <v>54197119</v>
      </c>
      <c r="J36" s="10">
        <f t="shared" si="4"/>
        <v>3681676</v>
      </c>
      <c r="K36" s="6">
        <f t="shared" si="4"/>
        <v>7696250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97000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859894</v>
      </c>
      <c r="H37" s="6">
        <f>H7+H22</f>
        <v>913794</v>
      </c>
      <c r="I37" s="9">
        <f t="shared" si="4"/>
        <v>0</v>
      </c>
      <c r="J37" s="10">
        <f t="shared" si="4"/>
        <v>4630221</v>
      </c>
      <c r="K37" s="6">
        <f t="shared" si="4"/>
        <v>4000000</v>
      </c>
      <c r="L37" s="7">
        <f t="shared" si="4"/>
        <v>5000000</v>
      </c>
    </row>
    <row r="38" spans="1:12" ht="13.5">
      <c r="A38" s="46" t="s">
        <v>21</v>
      </c>
      <c r="B38" s="47"/>
      <c r="C38" s="6">
        <f t="shared" si="4"/>
        <v>134000</v>
      </c>
      <c r="D38" s="6">
        <f t="shared" si="4"/>
        <v>982302</v>
      </c>
      <c r="E38" s="7">
        <f t="shared" si="4"/>
        <v>0</v>
      </c>
      <c r="F38" s="8">
        <f t="shared" si="4"/>
        <v>0</v>
      </c>
      <c r="G38" s="6">
        <f t="shared" si="4"/>
        <v>57892000</v>
      </c>
      <c r="H38" s="6">
        <f>H8+H23</f>
        <v>25389699</v>
      </c>
      <c r="I38" s="9">
        <f t="shared" si="4"/>
        <v>0</v>
      </c>
      <c r="J38" s="10">
        <f t="shared" si="4"/>
        <v>25000000</v>
      </c>
      <c r="K38" s="6">
        <f t="shared" si="4"/>
        <v>71421821</v>
      </c>
      <c r="L38" s="7">
        <f t="shared" si="4"/>
        <v>40000000</v>
      </c>
    </row>
    <row r="39" spans="1:12" ht="13.5">
      <c r="A39" s="46" t="s">
        <v>22</v>
      </c>
      <c r="B39" s="47"/>
      <c r="C39" s="6">
        <f t="shared" si="4"/>
        <v>365000</v>
      </c>
      <c r="D39" s="6">
        <f t="shared" si="4"/>
        <v>6964247</v>
      </c>
      <c r="E39" s="7">
        <f t="shared" si="4"/>
        <v>0</v>
      </c>
      <c r="F39" s="8">
        <f t="shared" si="4"/>
        <v>0</v>
      </c>
      <c r="G39" s="6">
        <f t="shared" si="4"/>
        <v>3117039</v>
      </c>
      <c r="H39" s="6">
        <f>H9+H24</f>
        <v>3107010</v>
      </c>
      <c r="I39" s="9">
        <f t="shared" si="4"/>
        <v>0</v>
      </c>
      <c r="J39" s="10">
        <f t="shared" si="4"/>
        <v>7586185</v>
      </c>
      <c r="K39" s="6">
        <f t="shared" si="4"/>
        <v>308800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21913000</v>
      </c>
      <c r="D40" s="6">
        <f t="shared" si="4"/>
        <v>2003122</v>
      </c>
      <c r="E40" s="7">
        <f t="shared" si="4"/>
        <v>0</v>
      </c>
      <c r="F40" s="8">
        <f t="shared" si="4"/>
        <v>55000000</v>
      </c>
      <c r="G40" s="6">
        <f t="shared" si="4"/>
        <v>0</v>
      </c>
      <c r="H40" s="6">
        <f>H10+H25</f>
        <v>48776</v>
      </c>
      <c r="I40" s="9">
        <f t="shared" si="4"/>
        <v>0</v>
      </c>
      <c r="J40" s="10">
        <f t="shared" si="4"/>
        <v>5203919</v>
      </c>
      <c r="K40" s="6">
        <f t="shared" si="4"/>
        <v>7896719</v>
      </c>
      <c r="L40" s="7">
        <f t="shared" si="4"/>
        <v>18953700</v>
      </c>
    </row>
    <row r="41" spans="1:12" ht="13.5">
      <c r="A41" s="48" t="s">
        <v>24</v>
      </c>
      <c r="B41" s="47"/>
      <c r="C41" s="21">
        <f>SUM(C36:C40)</f>
        <v>22529000</v>
      </c>
      <c r="D41" s="21">
        <f aca="true" t="shared" si="5" ref="D41:L41">SUM(D36:D40)</f>
        <v>15776113</v>
      </c>
      <c r="E41" s="22">
        <f t="shared" si="5"/>
        <v>28952176</v>
      </c>
      <c r="F41" s="23">
        <f t="shared" si="5"/>
        <v>67585000</v>
      </c>
      <c r="G41" s="21">
        <f t="shared" si="5"/>
        <v>72521430</v>
      </c>
      <c r="H41" s="21">
        <f>SUM(H36:H40)</f>
        <v>40620222</v>
      </c>
      <c r="I41" s="24">
        <f t="shared" si="5"/>
        <v>54197119</v>
      </c>
      <c r="J41" s="25">
        <f t="shared" si="5"/>
        <v>46102001</v>
      </c>
      <c r="K41" s="21">
        <f t="shared" si="5"/>
        <v>91323590</v>
      </c>
      <c r="L41" s="22">
        <f t="shared" si="5"/>
        <v>63953700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3045821</v>
      </c>
      <c r="E42" s="61">
        <f t="shared" si="4"/>
        <v>0</v>
      </c>
      <c r="F42" s="62">
        <f t="shared" si="4"/>
        <v>0</v>
      </c>
      <c r="G42" s="60">
        <f t="shared" si="4"/>
        <v>1393820</v>
      </c>
      <c r="H42" s="60">
        <f t="shared" si="4"/>
        <v>816275</v>
      </c>
      <c r="I42" s="63">
        <f t="shared" si="4"/>
        <v>0</v>
      </c>
      <c r="J42" s="64">
        <f t="shared" si="4"/>
        <v>775000</v>
      </c>
      <c r="K42" s="60">
        <f t="shared" si="4"/>
        <v>821410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34000</v>
      </c>
      <c r="D45" s="6">
        <f t="shared" si="4"/>
        <v>482179</v>
      </c>
      <c r="E45" s="61">
        <f t="shared" si="4"/>
        <v>1127341</v>
      </c>
      <c r="F45" s="62">
        <f t="shared" si="4"/>
        <v>4050000</v>
      </c>
      <c r="G45" s="60">
        <f t="shared" si="4"/>
        <v>225000</v>
      </c>
      <c r="H45" s="60">
        <f t="shared" si="4"/>
        <v>264183</v>
      </c>
      <c r="I45" s="63">
        <f t="shared" si="4"/>
        <v>5028685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248000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22563000</v>
      </c>
      <c r="D49" s="72">
        <f aca="true" t="shared" si="6" ref="D49:L49">SUM(D41:D48)</f>
        <v>19552113</v>
      </c>
      <c r="E49" s="73">
        <f t="shared" si="6"/>
        <v>30079517</v>
      </c>
      <c r="F49" s="74">
        <f t="shared" si="6"/>
        <v>71635000</v>
      </c>
      <c r="G49" s="72">
        <f t="shared" si="6"/>
        <v>74140250</v>
      </c>
      <c r="H49" s="72">
        <f>SUM(H41:H48)</f>
        <v>41700680</v>
      </c>
      <c r="I49" s="75">
        <f t="shared" si="6"/>
        <v>59225804</v>
      </c>
      <c r="J49" s="76">
        <f t="shared" si="6"/>
        <v>46877001</v>
      </c>
      <c r="K49" s="72">
        <f t="shared" si="6"/>
        <v>92145000</v>
      </c>
      <c r="L49" s="73">
        <f t="shared" si="6"/>
        <v>63953700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122656000</v>
      </c>
      <c r="D52" s="6">
        <v>64521422</v>
      </c>
      <c r="E52" s="7">
        <v>413896004</v>
      </c>
      <c r="F52" s="8">
        <v>86766000</v>
      </c>
      <c r="G52" s="6">
        <v>10652497</v>
      </c>
      <c r="H52" s="6"/>
      <c r="I52" s="9">
        <v>54197119</v>
      </c>
      <c r="J52" s="10">
        <v>92319024</v>
      </c>
      <c r="K52" s="6">
        <v>97581208</v>
      </c>
      <c r="L52" s="7">
        <v>103045756</v>
      </c>
    </row>
    <row r="53" spans="1:12" ht="13.5">
      <c r="A53" s="79" t="s">
        <v>20</v>
      </c>
      <c r="B53" s="47"/>
      <c r="C53" s="6">
        <v>122733000</v>
      </c>
      <c r="D53" s="6">
        <v>90541384</v>
      </c>
      <c r="E53" s="7"/>
      <c r="F53" s="8">
        <v>283198065</v>
      </c>
      <c r="G53" s="6">
        <v>859894</v>
      </c>
      <c r="H53" s="6"/>
      <c r="I53" s="9"/>
      <c r="J53" s="10">
        <v>69160000</v>
      </c>
      <c r="K53" s="6">
        <v>73102120</v>
      </c>
      <c r="L53" s="7">
        <v>77195839</v>
      </c>
    </row>
    <row r="54" spans="1:12" ht="13.5">
      <c r="A54" s="79" t="s">
        <v>21</v>
      </c>
      <c r="B54" s="47"/>
      <c r="C54" s="6">
        <v>122770000</v>
      </c>
      <c r="D54" s="6">
        <v>63904543</v>
      </c>
      <c r="E54" s="7"/>
      <c r="F54" s="8">
        <v>102000000</v>
      </c>
      <c r="G54" s="6">
        <v>57892000</v>
      </c>
      <c r="H54" s="6"/>
      <c r="I54" s="9"/>
      <c r="J54" s="10">
        <v>93609328</v>
      </c>
      <c r="K54" s="6">
        <v>98945015</v>
      </c>
      <c r="L54" s="7">
        <v>104486312</v>
      </c>
    </row>
    <row r="55" spans="1:12" ht="13.5">
      <c r="A55" s="79" t="s">
        <v>22</v>
      </c>
      <c r="B55" s="47"/>
      <c r="C55" s="6">
        <v>123001000</v>
      </c>
      <c r="D55" s="6">
        <v>82532000</v>
      </c>
      <c r="E55" s="7"/>
      <c r="F55" s="8">
        <v>87979000</v>
      </c>
      <c r="G55" s="6">
        <v>3117039</v>
      </c>
      <c r="H55" s="6"/>
      <c r="I55" s="9"/>
      <c r="J55" s="10">
        <v>88883368</v>
      </c>
      <c r="K55" s="6">
        <v>93949720</v>
      </c>
      <c r="L55" s="7">
        <v>99211000</v>
      </c>
    </row>
    <row r="56" spans="1:12" ht="13.5">
      <c r="A56" s="79" t="s">
        <v>23</v>
      </c>
      <c r="B56" s="47"/>
      <c r="C56" s="6">
        <v>108844299</v>
      </c>
      <c r="D56" s="6">
        <v>34980867</v>
      </c>
      <c r="E56" s="7">
        <v>29323454</v>
      </c>
      <c r="F56" s="8">
        <v>83537000</v>
      </c>
      <c r="G56" s="6">
        <v>570000000</v>
      </c>
      <c r="H56" s="6"/>
      <c r="I56" s="9">
        <v>413274334</v>
      </c>
      <c r="J56" s="10">
        <v>262507919</v>
      </c>
      <c r="K56" s="6">
        <v>277470719</v>
      </c>
      <c r="L56" s="7">
        <v>293008700</v>
      </c>
    </row>
    <row r="57" spans="1:12" ht="13.5">
      <c r="A57" s="80" t="s">
        <v>24</v>
      </c>
      <c r="B57" s="47"/>
      <c r="C57" s="21">
        <f>SUM(C52:C56)</f>
        <v>600004299</v>
      </c>
      <c r="D57" s="21">
        <f aca="true" t="shared" si="7" ref="D57:L57">SUM(D52:D56)</f>
        <v>336480216</v>
      </c>
      <c r="E57" s="22">
        <f t="shared" si="7"/>
        <v>443219458</v>
      </c>
      <c r="F57" s="23">
        <f t="shared" si="7"/>
        <v>643480065</v>
      </c>
      <c r="G57" s="21">
        <f t="shared" si="7"/>
        <v>642521430</v>
      </c>
      <c r="H57" s="21">
        <f>SUM(H52:H56)</f>
        <v>0</v>
      </c>
      <c r="I57" s="24">
        <f t="shared" si="7"/>
        <v>467471453</v>
      </c>
      <c r="J57" s="25">
        <f t="shared" si="7"/>
        <v>606479639</v>
      </c>
      <c r="K57" s="21">
        <f t="shared" si="7"/>
        <v>641048782</v>
      </c>
      <c r="L57" s="22">
        <f t="shared" si="7"/>
        <v>676947607</v>
      </c>
    </row>
    <row r="58" spans="1:12" ht="13.5">
      <c r="A58" s="77" t="s">
        <v>25</v>
      </c>
      <c r="B58" s="39"/>
      <c r="C58" s="6"/>
      <c r="D58" s="6">
        <v>3050821</v>
      </c>
      <c r="E58" s="7"/>
      <c r="F58" s="8"/>
      <c r="G58" s="6">
        <v>1393820</v>
      </c>
      <c r="H58" s="6"/>
      <c r="I58" s="9"/>
      <c r="J58" s="10"/>
      <c r="K58" s="6">
        <v>410</v>
      </c>
      <c r="L58" s="7"/>
    </row>
    <row r="59" spans="1:12" ht="13.5">
      <c r="A59" s="77" t="s">
        <v>26</v>
      </c>
      <c r="B59" s="39"/>
      <c r="C59" s="11"/>
      <c r="D59" s="11">
        <v>225196000</v>
      </c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>
        <v>20802000</v>
      </c>
      <c r="G60" s="6">
        <v>20752000</v>
      </c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74000</v>
      </c>
      <c r="D61" s="6">
        <v>482179</v>
      </c>
      <c r="E61" s="7">
        <v>126019647</v>
      </c>
      <c r="F61" s="8">
        <v>4050000</v>
      </c>
      <c r="G61" s="6">
        <v>225000</v>
      </c>
      <c r="H61" s="6"/>
      <c r="I61" s="9">
        <v>126053488</v>
      </c>
      <c r="J61" s="10">
        <v>36252000</v>
      </c>
      <c r="K61" s="6">
        <v>38318364</v>
      </c>
      <c r="L61" s="7">
        <v>40464192</v>
      </c>
    </row>
    <row r="62" spans="1:12" ht="13.5">
      <c r="A62" s="81" t="s">
        <v>30</v>
      </c>
      <c r="B62" s="39"/>
      <c r="C62" s="6">
        <v>3929000</v>
      </c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>
        <v>259000</v>
      </c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451000</v>
      </c>
      <c r="D64" s="6">
        <v>306000</v>
      </c>
      <c r="E64" s="7"/>
      <c r="F64" s="8">
        <v>450000</v>
      </c>
      <c r="G64" s="6">
        <v>450000</v>
      </c>
      <c r="H64" s="6"/>
      <c r="I64" s="9">
        <v>1290073</v>
      </c>
      <c r="J64" s="10">
        <v>170000</v>
      </c>
      <c r="K64" s="6">
        <v>179690</v>
      </c>
      <c r="L64" s="7">
        <v>189753</v>
      </c>
    </row>
    <row r="65" spans="1:12" ht="13.5">
      <c r="A65" s="70" t="s">
        <v>40</v>
      </c>
      <c r="B65" s="71"/>
      <c r="C65" s="72">
        <f>SUM(C57:C64)</f>
        <v>604458299</v>
      </c>
      <c r="D65" s="72">
        <f aca="true" t="shared" si="8" ref="D65:L65">SUM(D57:D64)</f>
        <v>565774216</v>
      </c>
      <c r="E65" s="73">
        <f t="shared" si="8"/>
        <v>569239105</v>
      </c>
      <c r="F65" s="74">
        <f t="shared" si="8"/>
        <v>668782065</v>
      </c>
      <c r="G65" s="72">
        <f t="shared" si="8"/>
        <v>665342250</v>
      </c>
      <c r="H65" s="72">
        <f>SUM(H57:H64)</f>
        <v>0</v>
      </c>
      <c r="I65" s="75">
        <f t="shared" si="8"/>
        <v>594815014</v>
      </c>
      <c r="J65" s="82">
        <f t="shared" si="8"/>
        <v>642901639</v>
      </c>
      <c r="K65" s="72">
        <f t="shared" si="8"/>
        <v>679547246</v>
      </c>
      <c r="L65" s="73">
        <f t="shared" si="8"/>
        <v>717601552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27731742</v>
      </c>
      <c r="D68" s="60">
        <v>28729139</v>
      </c>
      <c r="E68" s="61">
        <v>27589030</v>
      </c>
      <c r="F68" s="62">
        <v>30000000</v>
      </c>
      <c r="G68" s="60">
        <v>30000000</v>
      </c>
      <c r="H68" s="60"/>
      <c r="I68" s="63">
        <v>32865634</v>
      </c>
      <c r="J68" s="64">
        <v>31920000</v>
      </c>
      <c r="K68" s="60">
        <v>33739440</v>
      </c>
      <c r="L68" s="61">
        <v>35628849</v>
      </c>
    </row>
    <row r="69" spans="1:12" ht="13.5">
      <c r="A69" s="84" t="s">
        <v>43</v>
      </c>
      <c r="B69" s="39" t="s">
        <v>44</v>
      </c>
      <c r="C69" s="60">
        <f>SUM(C75:C79)</f>
        <v>4393000</v>
      </c>
      <c r="D69" s="60">
        <f aca="true" t="shared" si="9" ref="D69:L69">SUM(D75:D79)</f>
        <v>3711456</v>
      </c>
      <c r="E69" s="61">
        <f t="shared" si="9"/>
        <v>1575660</v>
      </c>
      <c r="F69" s="62">
        <f t="shared" si="9"/>
        <v>5040000</v>
      </c>
      <c r="G69" s="60">
        <f t="shared" si="9"/>
        <v>3343088</v>
      </c>
      <c r="H69" s="60">
        <f>SUM(H75:H79)</f>
        <v>0</v>
      </c>
      <c r="I69" s="63">
        <f t="shared" si="9"/>
        <v>3010152</v>
      </c>
      <c r="J69" s="64">
        <f t="shared" si="9"/>
        <v>6468789</v>
      </c>
      <c r="K69" s="60">
        <f t="shared" si="9"/>
        <v>6837510</v>
      </c>
      <c r="L69" s="61">
        <f t="shared" si="9"/>
        <v>7220411</v>
      </c>
    </row>
    <row r="70" spans="1:12" ht="13.5">
      <c r="A70" s="79" t="s">
        <v>19</v>
      </c>
      <c r="B70" s="47"/>
      <c r="C70" s="6"/>
      <c r="D70" s="6"/>
      <c r="E70" s="7">
        <v>1575660</v>
      </c>
      <c r="F70" s="8">
        <v>2690000</v>
      </c>
      <c r="G70" s="6">
        <v>490000</v>
      </c>
      <c r="H70" s="6"/>
      <c r="I70" s="9"/>
      <c r="J70" s="10">
        <v>6468789</v>
      </c>
      <c r="K70" s="6">
        <v>6837510</v>
      </c>
      <c r="L70" s="7">
        <v>7220411</v>
      </c>
    </row>
    <row r="71" spans="1:12" ht="13.5">
      <c r="A71" s="79" t="s">
        <v>20</v>
      </c>
      <c r="B71" s="47"/>
      <c r="C71" s="6"/>
      <c r="D71" s="6"/>
      <c r="E71" s="7"/>
      <c r="F71" s="8">
        <v>500000</v>
      </c>
      <c r="G71" s="6">
        <v>339134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>
        <v>3711456</v>
      </c>
      <c r="E72" s="7"/>
      <c r="F72" s="8">
        <v>350000</v>
      </c>
      <c r="G72" s="6">
        <v>80000</v>
      </c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>
        <v>150000</v>
      </c>
      <c r="G73" s="6">
        <v>399073</v>
      </c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200000</v>
      </c>
      <c r="G74" s="6">
        <v>834881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3711456</v>
      </c>
      <c r="E75" s="22">
        <f t="shared" si="10"/>
        <v>1575660</v>
      </c>
      <c r="F75" s="23">
        <f t="shared" si="10"/>
        <v>3890000</v>
      </c>
      <c r="G75" s="21">
        <f t="shared" si="10"/>
        <v>2143088</v>
      </c>
      <c r="H75" s="21">
        <f>SUM(H70:H74)</f>
        <v>0</v>
      </c>
      <c r="I75" s="24">
        <f t="shared" si="10"/>
        <v>0</v>
      </c>
      <c r="J75" s="25">
        <f t="shared" si="10"/>
        <v>6468789</v>
      </c>
      <c r="K75" s="21">
        <f t="shared" si="10"/>
        <v>6837510</v>
      </c>
      <c r="L75" s="22">
        <f t="shared" si="10"/>
        <v>7220411</v>
      </c>
    </row>
    <row r="76" spans="1:12" ht="13.5">
      <c r="A76" s="86" t="s">
        <v>25</v>
      </c>
      <c r="B76" s="39"/>
      <c r="C76" s="6"/>
      <c r="D76" s="6"/>
      <c r="E76" s="7"/>
      <c r="F76" s="8">
        <v>400000</v>
      </c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4393000</v>
      </c>
      <c r="D79" s="6"/>
      <c r="E79" s="7"/>
      <c r="F79" s="8">
        <v>750000</v>
      </c>
      <c r="G79" s="6">
        <v>1200000</v>
      </c>
      <c r="H79" s="6"/>
      <c r="I79" s="9">
        <v>3010152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32124742</v>
      </c>
      <c r="D80" s="72">
        <f aca="true" t="shared" si="11" ref="D80:L80">SUM(D68:D69)</f>
        <v>32440595</v>
      </c>
      <c r="E80" s="73">
        <f t="shared" si="11"/>
        <v>29164690</v>
      </c>
      <c r="F80" s="74">
        <f t="shared" si="11"/>
        <v>35040000</v>
      </c>
      <c r="G80" s="72">
        <f t="shared" si="11"/>
        <v>33343088</v>
      </c>
      <c r="H80" s="72">
        <f>SUM(H68:H69)</f>
        <v>0</v>
      </c>
      <c r="I80" s="75">
        <f t="shared" si="11"/>
        <v>35875786</v>
      </c>
      <c r="J80" s="76">
        <f t="shared" si="11"/>
        <v>38388789</v>
      </c>
      <c r="K80" s="72">
        <f t="shared" si="11"/>
        <v>40576950</v>
      </c>
      <c r="L80" s="73">
        <f t="shared" si="11"/>
        <v>42849260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0.007</v>
      </c>
      <c r="D84" s="95">
        <f t="shared" si="14"/>
        <v>0.007</v>
      </c>
      <c r="E84" s="96">
        <f t="shared" si="14"/>
        <v>0.003</v>
      </c>
      <c r="F84" s="97">
        <f t="shared" si="14"/>
        <v>0.008</v>
      </c>
      <c r="G84" s="95">
        <f t="shared" si="14"/>
        <v>0.005</v>
      </c>
      <c r="H84" s="95">
        <f t="shared" si="14"/>
        <v>0</v>
      </c>
      <c r="I84" s="98">
        <f t="shared" si="14"/>
        <v>0.005</v>
      </c>
      <c r="J84" s="99">
        <f t="shared" si="14"/>
        <v>0.01</v>
      </c>
      <c r="K84" s="95">
        <f t="shared" si="14"/>
        <v>0.01</v>
      </c>
      <c r="L84" s="96">
        <f t="shared" si="14"/>
        <v>0.01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0.01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5040000</v>
      </c>
      <c r="G92" s="6"/>
      <c r="H92" s="6">
        <v>3414503</v>
      </c>
      <c r="I92" s="9"/>
      <c r="J92" s="10">
        <v>6469000</v>
      </c>
      <c r="K92" s="6">
        <v>6837733</v>
      </c>
      <c r="L92" s="26">
        <v>7220646</v>
      </c>
    </row>
    <row r="93" spans="1:12" ht="13.5">
      <c r="A93" s="87" t="s">
        <v>87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5040000</v>
      </c>
      <c r="G93" s="72">
        <f t="shared" si="16"/>
        <v>0</v>
      </c>
      <c r="H93" s="72">
        <f>SUM(H89:H92)</f>
        <v>3414503</v>
      </c>
      <c r="I93" s="75">
        <f t="shared" si="16"/>
        <v>0</v>
      </c>
      <c r="J93" s="76">
        <f t="shared" si="16"/>
        <v>6469000</v>
      </c>
      <c r="K93" s="72">
        <f t="shared" si="16"/>
        <v>6837733</v>
      </c>
      <c r="L93" s="121">
        <f t="shared" si="16"/>
        <v>7220646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37508462</v>
      </c>
      <c r="D5" s="40">
        <f aca="true" t="shared" si="0" ref="D5:L5">SUM(D11:D18)</f>
        <v>26385521</v>
      </c>
      <c r="E5" s="41">
        <f t="shared" si="0"/>
        <v>38035780</v>
      </c>
      <c r="F5" s="42">
        <f t="shared" si="0"/>
        <v>66379000</v>
      </c>
      <c r="G5" s="40">
        <f t="shared" si="0"/>
        <v>66379000</v>
      </c>
      <c r="H5" s="40">
        <f>SUM(H11:H18)</f>
        <v>13389697</v>
      </c>
      <c r="I5" s="43">
        <f t="shared" si="0"/>
        <v>13741329</v>
      </c>
      <c r="J5" s="44">
        <f t="shared" si="0"/>
        <v>57533000</v>
      </c>
      <c r="K5" s="40">
        <f t="shared" si="0"/>
        <v>88814000</v>
      </c>
      <c r="L5" s="41">
        <f t="shared" si="0"/>
        <v>87850000</v>
      </c>
    </row>
    <row r="6" spans="1:12" ht="13.5">
      <c r="A6" s="46" t="s">
        <v>19</v>
      </c>
      <c r="B6" s="47"/>
      <c r="C6" s="6">
        <v>11846052</v>
      </c>
      <c r="D6" s="6"/>
      <c r="E6" s="7"/>
      <c r="F6" s="8">
        <v>395000</v>
      </c>
      <c r="G6" s="6">
        <v>395000</v>
      </c>
      <c r="H6" s="6">
        <v>884830</v>
      </c>
      <c r="I6" s="9"/>
      <c r="J6" s="10">
        <v>9438000</v>
      </c>
      <c r="K6" s="6">
        <v>21814000</v>
      </c>
      <c r="L6" s="7">
        <v>22850000</v>
      </c>
    </row>
    <row r="7" spans="1:12" ht="13.5">
      <c r="A7" s="46" t="s">
        <v>20</v>
      </c>
      <c r="B7" s="47"/>
      <c r="C7" s="6">
        <v>3369996</v>
      </c>
      <c r="D7" s="6"/>
      <c r="E7" s="7">
        <v>6073684</v>
      </c>
      <c r="F7" s="8">
        <v>7594000</v>
      </c>
      <c r="G7" s="6">
        <v>7594000</v>
      </c>
      <c r="H7" s="6">
        <v>300000</v>
      </c>
      <c r="I7" s="9">
        <v>4650438</v>
      </c>
      <c r="J7" s="10">
        <v>4500000</v>
      </c>
      <c r="K7" s="6">
        <v>2000000</v>
      </c>
      <c r="L7" s="7">
        <v>5000000</v>
      </c>
    </row>
    <row r="8" spans="1:12" ht="13.5">
      <c r="A8" s="46" t="s">
        <v>21</v>
      </c>
      <c r="B8" s="47"/>
      <c r="C8" s="6">
        <v>17543574</v>
      </c>
      <c r="D8" s="6"/>
      <c r="E8" s="7">
        <v>12068632</v>
      </c>
      <c r="F8" s="8">
        <v>46636000</v>
      </c>
      <c r="G8" s="6">
        <v>46636000</v>
      </c>
      <c r="H8" s="6">
        <v>979556</v>
      </c>
      <c r="I8" s="9">
        <v>3089748</v>
      </c>
      <c r="J8" s="10">
        <v>28303000</v>
      </c>
      <c r="K8" s="6">
        <v>65000000</v>
      </c>
      <c r="L8" s="7">
        <v>60000000</v>
      </c>
    </row>
    <row r="9" spans="1:12" ht="13.5">
      <c r="A9" s="46" t="s">
        <v>22</v>
      </c>
      <c r="B9" s="47"/>
      <c r="C9" s="6"/>
      <c r="D9" s="6"/>
      <c r="E9" s="7"/>
      <c r="F9" s="8">
        <v>800000</v>
      </c>
      <c r="G9" s="6">
        <v>800000</v>
      </c>
      <c r="H9" s="6">
        <v>4091624</v>
      </c>
      <c r="I9" s="9"/>
      <c r="J9" s="10">
        <v>146000</v>
      </c>
      <c r="K9" s="6"/>
      <c r="L9" s="7"/>
    </row>
    <row r="10" spans="1:12" ht="13.5">
      <c r="A10" s="46" t="s">
        <v>23</v>
      </c>
      <c r="B10" s="47"/>
      <c r="C10" s="6">
        <v>4226341</v>
      </c>
      <c r="D10" s="6">
        <v>26385521</v>
      </c>
      <c r="E10" s="7">
        <v>14302515</v>
      </c>
      <c r="F10" s="8">
        <v>9903000</v>
      </c>
      <c r="G10" s="6">
        <v>9903000</v>
      </c>
      <c r="H10" s="6">
        <v>6564511</v>
      </c>
      <c r="I10" s="9">
        <v>5628722</v>
      </c>
      <c r="J10" s="10">
        <v>5946000</v>
      </c>
      <c r="K10" s="6"/>
      <c r="L10" s="7"/>
    </row>
    <row r="11" spans="1:12" ht="13.5">
      <c r="A11" s="48" t="s">
        <v>24</v>
      </c>
      <c r="B11" s="47"/>
      <c r="C11" s="21">
        <f>SUM(C6:C10)</f>
        <v>36985963</v>
      </c>
      <c r="D11" s="21">
        <f aca="true" t="shared" si="1" ref="D11:L11">SUM(D6:D10)</f>
        <v>26385521</v>
      </c>
      <c r="E11" s="22">
        <f t="shared" si="1"/>
        <v>32444831</v>
      </c>
      <c r="F11" s="23">
        <f t="shared" si="1"/>
        <v>65328000</v>
      </c>
      <c r="G11" s="21">
        <f t="shared" si="1"/>
        <v>65328000</v>
      </c>
      <c r="H11" s="21">
        <f>SUM(H6:H10)</f>
        <v>12820521</v>
      </c>
      <c r="I11" s="24">
        <f t="shared" si="1"/>
        <v>13368908</v>
      </c>
      <c r="J11" s="25">
        <f t="shared" si="1"/>
        <v>48333000</v>
      </c>
      <c r="K11" s="21">
        <f t="shared" si="1"/>
        <v>88814000</v>
      </c>
      <c r="L11" s="22">
        <f t="shared" si="1"/>
        <v>87850000</v>
      </c>
    </row>
    <row r="12" spans="1:12" ht="13.5">
      <c r="A12" s="49" t="s">
        <v>25</v>
      </c>
      <c r="B12" s="39"/>
      <c r="C12" s="6"/>
      <c r="D12" s="6"/>
      <c r="E12" s="7">
        <v>5590949</v>
      </c>
      <c r="F12" s="8"/>
      <c r="G12" s="6"/>
      <c r="H12" s="6">
        <v>569176</v>
      </c>
      <c r="I12" s="9">
        <v>372421</v>
      </c>
      <c r="J12" s="10">
        <v>9200000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522499</v>
      </c>
      <c r="D15" s="6"/>
      <c r="E15" s="7"/>
      <c r="F15" s="8">
        <v>1051000</v>
      </c>
      <c r="G15" s="6">
        <v>1051000</v>
      </c>
      <c r="H15" s="6"/>
      <c r="I15" s="9"/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11846052</v>
      </c>
      <c r="D36" s="6">
        <f t="shared" si="4"/>
        <v>0</v>
      </c>
      <c r="E36" s="7">
        <f t="shared" si="4"/>
        <v>0</v>
      </c>
      <c r="F36" s="8">
        <f t="shared" si="4"/>
        <v>395000</v>
      </c>
      <c r="G36" s="6">
        <f t="shared" si="4"/>
        <v>395000</v>
      </c>
      <c r="H36" s="6">
        <f>H6+H21</f>
        <v>884830</v>
      </c>
      <c r="I36" s="9">
        <f t="shared" si="4"/>
        <v>0</v>
      </c>
      <c r="J36" s="10">
        <f t="shared" si="4"/>
        <v>9438000</v>
      </c>
      <c r="K36" s="6">
        <f t="shared" si="4"/>
        <v>21814000</v>
      </c>
      <c r="L36" s="7">
        <f t="shared" si="4"/>
        <v>22850000</v>
      </c>
    </row>
    <row r="37" spans="1:12" ht="13.5">
      <c r="A37" s="46" t="s">
        <v>20</v>
      </c>
      <c r="B37" s="47"/>
      <c r="C37" s="6">
        <f t="shared" si="4"/>
        <v>3369996</v>
      </c>
      <c r="D37" s="6">
        <f t="shared" si="4"/>
        <v>0</v>
      </c>
      <c r="E37" s="7">
        <f t="shared" si="4"/>
        <v>6073684</v>
      </c>
      <c r="F37" s="8">
        <f t="shared" si="4"/>
        <v>7594000</v>
      </c>
      <c r="G37" s="6">
        <f t="shared" si="4"/>
        <v>7594000</v>
      </c>
      <c r="H37" s="6">
        <f>H7+H22</f>
        <v>300000</v>
      </c>
      <c r="I37" s="9">
        <f t="shared" si="4"/>
        <v>4650438</v>
      </c>
      <c r="J37" s="10">
        <f t="shared" si="4"/>
        <v>4500000</v>
      </c>
      <c r="K37" s="6">
        <f t="shared" si="4"/>
        <v>2000000</v>
      </c>
      <c r="L37" s="7">
        <f t="shared" si="4"/>
        <v>5000000</v>
      </c>
    </row>
    <row r="38" spans="1:12" ht="13.5">
      <c r="A38" s="46" t="s">
        <v>21</v>
      </c>
      <c r="B38" s="47"/>
      <c r="C38" s="6">
        <f t="shared" si="4"/>
        <v>17543574</v>
      </c>
      <c r="D38" s="6">
        <f t="shared" si="4"/>
        <v>0</v>
      </c>
      <c r="E38" s="7">
        <f t="shared" si="4"/>
        <v>12068632</v>
      </c>
      <c r="F38" s="8">
        <f t="shared" si="4"/>
        <v>46636000</v>
      </c>
      <c r="G38" s="6">
        <f t="shared" si="4"/>
        <v>46636000</v>
      </c>
      <c r="H38" s="6">
        <f>H8+H23</f>
        <v>979556</v>
      </c>
      <c r="I38" s="9">
        <f t="shared" si="4"/>
        <v>3089748</v>
      </c>
      <c r="J38" s="10">
        <f t="shared" si="4"/>
        <v>28303000</v>
      </c>
      <c r="K38" s="6">
        <f t="shared" si="4"/>
        <v>65000000</v>
      </c>
      <c r="L38" s="7">
        <f t="shared" si="4"/>
        <v>60000000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800000</v>
      </c>
      <c r="G39" s="6">
        <f t="shared" si="4"/>
        <v>800000</v>
      </c>
      <c r="H39" s="6">
        <f>H9+H24</f>
        <v>4091624</v>
      </c>
      <c r="I39" s="9">
        <f t="shared" si="4"/>
        <v>0</v>
      </c>
      <c r="J39" s="10">
        <f t="shared" si="4"/>
        <v>146000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4226341</v>
      </c>
      <c r="D40" s="6">
        <f t="shared" si="4"/>
        <v>26385521</v>
      </c>
      <c r="E40" s="7">
        <f t="shared" si="4"/>
        <v>14302515</v>
      </c>
      <c r="F40" s="8">
        <f t="shared" si="4"/>
        <v>9903000</v>
      </c>
      <c r="G40" s="6">
        <f t="shared" si="4"/>
        <v>9903000</v>
      </c>
      <c r="H40" s="6">
        <f>H10+H25</f>
        <v>6564511</v>
      </c>
      <c r="I40" s="9">
        <f t="shared" si="4"/>
        <v>5628722</v>
      </c>
      <c r="J40" s="10">
        <f t="shared" si="4"/>
        <v>5946000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36985963</v>
      </c>
      <c r="D41" s="21">
        <f aca="true" t="shared" si="5" ref="D41:L41">SUM(D36:D40)</f>
        <v>26385521</v>
      </c>
      <c r="E41" s="22">
        <f t="shared" si="5"/>
        <v>32444831</v>
      </c>
      <c r="F41" s="23">
        <f t="shared" si="5"/>
        <v>65328000</v>
      </c>
      <c r="G41" s="21">
        <f t="shared" si="5"/>
        <v>65328000</v>
      </c>
      <c r="H41" s="21">
        <f>SUM(H36:H40)</f>
        <v>12820521</v>
      </c>
      <c r="I41" s="24">
        <f t="shared" si="5"/>
        <v>13368908</v>
      </c>
      <c r="J41" s="25">
        <f t="shared" si="5"/>
        <v>48333000</v>
      </c>
      <c r="K41" s="21">
        <f t="shared" si="5"/>
        <v>88814000</v>
      </c>
      <c r="L41" s="22">
        <f t="shared" si="5"/>
        <v>87850000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5590949</v>
      </c>
      <c r="F42" s="62">
        <f t="shared" si="4"/>
        <v>0</v>
      </c>
      <c r="G42" s="60">
        <f t="shared" si="4"/>
        <v>0</v>
      </c>
      <c r="H42" s="60">
        <f t="shared" si="4"/>
        <v>569176</v>
      </c>
      <c r="I42" s="63">
        <f t="shared" si="4"/>
        <v>372421</v>
      </c>
      <c r="J42" s="64">
        <f t="shared" si="4"/>
        <v>9200000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522499</v>
      </c>
      <c r="D45" s="6">
        <f t="shared" si="4"/>
        <v>0</v>
      </c>
      <c r="E45" s="61">
        <f t="shared" si="4"/>
        <v>0</v>
      </c>
      <c r="F45" s="62">
        <f t="shared" si="4"/>
        <v>1051000</v>
      </c>
      <c r="G45" s="60">
        <f t="shared" si="4"/>
        <v>1051000</v>
      </c>
      <c r="H45" s="60">
        <f t="shared" si="4"/>
        <v>0</v>
      </c>
      <c r="I45" s="63">
        <f t="shared" si="4"/>
        <v>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37508462</v>
      </c>
      <c r="D49" s="72">
        <f aca="true" t="shared" si="6" ref="D49:L49">SUM(D41:D48)</f>
        <v>26385521</v>
      </c>
      <c r="E49" s="73">
        <f t="shared" si="6"/>
        <v>38035780</v>
      </c>
      <c r="F49" s="74">
        <f t="shared" si="6"/>
        <v>66379000</v>
      </c>
      <c r="G49" s="72">
        <f t="shared" si="6"/>
        <v>66379000</v>
      </c>
      <c r="H49" s="72">
        <f>SUM(H41:H48)</f>
        <v>13389697</v>
      </c>
      <c r="I49" s="75">
        <f t="shared" si="6"/>
        <v>13741329</v>
      </c>
      <c r="J49" s="76">
        <f t="shared" si="6"/>
        <v>57533000</v>
      </c>
      <c r="K49" s="72">
        <f t="shared" si="6"/>
        <v>88814000</v>
      </c>
      <c r="L49" s="73">
        <f t="shared" si="6"/>
        <v>87850000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11846052</v>
      </c>
      <c r="D52" s="6">
        <v>196797553</v>
      </c>
      <c r="E52" s="7"/>
      <c r="F52" s="8">
        <v>66659817</v>
      </c>
      <c r="G52" s="6">
        <v>66659817</v>
      </c>
      <c r="H52" s="6"/>
      <c r="I52" s="9"/>
      <c r="J52" s="10">
        <v>66659817</v>
      </c>
      <c r="K52" s="6">
        <v>66659817</v>
      </c>
      <c r="L52" s="7">
        <v>66659817</v>
      </c>
    </row>
    <row r="53" spans="1:12" ht="13.5">
      <c r="A53" s="79" t="s">
        <v>20</v>
      </c>
      <c r="B53" s="47"/>
      <c r="C53" s="6">
        <v>3369996</v>
      </c>
      <c r="D53" s="6">
        <v>174225523</v>
      </c>
      <c r="E53" s="7">
        <v>6073684</v>
      </c>
      <c r="F53" s="8">
        <v>9589926</v>
      </c>
      <c r="G53" s="6">
        <v>9589926</v>
      </c>
      <c r="H53" s="6"/>
      <c r="I53" s="9">
        <v>4650438</v>
      </c>
      <c r="J53" s="10">
        <v>9589926</v>
      </c>
      <c r="K53" s="6">
        <v>9589926</v>
      </c>
      <c r="L53" s="7">
        <v>9589926</v>
      </c>
    </row>
    <row r="54" spans="1:12" ht="13.5">
      <c r="A54" s="79" t="s">
        <v>21</v>
      </c>
      <c r="B54" s="47"/>
      <c r="C54" s="6">
        <v>17543574</v>
      </c>
      <c r="D54" s="6">
        <v>192356480</v>
      </c>
      <c r="E54" s="7">
        <v>12068632</v>
      </c>
      <c r="F54" s="8">
        <v>238082974</v>
      </c>
      <c r="G54" s="6">
        <v>238082974</v>
      </c>
      <c r="H54" s="6"/>
      <c r="I54" s="9">
        <v>3089748</v>
      </c>
      <c r="J54" s="10">
        <v>238082975</v>
      </c>
      <c r="K54" s="6">
        <v>238082975</v>
      </c>
      <c r="L54" s="7">
        <v>238082975</v>
      </c>
    </row>
    <row r="55" spans="1:12" ht="13.5">
      <c r="A55" s="79" t="s">
        <v>22</v>
      </c>
      <c r="B55" s="47"/>
      <c r="C55" s="6"/>
      <c r="D55" s="6">
        <v>192773750</v>
      </c>
      <c r="E55" s="7"/>
      <c r="F55" s="8">
        <v>114509446</v>
      </c>
      <c r="G55" s="6">
        <v>114509446</v>
      </c>
      <c r="H55" s="6"/>
      <c r="I55" s="9"/>
      <c r="J55" s="10">
        <v>114509446</v>
      </c>
      <c r="K55" s="6">
        <v>114509000</v>
      </c>
      <c r="L55" s="7">
        <v>114509000</v>
      </c>
    </row>
    <row r="56" spans="1:12" ht="13.5">
      <c r="A56" s="79" t="s">
        <v>23</v>
      </c>
      <c r="B56" s="47"/>
      <c r="C56" s="6">
        <v>680179600</v>
      </c>
      <c r="D56" s="6">
        <v>-23511682</v>
      </c>
      <c r="E56" s="7">
        <v>687757247</v>
      </c>
      <c r="F56" s="8">
        <v>691242035</v>
      </c>
      <c r="G56" s="6">
        <v>691242035</v>
      </c>
      <c r="H56" s="6"/>
      <c r="I56" s="9">
        <v>693532414</v>
      </c>
      <c r="J56" s="10">
        <v>691242036</v>
      </c>
      <c r="K56" s="6">
        <v>691242036</v>
      </c>
      <c r="L56" s="7">
        <v>691242036</v>
      </c>
    </row>
    <row r="57" spans="1:12" ht="13.5">
      <c r="A57" s="80" t="s">
        <v>24</v>
      </c>
      <c r="B57" s="47"/>
      <c r="C57" s="21">
        <f>SUM(C52:C56)</f>
        <v>712939222</v>
      </c>
      <c r="D57" s="21">
        <f aca="true" t="shared" si="7" ref="D57:L57">SUM(D52:D56)</f>
        <v>732641624</v>
      </c>
      <c r="E57" s="22">
        <f t="shared" si="7"/>
        <v>705899563</v>
      </c>
      <c r="F57" s="23">
        <f t="shared" si="7"/>
        <v>1120084198</v>
      </c>
      <c r="G57" s="21">
        <f t="shared" si="7"/>
        <v>1120084198</v>
      </c>
      <c r="H57" s="21">
        <f>SUM(H52:H56)</f>
        <v>0</v>
      </c>
      <c r="I57" s="24">
        <f t="shared" si="7"/>
        <v>701272600</v>
      </c>
      <c r="J57" s="25">
        <f t="shared" si="7"/>
        <v>1120084200</v>
      </c>
      <c r="K57" s="21">
        <f t="shared" si="7"/>
        <v>1120083754</v>
      </c>
      <c r="L57" s="22">
        <f t="shared" si="7"/>
        <v>1120083754</v>
      </c>
    </row>
    <row r="58" spans="1:12" ht="13.5">
      <c r="A58" s="77" t="s">
        <v>25</v>
      </c>
      <c r="B58" s="39"/>
      <c r="C58" s="6"/>
      <c r="D58" s="6">
        <v>242326345</v>
      </c>
      <c r="E58" s="7">
        <v>5590949</v>
      </c>
      <c r="F58" s="8"/>
      <c r="G58" s="6"/>
      <c r="H58" s="6"/>
      <c r="I58" s="9">
        <v>372421</v>
      </c>
      <c r="J58" s="10">
        <v>9200000</v>
      </c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348329291</v>
      </c>
      <c r="D61" s="6"/>
      <c r="E61" s="7">
        <v>231439227</v>
      </c>
      <c r="F61" s="8">
        <v>1051000</v>
      </c>
      <c r="G61" s="6">
        <v>1051000</v>
      </c>
      <c r="H61" s="6"/>
      <c r="I61" s="9">
        <v>228404130</v>
      </c>
      <c r="J61" s="10">
        <v>1051000</v>
      </c>
      <c r="K61" s="6">
        <v>1051000</v>
      </c>
      <c r="L61" s="7">
        <v>1051000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1061268513</v>
      </c>
      <c r="D65" s="72">
        <f aca="true" t="shared" si="8" ref="D65:L65">SUM(D57:D64)</f>
        <v>974967969</v>
      </c>
      <c r="E65" s="73">
        <f t="shared" si="8"/>
        <v>942929739</v>
      </c>
      <c r="F65" s="74">
        <f t="shared" si="8"/>
        <v>1121135198</v>
      </c>
      <c r="G65" s="72">
        <f t="shared" si="8"/>
        <v>1121135198</v>
      </c>
      <c r="H65" s="72">
        <f>SUM(H57:H64)</f>
        <v>0</v>
      </c>
      <c r="I65" s="75">
        <f t="shared" si="8"/>
        <v>930049151</v>
      </c>
      <c r="J65" s="82">
        <f t="shared" si="8"/>
        <v>1130335200</v>
      </c>
      <c r="K65" s="72">
        <f t="shared" si="8"/>
        <v>1121134754</v>
      </c>
      <c r="L65" s="73">
        <f t="shared" si="8"/>
        <v>1121134754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68997635</v>
      </c>
      <c r="D68" s="60">
        <v>57469212</v>
      </c>
      <c r="E68" s="61">
        <v>54847872</v>
      </c>
      <c r="F68" s="62">
        <v>72312000</v>
      </c>
      <c r="G68" s="60">
        <v>72312000</v>
      </c>
      <c r="H68" s="60"/>
      <c r="I68" s="63">
        <v>42559762</v>
      </c>
      <c r="J68" s="64">
        <v>61000000</v>
      </c>
      <c r="K68" s="60">
        <v>61000000</v>
      </c>
      <c r="L68" s="61">
        <v>61000000</v>
      </c>
    </row>
    <row r="69" spans="1:12" ht="13.5">
      <c r="A69" s="84" t="s">
        <v>43</v>
      </c>
      <c r="B69" s="39" t="s">
        <v>44</v>
      </c>
      <c r="C69" s="60">
        <f>SUM(C75:C79)</f>
        <v>5760328</v>
      </c>
      <c r="D69" s="60">
        <f aca="true" t="shared" si="9" ref="D69:L69">SUM(D75:D79)</f>
        <v>5760335</v>
      </c>
      <c r="E69" s="61">
        <f t="shared" si="9"/>
        <v>2733065</v>
      </c>
      <c r="F69" s="62">
        <f t="shared" si="9"/>
        <v>4956461</v>
      </c>
      <c r="G69" s="60">
        <f t="shared" si="9"/>
        <v>4956461</v>
      </c>
      <c r="H69" s="60">
        <f>SUM(H75:H79)</f>
        <v>0</v>
      </c>
      <c r="I69" s="63">
        <f t="shared" si="9"/>
        <v>3000498</v>
      </c>
      <c r="J69" s="64">
        <f t="shared" si="9"/>
        <v>4315357</v>
      </c>
      <c r="K69" s="60">
        <f t="shared" si="9"/>
        <v>4564754</v>
      </c>
      <c r="L69" s="61">
        <f t="shared" si="9"/>
        <v>4816827</v>
      </c>
    </row>
    <row r="70" spans="1:12" ht="13.5">
      <c r="A70" s="79" t="s">
        <v>19</v>
      </c>
      <c r="B70" s="47"/>
      <c r="C70" s="6"/>
      <c r="D70" s="6"/>
      <c r="E70" s="7"/>
      <c r="F70" s="8">
        <v>350000</v>
      </c>
      <c r="G70" s="6">
        <v>350000</v>
      </c>
      <c r="H70" s="6"/>
      <c r="I70" s="9"/>
      <c r="J70" s="10">
        <v>475000</v>
      </c>
      <c r="K70" s="6">
        <v>502075</v>
      </c>
      <c r="L70" s="7">
        <v>531196</v>
      </c>
    </row>
    <row r="71" spans="1:12" ht="13.5">
      <c r="A71" s="79" t="s">
        <v>20</v>
      </c>
      <c r="B71" s="47"/>
      <c r="C71" s="6"/>
      <c r="D71" s="6"/>
      <c r="E71" s="7"/>
      <c r="F71" s="8">
        <v>1666461</v>
      </c>
      <c r="G71" s="6">
        <v>1666461</v>
      </c>
      <c r="H71" s="6"/>
      <c r="I71" s="9"/>
      <c r="J71" s="10">
        <v>779435</v>
      </c>
      <c r="K71" s="6">
        <v>825422</v>
      </c>
      <c r="L71" s="7">
        <v>873296</v>
      </c>
    </row>
    <row r="72" spans="1:12" ht="13.5">
      <c r="A72" s="79" t="s">
        <v>21</v>
      </c>
      <c r="B72" s="47"/>
      <c r="C72" s="6"/>
      <c r="D72" s="6"/>
      <c r="E72" s="7"/>
      <c r="F72" s="8">
        <v>200000</v>
      </c>
      <c r="G72" s="6">
        <v>200000</v>
      </c>
      <c r="H72" s="6"/>
      <c r="I72" s="9"/>
      <c r="J72" s="10">
        <v>305000</v>
      </c>
      <c r="K72" s="6">
        <v>322385</v>
      </c>
      <c r="L72" s="7">
        <v>340661</v>
      </c>
    </row>
    <row r="73" spans="1:12" ht="13.5">
      <c r="A73" s="79" t="s">
        <v>22</v>
      </c>
      <c r="B73" s="47"/>
      <c r="C73" s="6"/>
      <c r="D73" s="6"/>
      <c r="E73" s="7"/>
      <c r="F73" s="8">
        <v>2100000</v>
      </c>
      <c r="G73" s="6">
        <v>2100000</v>
      </c>
      <c r="H73" s="6"/>
      <c r="I73" s="9"/>
      <c r="J73" s="10">
        <v>1000000</v>
      </c>
      <c r="K73" s="6">
        <v>1057000</v>
      </c>
      <c r="L73" s="7">
        <v>1118306</v>
      </c>
    </row>
    <row r="74" spans="1:12" ht="13.5">
      <c r="A74" s="79" t="s">
        <v>23</v>
      </c>
      <c r="B74" s="47"/>
      <c r="C74" s="6"/>
      <c r="D74" s="6">
        <v>5760335</v>
      </c>
      <c r="E74" s="7">
        <v>2733065</v>
      </c>
      <c r="F74" s="8"/>
      <c r="G74" s="6"/>
      <c r="H74" s="6"/>
      <c r="I74" s="9">
        <v>3000498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5760335</v>
      </c>
      <c r="E75" s="22">
        <f t="shared" si="10"/>
        <v>2733065</v>
      </c>
      <c r="F75" s="23">
        <f t="shared" si="10"/>
        <v>4316461</v>
      </c>
      <c r="G75" s="21">
        <f t="shared" si="10"/>
        <v>4316461</v>
      </c>
      <c r="H75" s="21">
        <f>SUM(H70:H74)</f>
        <v>0</v>
      </c>
      <c r="I75" s="24">
        <f t="shared" si="10"/>
        <v>3000498</v>
      </c>
      <c r="J75" s="25">
        <f t="shared" si="10"/>
        <v>2559435</v>
      </c>
      <c r="K75" s="21">
        <f t="shared" si="10"/>
        <v>2706882</v>
      </c>
      <c r="L75" s="22">
        <f t="shared" si="10"/>
        <v>2863459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>
        <v>75000</v>
      </c>
      <c r="K76" s="6">
        <v>79275</v>
      </c>
      <c r="L76" s="7">
        <v>83873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5760328</v>
      </c>
      <c r="D79" s="6"/>
      <c r="E79" s="7"/>
      <c r="F79" s="8">
        <v>640000</v>
      </c>
      <c r="G79" s="6">
        <v>640000</v>
      </c>
      <c r="H79" s="6"/>
      <c r="I79" s="9"/>
      <c r="J79" s="10">
        <v>1680922</v>
      </c>
      <c r="K79" s="6">
        <v>1778597</v>
      </c>
      <c r="L79" s="7">
        <v>1869495</v>
      </c>
    </row>
    <row r="80" spans="1:12" ht="13.5">
      <c r="A80" s="87" t="s">
        <v>46</v>
      </c>
      <c r="B80" s="71"/>
      <c r="C80" s="72">
        <f>SUM(C68:C69)</f>
        <v>74757963</v>
      </c>
      <c r="D80" s="72">
        <f aca="true" t="shared" si="11" ref="D80:L80">SUM(D68:D69)</f>
        <v>63229547</v>
      </c>
      <c r="E80" s="73">
        <f t="shared" si="11"/>
        <v>57580937</v>
      </c>
      <c r="F80" s="74">
        <f t="shared" si="11"/>
        <v>77268461</v>
      </c>
      <c r="G80" s="72">
        <f t="shared" si="11"/>
        <v>77268461</v>
      </c>
      <c r="H80" s="72">
        <f>SUM(H68:H69)</f>
        <v>0</v>
      </c>
      <c r="I80" s="75">
        <f t="shared" si="11"/>
        <v>45560260</v>
      </c>
      <c r="J80" s="76">
        <f t="shared" si="11"/>
        <v>65315357</v>
      </c>
      <c r="K80" s="72">
        <f t="shared" si="11"/>
        <v>65564754</v>
      </c>
      <c r="L80" s="73">
        <f t="shared" si="11"/>
        <v>65816827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0.005</v>
      </c>
      <c r="D84" s="95">
        <f t="shared" si="14"/>
        <v>0.006</v>
      </c>
      <c r="E84" s="96">
        <f t="shared" si="14"/>
        <v>0.003</v>
      </c>
      <c r="F84" s="97">
        <f t="shared" si="14"/>
        <v>0.004</v>
      </c>
      <c r="G84" s="95">
        <f t="shared" si="14"/>
        <v>0.004</v>
      </c>
      <c r="H84" s="95">
        <f t="shared" si="14"/>
        <v>0</v>
      </c>
      <c r="I84" s="98">
        <f t="shared" si="14"/>
        <v>0.003</v>
      </c>
      <c r="J84" s="99">
        <f t="shared" si="14"/>
        <v>0.004</v>
      </c>
      <c r="K84" s="95">
        <f t="shared" si="14"/>
        <v>0.004</v>
      </c>
      <c r="L84" s="96">
        <f t="shared" si="14"/>
        <v>0.004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29129330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1246934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215146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>
        <v>2733065</v>
      </c>
      <c r="F92" s="8">
        <v>4956461</v>
      </c>
      <c r="G92" s="6"/>
      <c r="H92" s="6">
        <v>106880</v>
      </c>
      <c r="I92" s="9"/>
      <c r="J92" s="10">
        <v>4315358</v>
      </c>
      <c r="K92" s="6">
        <v>4564754</v>
      </c>
      <c r="L92" s="26">
        <v>4816827</v>
      </c>
    </row>
    <row r="93" spans="1:12" ht="13.5">
      <c r="A93" s="87" t="s">
        <v>87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2733065</v>
      </c>
      <c r="F93" s="74">
        <f t="shared" si="16"/>
        <v>4956461</v>
      </c>
      <c r="G93" s="72">
        <f t="shared" si="16"/>
        <v>0</v>
      </c>
      <c r="H93" s="72">
        <f>SUM(H89:H92)</f>
        <v>30698290</v>
      </c>
      <c r="I93" s="75">
        <f t="shared" si="16"/>
        <v>0</v>
      </c>
      <c r="J93" s="76">
        <f t="shared" si="16"/>
        <v>4315358</v>
      </c>
      <c r="K93" s="72">
        <f t="shared" si="16"/>
        <v>4564754</v>
      </c>
      <c r="L93" s="121">
        <f t="shared" si="16"/>
        <v>4816827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34113495</v>
      </c>
      <c r="D5" s="40">
        <f aca="true" t="shared" si="0" ref="D5:L5">SUM(D11:D18)</f>
        <v>42287203</v>
      </c>
      <c r="E5" s="41">
        <f t="shared" si="0"/>
        <v>71796711</v>
      </c>
      <c r="F5" s="42">
        <f t="shared" si="0"/>
        <v>95104900</v>
      </c>
      <c r="G5" s="40">
        <f t="shared" si="0"/>
        <v>93721050</v>
      </c>
      <c r="H5" s="40">
        <f>SUM(H11:H18)</f>
        <v>27703807</v>
      </c>
      <c r="I5" s="43">
        <f t="shared" si="0"/>
        <v>40694741</v>
      </c>
      <c r="J5" s="44">
        <f t="shared" si="0"/>
        <v>68671701</v>
      </c>
      <c r="K5" s="40">
        <f t="shared" si="0"/>
        <v>100027508</v>
      </c>
      <c r="L5" s="41">
        <f t="shared" si="0"/>
        <v>100429969</v>
      </c>
    </row>
    <row r="6" spans="1:12" ht="13.5">
      <c r="A6" s="46" t="s">
        <v>19</v>
      </c>
      <c r="B6" s="47"/>
      <c r="C6" s="6">
        <v>6601025</v>
      </c>
      <c r="D6" s="6">
        <v>1031971</v>
      </c>
      <c r="E6" s="7"/>
      <c r="F6" s="8">
        <v>28429000</v>
      </c>
      <c r="G6" s="6">
        <v>27007550</v>
      </c>
      <c r="H6" s="6">
        <v>6394972</v>
      </c>
      <c r="I6" s="9">
        <v>10141014</v>
      </c>
      <c r="J6" s="10">
        <v>2764568</v>
      </c>
      <c r="K6" s="6">
        <v>15868758</v>
      </c>
      <c r="L6" s="7">
        <v>18808308</v>
      </c>
    </row>
    <row r="7" spans="1:12" ht="13.5">
      <c r="A7" s="46" t="s">
        <v>20</v>
      </c>
      <c r="B7" s="47"/>
      <c r="C7" s="6"/>
      <c r="D7" s="6"/>
      <c r="E7" s="7"/>
      <c r="F7" s="8"/>
      <c r="G7" s="6"/>
      <c r="H7" s="6">
        <v>261891</v>
      </c>
      <c r="I7" s="9"/>
      <c r="J7" s="10">
        <v>1288908</v>
      </c>
      <c r="K7" s="6">
        <v>2000000</v>
      </c>
      <c r="L7" s="7">
        <v>5000000</v>
      </c>
    </row>
    <row r="8" spans="1:12" ht="13.5">
      <c r="A8" s="46" t="s">
        <v>21</v>
      </c>
      <c r="B8" s="47"/>
      <c r="C8" s="6">
        <v>16534623</v>
      </c>
      <c r="D8" s="6">
        <v>40312714</v>
      </c>
      <c r="E8" s="7">
        <v>70291218</v>
      </c>
      <c r="F8" s="8">
        <v>65265000</v>
      </c>
      <c r="G8" s="6">
        <v>65265000</v>
      </c>
      <c r="H8" s="6">
        <v>20230578</v>
      </c>
      <c r="I8" s="9">
        <v>25885522</v>
      </c>
      <c r="J8" s="10">
        <v>50560106</v>
      </c>
      <c r="K8" s="6">
        <v>80441234</v>
      </c>
      <c r="L8" s="7">
        <v>75117592</v>
      </c>
    </row>
    <row r="9" spans="1:12" ht="13.5">
      <c r="A9" s="46" t="s">
        <v>22</v>
      </c>
      <c r="B9" s="47"/>
      <c r="C9" s="6">
        <v>4643109</v>
      </c>
      <c r="D9" s="6"/>
      <c r="E9" s="7"/>
      <c r="F9" s="8"/>
      <c r="G9" s="6"/>
      <c r="H9" s="6"/>
      <c r="I9" s="9">
        <v>1438146</v>
      </c>
      <c r="J9" s="10">
        <v>5570952</v>
      </c>
      <c r="K9" s="6">
        <v>293208</v>
      </c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27778757</v>
      </c>
      <c r="D11" s="21">
        <f aca="true" t="shared" si="1" ref="D11:L11">SUM(D6:D10)</f>
        <v>41344685</v>
      </c>
      <c r="E11" s="22">
        <f t="shared" si="1"/>
        <v>70291218</v>
      </c>
      <c r="F11" s="23">
        <f t="shared" si="1"/>
        <v>93694000</v>
      </c>
      <c r="G11" s="21">
        <f t="shared" si="1"/>
        <v>92272550</v>
      </c>
      <c r="H11" s="21">
        <f>SUM(H6:H10)</f>
        <v>26887441</v>
      </c>
      <c r="I11" s="24">
        <f t="shared" si="1"/>
        <v>37464682</v>
      </c>
      <c r="J11" s="25">
        <f t="shared" si="1"/>
        <v>60184534</v>
      </c>
      <c r="K11" s="21">
        <f t="shared" si="1"/>
        <v>98603200</v>
      </c>
      <c r="L11" s="22">
        <f t="shared" si="1"/>
        <v>98925900</v>
      </c>
    </row>
    <row r="12" spans="1:12" ht="13.5">
      <c r="A12" s="49" t="s">
        <v>25</v>
      </c>
      <c r="B12" s="39"/>
      <c r="C12" s="6">
        <v>2779565</v>
      </c>
      <c r="D12" s="6">
        <v>942518</v>
      </c>
      <c r="E12" s="7">
        <v>1505493</v>
      </c>
      <c r="F12" s="8"/>
      <c r="G12" s="6"/>
      <c r="H12" s="6">
        <v>665334</v>
      </c>
      <c r="I12" s="9">
        <v>808226</v>
      </c>
      <c r="J12" s="10">
        <v>7139667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3555173</v>
      </c>
      <c r="D15" s="6"/>
      <c r="E15" s="7"/>
      <c r="F15" s="8">
        <v>1410900</v>
      </c>
      <c r="G15" s="6">
        <v>1448500</v>
      </c>
      <c r="H15" s="6">
        <v>151032</v>
      </c>
      <c r="I15" s="9">
        <v>2421833</v>
      </c>
      <c r="J15" s="10">
        <v>1347500</v>
      </c>
      <c r="K15" s="6">
        <v>1424308</v>
      </c>
      <c r="L15" s="7">
        <v>1504069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6601025</v>
      </c>
      <c r="D36" s="6">
        <f t="shared" si="4"/>
        <v>1031971</v>
      </c>
      <c r="E36" s="7">
        <f t="shared" si="4"/>
        <v>0</v>
      </c>
      <c r="F36" s="8">
        <f t="shared" si="4"/>
        <v>28429000</v>
      </c>
      <c r="G36" s="6">
        <f t="shared" si="4"/>
        <v>27007550</v>
      </c>
      <c r="H36" s="6">
        <f>H6+H21</f>
        <v>6394972</v>
      </c>
      <c r="I36" s="9">
        <f t="shared" si="4"/>
        <v>10141014</v>
      </c>
      <c r="J36" s="10">
        <f t="shared" si="4"/>
        <v>2764568</v>
      </c>
      <c r="K36" s="6">
        <f t="shared" si="4"/>
        <v>15868758</v>
      </c>
      <c r="L36" s="7">
        <f t="shared" si="4"/>
        <v>18808308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261891</v>
      </c>
      <c r="I37" s="9">
        <f t="shared" si="4"/>
        <v>0</v>
      </c>
      <c r="J37" s="10">
        <f t="shared" si="4"/>
        <v>1288908</v>
      </c>
      <c r="K37" s="6">
        <f t="shared" si="4"/>
        <v>2000000</v>
      </c>
      <c r="L37" s="7">
        <f t="shared" si="4"/>
        <v>5000000</v>
      </c>
    </row>
    <row r="38" spans="1:12" ht="13.5">
      <c r="A38" s="46" t="s">
        <v>21</v>
      </c>
      <c r="B38" s="47"/>
      <c r="C38" s="6">
        <f t="shared" si="4"/>
        <v>16534623</v>
      </c>
      <c r="D38" s="6">
        <f t="shared" si="4"/>
        <v>40312714</v>
      </c>
      <c r="E38" s="7">
        <f t="shared" si="4"/>
        <v>70291218</v>
      </c>
      <c r="F38" s="8">
        <f t="shared" si="4"/>
        <v>65265000</v>
      </c>
      <c r="G38" s="6">
        <f t="shared" si="4"/>
        <v>65265000</v>
      </c>
      <c r="H38" s="6">
        <f>H8+H23</f>
        <v>20230578</v>
      </c>
      <c r="I38" s="9">
        <f t="shared" si="4"/>
        <v>25885522</v>
      </c>
      <c r="J38" s="10">
        <f t="shared" si="4"/>
        <v>50560106</v>
      </c>
      <c r="K38" s="6">
        <f t="shared" si="4"/>
        <v>80441234</v>
      </c>
      <c r="L38" s="7">
        <f t="shared" si="4"/>
        <v>75117592</v>
      </c>
    </row>
    <row r="39" spans="1:12" ht="13.5">
      <c r="A39" s="46" t="s">
        <v>22</v>
      </c>
      <c r="B39" s="47"/>
      <c r="C39" s="6">
        <f t="shared" si="4"/>
        <v>4643109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1438146</v>
      </c>
      <c r="J39" s="10">
        <f t="shared" si="4"/>
        <v>5570952</v>
      </c>
      <c r="K39" s="6">
        <f t="shared" si="4"/>
        <v>293208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27778757</v>
      </c>
      <c r="D41" s="21">
        <f aca="true" t="shared" si="5" ref="D41:L41">SUM(D36:D40)</f>
        <v>41344685</v>
      </c>
      <c r="E41" s="22">
        <f t="shared" si="5"/>
        <v>70291218</v>
      </c>
      <c r="F41" s="23">
        <f t="shared" si="5"/>
        <v>93694000</v>
      </c>
      <c r="G41" s="21">
        <f t="shared" si="5"/>
        <v>92272550</v>
      </c>
      <c r="H41" s="21">
        <f>SUM(H36:H40)</f>
        <v>26887441</v>
      </c>
      <c r="I41" s="24">
        <f t="shared" si="5"/>
        <v>37464682</v>
      </c>
      <c r="J41" s="25">
        <f t="shared" si="5"/>
        <v>60184534</v>
      </c>
      <c r="K41" s="21">
        <f t="shared" si="5"/>
        <v>98603200</v>
      </c>
      <c r="L41" s="22">
        <f t="shared" si="5"/>
        <v>98925900</v>
      </c>
    </row>
    <row r="42" spans="1:12" ht="13.5">
      <c r="A42" s="49" t="s">
        <v>25</v>
      </c>
      <c r="B42" s="39"/>
      <c r="C42" s="6">
        <f t="shared" si="4"/>
        <v>2779565</v>
      </c>
      <c r="D42" s="6">
        <f t="shared" si="4"/>
        <v>942518</v>
      </c>
      <c r="E42" s="61">
        <f t="shared" si="4"/>
        <v>1505493</v>
      </c>
      <c r="F42" s="62">
        <f t="shared" si="4"/>
        <v>0</v>
      </c>
      <c r="G42" s="60">
        <f t="shared" si="4"/>
        <v>0</v>
      </c>
      <c r="H42" s="60">
        <f t="shared" si="4"/>
        <v>665334</v>
      </c>
      <c r="I42" s="63">
        <f t="shared" si="4"/>
        <v>808226</v>
      </c>
      <c r="J42" s="64">
        <f t="shared" si="4"/>
        <v>7139667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3555173</v>
      </c>
      <c r="D45" s="6">
        <f t="shared" si="4"/>
        <v>0</v>
      </c>
      <c r="E45" s="61">
        <f t="shared" si="4"/>
        <v>0</v>
      </c>
      <c r="F45" s="62">
        <f t="shared" si="4"/>
        <v>1410900</v>
      </c>
      <c r="G45" s="60">
        <f t="shared" si="4"/>
        <v>1448500</v>
      </c>
      <c r="H45" s="60">
        <f t="shared" si="4"/>
        <v>151032</v>
      </c>
      <c r="I45" s="63">
        <f t="shared" si="4"/>
        <v>2421833</v>
      </c>
      <c r="J45" s="64">
        <f t="shared" si="4"/>
        <v>1347500</v>
      </c>
      <c r="K45" s="60">
        <f t="shared" si="4"/>
        <v>1424308</v>
      </c>
      <c r="L45" s="61">
        <f t="shared" si="4"/>
        <v>1504069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34113495</v>
      </c>
      <c r="D49" s="72">
        <f aca="true" t="shared" si="6" ref="D49:L49">SUM(D41:D48)</f>
        <v>42287203</v>
      </c>
      <c r="E49" s="73">
        <f t="shared" si="6"/>
        <v>71796711</v>
      </c>
      <c r="F49" s="74">
        <f t="shared" si="6"/>
        <v>95104900</v>
      </c>
      <c r="G49" s="72">
        <f t="shared" si="6"/>
        <v>93721050</v>
      </c>
      <c r="H49" s="72">
        <f>SUM(H41:H48)</f>
        <v>27703807</v>
      </c>
      <c r="I49" s="75">
        <f t="shared" si="6"/>
        <v>40694741</v>
      </c>
      <c r="J49" s="76">
        <f t="shared" si="6"/>
        <v>68671701</v>
      </c>
      <c r="K49" s="72">
        <f t="shared" si="6"/>
        <v>100027508</v>
      </c>
      <c r="L49" s="73">
        <f t="shared" si="6"/>
        <v>100429969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54019572</v>
      </c>
      <c r="D52" s="6">
        <v>90948316</v>
      </c>
      <c r="E52" s="7">
        <v>89416249</v>
      </c>
      <c r="F52" s="8">
        <v>100126899</v>
      </c>
      <c r="G52" s="6">
        <v>100126899</v>
      </c>
      <c r="H52" s="6"/>
      <c r="I52" s="9">
        <v>89385444</v>
      </c>
      <c r="J52" s="10">
        <v>84374278</v>
      </c>
      <c r="K52" s="6">
        <v>89183612</v>
      </c>
      <c r="L52" s="7">
        <v>94177895</v>
      </c>
    </row>
    <row r="53" spans="1:12" ht="13.5">
      <c r="A53" s="79" t="s">
        <v>20</v>
      </c>
      <c r="B53" s="47"/>
      <c r="C53" s="6">
        <v>43102418</v>
      </c>
      <c r="D53" s="6">
        <v>94281279</v>
      </c>
      <c r="E53" s="7">
        <v>105573573</v>
      </c>
      <c r="F53" s="8">
        <v>57434107</v>
      </c>
      <c r="G53" s="6">
        <v>57434107</v>
      </c>
      <c r="H53" s="6"/>
      <c r="I53" s="9">
        <v>99024930</v>
      </c>
      <c r="J53" s="10">
        <v>50635555</v>
      </c>
      <c r="K53" s="6">
        <v>53521782</v>
      </c>
      <c r="L53" s="7">
        <v>56519002</v>
      </c>
    </row>
    <row r="54" spans="1:12" ht="13.5">
      <c r="A54" s="79" t="s">
        <v>21</v>
      </c>
      <c r="B54" s="47"/>
      <c r="C54" s="6">
        <v>110983891</v>
      </c>
      <c r="D54" s="6">
        <v>53692836</v>
      </c>
      <c r="E54" s="7">
        <v>168666440</v>
      </c>
      <c r="F54" s="8">
        <v>158781402</v>
      </c>
      <c r="G54" s="6">
        <v>158781402</v>
      </c>
      <c r="H54" s="6"/>
      <c r="I54" s="9">
        <v>188954880</v>
      </c>
      <c r="J54" s="10">
        <v>243746437</v>
      </c>
      <c r="K54" s="6">
        <v>257639984</v>
      </c>
      <c r="L54" s="7">
        <v>272067822</v>
      </c>
    </row>
    <row r="55" spans="1:12" ht="13.5">
      <c r="A55" s="79" t="s">
        <v>22</v>
      </c>
      <c r="B55" s="47"/>
      <c r="C55" s="6">
        <v>60525505</v>
      </c>
      <c r="D55" s="6">
        <v>52303781</v>
      </c>
      <c r="E55" s="7">
        <v>78798430</v>
      </c>
      <c r="F55" s="8">
        <v>101950707</v>
      </c>
      <c r="G55" s="6">
        <v>101950707</v>
      </c>
      <c r="H55" s="6"/>
      <c r="I55" s="9">
        <v>75612343</v>
      </c>
      <c r="J55" s="10">
        <v>86983762</v>
      </c>
      <c r="K55" s="6">
        <v>91941836</v>
      </c>
      <c r="L55" s="7">
        <v>97090579</v>
      </c>
    </row>
    <row r="56" spans="1:12" ht="13.5">
      <c r="A56" s="79" t="s">
        <v>23</v>
      </c>
      <c r="B56" s="47"/>
      <c r="C56" s="6"/>
      <c r="D56" s="6">
        <v>7535593</v>
      </c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268631386</v>
      </c>
      <c r="D57" s="21">
        <f aca="true" t="shared" si="7" ref="D57:L57">SUM(D52:D56)</f>
        <v>298761805</v>
      </c>
      <c r="E57" s="22">
        <f t="shared" si="7"/>
        <v>442454692</v>
      </c>
      <c r="F57" s="23">
        <f t="shared" si="7"/>
        <v>418293115</v>
      </c>
      <c r="G57" s="21">
        <f t="shared" si="7"/>
        <v>418293115</v>
      </c>
      <c r="H57" s="21">
        <f>SUM(H52:H56)</f>
        <v>0</v>
      </c>
      <c r="I57" s="24">
        <f t="shared" si="7"/>
        <v>452977597</v>
      </c>
      <c r="J57" s="25">
        <f t="shared" si="7"/>
        <v>465740032</v>
      </c>
      <c r="K57" s="21">
        <f t="shared" si="7"/>
        <v>492287214</v>
      </c>
      <c r="L57" s="22">
        <f t="shared" si="7"/>
        <v>519855298</v>
      </c>
    </row>
    <row r="58" spans="1:12" ht="13.5">
      <c r="A58" s="77" t="s">
        <v>25</v>
      </c>
      <c r="B58" s="39"/>
      <c r="C58" s="6">
        <v>37430781</v>
      </c>
      <c r="D58" s="6">
        <v>60307052</v>
      </c>
      <c r="E58" s="7">
        <v>51698842</v>
      </c>
      <c r="F58" s="8">
        <v>25548355</v>
      </c>
      <c r="G58" s="6">
        <v>25548355</v>
      </c>
      <c r="H58" s="6"/>
      <c r="I58" s="9">
        <v>48655752</v>
      </c>
      <c r="J58" s="10">
        <v>51485926</v>
      </c>
      <c r="K58" s="6">
        <v>54420624</v>
      </c>
      <c r="L58" s="7">
        <v>57468179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22177000</v>
      </c>
      <c r="D60" s="6">
        <v>22177000</v>
      </c>
      <c r="E60" s="7">
        <v>22176665</v>
      </c>
      <c r="F60" s="8">
        <v>22176665</v>
      </c>
      <c r="G60" s="6">
        <v>22176665</v>
      </c>
      <c r="H60" s="6"/>
      <c r="I60" s="9">
        <v>22176665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145044637</v>
      </c>
      <c r="D61" s="6">
        <v>112216821</v>
      </c>
      <c r="E61" s="7">
        <v>23376267</v>
      </c>
      <c r="F61" s="8">
        <v>54508804</v>
      </c>
      <c r="G61" s="6">
        <v>54508804</v>
      </c>
      <c r="H61" s="6"/>
      <c r="I61" s="9">
        <v>25389821</v>
      </c>
      <c r="J61" s="10">
        <v>46885079</v>
      </c>
      <c r="K61" s="6">
        <v>48293459</v>
      </c>
      <c r="L61" s="7">
        <v>49756000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239985</v>
      </c>
      <c r="D63" s="6">
        <v>257000</v>
      </c>
      <c r="E63" s="7">
        <v>268180</v>
      </c>
      <c r="F63" s="8">
        <v>256500</v>
      </c>
      <c r="G63" s="6">
        <v>256500</v>
      </c>
      <c r="H63" s="6"/>
      <c r="I63" s="9">
        <v>379905</v>
      </c>
      <c r="J63" s="10">
        <v>284271</v>
      </c>
      <c r="K63" s="6">
        <v>300474</v>
      </c>
      <c r="L63" s="7">
        <v>317301</v>
      </c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473523789</v>
      </c>
      <c r="D65" s="72">
        <f aca="true" t="shared" si="8" ref="D65:L65">SUM(D57:D64)</f>
        <v>493719678</v>
      </c>
      <c r="E65" s="73">
        <f t="shared" si="8"/>
        <v>539974646</v>
      </c>
      <c r="F65" s="74">
        <f t="shared" si="8"/>
        <v>520783439</v>
      </c>
      <c r="G65" s="72">
        <f t="shared" si="8"/>
        <v>520783439</v>
      </c>
      <c r="H65" s="72">
        <f>SUM(H57:H64)</f>
        <v>0</v>
      </c>
      <c r="I65" s="75">
        <f t="shared" si="8"/>
        <v>549579740</v>
      </c>
      <c r="J65" s="82">
        <f t="shared" si="8"/>
        <v>564395308</v>
      </c>
      <c r="K65" s="72">
        <f t="shared" si="8"/>
        <v>595301771</v>
      </c>
      <c r="L65" s="73">
        <f t="shared" si="8"/>
        <v>627396778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25776667</v>
      </c>
      <c r="D68" s="60">
        <v>27850507</v>
      </c>
      <c r="E68" s="61">
        <v>26957302</v>
      </c>
      <c r="F68" s="62">
        <v>29848544</v>
      </c>
      <c r="G68" s="60">
        <v>29848544</v>
      </c>
      <c r="H68" s="60"/>
      <c r="I68" s="63">
        <v>30133678</v>
      </c>
      <c r="J68" s="64">
        <v>26863689</v>
      </c>
      <c r="K68" s="60">
        <v>28206873</v>
      </c>
      <c r="L68" s="61">
        <v>29617217</v>
      </c>
    </row>
    <row r="69" spans="1:12" ht="13.5">
      <c r="A69" s="84" t="s">
        <v>43</v>
      </c>
      <c r="B69" s="39" t="s">
        <v>44</v>
      </c>
      <c r="C69" s="60">
        <f>SUM(C75:C79)</f>
        <v>1698199</v>
      </c>
      <c r="D69" s="60">
        <f aca="true" t="shared" si="9" ref="D69:L69">SUM(D75:D79)</f>
        <v>2161467</v>
      </c>
      <c r="E69" s="61">
        <f t="shared" si="9"/>
        <v>3329518</v>
      </c>
      <c r="F69" s="62">
        <f t="shared" si="9"/>
        <v>5535119</v>
      </c>
      <c r="G69" s="60">
        <f t="shared" si="9"/>
        <v>5510165</v>
      </c>
      <c r="H69" s="60">
        <f>SUM(H75:H79)</f>
        <v>0</v>
      </c>
      <c r="I69" s="63">
        <f t="shared" si="9"/>
        <v>3991399</v>
      </c>
      <c r="J69" s="64">
        <f t="shared" si="9"/>
        <v>3671430</v>
      </c>
      <c r="K69" s="60">
        <f t="shared" si="9"/>
        <v>3880702</v>
      </c>
      <c r="L69" s="61">
        <f t="shared" si="9"/>
        <v>4098022</v>
      </c>
    </row>
    <row r="70" spans="1:12" ht="13.5">
      <c r="A70" s="79" t="s">
        <v>19</v>
      </c>
      <c r="B70" s="47"/>
      <c r="C70" s="6">
        <v>19901</v>
      </c>
      <c r="D70" s="6">
        <v>17427</v>
      </c>
      <c r="E70" s="7">
        <v>149898</v>
      </c>
      <c r="F70" s="8">
        <v>476000</v>
      </c>
      <c r="G70" s="6"/>
      <c r="H70" s="6"/>
      <c r="I70" s="9">
        <v>843843</v>
      </c>
      <c r="J70" s="10">
        <v>340000</v>
      </c>
      <c r="K70" s="6">
        <v>359380</v>
      </c>
      <c r="L70" s="7">
        <v>379505</v>
      </c>
    </row>
    <row r="71" spans="1:12" ht="13.5">
      <c r="A71" s="79" t="s">
        <v>20</v>
      </c>
      <c r="B71" s="47"/>
      <c r="C71" s="6"/>
      <c r="D71" s="6">
        <v>884450</v>
      </c>
      <c r="E71" s="7"/>
      <c r="F71" s="8">
        <v>455119</v>
      </c>
      <c r="G71" s="6"/>
      <c r="H71" s="6"/>
      <c r="I71" s="9">
        <v>2289831</v>
      </c>
      <c r="J71" s="10"/>
      <c r="K71" s="6"/>
      <c r="L71" s="7"/>
    </row>
    <row r="72" spans="1:12" ht="13.5">
      <c r="A72" s="79" t="s">
        <v>21</v>
      </c>
      <c r="B72" s="47"/>
      <c r="C72" s="6">
        <v>195959</v>
      </c>
      <c r="D72" s="6">
        <v>477512</v>
      </c>
      <c r="E72" s="7">
        <v>1306935</v>
      </c>
      <c r="F72" s="8">
        <v>320000</v>
      </c>
      <c r="G72" s="6"/>
      <c r="H72" s="6"/>
      <c r="I72" s="9">
        <v>15497</v>
      </c>
      <c r="J72" s="10">
        <v>150000</v>
      </c>
      <c r="K72" s="6">
        <v>158550</v>
      </c>
      <c r="L72" s="7">
        <v>167429</v>
      </c>
    </row>
    <row r="73" spans="1:12" ht="13.5">
      <c r="A73" s="79" t="s">
        <v>22</v>
      </c>
      <c r="B73" s="47"/>
      <c r="C73" s="6">
        <v>9600</v>
      </c>
      <c r="D73" s="6"/>
      <c r="E73" s="7"/>
      <c r="F73" s="8"/>
      <c r="G73" s="6"/>
      <c r="H73" s="6"/>
      <c r="I73" s="9"/>
      <c r="J73" s="10">
        <v>150000</v>
      </c>
      <c r="K73" s="6">
        <v>158550</v>
      </c>
      <c r="L73" s="7">
        <v>167429</v>
      </c>
    </row>
    <row r="74" spans="1:12" ht="13.5">
      <c r="A74" s="79" t="s">
        <v>23</v>
      </c>
      <c r="B74" s="47"/>
      <c r="C74" s="6">
        <v>31865</v>
      </c>
      <c r="D74" s="6"/>
      <c r="E74" s="7"/>
      <c r="F74" s="8"/>
      <c r="G74" s="6"/>
      <c r="H74" s="6"/>
      <c r="I74" s="9"/>
      <c r="J74" s="10">
        <v>60000</v>
      </c>
      <c r="K74" s="6">
        <v>63420</v>
      </c>
      <c r="L74" s="7">
        <v>66972</v>
      </c>
    </row>
    <row r="75" spans="1:12" ht="13.5">
      <c r="A75" s="85" t="s">
        <v>24</v>
      </c>
      <c r="B75" s="47"/>
      <c r="C75" s="21">
        <f>SUM(C70:C74)</f>
        <v>257325</v>
      </c>
      <c r="D75" s="21">
        <f aca="true" t="shared" si="10" ref="D75:L75">SUM(D70:D74)</f>
        <v>1379389</v>
      </c>
      <c r="E75" s="22">
        <f t="shared" si="10"/>
        <v>1456833</v>
      </c>
      <c r="F75" s="23">
        <f t="shared" si="10"/>
        <v>1251119</v>
      </c>
      <c r="G75" s="21">
        <f t="shared" si="10"/>
        <v>0</v>
      </c>
      <c r="H75" s="21">
        <f>SUM(H70:H74)</f>
        <v>0</v>
      </c>
      <c r="I75" s="24">
        <f t="shared" si="10"/>
        <v>3149171</v>
      </c>
      <c r="J75" s="25">
        <f t="shared" si="10"/>
        <v>700000</v>
      </c>
      <c r="K75" s="21">
        <f t="shared" si="10"/>
        <v>739900</v>
      </c>
      <c r="L75" s="22">
        <f t="shared" si="10"/>
        <v>781335</v>
      </c>
    </row>
    <row r="76" spans="1:12" ht="13.5">
      <c r="A76" s="86" t="s">
        <v>25</v>
      </c>
      <c r="B76" s="39"/>
      <c r="C76" s="6"/>
      <c r="D76" s="6"/>
      <c r="E76" s="7"/>
      <c r="F76" s="8">
        <v>120000</v>
      </c>
      <c r="G76" s="6"/>
      <c r="H76" s="6"/>
      <c r="I76" s="9">
        <v>9600</v>
      </c>
      <c r="J76" s="10"/>
      <c r="K76" s="6"/>
      <c r="L76" s="7"/>
    </row>
    <row r="77" spans="1:12" ht="13.5">
      <c r="A77" s="86" t="s">
        <v>26</v>
      </c>
      <c r="B77" s="39"/>
      <c r="C77" s="11">
        <v>125350</v>
      </c>
      <c r="D77" s="11"/>
      <c r="E77" s="12"/>
      <c r="F77" s="13">
        <v>638000</v>
      </c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1315524</v>
      </c>
      <c r="D79" s="6">
        <v>782078</v>
      </c>
      <c r="E79" s="7">
        <v>1872685</v>
      </c>
      <c r="F79" s="8">
        <v>3526000</v>
      </c>
      <c r="G79" s="6">
        <v>5510165</v>
      </c>
      <c r="H79" s="6"/>
      <c r="I79" s="9">
        <v>832628</v>
      </c>
      <c r="J79" s="10">
        <v>2971430</v>
      </c>
      <c r="K79" s="6">
        <v>3140802</v>
      </c>
      <c r="L79" s="7">
        <v>3316687</v>
      </c>
    </row>
    <row r="80" spans="1:12" ht="13.5">
      <c r="A80" s="87" t="s">
        <v>46</v>
      </c>
      <c r="B80" s="71"/>
      <c r="C80" s="72">
        <f>SUM(C68:C69)</f>
        <v>27474866</v>
      </c>
      <c r="D80" s="72">
        <f aca="true" t="shared" si="11" ref="D80:L80">SUM(D68:D69)</f>
        <v>30011974</v>
      </c>
      <c r="E80" s="73">
        <f t="shared" si="11"/>
        <v>30286820</v>
      </c>
      <c r="F80" s="74">
        <f t="shared" si="11"/>
        <v>35383663</v>
      </c>
      <c r="G80" s="72">
        <f t="shared" si="11"/>
        <v>35358709</v>
      </c>
      <c r="H80" s="72">
        <f>SUM(H68:H69)</f>
        <v>0</v>
      </c>
      <c r="I80" s="75">
        <f t="shared" si="11"/>
        <v>34125077</v>
      </c>
      <c r="J80" s="76">
        <f t="shared" si="11"/>
        <v>30535119</v>
      </c>
      <c r="K80" s="72">
        <f t="shared" si="11"/>
        <v>32087575</v>
      </c>
      <c r="L80" s="73">
        <f t="shared" si="11"/>
        <v>33715239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0.004</v>
      </c>
      <c r="D84" s="95">
        <f t="shared" si="14"/>
        <v>0.004</v>
      </c>
      <c r="E84" s="96">
        <f t="shared" si="14"/>
        <v>0.006</v>
      </c>
      <c r="F84" s="97">
        <f t="shared" si="14"/>
        <v>0.011</v>
      </c>
      <c r="G84" s="95">
        <f t="shared" si="14"/>
        <v>0.011</v>
      </c>
      <c r="H84" s="95">
        <f t="shared" si="14"/>
        <v>0</v>
      </c>
      <c r="I84" s="98">
        <f t="shared" si="14"/>
        <v>0.007</v>
      </c>
      <c r="J84" s="99">
        <f t="shared" si="14"/>
        <v>0.007</v>
      </c>
      <c r="K84" s="95">
        <f t="shared" si="14"/>
        <v>0.007</v>
      </c>
      <c r="L84" s="96">
        <f t="shared" si="14"/>
        <v>0.007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0.01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0.01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5535119</v>
      </c>
      <c r="G90" s="11"/>
      <c r="H90" s="11"/>
      <c r="I90" s="14"/>
      <c r="J90" s="15">
        <v>3750341</v>
      </c>
      <c r="K90" s="11">
        <v>3964110</v>
      </c>
      <c r="L90" s="27">
        <v>4186101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937495</v>
      </c>
      <c r="I92" s="9"/>
      <c r="J92" s="10"/>
      <c r="K92" s="6"/>
      <c r="L92" s="26"/>
    </row>
    <row r="93" spans="1:12" ht="13.5">
      <c r="A93" s="87" t="s">
        <v>87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5535119</v>
      </c>
      <c r="G93" s="72">
        <f t="shared" si="16"/>
        <v>0</v>
      </c>
      <c r="H93" s="72">
        <f>SUM(H89:H92)</f>
        <v>937495</v>
      </c>
      <c r="I93" s="75">
        <f t="shared" si="16"/>
        <v>0</v>
      </c>
      <c r="J93" s="76">
        <f t="shared" si="16"/>
        <v>3750341</v>
      </c>
      <c r="K93" s="72">
        <f t="shared" si="16"/>
        <v>3964110</v>
      </c>
      <c r="L93" s="121">
        <f t="shared" si="16"/>
        <v>4186101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482066</v>
      </c>
      <c r="D5" s="40">
        <f aca="true" t="shared" si="0" ref="D5:L5">SUM(D11:D18)</f>
        <v>1508785</v>
      </c>
      <c r="E5" s="41">
        <f t="shared" si="0"/>
        <v>424354</v>
      </c>
      <c r="F5" s="42">
        <f t="shared" si="0"/>
        <v>0</v>
      </c>
      <c r="G5" s="40">
        <f t="shared" si="0"/>
        <v>60994</v>
      </c>
      <c r="H5" s="40">
        <f>SUM(H11:H18)</f>
        <v>0</v>
      </c>
      <c r="I5" s="43">
        <f t="shared" si="0"/>
        <v>212275</v>
      </c>
      <c r="J5" s="44">
        <f t="shared" si="0"/>
        <v>1438000</v>
      </c>
      <c r="K5" s="40">
        <f t="shared" si="0"/>
        <v>724366</v>
      </c>
      <c r="L5" s="41">
        <f t="shared" si="0"/>
        <v>584057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0</v>
      </c>
      <c r="H11" s="21">
        <f>SUM(H6:H10)</f>
        <v>0</v>
      </c>
      <c r="I11" s="24">
        <f t="shared" si="1"/>
        <v>0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>
        <v>404662</v>
      </c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482066</v>
      </c>
      <c r="D15" s="6">
        <v>1508785</v>
      </c>
      <c r="E15" s="7">
        <v>19692</v>
      </c>
      <c r="F15" s="8"/>
      <c r="G15" s="6">
        <v>60994</v>
      </c>
      <c r="H15" s="6"/>
      <c r="I15" s="9">
        <v>212275</v>
      </c>
      <c r="J15" s="10">
        <v>1438000</v>
      </c>
      <c r="K15" s="6">
        <v>724366</v>
      </c>
      <c r="L15" s="7">
        <v>584057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0</v>
      </c>
      <c r="H41" s="21">
        <f>SUM(H36:H40)</f>
        <v>0</v>
      </c>
      <c r="I41" s="24">
        <f t="shared" si="5"/>
        <v>0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404662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482066</v>
      </c>
      <c r="D45" s="6">
        <f t="shared" si="4"/>
        <v>1508785</v>
      </c>
      <c r="E45" s="61">
        <f t="shared" si="4"/>
        <v>19692</v>
      </c>
      <c r="F45" s="62">
        <f t="shared" si="4"/>
        <v>0</v>
      </c>
      <c r="G45" s="60">
        <f t="shared" si="4"/>
        <v>60994</v>
      </c>
      <c r="H45" s="60">
        <f t="shared" si="4"/>
        <v>0</v>
      </c>
      <c r="I45" s="63">
        <f t="shared" si="4"/>
        <v>212275</v>
      </c>
      <c r="J45" s="64">
        <f t="shared" si="4"/>
        <v>1438000</v>
      </c>
      <c r="K45" s="60">
        <f t="shared" si="4"/>
        <v>724366</v>
      </c>
      <c r="L45" s="61">
        <f t="shared" si="4"/>
        <v>584057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482066</v>
      </c>
      <c r="D49" s="72">
        <f aca="true" t="shared" si="6" ref="D49:L49">SUM(D41:D48)</f>
        <v>1508785</v>
      </c>
      <c r="E49" s="73">
        <f t="shared" si="6"/>
        <v>424354</v>
      </c>
      <c r="F49" s="74">
        <f t="shared" si="6"/>
        <v>0</v>
      </c>
      <c r="G49" s="72">
        <f t="shared" si="6"/>
        <v>60994</v>
      </c>
      <c r="H49" s="72">
        <f>SUM(H41:H48)</f>
        <v>0</v>
      </c>
      <c r="I49" s="75">
        <f t="shared" si="6"/>
        <v>212275</v>
      </c>
      <c r="J49" s="76">
        <f t="shared" si="6"/>
        <v>1438000</v>
      </c>
      <c r="K49" s="72">
        <f t="shared" si="6"/>
        <v>724366</v>
      </c>
      <c r="L49" s="73">
        <f t="shared" si="6"/>
        <v>584057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>
        <v>2896757</v>
      </c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>
        <v>2896757</v>
      </c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2896757</v>
      </c>
      <c r="D57" s="21">
        <f aca="true" t="shared" si="7" ref="D57:L57">SUM(D52:D56)</f>
        <v>2896757</v>
      </c>
      <c r="E57" s="22">
        <f t="shared" si="7"/>
        <v>0</v>
      </c>
      <c r="F57" s="23">
        <f t="shared" si="7"/>
        <v>0</v>
      </c>
      <c r="G57" s="21">
        <f t="shared" si="7"/>
        <v>0</v>
      </c>
      <c r="H57" s="21">
        <f>SUM(H52:H56)</f>
        <v>0</v>
      </c>
      <c r="I57" s="24">
        <f t="shared" si="7"/>
        <v>0</v>
      </c>
      <c r="J57" s="25">
        <f t="shared" si="7"/>
        <v>0</v>
      </c>
      <c r="K57" s="21">
        <f t="shared" si="7"/>
        <v>0</v>
      </c>
      <c r="L57" s="22">
        <f t="shared" si="7"/>
        <v>0</v>
      </c>
    </row>
    <row r="58" spans="1:12" ht="13.5">
      <c r="A58" s="77" t="s">
        <v>25</v>
      </c>
      <c r="B58" s="39"/>
      <c r="C58" s="6"/>
      <c r="D58" s="6">
        <v>1646184</v>
      </c>
      <c r="E58" s="7">
        <v>1291435</v>
      </c>
      <c r="F58" s="8"/>
      <c r="G58" s="6"/>
      <c r="H58" s="6"/>
      <c r="I58" s="9">
        <v>906178</v>
      </c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>
        <v>869850</v>
      </c>
      <c r="F60" s="8"/>
      <c r="G60" s="6"/>
      <c r="H60" s="6"/>
      <c r="I60" s="9">
        <v>439603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19970128</v>
      </c>
      <c r="D61" s="6">
        <v>17092263</v>
      </c>
      <c r="E61" s="7">
        <v>14542754</v>
      </c>
      <c r="F61" s="8">
        <v>17918304</v>
      </c>
      <c r="G61" s="6">
        <v>17979298</v>
      </c>
      <c r="H61" s="6"/>
      <c r="I61" s="9">
        <v>12611808</v>
      </c>
      <c r="J61" s="10">
        <v>17414598</v>
      </c>
      <c r="K61" s="6">
        <v>14263330</v>
      </c>
      <c r="L61" s="7">
        <v>11423082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22866885</v>
      </c>
      <c r="D65" s="72">
        <f aca="true" t="shared" si="8" ref="D65:L65">SUM(D57:D64)</f>
        <v>21635204</v>
      </c>
      <c r="E65" s="73">
        <f t="shared" si="8"/>
        <v>16704039</v>
      </c>
      <c r="F65" s="74">
        <f t="shared" si="8"/>
        <v>17918304</v>
      </c>
      <c r="G65" s="72">
        <f t="shared" si="8"/>
        <v>17979298</v>
      </c>
      <c r="H65" s="72">
        <f>SUM(H57:H64)</f>
        <v>0</v>
      </c>
      <c r="I65" s="75">
        <f t="shared" si="8"/>
        <v>13957589</v>
      </c>
      <c r="J65" s="82">
        <f t="shared" si="8"/>
        <v>17414598</v>
      </c>
      <c r="K65" s="72">
        <f t="shared" si="8"/>
        <v>14263330</v>
      </c>
      <c r="L65" s="73">
        <f t="shared" si="8"/>
        <v>11423082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2241596</v>
      </c>
      <c r="D68" s="60">
        <v>2198987</v>
      </c>
      <c r="E68" s="61">
        <v>2289718</v>
      </c>
      <c r="F68" s="62">
        <v>1800000</v>
      </c>
      <c r="G68" s="60">
        <v>1800000</v>
      </c>
      <c r="H68" s="60"/>
      <c r="I68" s="63">
        <v>2943302</v>
      </c>
      <c r="J68" s="64">
        <v>1600000</v>
      </c>
      <c r="K68" s="60">
        <v>1500000</v>
      </c>
      <c r="L68" s="61">
        <v>1700000</v>
      </c>
    </row>
    <row r="69" spans="1:12" ht="13.5">
      <c r="A69" s="84" t="s">
        <v>43</v>
      </c>
      <c r="B69" s="39" t="s">
        <v>44</v>
      </c>
      <c r="C69" s="60">
        <f>SUM(C75:C79)</f>
        <v>1595588</v>
      </c>
      <c r="D69" s="60">
        <f aca="true" t="shared" si="9" ref="D69:L69">SUM(D75:D79)</f>
        <v>462830</v>
      </c>
      <c r="E69" s="61">
        <f t="shared" si="9"/>
        <v>298070</v>
      </c>
      <c r="F69" s="62">
        <f t="shared" si="9"/>
        <v>110000</v>
      </c>
      <c r="G69" s="60">
        <f t="shared" si="9"/>
        <v>0</v>
      </c>
      <c r="H69" s="60">
        <f>SUM(H75:H79)</f>
        <v>75139</v>
      </c>
      <c r="I69" s="63">
        <f t="shared" si="9"/>
        <v>112677</v>
      </c>
      <c r="J69" s="64">
        <f t="shared" si="9"/>
        <v>280000</v>
      </c>
      <c r="K69" s="60">
        <f t="shared" si="9"/>
        <v>851754</v>
      </c>
      <c r="L69" s="61">
        <f t="shared" si="9"/>
        <v>876489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>
        <v>506215</v>
      </c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1089373</v>
      </c>
      <c r="D79" s="6">
        <v>462830</v>
      </c>
      <c r="E79" s="7">
        <v>298070</v>
      </c>
      <c r="F79" s="8">
        <v>110000</v>
      </c>
      <c r="G79" s="6"/>
      <c r="H79" s="6">
        <v>75139</v>
      </c>
      <c r="I79" s="9">
        <v>112677</v>
      </c>
      <c r="J79" s="10">
        <v>280000</v>
      </c>
      <c r="K79" s="6">
        <v>851754</v>
      </c>
      <c r="L79" s="7">
        <v>876489</v>
      </c>
    </row>
    <row r="80" spans="1:12" ht="13.5">
      <c r="A80" s="87" t="s">
        <v>46</v>
      </c>
      <c r="B80" s="71"/>
      <c r="C80" s="72">
        <f>SUM(C68:C69)</f>
        <v>3837184</v>
      </c>
      <c r="D80" s="72">
        <f aca="true" t="shared" si="11" ref="D80:L80">SUM(D68:D69)</f>
        <v>2661817</v>
      </c>
      <c r="E80" s="73">
        <f t="shared" si="11"/>
        <v>2587788</v>
      </c>
      <c r="F80" s="74">
        <f t="shared" si="11"/>
        <v>1910000</v>
      </c>
      <c r="G80" s="72">
        <f t="shared" si="11"/>
        <v>1800000</v>
      </c>
      <c r="H80" s="72">
        <f>SUM(H68:H69)</f>
        <v>75139</v>
      </c>
      <c r="I80" s="75">
        <f t="shared" si="11"/>
        <v>3055979</v>
      </c>
      <c r="J80" s="76">
        <f t="shared" si="11"/>
        <v>1880000</v>
      </c>
      <c r="K80" s="72">
        <f t="shared" si="11"/>
        <v>2351754</v>
      </c>
      <c r="L80" s="73">
        <f t="shared" si="11"/>
        <v>2576489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0.07</v>
      </c>
      <c r="D84" s="95">
        <f t="shared" si="14"/>
        <v>0.021</v>
      </c>
      <c r="E84" s="96">
        <f t="shared" si="14"/>
        <v>0.018</v>
      </c>
      <c r="F84" s="97">
        <f t="shared" si="14"/>
        <v>0.006</v>
      </c>
      <c r="G84" s="95">
        <f t="shared" si="14"/>
        <v>0</v>
      </c>
      <c r="H84" s="95">
        <f t="shared" si="14"/>
        <v>0</v>
      </c>
      <c r="I84" s="98">
        <f t="shared" si="14"/>
        <v>0.008</v>
      </c>
      <c r="J84" s="99">
        <f t="shared" si="14"/>
        <v>0.016</v>
      </c>
      <c r="K84" s="95">
        <f t="shared" si="14"/>
        <v>0.06</v>
      </c>
      <c r="L84" s="96">
        <f t="shared" si="14"/>
        <v>0.077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0.07</v>
      </c>
      <c r="D85" s="95">
        <f t="shared" si="15"/>
        <v>0.02</v>
      </c>
      <c r="E85" s="96">
        <f t="shared" si="15"/>
        <v>0.02</v>
      </c>
      <c r="F85" s="97">
        <f t="shared" si="15"/>
        <v>0.01</v>
      </c>
      <c r="G85" s="95">
        <f t="shared" si="15"/>
        <v>0</v>
      </c>
      <c r="H85" s="95">
        <f t="shared" si="15"/>
        <v>0</v>
      </c>
      <c r="I85" s="98">
        <f t="shared" si="15"/>
        <v>0.01</v>
      </c>
      <c r="J85" s="99">
        <f t="shared" si="15"/>
        <v>0.02</v>
      </c>
      <c r="K85" s="95">
        <f t="shared" si="15"/>
        <v>0.06</v>
      </c>
      <c r="L85" s="96">
        <f t="shared" si="15"/>
        <v>0.08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>
        <v>49711</v>
      </c>
      <c r="D90" s="11"/>
      <c r="E90" s="12"/>
      <c r="F90" s="13"/>
      <c r="G90" s="11"/>
      <c r="H90" s="11">
        <v>3786</v>
      </c>
      <c r="I90" s="14"/>
      <c r="J90" s="15"/>
      <c r="K90" s="11"/>
      <c r="L90" s="27"/>
    </row>
    <row r="91" spans="1:12" ht="13.5">
      <c r="A91" s="86" t="s">
        <v>50</v>
      </c>
      <c r="B91" s="94"/>
      <c r="C91" s="6">
        <v>820969</v>
      </c>
      <c r="D91" s="6"/>
      <c r="E91" s="7"/>
      <c r="F91" s="8"/>
      <c r="G91" s="6"/>
      <c r="H91" s="6">
        <v>36563</v>
      </c>
      <c r="I91" s="9"/>
      <c r="J91" s="10"/>
      <c r="K91" s="6"/>
      <c r="L91" s="26"/>
    </row>
    <row r="92" spans="1:12" ht="13.5">
      <c r="A92" s="86" t="s">
        <v>51</v>
      </c>
      <c r="B92" s="94"/>
      <c r="C92" s="6">
        <v>724908</v>
      </c>
      <c r="D92" s="6"/>
      <c r="E92" s="7"/>
      <c r="F92" s="8">
        <v>110000</v>
      </c>
      <c r="G92" s="6">
        <v>100000</v>
      </c>
      <c r="H92" s="6">
        <v>34790</v>
      </c>
      <c r="I92" s="9">
        <v>100000</v>
      </c>
      <c r="J92" s="10">
        <v>280000</v>
      </c>
      <c r="K92" s="6">
        <v>851754</v>
      </c>
      <c r="L92" s="26">
        <v>876489</v>
      </c>
    </row>
    <row r="93" spans="1:12" ht="13.5">
      <c r="A93" s="87" t="s">
        <v>87</v>
      </c>
      <c r="B93" s="71"/>
      <c r="C93" s="72">
        <f>SUM(C89:C92)</f>
        <v>1595588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110000</v>
      </c>
      <c r="G93" s="72">
        <f t="shared" si="16"/>
        <v>100000</v>
      </c>
      <c r="H93" s="72">
        <f>SUM(H89:H92)</f>
        <v>75139</v>
      </c>
      <c r="I93" s="75">
        <f t="shared" si="16"/>
        <v>100000</v>
      </c>
      <c r="J93" s="76">
        <f t="shared" si="16"/>
        <v>280000</v>
      </c>
      <c r="K93" s="72">
        <f t="shared" si="16"/>
        <v>851754</v>
      </c>
      <c r="L93" s="121">
        <f t="shared" si="16"/>
        <v>876489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65251452</v>
      </c>
      <c r="D5" s="40">
        <f aca="true" t="shared" si="0" ref="D5:L5">SUM(D11:D18)</f>
        <v>48496773</v>
      </c>
      <c r="E5" s="41">
        <f t="shared" si="0"/>
        <v>63999933</v>
      </c>
      <c r="F5" s="42">
        <f t="shared" si="0"/>
        <v>11545000</v>
      </c>
      <c r="G5" s="40">
        <f t="shared" si="0"/>
        <v>6564691</v>
      </c>
      <c r="H5" s="40">
        <f>SUM(H11:H18)</f>
        <v>12586770</v>
      </c>
      <c r="I5" s="43">
        <f t="shared" si="0"/>
        <v>0</v>
      </c>
      <c r="J5" s="44">
        <f t="shared" si="0"/>
        <v>51263000</v>
      </c>
      <c r="K5" s="40">
        <f t="shared" si="0"/>
        <v>54932000</v>
      </c>
      <c r="L5" s="41">
        <f t="shared" si="0"/>
        <v>76159000</v>
      </c>
    </row>
    <row r="6" spans="1:12" ht="13.5">
      <c r="A6" s="46" t="s">
        <v>19</v>
      </c>
      <c r="B6" s="47"/>
      <c r="C6" s="6"/>
      <c r="D6" s="6"/>
      <c r="E6" s="7"/>
      <c r="F6" s="8">
        <v>7231000</v>
      </c>
      <c r="G6" s="6">
        <v>1785282</v>
      </c>
      <c r="H6" s="6">
        <v>4383126</v>
      </c>
      <c r="I6" s="9"/>
      <c r="J6" s="10">
        <v>13861000</v>
      </c>
      <c r="K6" s="6"/>
      <c r="L6" s="7"/>
    </row>
    <row r="7" spans="1:12" ht="13.5">
      <c r="A7" s="46" t="s">
        <v>20</v>
      </c>
      <c r="B7" s="47"/>
      <c r="C7" s="6">
        <v>196500</v>
      </c>
      <c r="D7" s="6"/>
      <c r="E7" s="7"/>
      <c r="F7" s="8"/>
      <c r="G7" s="6"/>
      <c r="H7" s="6"/>
      <c r="I7" s="9"/>
      <c r="J7" s="10">
        <v>10000000</v>
      </c>
      <c r="K7" s="6"/>
      <c r="L7" s="7"/>
    </row>
    <row r="8" spans="1:12" ht="13.5">
      <c r="A8" s="46" t="s">
        <v>21</v>
      </c>
      <c r="B8" s="47"/>
      <c r="C8" s="6">
        <v>304200</v>
      </c>
      <c r="D8" s="6"/>
      <c r="E8" s="7"/>
      <c r="F8" s="8">
        <v>154000</v>
      </c>
      <c r="G8" s="6">
        <v>823844</v>
      </c>
      <c r="H8" s="6">
        <v>1095193</v>
      </c>
      <c r="I8" s="9"/>
      <c r="J8" s="10">
        <v>15000000</v>
      </c>
      <c r="K8" s="6">
        <v>30000000</v>
      </c>
      <c r="L8" s="7">
        <v>50000000</v>
      </c>
    </row>
    <row r="9" spans="1:12" ht="13.5">
      <c r="A9" s="46" t="s">
        <v>22</v>
      </c>
      <c r="B9" s="47"/>
      <c r="C9" s="6">
        <v>111118</v>
      </c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61512206</v>
      </c>
      <c r="D10" s="6">
        <v>24983886</v>
      </c>
      <c r="E10" s="7">
        <v>53748259</v>
      </c>
      <c r="F10" s="8">
        <v>1309000</v>
      </c>
      <c r="G10" s="6"/>
      <c r="H10" s="6">
        <v>1576435</v>
      </c>
      <c r="I10" s="9"/>
      <c r="J10" s="10">
        <v>3685000</v>
      </c>
      <c r="K10" s="6">
        <v>24932000</v>
      </c>
      <c r="L10" s="7">
        <v>26159000</v>
      </c>
    </row>
    <row r="11" spans="1:12" ht="13.5">
      <c r="A11" s="48" t="s">
        <v>24</v>
      </c>
      <c r="B11" s="47"/>
      <c r="C11" s="21">
        <f>SUM(C6:C10)</f>
        <v>62124024</v>
      </c>
      <c r="D11" s="21">
        <f aca="true" t="shared" si="1" ref="D11:L11">SUM(D6:D10)</f>
        <v>24983886</v>
      </c>
      <c r="E11" s="22">
        <f t="shared" si="1"/>
        <v>53748259</v>
      </c>
      <c r="F11" s="23">
        <f t="shared" si="1"/>
        <v>8694000</v>
      </c>
      <c r="G11" s="21">
        <f t="shared" si="1"/>
        <v>2609126</v>
      </c>
      <c r="H11" s="21">
        <f>SUM(H6:H10)</f>
        <v>7054754</v>
      </c>
      <c r="I11" s="24">
        <f t="shared" si="1"/>
        <v>0</v>
      </c>
      <c r="J11" s="25">
        <f t="shared" si="1"/>
        <v>42546000</v>
      </c>
      <c r="K11" s="21">
        <f t="shared" si="1"/>
        <v>54932000</v>
      </c>
      <c r="L11" s="22">
        <f t="shared" si="1"/>
        <v>76159000</v>
      </c>
    </row>
    <row r="12" spans="1:12" ht="13.5">
      <c r="A12" s="49" t="s">
        <v>25</v>
      </c>
      <c r="B12" s="39"/>
      <c r="C12" s="6"/>
      <c r="D12" s="6"/>
      <c r="E12" s="7"/>
      <c r="F12" s="8">
        <v>1726000</v>
      </c>
      <c r="G12" s="6">
        <v>1605844</v>
      </c>
      <c r="H12" s="6">
        <v>1486296</v>
      </c>
      <c r="I12" s="9"/>
      <c r="J12" s="10">
        <v>7717000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3127428</v>
      </c>
      <c r="D15" s="6">
        <v>23512887</v>
      </c>
      <c r="E15" s="7">
        <v>10251674</v>
      </c>
      <c r="F15" s="8">
        <v>1125000</v>
      </c>
      <c r="G15" s="6">
        <v>2349721</v>
      </c>
      <c r="H15" s="6">
        <v>4045720</v>
      </c>
      <c r="I15" s="9"/>
      <c r="J15" s="10">
        <v>1000000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10955000</v>
      </c>
      <c r="G20" s="53">
        <f t="shared" si="2"/>
        <v>16159598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>
        <v>8415000</v>
      </c>
      <c r="G21" s="6">
        <v>14312181</v>
      </c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>
        <v>240000</v>
      </c>
      <c r="G23" s="6">
        <v>1087842</v>
      </c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>
        <v>184483</v>
      </c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8655000</v>
      </c>
      <c r="G26" s="21">
        <f t="shared" si="3"/>
        <v>15584506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>
        <v>2300000</v>
      </c>
      <c r="G27" s="6">
        <v>575092</v>
      </c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15646000</v>
      </c>
      <c r="G36" s="6">
        <f t="shared" si="4"/>
        <v>16097463</v>
      </c>
      <c r="H36" s="6">
        <f>H6+H21</f>
        <v>4383126</v>
      </c>
      <c r="I36" s="9">
        <f t="shared" si="4"/>
        <v>0</v>
      </c>
      <c r="J36" s="10">
        <f t="shared" si="4"/>
        <v>13861000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196500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10000000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304200</v>
      </c>
      <c r="D38" s="6">
        <f t="shared" si="4"/>
        <v>0</v>
      </c>
      <c r="E38" s="7">
        <f t="shared" si="4"/>
        <v>0</v>
      </c>
      <c r="F38" s="8">
        <f t="shared" si="4"/>
        <v>394000</v>
      </c>
      <c r="G38" s="6">
        <f t="shared" si="4"/>
        <v>1911686</v>
      </c>
      <c r="H38" s="6">
        <f>H8+H23</f>
        <v>1095193</v>
      </c>
      <c r="I38" s="9">
        <f t="shared" si="4"/>
        <v>0</v>
      </c>
      <c r="J38" s="10">
        <f t="shared" si="4"/>
        <v>15000000</v>
      </c>
      <c r="K38" s="6">
        <f t="shared" si="4"/>
        <v>30000000</v>
      </c>
      <c r="L38" s="7">
        <f t="shared" si="4"/>
        <v>50000000</v>
      </c>
    </row>
    <row r="39" spans="1:12" ht="13.5">
      <c r="A39" s="46" t="s">
        <v>22</v>
      </c>
      <c r="B39" s="47"/>
      <c r="C39" s="6">
        <f t="shared" si="4"/>
        <v>111118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61512206</v>
      </c>
      <c r="D40" s="6">
        <f t="shared" si="4"/>
        <v>24983886</v>
      </c>
      <c r="E40" s="7">
        <f t="shared" si="4"/>
        <v>53748259</v>
      </c>
      <c r="F40" s="8">
        <f t="shared" si="4"/>
        <v>1309000</v>
      </c>
      <c r="G40" s="6">
        <f t="shared" si="4"/>
        <v>184483</v>
      </c>
      <c r="H40" s="6">
        <f>H10+H25</f>
        <v>1576435</v>
      </c>
      <c r="I40" s="9">
        <f t="shared" si="4"/>
        <v>0</v>
      </c>
      <c r="J40" s="10">
        <f t="shared" si="4"/>
        <v>3685000</v>
      </c>
      <c r="K40" s="6">
        <f t="shared" si="4"/>
        <v>24932000</v>
      </c>
      <c r="L40" s="7">
        <f t="shared" si="4"/>
        <v>26159000</v>
      </c>
    </row>
    <row r="41" spans="1:12" ht="13.5">
      <c r="A41" s="48" t="s">
        <v>24</v>
      </c>
      <c r="B41" s="47"/>
      <c r="C41" s="21">
        <f>SUM(C36:C40)</f>
        <v>62124024</v>
      </c>
      <c r="D41" s="21">
        <f aca="true" t="shared" si="5" ref="D41:L41">SUM(D36:D40)</f>
        <v>24983886</v>
      </c>
      <c r="E41" s="22">
        <f t="shared" si="5"/>
        <v>53748259</v>
      </c>
      <c r="F41" s="23">
        <f t="shared" si="5"/>
        <v>17349000</v>
      </c>
      <c r="G41" s="21">
        <f t="shared" si="5"/>
        <v>18193632</v>
      </c>
      <c r="H41" s="21">
        <f>SUM(H36:H40)</f>
        <v>7054754</v>
      </c>
      <c r="I41" s="24">
        <f t="shared" si="5"/>
        <v>0</v>
      </c>
      <c r="J41" s="25">
        <f t="shared" si="5"/>
        <v>42546000</v>
      </c>
      <c r="K41" s="21">
        <f t="shared" si="5"/>
        <v>54932000</v>
      </c>
      <c r="L41" s="22">
        <f t="shared" si="5"/>
        <v>76159000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4026000</v>
      </c>
      <c r="G42" s="60">
        <f t="shared" si="4"/>
        <v>2180936</v>
      </c>
      <c r="H42" s="60">
        <f t="shared" si="4"/>
        <v>1486296</v>
      </c>
      <c r="I42" s="63">
        <f t="shared" si="4"/>
        <v>0</v>
      </c>
      <c r="J42" s="64">
        <f t="shared" si="4"/>
        <v>7717000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3127428</v>
      </c>
      <c r="D45" s="6">
        <f t="shared" si="4"/>
        <v>23512887</v>
      </c>
      <c r="E45" s="61">
        <f t="shared" si="4"/>
        <v>10251674</v>
      </c>
      <c r="F45" s="62">
        <f t="shared" si="4"/>
        <v>1125000</v>
      </c>
      <c r="G45" s="60">
        <f t="shared" si="4"/>
        <v>2349721</v>
      </c>
      <c r="H45" s="60">
        <f t="shared" si="4"/>
        <v>4045720</v>
      </c>
      <c r="I45" s="63">
        <f t="shared" si="4"/>
        <v>0</v>
      </c>
      <c r="J45" s="64">
        <f t="shared" si="4"/>
        <v>1000000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65251452</v>
      </c>
      <c r="D49" s="72">
        <f aca="true" t="shared" si="6" ref="D49:L49">SUM(D41:D48)</f>
        <v>48496773</v>
      </c>
      <c r="E49" s="73">
        <f t="shared" si="6"/>
        <v>63999933</v>
      </c>
      <c r="F49" s="74">
        <f t="shared" si="6"/>
        <v>22500000</v>
      </c>
      <c r="G49" s="72">
        <f t="shared" si="6"/>
        <v>22724289</v>
      </c>
      <c r="H49" s="72">
        <f>SUM(H41:H48)</f>
        <v>12586770</v>
      </c>
      <c r="I49" s="75">
        <f t="shared" si="6"/>
        <v>0</v>
      </c>
      <c r="J49" s="76">
        <f t="shared" si="6"/>
        <v>51263000</v>
      </c>
      <c r="K49" s="72">
        <f t="shared" si="6"/>
        <v>54932000</v>
      </c>
      <c r="L49" s="73">
        <f t="shared" si="6"/>
        <v>76159000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103837330</v>
      </c>
      <c r="D52" s="6"/>
      <c r="E52" s="7"/>
      <c r="F52" s="8">
        <v>229603000</v>
      </c>
      <c r="G52" s="6">
        <v>35361664</v>
      </c>
      <c r="H52" s="6"/>
      <c r="I52" s="9"/>
      <c r="J52" s="10">
        <v>97152403</v>
      </c>
      <c r="K52" s="6">
        <v>102689453</v>
      </c>
      <c r="L52" s="7">
        <v>108440507</v>
      </c>
    </row>
    <row r="53" spans="1:12" ht="13.5">
      <c r="A53" s="79" t="s">
        <v>20</v>
      </c>
      <c r="B53" s="47"/>
      <c r="C53" s="6">
        <v>25329798</v>
      </c>
      <c r="D53" s="6"/>
      <c r="E53" s="7"/>
      <c r="F53" s="8">
        <v>4830000</v>
      </c>
      <c r="G53" s="6"/>
      <c r="H53" s="6"/>
      <c r="I53" s="9"/>
      <c r="J53" s="10">
        <v>25318000</v>
      </c>
      <c r="K53" s="6">
        <v>26762000</v>
      </c>
      <c r="L53" s="7">
        <v>28260000</v>
      </c>
    </row>
    <row r="54" spans="1:12" ht="13.5">
      <c r="A54" s="79" t="s">
        <v>21</v>
      </c>
      <c r="B54" s="47"/>
      <c r="C54" s="6">
        <v>115190121</v>
      </c>
      <c r="D54" s="6"/>
      <c r="E54" s="7"/>
      <c r="F54" s="8">
        <v>268144000</v>
      </c>
      <c r="G54" s="6">
        <v>3964812</v>
      </c>
      <c r="H54" s="6"/>
      <c r="I54" s="9"/>
      <c r="J54" s="10">
        <v>168868000</v>
      </c>
      <c r="K54" s="6">
        <v>178494000</v>
      </c>
      <c r="L54" s="7">
        <v>188489000</v>
      </c>
    </row>
    <row r="55" spans="1:12" ht="13.5">
      <c r="A55" s="79" t="s">
        <v>22</v>
      </c>
      <c r="B55" s="47"/>
      <c r="C55" s="6">
        <v>69780997</v>
      </c>
      <c r="D55" s="6"/>
      <c r="E55" s="7"/>
      <c r="F55" s="8">
        <v>62225000</v>
      </c>
      <c r="G55" s="6"/>
      <c r="H55" s="6"/>
      <c r="I55" s="9"/>
      <c r="J55" s="10">
        <v>98247000</v>
      </c>
      <c r="K55" s="6">
        <v>103847000</v>
      </c>
      <c r="L55" s="7">
        <v>109662000</v>
      </c>
    </row>
    <row r="56" spans="1:12" ht="13.5">
      <c r="A56" s="79" t="s">
        <v>23</v>
      </c>
      <c r="B56" s="47"/>
      <c r="C56" s="6">
        <v>149720423</v>
      </c>
      <c r="D56" s="6">
        <v>506175516</v>
      </c>
      <c r="E56" s="7">
        <v>536255741</v>
      </c>
      <c r="F56" s="8">
        <v>1331000</v>
      </c>
      <c r="G56" s="6">
        <v>694966</v>
      </c>
      <c r="H56" s="6"/>
      <c r="I56" s="9"/>
      <c r="J56" s="10">
        <v>24000</v>
      </c>
      <c r="K56" s="6">
        <v>25000</v>
      </c>
      <c r="L56" s="7">
        <v>26000</v>
      </c>
    </row>
    <row r="57" spans="1:12" ht="13.5">
      <c r="A57" s="80" t="s">
        <v>24</v>
      </c>
      <c r="B57" s="47"/>
      <c r="C57" s="21">
        <f>SUM(C52:C56)</f>
        <v>463858669</v>
      </c>
      <c r="D57" s="21">
        <f aca="true" t="shared" si="7" ref="D57:L57">SUM(D52:D56)</f>
        <v>506175516</v>
      </c>
      <c r="E57" s="22">
        <f t="shared" si="7"/>
        <v>536255741</v>
      </c>
      <c r="F57" s="23">
        <f t="shared" si="7"/>
        <v>566133000</v>
      </c>
      <c r="G57" s="21">
        <f t="shared" si="7"/>
        <v>40021442</v>
      </c>
      <c r="H57" s="21">
        <f>SUM(H52:H56)</f>
        <v>0</v>
      </c>
      <c r="I57" s="24">
        <f t="shared" si="7"/>
        <v>0</v>
      </c>
      <c r="J57" s="25">
        <f t="shared" si="7"/>
        <v>389609403</v>
      </c>
      <c r="K57" s="21">
        <f t="shared" si="7"/>
        <v>411817453</v>
      </c>
      <c r="L57" s="22">
        <f t="shared" si="7"/>
        <v>434877507</v>
      </c>
    </row>
    <row r="58" spans="1:12" ht="13.5">
      <c r="A58" s="77" t="s">
        <v>25</v>
      </c>
      <c r="B58" s="39"/>
      <c r="C58" s="6"/>
      <c r="D58" s="6"/>
      <c r="E58" s="7"/>
      <c r="F58" s="8"/>
      <c r="G58" s="6">
        <v>2180936</v>
      </c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69884500</v>
      </c>
      <c r="D60" s="6">
        <v>69034281</v>
      </c>
      <c r="E60" s="7">
        <v>68183789</v>
      </c>
      <c r="F60" s="8">
        <v>78374000</v>
      </c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67610753</v>
      </c>
      <c r="D61" s="6">
        <v>94619421</v>
      </c>
      <c r="E61" s="7">
        <v>97822498</v>
      </c>
      <c r="F61" s="8">
        <v>12572000</v>
      </c>
      <c r="G61" s="6">
        <v>3248442</v>
      </c>
      <c r="H61" s="6"/>
      <c r="I61" s="9"/>
      <c r="J61" s="10">
        <v>70828000</v>
      </c>
      <c r="K61" s="6">
        <v>74865000</v>
      </c>
      <c r="L61" s="7">
        <v>79058000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601353922</v>
      </c>
      <c r="D65" s="72">
        <f aca="true" t="shared" si="8" ref="D65:L65">SUM(D57:D64)</f>
        <v>669829218</v>
      </c>
      <c r="E65" s="73">
        <f t="shared" si="8"/>
        <v>702262028</v>
      </c>
      <c r="F65" s="74">
        <f t="shared" si="8"/>
        <v>657079000</v>
      </c>
      <c r="G65" s="72">
        <f t="shared" si="8"/>
        <v>45450820</v>
      </c>
      <c r="H65" s="72">
        <f>SUM(H57:H64)</f>
        <v>0</v>
      </c>
      <c r="I65" s="75">
        <f t="shared" si="8"/>
        <v>0</v>
      </c>
      <c r="J65" s="82">
        <f t="shared" si="8"/>
        <v>460437403</v>
      </c>
      <c r="K65" s="72">
        <f t="shared" si="8"/>
        <v>486682453</v>
      </c>
      <c r="L65" s="73">
        <f t="shared" si="8"/>
        <v>513935507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28812144</v>
      </c>
      <c r="D68" s="60">
        <v>24556918</v>
      </c>
      <c r="E68" s="61">
        <v>27384104</v>
      </c>
      <c r="F68" s="62">
        <v>32286500</v>
      </c>
      <c r="G68" s="60">
        <v>32287409</v>
      </c>
      <c r="H68" s="60"/>
      <c r="I68" s="63"/>
      <c r="J68" s="64">
        <v>26534050</v>
      </c>
      <c r="K68" s="60">
        <v>28046101</v>
      </c>
      <c r="L68" s="61">
        <v>29616338</v>
      </c>
    </row>
    <row r="69" spans="1:12" ht="13.5">
      <c r="A69" s="84" t="s">
        <v>43</v>
      </c>
      <c r="B69" s="39" t="s">
        <v>44</v>
      </c>
      <c r="C69" s="60">
        <f>SUM(C75:C79)</f>
        <v>6226644</v>
      </c>
      <c r="D69" s="60">
        <f aca="true" t="shared" si="9" ref="D69:L69">SUM(D75:D79)</f>
        <v>7708663</v>
      </c>
      <c r="E69" s="61">
        <f t="shared" si="9"/>
        <v>11884169</v>
      </c>
      <c r="F69" s="62">
        <f t="shared" si="9"/>
        <v>10394000</v>
      </c>
      <c r="G69" s="60">
        <f t="shared" si="9"/>
        <v>19787628</v>
      </c>
      <c r="H69" s="60">
        <f>SUM(H75:H79)</f>
        <v>0</v>
      </c>
      <c r="I69" s="63">
        <f t="shared" si="9"/>
        <v>0</v>
      </c>
      <c r="J69" s="64">
        <f t="shared" si="9"/>
        <v>11059000</v>
      </c>
      <c r="K69" s="60">
        <f t="shared" si="9"/>
        <v>11690000</v>
      </c>
      <c r="L69" s="61">
        <f t="shared" si="9"/>
        <v>12345000</v>
      </c>
    </row>
    <row r="70" spans="1:12" ht="13.5">
      <c r="A70" s="79" t="s">
        <v>19</v>
      </c>
      <c r="B70" s="47"/>
      <c r="C70" s="6"/>
      <c r="D70" s="6"/>
      <c r="E70" s="7"/>
      <c r="F70" s="8">
        <v>3332000</v>
      </c>
      <c r="G70" s="6">
        <v>3332034</v>
      </c>
      <c r="H70" s="6"/>
      <c r="I70" s="9"/>
      <c r="J70" s="10">
        <v>2130000</v>
      </c>
      <c r="K70" s="6">
        <v>2252000</v>
      </c>
      <c r="L70" s="7">
        <v>2378000</v>
      </c>
    </row>
    <row r="71" spans="1:12" ht="13.5">
      <c r="A71" s="79" t="s">
        <v>20</v>
      </c>
      <c r="B71" s="47"/>
      <c r="C71" s="6"/>
      <c r="D71" s="6"/>
      <c r="E71" s="7"/>
      <c r="F71" s="8">
        <v>1783000</v>
      </c>
      <c r="G71" s="6">
        <v>1782672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>
        <v>2191000</v>
      </c>
      <c r="G72" s="6">
        <v>2190988</v>
      </c>
      <c r="H72" s="6"/>
      <c r="I72" s="9"/>
      <c r="J72" s="10">
        <v>2331000</v>
      </c>
      <c r="K72" s="6">
        <v>2464000</v>
      </c>
      <c r="L72" s="7">
        <v>2602000</v>
      </c>
    </row>
    <row r="73" spans="1:12" ht="13.5">
      <c r="A73" s="79" t="s">
        <v>22</v>
      </c>
      <c r="B73" s="47"/>
      <c r="C73" s="6"/>
      <c r="D73" s="6"/>
      <c r="E73" s="7"/>
      <c r="F73" s="8">
        <v>2088000</v>
      </c>
      <c r="G73" s="6">
        <v>2087934</v>
      </c>
      <c r="H73" s="6"/>
      <c r="I73" s="9"/>
      <c r="J73" s="10">
        <v>2222000</v>
      </c>
      <c r="K73" s="6">
        <v>2348000</v>
      </c>
      <c r="L73" s="7">
        <v>2480000</v>
      </c>
    </row>
    <row r="74" spans="1:12" ht="13.5">
      <c r="A74" s="79" t="s">
        <v>23</v>
      </c>
      <c r="B74" s="47"/>
      <c r="C74" s="6"/>
      <c r="D74" s="6">
        <v>7708663</v>
      </c>
      <c r="E74" s="7">
        <v>11884169</v>
      </c>
      <c r="F74" s="8"/>
      <c r="G74" s="6">
        <v>9394000</v>
      </c>
      <c r="H74" s="6"/>
      <c r="I74" s="9"/>
      <c r="J74" s="10">
        <v>1415000</v>
      </c>
      <c r="K74" s="6">
        <v>1496000</v>
      </c>
      <c r="L74" s="7">
        <v>1580000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7708663</v>
      </c>
      <c r="E75" s="22">
        <f t="shared" si="10"/>
        <v>11884169</v>
      </c>
      <c r="F75" s="23">
        <f t="shared" si="10"/>
        <v>9394000</v>
      </c>
      <c r="G75" s="21">
        <f t="shared" si="10"/>
        <v>18787628</v>
      </c>
      <c r="H75" s="21">
        <f>SUM(H70:H74)</f>
        <v>0</v>
      </c>
      <c r="I75" s="24">
        <f t="shared" si="10"/>
        <v>0</v>
      </c>
      <c r="J75" s="25">
        <f t="shared" si="10"/>
        <v>8098000</v>
      </c>
      <c r="K75" s="21">
        <f t="shared" si="10"/>
        <v>8560000</v>
      </c>
      <c r="L75" s="22">
        <f t="shared" si="10"/>
        <v>9040000</v>
      </c>
    </row>
    <row r="76" spans="1:12" ht="13.5">
      <c r="A76" s="86" t="s">
        <v>25</v>
      </c>
      <c r="B76" s="39"/>
      <c r="C76" s="6"/>
      <c r="D76" s="6"/>
      <c r="E76" s="7"/>
      <c r="F76" s="8">
        <v>1000000</v>
      </c>
      <c r="G76" s="6">
        <v>1000000</v>
      </c>
      <c r="H76" s="6"/>
      <c r="I76" s="9"/>
      <c r="J76" s="10"/>
      <c r="K76" s="6"/>
      <c r="L76" s="7">
        <v>849000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6226644</v>
      </c>
      <c r="D79" s="6"/>
      <c r="E79" s="7"/>
      <c r="F79" s="8"/>
      <c r="G79" s="6"/>
      <c r="H79" s="6"/>
      <c r="I79" s="9"/>
      <c r="J79" s="10">
        <v>2961000</v>
      </c>
      <c r="K79" s="6">
        <v>3130000</v>
      </c>
      <c r="L79" s="7">
        <v>2456000</v>
      </c>
    </row>
    <row r="80" spans="1:12" ht="13.5">
      <c r="A80" s="87" t="s">
        <v>46</v>
      </c>
      <c r="B80" s="71"/>
      <c r="C80" s="72">
        <f>SUM(C68:C69)</f>
        <v>35038788</v>
      </c>
      <c r="D80" s="72">
        <f aca="true" t="shared" si="11" ref="D80:L80">SUM(D68:D69)</f>
        <v>32265581</v>
      </c>
      <c r="E80" s="73">
        <f t="shared" si="11"/>
        <v>39268273</v>
      </c>
      <c r="F80" s="74">
        <f t="shared" si="11"/>
        <v>42680500</v>
      </c>
      <c r="G80" s="72">
        <f t="shared" si="11"/>
        <v>52075037</v>
      </c>
      <c r="H80" s="72">
        <f>SUM(H68:H69)</f>
        <v>0</v>
      </c>
      <c r="I80" s="75">
        <f t="shared" si="11"/>
        <v>0</v>
      </c>
      <c r="J80" s="76">
        <f t="shared" si="11"/>
        <v>37593050</v>
      </c>
      <c r="K80" s="72">
        <f t="shared" si="11"/>
        <v>39736101</v>
      </c>
      <c r="L80" s="73">
        <f t="shared" si="11"/>
        <v>41961338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0.9488956258120398</v>
      </c>
      <c r="G82" s="95">
        <f t="shared" si="12"/>
        <v>2.4615930894538676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0.3393059018475214</v>
      </c>
      <c r="G83" s="95">
        <f t="shared" si="13"/>
        <v>0.5004922507098665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0.01</v>
      </c>
      <c r="D84" s="95">
        <f t="shared" si="14"/>
        <v>0.012</v>
      </c>
      <c r="E84" s="96">
        <f t="shared" si="14"/>
        <v>0.017</v>
      </c>
      <c r="F84" s="97">
        <f t="shared" si="14"/>
        <v>0.016</v>
      </c>
      <c r="G84" s="95">
        <f t="shared" si="14"/>
        <v>0.435</v>
      </c>
      <c r="H84" s="95">
        <f t="shared" si="14"/>
        <v>0</v>
      </c>
      <c r="I84" s="98">
        <f t="shared" si="14"/>
        <v>0</v>
      </c>
      <c r="J84" s="99">
        <f t="shared" si="14"/>
        <v>0.024</v>
      </c>
      <c r="K84" s="95">
        <f t="shared" si="14"/>
        <v>0.024</v>
      </c>
      <c r="L84" s="96">
        <f t="shared" si="14"/>
        <v>0.024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0.02</v>
      </c>
      <c r="F85" s="97">
        <f t="shared" si="15"/>
        <v>0.03</v>
      </c>
      <c r="G85" s="95">
        <f t="shared" si="15"/>
        <v>0.79</v>
      </c>
      <c r="H85" s="95">
        <f t="shared" si="15"/>
        <v>0</v>
      </c>
      <c r="I85" s="98">
        <f t="shared" si="15"/>
        <v>0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>
        <v>8812000</v>
      </c>
      <c r="F90" s="13">
        <v>10394000</v>
      </c>
      <c r="G90" s="11"/>
      <c r="H90" s="11"/>
      <c r="I90" s="14"/>
      <c r="J90" s="15">
        <v>11059000</v>
      </c>
      <c r="K90" s="11">
        <v>11689363</v>
      </c>
      <c r="L90" s="27">
        <v>12343967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3817558</v>
      </c>
      <c r="I92" s="9"/>
      <c r="J92" s="10"/>
      <c r="K92" s="6"/>
      <c r="L92" s="26"/>
    </row>
    <row r="93" spans="1:12" ht="13.5">
      <c r="A93" s="87" t="s">
        <v>87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8812000</v>
      </c>
      <c r="F93" s="74">
        <f t="shared" si="16"/>
        <v>10394000</v>
      </c>
      <c r="G93" s="72">
        <f t="shared" si="16"/>
        <v>0</v>
      </c>
      <c r="H93" s="72">
        <f>SUM(H89:H92)</f>
        <v>3817558</v>
      </c>
      <c r="I93" s="75">
        <f t="shared" si="16"/>
        <v>0</v>
      </c>
      <c r="J93" s="76">
        <f t="shared" si="16"/>
        <v>11059000</v>
      </c>
      <c r="K93" s="72">
        <f t="shared" si="16"/>
        <v>11689363</v>
      </c>
      <c r="L93" s="121">
        <f t="shared" si="16"/>
        <v>12343967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43242203</v>
      </c>
      <c r="D5" s="40">
        <f aca="true" t="shared" si="0" ref="D5:L5">SUM(D11:D18)</f>
        <v>24887158</v>
      </c>
      <c r="E5" s="41">
        <f t="shared" si="0"/>
        <v>31653772</v>
      </c>
      <c r="F5" s="42">
        <f t="shared" si="0"/>
        <v>58533577</v>
      </c>
      <c r="G5" s="40">
        <f t="shared" si="0"/>
        <v>58625250</v>
      </c>
      <c r="H5" s="40">
        <f>SUM(H11:H18)</f>
        <v>120467078</v>
      </c>
      <c r="I5" s="43">
        <f t="shared" si="0"/>
        <v>153103962</v>
      </c>
      <c r="J5" s="44">
        <f t="shared" si="0"/>
        <v>58373399</v>
      </c>
      <c r="K5" s="40">
        <f t="shared" si="0"/>
        <v>51105584</v>
      </c>
      <c r="L5" s="41">
        <f t="shared" si="0"/>
        <v>59000000</v>
      </c>
    </row>
    <row r="6" spans="1:12" ht="13.5">
      <c r="A6" s="46" t="s">
        <v>19</v>
      </c>
      <c r="B6" s="47"/>
      <c r="C6" s="6"/>
      <c r="D6" s="6"/>
      <c r="E6" s="7">
        <v>443386</v>
      </c>
      <c r="F6" s="8">
        <v>5563983</v>
      </c>
      <c r="G6" s="6">
        <v>7525250</v>
      </c>
      <c r="H6" s="6">
        <v>9744322</v>
      </c>
      <c r="I6" s="9">
        <v>9884888</v>
      </c>
      <c r="J6" s="10"/>
      <c r="K6" s="6"/>
      <c r="L6" s="7"/>
    </row>
    <row r="7" spans="1:12" ht="13.5">
      <c r="A7" s="46" t="s">
        <v>20</v>
      </c>
      <c r="B7" s="47"/>
      <c r="C7" s="6"/>
      <c r="D7" s="6">
        <v>9382311</v>
      </c>
      <c r="E7" s="7">
        <v>10172518</v>
      </c>
      <c r="F7" s="8">
        <v>1032000</v>
      </c>
      <c r="G7" s="6">
        <v>1032000</v>
      </c>
      <c r="H7" s="6"/>
      <c r="I7" s="9"/>
      <c r="J7" s="10">
        <v>11000000</v>
      </c>
      <c r="K7" s="6">
        <v>4000000</v>
      </c>
      <c r="L7" s="7">
        <v>9000000</v>
      </c>
    </row>
    <row r="8" spans="1:12" ht="13.5">
      <c r="A8" s="46" t="s">
        <v>21</v>
      </c>
      <c r="B8" s="47"/>
      <c r="C8" s="6">
        <v>14173319</v>
      </c>
      <c r="D8" s="6">
        <v>7704719</v>
      </c>
      <c r="E8" s="7">
        <v>12403972</v>
      </c>
      <c r="F8" s="8">
        <v>51937594</v>
      </c>
      <c r="G8" s="6">
        <v>50068000</v>
      </c>
      <c r="H8" s="6">
        <v>95721472</v>
      </c>
      <c r="I8" s="9">
        <v>136652256</v>
      </c>
      <c r="J8" s="10">
        <v>46873399</v>
      </c>
      <c r="K8" s="6">
        <v>47105584</v>
      </c>
      <c r="L8" s="7">
        <v>50000000</v>
      </c>
    </row>
    <row r="9" spans="1:12" ht="13.5">
      <c r="A9" s="46" t="s">
        <v>22</v>
      </c>
      <c r="B9" s="47"/>
      <c r="C9" s="6">
        <v>12898082</v>
      </c>
      <c r="D9" s="6">
        <v>4042182</v>
      </c>
      <c r="E9" s="7">
        <v>1627281</v>
      </c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>
        <v>264392</v>
      </c>
      <c r="E10" s="7">
        <v>4346071</v>
      </c>
      <c r="F10" s="8"/>
      <c r="G10" s="6"/>
      <c r="H10" s="6">
        <v>8695259</v>
      </c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27071401</v>
      </c>
      <c r="D11" s="21">
        <f aca="true" t="shared" si="1" ref="D11:L11">SUM(D6:D10)</f>
        <v>21393604</v>
      </c>
      <c r="E11" s="22">
        <f t="shared" si="1"/>
        <v>28993228</v>
      </c>
      <c r="F11" s="23">
        <f t="shared" si="1"/>
        <v>58533577</v>
      </c>
      <c r="G11" s="21">
        <f t="shared" si="1"/>
        <v>58625250</v>
      </c>
      <c r="H11" s="21">
        <f>SUM(H6:H10)</f>
        <v>114161053</v>
      </c>
      <c r="I11" s="24">
        <f t="shared" si="1"/>
        <v>146537144</v>
      </c>
      <c r="J11" s="25">
        <f t="shared" si="1"/>
        <v>57873399</v>
      </c>
      <c r="K11" s="21">
        <f t="shared" si="1"/>
        <v>51105584</v>
      </c>
      <c r="L11" s="22">
        <f t="shared" si="1"/>
        <v>59000000</v>
      </c>
    </row>
    <row r="12" spans="1:12" ht="13.5">
      <c r="A12" s="49" t="s">
        <v>25</v>
      </c>
      <c r="B12" s="39"/>
      <c r="C12" s="6">
        <v>7439430</v>
      </c>
      <c r="D12" s="6">
        <v>2818619</v>
      </c>
      <c r="E12" s="7">
        <v>2431783</v>
      </c>
      <c r="F12" s="8"/>
      <c r="G12" s="6"/>
      <c r="H12" s="6">
        <v>6306025</v>
      </c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8731372</v>
      </c>
      <c r="D15" s="6">
        <v>436183</v>
      </c>
      <c r="E15" s="7">
        <v>172213</v>
      </c>
      <c r="F15" s="8"/>
      <c r="G15" s="6"/>
      <c r="H15" s="6"/>
      <c r="I15" s="9">
        <v>6491818</v>
      </c>
      <c r="J15" s="10">
        <v>500000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>
        <v>238752</v>
      </c>
      <c r="E17" s="7">
        <v>56548</v>
      </c>
      <c r="F17" s="8"/>
      <c r="G17" s="6"/>
      <c r="H17" s="6"/>
      <c r="I17" s="9">
        <v>75000</v>
      </c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17074523</v>
      </c>
      <c r="G20" s="53">
        <f t="shared" si="2"/>
        <v>16982850</v>
      </c>
      <c r="H20" s="53">
        <f>SUM(H26:H33)</f>
        <v>0</v>
      </c>
      <c r="I20" s="56">
        <f t="shared" si="2"/>
        <v>0</v>
      </c>
      <c r="J20" s="57">
        <f t="shared" si="2"/>
        <v>14059051</v>
      </c>
      <c r="K20" s="53">
        <f t="shared" si="2"/>
        <v>9520366</v>
      </c>
      <c r="L20" s="54">
        <f t="shared" si="2"/>
        <v>17357450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7312575</v>
      </c>
      <c r="K21" s="6">
        <v>8443168</v>
      </c>
      <c r="L21" s="7">
        <v>16535255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>
        <v>7074523</v>
      </c>
      <c r="G25" s="6">
        <v>6982850</v>
      </c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7074523</v>
      </c>
      <c r="G26" s="21">
        <f t="shared" si="3"/>
        <v>6982850</v>
      </c>
      <c r="H26" s="21">
        <f>SUM(H21:H25)</f>
        <v>0</v>
      </c>
      <c r="I26" s="24">
        <f t="shared" si="3"/>
        <v>0</v>
      </c>
      <c r="J26" s="25">
        <f t="shared" si="3"/>
        <v>7312575</v>
      </c>
      <c r="K26" s="21">
        <f t="shared" si="3"/>
        <v>8443168</v>
      </c>
      <c r="L26" s="22">
        <f t="shared" si="3"/>
        <v>16535255</v>
      </c>
    </row>
    <row r="27" spans="1:12" ht="13.5">
      <c r="A27" s="49" t="s">
        <v>25</v>
      </c>
      <c r="B27" s="59"/>
      <c r="C27" s="6"/>
      <c r="D27" s="6"/>
      <c r="E27" s="7"/>
      <c r="F27" s="8">
        <v>10000000</v>
      </c>
      <c r="G27" s="6">
        <v>10000000</v>
      </c>
      <c r="H27" s="6"/>
      <c r="I27" s="9"/>
      <c r="J27" s="10">
        <v>6746476</v>
      </c>
      <c r="K27" s="6">
        <v>1077198</v>
      </c>
      <c r="L27" s="7">
        <v>822195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443386</v>
      </c>
      <c r="F36" s="8">
        <f t="shared" si="4"/>
        <v>5563983</v>
      </c>
      <c r="G36" s="6">
        <f t="shared" si="4"/>
        <v>7525250</v>
      </c>
      <c r="H36" s="6">
        <f>H6+H21</f>
        <v>9744322</v>
      </c>
      <c r="I36" s="9">
        <f t="shared" si="4"/>
        <v>9884888</v>
      </c>
      <c r="J36" s="10">
        <f t="shared" si="4"/>
        <v>7312575</v>
      </c>
      <c r="K36" s="6">
        <f t="shared" si="4"/>
        <v>8443168</v>
      </c>
      <c r="L36" s="7">
        <f t="shared" si="4"/>
        <v>16535255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9382311</v>
      </c>
      <c r="E37" s="7">
        <f t="shared" si="4"/>
        <v>10172518</v>
      </c>
      <c r="F37" s="8">
        <f t="shared" si="4"/>
        <v>1032000</v>
      </c>
      <c r="G37" s="6">
        <f t="shared" si="4"/>
        <v>1032000</v>
      </c>
      <c r="H37" s="6">
        <f>H7+H22</f>
        <v>0</v>
      </c>
      <c r="I37" s="9">
        <f t="shared" si="4"/>
        <v>0</v>
      </c>
      <c r="J37" s="10">
        <f t="shared" si="4"/>
        <v>11000000</v>
      </c>
      <c r="K37" s="6">
        <f t="shared" si="4"/>
        <v>4000000</v>
      </c>
      <c r="L37" s="7">
        <f t="shared" si="4"/>
        <v>9000000</v>
      </c>
    </row>
    <row r="38" spans="1:12" ht="13.5">
      <c r="A38" s="46" t="s">
        <v>21</v>
      </c>
      <c r="B38" s="47"/>
      <c r="C38" s="6">
        <f t="shared" si="4"/>
        <v>14173319</v>
      </c>
      <c r="D38" s="6">
        <f t="shared" si="4"/>
        <v>7704719</v>
      </c>
      <c r="E38" s="7">
        <f t="shared" si="4"/>
        <v>12403972</v>
      </c>
      <c r="F38" s="8">
        <f t="shared" si="4"/>
        <v>51937594</v>
      </c>
      <c r="G38" s="6">
        <f t="shared" si="4"/>
        <v>50068000</v>
      </c>
      <c r="H38" s="6">
        <f>H8+H23</f>
        <v>95721472</v>
      </c>
      <c r="I38" s="9">
        <f t="shared" si="4"/>
        <v>136652256</v>
      </c>
      <c r="J38" s="10">
        <f t="shared" si="4"/>
        <v>46873399</v>
      </c>
      <c r="K38" s="6">
        <f t="shared" si="4"/>
        <v>47105584</v>
      </c>
      <c r="L38" s="7">
        <f t="shared" si="4"/>
        <v>50000000</v>
      </c>
    </row>
    <row r="39" spans="1:12" ht="13.5">
      <c r="A39" s="46" t="s">
        <v>22</v>
      </c>
      <c r="B39" s="47"/>
      <c r="C39" s="6">
        <f t="shared" si="4"/>
        <v>12898082</v>
      </c>
      <c r="D39" s="6">
        <f t="shared" si="4"/>
        <v>4042182</v>
      </c>
      <c r="E39" s="7">
        <f t="shared" si="4"/>
        <v>1627281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264392</v>
      </c>
      <c r="E40" s="7">
        <f t="shared" si="4"/>
        <v>4346071</v>
      </c>
      <c r="F40" s="8">
        <f t="shared" si="4"/>
        <v>7074523</v>
      </c>
      <c r="G40" s="6">
        <f t="shared" si="4"/>
        <v>6982850</v>
      </c>
      <c r="H40" s="6">
        <f>H10+H25</f>
        <v>8695259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27071401</v>
      </c>
      <c r="D41" s="21">
        <f aca="true" t="shared" si="5" ref="D41:L41">SUM(D36:D40)</f>
        <v>21393604</v>
      </c>
      <c r="E41" s="22">
        <f t="shared" si="5"/>
        <v>28993228</v>
      </c>
      <c r="F41" s="23">
        <f t="shared" si="5"/>
        <v>65608100</v>
      </c>
      <c r="G41" s="21">
        <f t="shared" si="5"/>
        <v>65608100</v>
      </c>
      <c r="H41" s="21">
        <f>SUM(H36:H40)</f>
        <v>114161053</v>
      </c>
      <c r="I41" s="24">
        <f t="shared" si="5"/>
        <v>146537144</v>
      </c>
      <c r="J41" s="25">
        <f t="shared" si="5"/>
        <v>65185974</v>
      </c>
      <c r="K41" s="21">
        <f t="shared" si="5"/>
        <v>59548752</v>
      </c>
      <c r="L41" s="22">
        <f t="shared" si="5"/>
        <v>75535255</v>
      </c>
    </row>
    <row r="42" spans="1:12" ht="13.5">
      <c r="A42" s="49" t="s">
        <v>25</v>
      </c>
      <c r="B42" s="39"/>
      <c r="C42" s="6">
        <f t="shared" si="4"/>
        <v>7439430</v>
      </c>
      <c r="D42" s="6">
        <f t="shared" si="4"/>
        <v>2818619</v>
      </c>
      <c r="E42" s="61">
        <f t="shared" si="4"/>
        <v>2431783</v>
      </c>
      <c r="F42" s="62">
        <f t="shared" si="4"/>
        <v>10000000</v>
      </c>
      <c r="G42" s="60">
        <f t="shared" si="4"/>
        <v>10000000</v>
      </c>
      <c r="H42" s="60">
        <f t="shared" si="4"/>
        <v>6306025</v>
      </c>
      <c r="I42" s="63">
        <f t="shared" si="4"/>
        <v>0</v>
      </c>
      <c r="J42" s="64">
        <f t="shared" si="4"/>
        <v>6746476</v>
      </c>
      <c r="K42" s="60">
        <f t="shared" si="4"/>
        <v>1077198</v>
      </c>
      <c r="L42" s="61">
        <f t="shared" si="4"/>
        <v>822195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8731372</v>
      </c>
      <c r="D45" s="6">
        <f t="shared" si="4"/>
        <v>436183</v>
      </c>
      <c r="E45" s="61">
        <f t="shared" si="4"/>
        <v>172213</v>
      </c>
      <c r="F45" s="62">
        <f t="shared" si="4"/>
        <v>0</v>
      </c>
      <c r="G45" s="60">
        <f t="shared" si="4"/>
        <v>0</v>
      </c>
      <c r="H45" s="60">
        <f t="shared" si="4"/>
        <v>0</v>
      </c>
      <c r="I45" s="63">
        <f t="shared" si="4"/>
        <v>6491818</v>
      </c>
      <c r="J45" s="64">
        <f t="shared" si="4"/>
        <v>500000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238752</v>
      </c>
      <c r="E47" s="61">
        <f t="shared" si="4"/>
        <v>56548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75000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43242203</v>
      </c>
      <c r="D49" s="72">
        <f aca="true" t="shared" si="6" ref="D49:L49">SUM(D41:D48)</f>
        <v>24887158</v>
      </c>
      <c r="E49" s="73">
        <f t="shared" si="6"/>
        <v>31653772</v>
      </c>
      <c r="F49" s="74">
        <f t="shared" si="6"/>
        <v>75608100</v>
      </c>
      <c r="G49" s="72">
        <f t="shared" si="6"/>
        <v>75608100</v>
      </c>
      <c r="H49" s="72">
        <f>SUM(H41:H48)</f>
        <v>120467078</v>
      </c>
      <c r="I49" s="75">
        <f t="shared" si="6"/>
        <v>153103962</v>
      </c>
      <c r="J49" s="76">
        <f t="shared" si="6"/>
        <v>72432450</v>
      </c>
      <c r="K49" s="72">
        <f t="shared" si="6"/>
        <v>60625950</v>
      </c>
      <c r="L49" s="73">
        <f t="shared" si="6"/>
        <v>76357450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135392304</v>
      </c>
      <c r="D52" s="6">
        <v>180963991</v>
      </c>
      <c r="E52" s="7">
        <v>1641031</v>
      </c>
      <c r="F52" s="8">
        <v>216353014</v>
      </c>
      <c r="G52" s="6">
        <v>216353014</v>
      </c>
      <c r="H52" s="6"/>
      <c r="I52" s="9">
        <v>11525919</v>
      </c>
      <c r="J52" s="10">
        <v>216353014</v>
      </c>
      <c r="K52" s="6">
        <v>216353013</v>
      </c>
      <c r="L52" s="7">
        <v>216353013</v>
      </c>
    </row>
    <row r="53" spans="1:12" ht="13.5">
      <c r="A53" s="79" t="s">
        <v>20</v>
      </c>
      <c r="B53" s="47"/>
      <c r="C53" s="6">
        <v>112826919</v>
      </c>
      <c r="D53" s="6">
        <v>16370033</v>
      </c>
      <c r="E53" s="7">
        <v>6191136</v>
      </c>
      <c r="F53" s="8">
        <v>23126093</v>
      </c>
      <c r="G53" s="6">
        <v>23126093</v>
      </c>
      <c r="H53" s="6"/>
      <c r="I53" s="9">
        <v>6191135</v>
      </c>
      <c r="J53" s="10">
        <v>23126093</v>
      </c>
      <c r="K53" s="6">
        <v>34126093</v>
      </c>
      <c r="L53" s="7">
        <v>38126093</v>
      </c>
    </row>
    <row r="54" spans="1:12" ht="13.5">
      <c r="A54" s="79" t="s">
        <v>21</v>
      </c>
      <c r="B54" s="47"/>
      <c r="C54" s="6">
        <v>14531455</v>
      </c>
      <c r="D54" s="6">
        <v>125717617</v>
      </c>
      <c r="E54" s="7">
        <v>22633435</v>
      </c>
      <c r="F54" s="8">
        <v>210655210</v>
      </c>
      <c r="G54" s="6">
        <v>210655210</v>
      </c>
      <c r="H54" s="6"/>
      <c r="I54" s="9">
        <v>170029235</v>
      </c>
      <c r="J54" s="10">
        <v>210655210</v>
      </c>
      <c r="K54" s="6">
        <v>255655210</v>
      </c>
      <c r="L54" s="7">
        <v>295655211</v>
      </c>
    </row>
    <row r="55" spans="1:12" ht="13.5">
      <c r="A55" s="79" t="s">
        <v>22</v>
      </c>
      <c r="B55" s="47"/>
      <c r="C55" s="6">
        <v>193734525</v>
      </c>
      <c r="D55" s="6">
        <v>19027094</v>
      </c>
      <c r="E55" s="7">
        <v>10394088</v>
      </c>
      <c r="F55" s="8">
        <v>26409351</v>
      </c>
      <c r="G55" s="6">
        <v>26409351</v>
      </c>
      <c r="H55" s="6"/>
      <c r="I55" s="9">
        <v>10394088</v>
      </c>
      <c r="J55" s="10">
        <v>26409351</v>
      </c>
      <c r="K55" s="6">
        <v>26409351</v>
      </c>
      <c r="L55" s="7">
        <v>26409351</v>
      </c>
    </row>
    <row r="56" spans="1:12" ht="13.5">
      <c r="A56" s="79" t="s">
        <v>23</v>
      </c>
      <c r="B56" s="47"/>
      <c r="C56" s="6">
        <v>22565384</v>
      </c>
      <c r="D56" s="6">
        <v>141382144</v>
      </c>
      <c r="E56" s="7">
        <v>455131847</v>
      </c>
      <c r="F56" s="8">
        <v>150986927</v>
      </c>
      <c r="G56" s="6">
        <v>150986927</v>
      </c>
      <c r="H56" s="6"/>
      <c r="I56" s="9">
        <v>371781235</v>
      </c>
      <c r="J56" s="10">
        <v>150986927</v>
      </c>
      <c r="K56" s="6">
        <v>158299502</v>
      </c>
      <c r="L56" s="7">
        <v>169299502</v>
      </c>
    </row>
    <row r="57" spans="1:12" ht="13.5">
      <c r="A57" s="80" t="s">
        <v>24</v>
      </c>
      <c r="B57" s="47"/>
      <c r="C57" s="21">
        <f>SUM(C52:C56)</f>
        <v>479050587</v>
      </c>
      <c r="D57" s="21">
        <f aca="true" t="shared" si="7" ref="D57:L57">SUM(D52:D56)</f>
        <v>483460879</v>
      </c>
      <c r="E57" s="22">
        <f t="shared" si="7"/>
        <v>495991537</v>
      </c>
      <c r="F57" s="23">
        <f t="shared" si="7"/>
        <v>627530595</v>
      </c>
      <c r="G57" s="21">
        <f t="shared" si="7"/>
        <v>627530595</v>
      </c>
      <c r="H57" s="21">
        <f>SUM(H52:H56)</f>
        <v>0</v>
      </c>
      <c r="I57" s="24">
        <f t="shared" si="7"/>
        <v>569921612</v>
      </c>
      <c r="J57" s="25">
        <f t="shared" si="7"/>
        <v>627530595</v>
      </c>
      <c r="K57" s="21">
        <f t="shared" si="7"/>
        <v>690843169</v>
      </c>
      <c r="L57" s="22">
        <f t="shared" si="7"/>
        <v>745843170</v>
      </c>
    </row>
    <row r="58" spans="1:12" ht="13.5">
      <c r="A58" s="77" t="s">
        <v>25</v>
      </c>
      <c r="B58" s="39"/>
      <c r="C58" s="6">
        <v>27805031</v>
      </c>
      <c r="D58" s="6">
        <v>30371935</v>
      </c>
      <c r="E58" s="7">
        <v>38600877</v>
      </c>
      <c r="F58" s="8">
        <v>10195157</v>
      </c>
      <c r="G58" s="6">
        <v>10195157</v>
      </c>
      <c r="H58" s="6"/>
      <c r="I58" s="9">
        <v>38600876</v>
      </c>
      <c r="J58" s="10">
        <v>16941632</v>
      </c>
      <c r="K58" s="6">
        <v>18018830</v>
      </c>
      <c r="L58" s="7">
        <v>18841025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28153272</v>
      </c>
      <c r="D60" s="6">
        <v>28153272</v>
      </c>
      <c r="E60" s="7">
        <v>2822355</v>
      </c>
      <c r="F60" s="8">
        <v>30015515</v>
      </c>
      <c r="G60" s="6">
        <v>30015515</v>
      </c>
      <c r="H60" s="6"/>
      <c r="I60" s="9">
        <v>2822355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52931601</v>
      </c>
      <c r="D61" s="6">
        <v>36134058</v>
      </c>
      <c r="E61" s="7">
        <v>45636428</v>
      </c>
      <c r="F61" s="8"/>
      <c r="G61" s="6"/>
      <c r="H61" s="6"/>
      <c r="I61" s="9">
        <v>49407337</v>
      </c>
      <c r="J61" s="10"/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1706100</v>
      </c>
      <c r="D63" s="6">
        <v>1981352</v>
      </c>
      <c r="E63" s="7">
        <v>1971748</v>
      </c>
      <c r="F63" s="8">
        <v>2112386</v>
      </c>
      <c r="G63" s="6">
        <v>2112386</v>
      </c>
      <c r="H63" s="6"/>
      <c r="I63" s="9">
        <v>1679600</v>
      </c>
      <c r="J63" s="10"/>
      <c r="K63" s="6"/>
      <c r="L63" s="7"/>
    </row>
    <row r="64" spans="1:12" ht="13.5">
      <c r="A64" s="77" t="s">
        <v>32</v>
      </c>
      <c r="B64" s="39"/>
      <c r="C64" s="6">
        <v>19529</v>
      </c>
      <c r="D64" s="6">
        <v>3872</v>
      </c>
      <c r="E64" s="7">
        <v>6656</v>
      </c>
      <c r="F64" s="8"/>
      <c r="G64" s="6"/>
      <c r="H64" s="6"/>
      <c r="I64" s="9">
        <v>4307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589666120</v>
      </c>
      <c r="D65" s="72">
        <f aca="true" t="shared" si="8" ref="D65:L65">SUM(D57:D64)</f>
        <v>580105368</v>
      </c>
      <c r="E65" s="73">
        <f t="shared" si="8"/>
        <v>585029601</v>
      </c>
      <c r="F65" s="74">
        <f t="shared" si="8"/>
        <v>669853653</v>
      </c>
      <c r="G65" s="72">
        <f t="shared" si="8"/>
        <v>669853653</v>
      </c>
      <c r="H65" s="72">
        <f>SUM(H57:H64)</f>
        <v>0</v>
      </c>
      <c r="I65" s="75">
        <f t="shared" si="8"/>
        <v>662436087</v>
      </c>
      <c r="J65" s="82">
        <f t="shared" si="8"/>
        <v>644472227</v>
      </c>
      <c r="K65" s="72">
        <f t="shared" si="8"/>
        <v>708861999</v>
      </c>
      <c r="L65" s="73">
        <f t="shared" si="8"/>
        <v>764684195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26092841</v>
      </c>
      <c r="D68" s="60">
        <v>32315521</v>
      </c>
      <c r="E68" s="61">
        <v>37780783</v>
      </c>
      <c r="F68" s="62">
        <v>925826</v>
      </c>
      <c r="G68" s="60">
        <v>10925826</v>
      </c>
      <c r="H68" s="60"/>
      <c r="I68" s="63">
        <v>37796833</v>
      </c>
      <c r="J68" s="64">
        <v>1239000</v>
      </c>
      <c r="K68" s="60">
        <v>1309623</v>
      </c>
      <c r="L68" s="61">
        <v>1382962</v>
      </c>
    </row>
    <row r="69" spans="1:12" ht="13.5">
      <c r="A69" s="84" t="s">
        <v>43</v>
      </c>
      <c r="B69" s="39" t="s">
        <v>44</v>
      </c>
      <c r="C69" s="60">
        <f>SUM(C75:C79)</f>
        <v>3005898</v>
      </c>
      <c r="D69" s="60">
        <f aca="true" t="shared" si="9" ref="D69:L69">SUM(D75:D79)</f>
        <v>1192865</v>
      </c>
      <c r="E69" s="61">
        <f t="shared" si="9"/>
        <v>1122112</v>
      </c>
      <c r="F69" s="62">
        <f t="shared" si="9"/>
        <v>3391641</v>
      </c>
      <c r="G69" s="60">
        <f t="shared" si="9"/>
        <v>4040141</v>
      </c>
      <c r="H69" s="60">
        <f>SUM(H75:H79)</f>
        <v>0</v>
      </c>
      <c r="I69" s="63">
        <f t="shared" si="9"/>
        <v>3355547</v>
      </c>
      <c r="J69" s="64">
        <f t="shared" si="9"/>
        <v>3700500</v>
      </c>
      <c r="K69" s="60">
        <f t="shared" si="9"/>
        <v>3907728</v>
      </c>
      <c r="L69" s="61">
        <f t="shared" si="9"/>
        <v>4130468</v>
      </c>
    </row>
    <row r="70" spans="1:12" ht="13.5">
      <c r="A70" s="79" t="s">
        <v>19</v>
      </c>
      <c r="B70" s="47"/>
      <c r="C70" s="6"/>
      <c r="D70" s="6"/>
      <c r="E70" s="7"/>
      <c r="F70" s="8">
        <v>1002000</v>
      </c>
      <c r="G70" s="6">
        <v>1002000</v>
      </c>
      <c r="H70" s="6"/>
      <c r="I70" s="9"/>
      <c r="J70" s="10">
        <v>713000</v>
      </c>
      <c r="K70" s="6">
        <v>752928</v>
      </c>
      <c r="L70" s="7">
        <v>795845</v>
      </c>
    </row>
    <row r="71" spans="1:12" ht="13.5">
      <c r="A71" s="79" t="s">
        <v>20</v>
      </c>
      <c r="B71" s="47"/>
      <c r="C71" s="6"/>
      <c r="D71" s="6"/>
      <c r="E71" s="7"/>
      <c r="F71" s="8">
        <v>309000</v>
      </c>
      <c r="G71" s="6">
        <v>309000</v>
      </c>
      <c r="H71" s="6"/>
      <c r="I71" s="9"/>
      <c r="J71" s="10">
        <v>780000</v>
      </c>
      <c r="K71" s="6">
        <v>823680</v>
      </c>
      <c r="L71" s="7">
        <v>870630</v>
      </c>
    </row>
    <row r="72" spans="1:12" ht="13.5">
      <c r="A72" s="79" t="s">
        <v>21</v>
      </c>
      <c r="B72" s="47"/>
      <c r="C72" s="6"/>
      <c r="D72" s="6"/>
      <c r="E72" s="7">
        <v>1122112</v>
      </c>
      <c r="F72" s="8">
        <v>948000</v>
      </c>
      <c r="G72" s="6">
        <v>2535800</v>
      </c>
      <c r="H72" s="6"/>
      <c r="I72" s="9">
        <v>3355547</v>
      </c>
      <c r="J72" s="10">
        <v>830500</v>
      </c>
      <c r="K72" s="6">
        <v>877008</v>
      </c>
      <c r="L72" s="7">
        <v>926997</v>
      </c>
    </row>
    <row r="73" spans="1:12" ht="13.5">
      <c r="A73" s="79" t="s">
        <v>22</v>
      </c>
      <c r="B73" s="47"/>
      <c r="C73" s="6"/>
      <c r="D73" s="6"/>
      <c r="E73" s="7"/>
      <c r="F73" s="8">
        <v>465722</v>
      </c>
      <c r="G73" s="6"/>
      <c r="H73" s="6"/>
      <c r="I73" s="9"/>
      <c r="J73" s="10">
        <v>460000</v>
      </c>
      <c r="K73" s="6">
        <v>485760</v>
      </c>
      <c r="L73" s="7">
        <v>513448</v>
      </c>
    </row>
    <row r="74" spans="1:12" ht="13.5">
      <c r="A74" s="79" t="s">
        <v>23</v>
      </c>
      <c r="B74" s="47"/>
      <c r="C74" s="6">
        <v>3005898</v>
      </c>
      <c r="D74" s="6">
        <v>1192865</v>
      </c>
      <c r="E74" s="7"/>
      <c r="F74" s="8">
        <v>178341</v>
      </c>
      <c r="G74" s="6">
        <v>178341</v>
      </c>
      <c r="H74" s="6"/>
      <c r="I74" s="9"/>
      <c r="J74" s="10">
        <v>170000</v>
      </c>
      <c r="K74" s="6">
        <v>179520</v>
      </c>
      <c r="L74" s="7">
        <v>189753</v>
      </c>
    </row>
    <row r="75" spans="1:12" ht="13.5">
      <c r="A75" s="85" t="s">
        <v>24</v>
      </c>
      <c r="B75" s="47"/>
      <c r="C75" s="21">
        <f>SUM(C70:C74)</f>
        <v>3005898</v>
      </c>
      <c r="D75" s="21">
        <f aca="true" t="shared" si="10" ref="D75:L75">SUM(D70:D74)</f>
        <v>1192865</v>
      </c>
      <c r="E75" s="22">
        <f t="shared" si="10"/>
        <v>1122112</v>
      </c>
      <c r="F75" s="23">
        <f t="shared" si="10"/>
        <v>2903063</v>
      </c>
      <c r="G75" s="21">
        <f t="shared" si="10"/>
        <v>4025141</v>
      </c>
      <c r="H75" s="21">
        <f>SUM(H70:H74)</f>
        <v>0</v>
      </c>
      <c r="I75" s="24">
        <f t="shared" si="10"/>
        <v>3355547</v>
      </c>
      <c r="J75" s="25">
        <f t="shared" si="10"/>
        <v>2953500</v>
      </c>
      <c r="K75" s="21">
        <f t="shared" si="10"/>
        <v>3118896</v>
      </c>
      <c r="L75" s="22">
        <f t="shared" si="10"/>
        <v>3296673</v>
      </c>
    </row>
    <row r="76" spans="1:12" ht="13.5">
      <c r="A76" s="86" t="s">
        <v>25</v>
      </c>
      <c r="B76" s="39"/>
      <c r="C76" s="6"/>
      <c r="D76" s="6"/>
      <c r="E76" s="7"/>
      <c r="F76" s="8">
        <v>336578</v>
      </c>
      <c r="G76" s="6">
        <v>15000</v>
      </c>
      <c r="H76" s="6"/>
      <c r="I76" s="9"/>
      <c r="J76" s="10">
        <v>502000</v>
      </c>
      <c r="K76" s="6">
        <v>530112</v>
      </c>
      <c r="L76" s="7">
        <v>560328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152000</v>
      </c>
      <c r="G79" s="6"/>
      <c r="H79" s="6"/>
      <c r="I79" s="9"/>
      <c r="J79" s="10">
        <v>245000</v>
      </c>
      <c r="K79" s="6">
        <v>258720</v>
      </c>
      <c r="L79" s="7">
        <v>273467</v>
      </c>
    </row>
    <row r="80" spans="1:12" ht="13.5">
      <c r="A80" s="87" t="s">
        <v>46</v>
      </c>
      <c r="B80" s="71"/>
      <c r="C80" s="72">
        <f>SUM(C68:C69)</f>
        <v>29098739</v>
      </c>
      <c r="D80" s="72">
        <f aca="true" t="shared" si="11" ref="D80:L80">SUM(D68:D69)</f>
        <v>33508386</v>
      </c>
      <c r="E80" s="73">
        <f t="shared" si="11"/>
        <v>38902895</v>
      </c>
      <c r="F80" s="74">
        <f t="shared" si="11"/>
        <v>4317467</v>
      </c>
      <c r="G80" s="72">
        <f t="shared" si="11"/>
        <v>14965967</v>
      </c>
      <c r="H80" s="72">
        <f>SUM(H68:H69)</f>
        <v>0</v>
      </c>
      <c r="I80" s="75">
        <f t="shared" si="11"/>
        <v>41152380</v>
      </c>
      <c r="J80" s="76">
        <f t="shared" si="11"/>
        <v>4939500</v>
      </c>
      <c r="K80" s="72">
        <f t="shared" si="11"/>
        <v>5217351</v>
      </c>
      <c r="L80" s="73">
        <f t="shared" si="11"/>
        <v>5513430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0.29170475947506164</v>
      </c>
      <c r="G82" s="95">
        <f t="shared" si="12"/>
        <v>0.28968490539485975</v>
      </c>
      <c r="H82" s="95">
        <f t="shared" si="12"/>
        <v>0</v>
      </c>
      <c r="I82" s="98">
        <f t="shared" si="12"/>
        <v>0</v>
      </c>
      <c r="J82" s="99">
        <f t="shared" si="12"/>
        <v>0.24084687958636775</v>
      </c>
      <c r="K82" s="95">
        <f t="shared" si="12"/>
        <v>0.18628817547608886</v>
      </c>
      <c r="L82" s="96">
        <f t="shared" si="12"/>
        <v>0.29419406779661017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18.442475151918394</v>
      </c>
      <c r="G83" s="95">
        <f t="shared" si="13"/>
        <v>1.554376758333878</v>
      </c>
      <c r="H83" s="95">
        <f t="shared" si="13"/>
        <v>0</v>
      </c>
      <c r="I83" s="98">
        <f t="shared" si="13"/>
        <v>0</v>
      </c>
      <c r="J83" s="99">
        <f t="shared" si="13"/>
        <v>11.347095238095237</v>
      </c>
      <c r="K83" s="95">
        <f t="shared" si="13"/>
        <v>7.269547037582571</v>
      </c>
      <c r="L83" s="96">
        <f t="shared" si="13"/>
        <v>12.550923308088002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0.005</v>
      </c>
      <c r="D84" s="95">
        <f t="shared" si="14"/>
        <v>0.002</v>
      </c>
      <c r="E84" s="96">
        <f t="shared" si="14"/>
        <v>0.002</v>
      </c>
      <c r="F84" s="97">
        <f t="shared" si="14"/>
        <v>0.005</v>
      </c>
      <c r="G84" s="95">
        <f t="shared" si="14"/>
        <v>0.006</v>
      </c>
      <c r="H84" s="95">
        <f t="shared" si="14"/>
        <v>0</v>
      </c>
      <c r="I84" s="98">
        <f t="shared" si="14"/>
        <v>0.005</v>
      </c>
      <c r="J84" s="99">
        <f t="shared" si="14"/>
        <v>0.006</v>
      </c>
      <c r="K84" s="95">
        <f t="shared" si="14"/>
        <v>0.006</v>
      </c>
      <c r="L84" s="96">
        <f t="shared" si="14"/>
        <v>0.005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</v>
      </c>
      <c r="E85" s="96">
        <f t="shared" si="15"/>
        <v>0</v>
      </c>
      <c r="F85" s="97">
        <f t="shared" si="15"/>
        <v>0.03</v>
      </c>
      <c r="G85" s="95">
        <f t="shared" si="15"/>
        <v>0.03</v>
      </c>
      <c r="H85" s="95">
        <f t="shared" si="15"/>
        <v>0</v>
      </c>
      <c r="I85" s="98">
        <f t="shared" si="15"/>
        <v>0.01</v>
      </c>
      <c r="J85" s="99">
        <f t="shared" si="15"/>
        <v>0.03</v>
      </c>
      <c r="K85" s="95">
        <f t="shared" si="15"/>
        <v>0.02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3391641</v>
      </c>
      <c r="G92" s="6"/>
      <c r="H92" s="6">
        <v>2183187</v>
      </c>
      <c r="I92" s="9"/>
      <c r="J92" s="10">
        <v>3700500</v>
      </c>
      <c r="K92" s="6">
        <v>3911429</v>
      </c>
      <c r="L92" s="26">
        <v>4130468</v>
      </c>
    </row>
    <row r="93" spans="1:12" ht="13.5">
      <c r="A93" s="87" t="s">
        <v>87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3391641</v>
      </c>
      <c r="G93" s="72">
        <f t="shared" si="16"/>
        <v>0</v>
      </c>
      <c r="H93" s="72">
        <f>SUM(H89:H92)</f>
        <v>2183187</v>
      </c>
      <c r="I93" s="75">
        <f t="shared" si="16"/>
        <v>0</v>
      </c>
      <c r="J93" s="76">
        <f t="shared" si="16"/>
        <v>3700500</v>
      </c>
      <c r="K93" s="72">
        <f t="shared" si="16"/>
        <v>3911429</v>
      </c>
      <c r="L93" s="121">
        <f t="shared" si="16"/>
        <v>4130468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24591437</v>
      </c>
      <c r="D5" s="40">
        <f aca="true" t="shared" si="0" ref="D5:L5">SUM(D11:D18)</f>
        <v>27583756</v>
      </c>
      <c r="E5" s="41">
        <f t="shared" si="0"/>
        <v>32305535</v>
      </c>
      <c r="F5" s="42">
        <f t="shared" si="0"/>
        <v>6478243</v>
      </c>
      <c r="G5" s="40">
        <f t="shared" si="0"/>
        <v>6478243</v>
      </c>
      <c r="H5" s="40">
        <f>SUM(H11:H18)</f>
        <v>8908737</v>
      </c>
      <c r="I5" s="43">
        <f t="shared" si="0"/>
        <v>33331179</v>
      </c>
      <c r="J5" s="44">
        <f t="shared" si="0"/>
        <v>16252000</v>
      </c>
      <c r="K5" s="40">
        <f t="shared" si="0"/>
        <v>15758000</v>
      </c>
      <c r="L5" s="41">
        <f t="shared" si="0"/>
        <v>500000</v>
      </c>
    </row>
    <row r="6" spans="1:12" ht="13.5">
      <c r="A6" s="46" t="s">
        <v>19</v>
      </c>
      <c r="B6" s="47"/>
      <c r="C6" s="6">
        <v>4946000</v>
      </c>
      <c r="D6" s="6">
        <v>3667686</v>
      </c>
      <c r="E6" s="7">
        <v>948086</v>
      </c>
      <c r="F6" s="8"/>
      <c r="G6" s="6"/>
      <c r="H6" s="6"/>
      <c r="I6" s="9">
        <v>5665064</v>
      </c>
      <c r="J6" s="10">
        <v>6430000</v>
      </c>
      <c r="K6" s="6">
        <v>5000000</v>
      </c>
      <c r="L6" s="7">
        <v>500000</v>
      </c>
    </row>
    <row r="7" spans="1:12" ht="13.5">
      <c r="A7" s="46" t="s">
        <v>20</v>
      </c>
      <c r="B7" s="47"/>
      <c r="C7" s="6"/>
      <c r="D7" s="6">
        <v>435888</v>
      </c>
      <c r="E7" s="7">
        <v>1433561</v>
      </c>
      <c r="F7" s="8"/>
      <c r="G7" s="6"/>
      <c r="H7" s="6"/>
      <c r="I7" s="9">
        <v>1918215</v>
      </c>
      <c r="J7" s="10"/>
      <c r="K7" s="6"/>
      <c r="L7" s="7"/>
    </row>
    <row r="8" spans="1:12" ht="13.5">
      <c r="A8" s="46" t="s">
        <v>21</v>
      </c>
      <c r="B8" s="47"/>
      <c r="C8" s="6"/>
      <c r="D8" s="6"/>
      <c r="E8" s="7">
        <v>9804136</v>
      </c>
      <c r="F8" s="8"/>
      <c r="G8" s="6"/>
      <c r="H8" s="6"/>
      <c r="I8" s="9">
        <v>4471861</v>
      </c>
      <c r="J8" s="10"/>
      <c r="K8" s="6"/>
      <c r="L8" s="7"/>
    </row>
    <row r="9" spans="1:12" ht="13.5">
      <c r="A9" s="46" t="s">
        <v>22</v>
      </c>
      <c r="B9" s="47"/>
      <c r="C9" s="6">
        <v>19160437</v>
      </c>
      <c r="D9" s="6">
        <v>21313130</v>
      </c>
      <c r="E9" s="7"/>
      <c r="F9" s="8">
        <v>6478243</v>
      </c>
      <c r="G9" s="6">
        <v>6478243</v>
      </c>
      <c r="H9" s="6">
        <v>7938475</v>
      </c>
      <c r="I9" s="9">
        <v>11243927</v>
      </c>
      <c r="J9" s="10">
        <v>9822000</v>
      </c>
      <c r="K9" s="6">
        <v>10758000</v>
      </c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24106437</v>
      </c>
      <c r="D11" s="21">
        <f aca="true" t="shared" si="1" ref="D11:L11">SUM(D6:D10)</f>
        <v>25416704</v>
      </c>
      <c r="E11" s="22">
        <f t="shared" si="1"/>
        <v>12185783</v>
      </c>
      <c r="F11" s="23">
        <f t="shared" si="1"/>
        <v>6478243</v>
      </c>
      <c r="G11" s="21">
        <f t="shared" si="1"/>
        <v>6478243</v>
      </c>
      <c r="H11" s="21">
        <f>SUM(H6:H10)</f>
        <v>7938475</v>
      </c>
      <c r="I11" s="24">
        <f t="shared" si="1"/>
        <v>23299067</v>
      </c>
      <c r="J11" s="25">
        <f t="shared" si="1"/>
        <v>16252000</v>
      </c>
      <c r="K11" s="21">
        <f t="shared" si="1"/>
        <v>15758000</v>
      </c>
      <c r="L11" s="22">
        <f t="shared" si="1"/>
        <v>500000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>
        <v>813638</v>
      </c>
      <c r="I12" s="9">
        <v>7641012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485000</v>
      </c>
      <c r="D15" s="6">
        <v>2167052</v>
      </c>
      <c r="E15" s="7">
        <v>20119752</v>
      </c>
      <c r="F15" s="8"/>
      <c r="G15" s="6"/>
      <c r="H15" s="6">
        <v>156624</v>
      </c>
      <c r="I15" s="9">
        <v>2391100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8809764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38427756</v>
      </c>
      <c r="G20" s="53">
        <f t="shared" si="2"/>
        <v>39627756</v>
      </c>
      <c r="H20" s="53">
        <f>SUM(H26:H33)</f>
        <v>0</v>
      </c>
      <c r="I20" s="56">
        <f t="shared" si="2"/>
        <v>0</v>
      </c>
      <c r="J20" s="57">
        <f t="shared" si="2"/>
        <v>35712000</v>
      </c>
      <c r="K20" s="53">
        <f t="shared" si="2"/>
        <v>22200000</v>
      </c>
      <c r="L20" s="54">
        <f t="shared" si="2"/>
        <v>18905000</v>
      </c>
    </row>
    <row r="21" spans="1:12" ht="13.5">
      <c r="A21" s="46" t="s">
        <v>19</v>
      </c>
      <c r="B21" s="47"/>
      <c r="C21" s="6"/>
      <c r="D21" s="6"/>
      <c r="E21" s="7"/>
      <c r="F21" s="8">
        <v>6865201</v>
      </c>
      <c r="G21" s="6">
        <v>6865201</v>
      </c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>
        <v>5000000</v>
      </c>
      <c r="G22" s="6">
        <v>5000000</v>
      </c>
      <c r="H22" s="6"/>
      <c r="I22" s="9"/>
      <c r="J22" s="10">
        <v>10000000</v>
      </c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>
        <v>24170000</v>
      </c>
      <c r="G23" s="6">
        <v>24170000</v>
      </c>
      <c r="H23" s="6"/>
      <c r="I23" s="9"/>
      <c r="J23" s="10">
        <v>25020000</v>
      </c>
      <c r="K23" s="6">
        <v>20000000</v>
      </c>
      <c r="L23" s="7">
        <v>18195000</v>
      </c>
    </row>
    <row r="24" spans="1:12" ht="13.5">
      <c r="A24" s="46" t="s">
        <v>22</v>
      </c>
      <c r="B24" s="47"/>
      <c r="C24" s="6"/>
      <c r="D24" s="6"/>
      <c r="E24" s="7"/>
      <c r="F24" s="8"/>
      <c r="G24" s="6">
        <v>1200000</v>
      </c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36035201</v>
      </c>
      <c r="G26" s="21">
        <f t="shared" si="3"/>
        <v>37235201</v>
      </c>
      <c r="H26" s="21">
        <f>SUM(H21:H25)</f>
        <v>0</v>
      </c>
      <c r="I26" s="24">
        <f t="shared" si="3"/>
        <v>0</v>
      </c>
      <c r="J26" s="25">
        <f t="shared" si="3"/>
        <v>35020000</v>
      </c>
      <c r="K26" s="21">
        <f t="shared" si="3"/>
        <v>20000000</v>
      </c>
      <c r="L26" s="22">
        <f t="shared" si="3"/>
        <v>18195000</v>
      </c>
    </row>
    <row r="27" spans="1:12" ht="13.5">
      <c r="A27" s="49" t="s">
        <v>25</v>
      </c>
      <c r="B27" s="59"/>
      <c r="C27" s="6">
        <v>8809764</v>
      </c>
      <c r="D27" s="6"/>
      <c r="E27" s="7"/>
      <c r="F27" s="8">
        <v>2392555</v>
      </c>
      <c r="G27" s="6">
        <v>2392555</v>
      </c>
      <c r="H27" s="6"/>
      <c r="I27" s="9"/>
      <c r="J27" s="10">
        <v>552000</v>
      </c>
      <c r="K27" s="6">
        <v>800000</v>
      </c>
      <c r="L27" s="7">
        <v>500000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>
        <v>140000</v>
      </c>
      <c r="K30" s="6">
        <v>1400000</v>
      </c>
      <c r="L30" s="7">
        <v>210000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4946000</v>
      </c>
      <c r="D36" s="6">
        <f t="shared" si="4"/>
        <v>3667686</v>
      </c>
      <c r="E36" s="7">
        <f t="shared" si="4"/>
        <v>948086</v>
      </c>
      <c r="F36" s="8">
        <f t="shared" si="4"/>
        <v>6865201</v>
      </c>
      <c r="G36" s="6">
        <f t="shared" si="4"/>
        <v>6865201</v>
      </c>
      <c r="H36" s="6">
        <f>H6+H21</f>
        <v>0</v>
      </c>
      <c r="I36" s="9">
        <f t="shared" si="4"/>
        <v>5665064</v>
      </c>
      <c r="J36" s="10">
        <f t="shared" si="4"/>
        <v>6430000</v>
      </c>
      <c r="K36" s="6">
        <f t="shared" si="4"/>
        <v>5000000</v>
      </c>
      <c r="L36" s="7">
        <f t="shared" si="4"/>
        <v>500000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435888</v>
      </c>
      <c r="E37" s="7">
        <f t="shared" si="4"/>
        <v>1433561</v>
      </c>
      <c r="F37" s="8">
        <f t="shared" si="4"/>
        <v>5000000</v>
      </c>
      <c r="G37" s="6">
        <f t="shared" si="4"/>
        <v>5000000</v>
      </c>
      <c r="H37" s="6">
        <f>H7+H22</f>
        <v>0</v>
      </c>
      <c r="I37" s="9">
        <f t="shared" si="4"/>
        <v>1918215</v>
      </c>
      <c r="J37" s="10">
        <f t="shared" si="4"/>
        <v>10000000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9804136</v>
      </c>
      <c r="F38" s="8">
        <f t="shared" si="4"/>
        <v>24170000</v>
      </c>
      <c r="G38" s="6">
        <f t="shared" si="4"/>
        <v>24170000</v>
      </c>
      <c r="H38" s="6">
        <f>H8+H23</f>
        <v>0</v>
      </c>
      <c r="I38" s="9">
        <f t="shared" si="4"/>
        <v>4471861</v>
      </c>
      <c r="J38" s="10">
        <f t="shared" si="4"/>
        <v>25020000</v>
      </c>
      <c r="K38" s="6">
        <f t="shared" si="4"/>
        <v>20000000</v>
      </c>
      <c r="L38" s="7">
        <f t="shared" si="4"/>
        <v>18195000</v>
      </c>
    </row>
    <row r="39" spans="1:12" ht="13.5">
      <c r="A39" s="46" t="s">
        <v>22</v>
      </c>
      <c r="B39" s="47"/>
      <c r="C39" s="6">
        <f t="shared" si="4"/>
        <v>19160437</v>
      </c>
      <c r="D39" s="6">
        <f t="shared" si="4"/>
        <v>21313130</v>
      </c>
      <c r="E39" s="7">
        <f t="shared" si="4"/>
        <v>0</v>
      </c>
      <c r="F39" s="8">
        <f t="shared" si="4"/>
        <v>6478243</v>
      </c>
      <c r="G39" s="6">
        <f t="shared" si="4"/>
        <v>7678243</v>
      </c>
      <c r="H39" s="6">
        <f>H9+H24</f>
        <v>7938475</v>
      </c>
      <c r="I39" s="9">
        <f t="shared" si="4"/>
        <v>11243927</v>
      </c>
      <c r="J39" s="10">
        <f t="shared" si="4"/>
        <v>9822000</v>
      </c>
      <c r="K39" s="6">
        <f t="shared" si="4"/>
        <v>10758000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24106437</v>
      </c>
      <c r="D41" s="21">
        <f aca="true" t="shared" si="5" ref="D41:L41">SUM(D36:D40)</f>
        <v>25416704</v>
      </c>
      <c r="E41" s="22">
        <f t="shared" si="5"/>
        <v>12185783</v>
      </c>
      <c r="F41" s="23">
        <f t="shared" si="5"/>
        <v>42513444</v>
      </c>
      <c r="G41" s="21">
        <f t="shared" si="5"/>
        <v>43713444</v>
      </c>
      <c r="H41" s="21">
        <f>SUM(H36:H40)</f>
        <v>7938475</v>
      </c>
      <c r="I41" s="24">
        <f t="shared" si="5"/>
        <v>23299067</v>
      </c>
      <c r="J41" s="25">
        <f t="shared" si="5"/>
        <v>51272000</v>
      </c>
      <c r="K41" s="21">
        <f t="shared" si="5"/>
        <v>35758000</v>
      </c>
      <c r="L41" s="22">
        <f t="shared" si="5"/>
        <v>18695000</v>
      </c>
    </row>
    <row r="42" spans="1:12" ht="13.5">
      <c r="A42" s="49" t="s">
        <v>25</v>
      </c>
      <c r="B42" s="39"/>
      <c r="C42" s="6">
        <f t="shared" si="4"/>
        <v>8809764</v>
      </c>
      <c r="D42" s="6">
        <f t="shared" si="4"/>
        <v>0</v>
      </c>
      <c r="E42" s="61">
        <f t="shared" si="4"/>
        <v>0</v>
      </c>
      <c r="F42" s="62">
        <f t="shared" si="4"/>
        <v>2392555</v>
      </c>
      <c r="G42" s="60">
        <f t="shared" si="4"/>
        <v>2392555</v>
      </c>
      <c r="H42" s="60">
        <f t="shared" si="4"/>
        <v>813638</v>
      </c>
      <c r="I42" s="63">
        <f t="shared" si="4"/>
        <v>7641012</v>
      </c>
      <c r="J42" s="64">
        <f t="shared" si="4"/>
        <v>552000</v>
      </c>
      <c r="K42" s="60">
        <f t="shared" si="4"/>
        <v>800000</v>
      </c>
      <c r="L42" s="61">
        <f t="shared" si="4"/>
        <v>500000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485000</v>
      </c>
      <c r="D45" s="6">
        <f t="shared" si="4"/>
        <v>2167052</v>
      </c>
      <c r="E45" s="61">
        <f t="shared" si="4"/>
        <v>20119752</v>
      </c>
      <c r="F45" s="62">
        <f t="shared" si="4"/>
        <v>0</v>
      </c>
      <c r="G45" s="60">
        <f t="shared" si="4"/>
        <v>0</v>
      </c>
      <c r="H45" s="60">
        <f t="shared" si="4"/>
        <v>156624</v>
      </c>
      <c r="I45" s="63">
        <f t="shared" si="4"/>
        <v>2391100</v>
      </c>
      <c r="J45" s="64">
        <f t="shared" si="4"/>
        <v>140000</v>
      </c>
      <c r="K45" s="60">
        <f t="shared" si="4"/>
        <v>1400000</v>
      </c>
      <c r="L45" s="61">
        <f t="shared" si="4"/>
        <v>210000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33401201</v>
      </c>
      <c r="D49" s="72">
        <f aca="true" t="shared" si="6" ref="D49:L49">SUM(D41:D48)</f>
        <v>27583756</v>
      </c>
      <c r="E49" s="73">
        <f t="shared" si="6"/>
        <v>32305535</v>
      </c>
      <c r="F49" s="74">
        <f t="shared" si="6"/>
        <v>44905999</v>
      </c>
      <c r="G49" s="72">
        <f t="shared" si="6"/>
        <v>46105999</v>
      </c>
      <c r="H49" s="72">
        <f>SUM(H41:H48)</f>
        <v>8908737</v>
      </c>
      <c r="I49" s="75">
        <f t="shared" si="6"/>
        <v>33331179</v>
      </c>
      <c r="J49" s="76">
        <f t="shared" si="6"/>
        <v>51964000</v>
      </c>
      <c r="K49" s="72">
        <f t="shared" si="6"/>
        <v>37958000</v>
      </c>
      <c r="L49" s="73">
        <f t="shared" si="6"/>
        <v>19405000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58992500</v>
      </c>
      <c r="D52" s="6">
        <v>62660186</v>
      </c>
      <c r="E52" s="7">
        <v>51478391</v>
      </c>
      <c r="F52" s="8">
        <v>66791859</v>
      </c>
      <c r="G52" s="6">
        <v>66791859</v>
      </c>
      <c r="H52" s="6"/>
      <c r="I52" s="9">
        <v>97469954</v>
      </c>
      <c r="J52" s="10">
        <v>83348000</v>
      </c>
      <c r="K52" s="6">
        <v>82517000</v>
      </c>
      <c r="L52" s="7">
        <v>85822000</v>
      </c>
    </row>
    <row r="53" spans="1:12" ht="13.5">
      <c r="A53" s="79" t="s">
        <v>20</v>
      </c>
      <c r="B53" s="47"/>
      <c r="C53" s="6">
        <v>28193000</v>
      </c>
      <c r="D53" s="6">
        <v>28628888</v>
      </c>
      <c r="E53" s="7">
        <v>62173884</v>
      </c>
      <c r="F53" s="8">
        <v>32692661</v>
      </c>
      <c r="G53" s="6">
        <v>32692661</v>
      </c>
      <c r="H53" s="6"/>
      <c r="I53" s="9">
        <v>31475945</v>
      </c>
      <c r="J53" s="10">
        <v>103839000</v>
      </c>
      <c r="K53" s="6">
        <v>93839000</v>
      </c>
      <c r="L53" s="7">
        <v>93839000</v>
      </c>
    </row>
    <row r="54" spans="1:12" ht="13.5">
      <c r="A54" s="79" t="s">
        <v>21</v>
      </c>
      <c r="B54" s="47"/>
      <c r="C54" s="6">
        <v>81504000</v>
      </c>
      <c r="D54" s="6">
        <v>81504000</v>
      </c>
      <c r="E54" s="7">
        <v>105790095</v>
      </c>
      <c r="F54" s="8">
        <v>81504469</v>
      </c>
      <c r="G54" s="6">
        <v>81504469</v>
      </c>
      <c r="H54" s="6"/>
      <c r="I54" s="9">
        <v>182711827</v>
      </c>
      <c r="J54" s="10">
        <v>57220000</v>
      </c>
      <c r="K54" s="6">
        <v>82200000</v>
      </c>
      <c r="L54" s="7">
        <v>100395000</v>
      </c>
    </row>
    <row r="55" spans="1:12" ht="13.5">
      <c r="A55" s="79" t="s">
        <v>22</v>
      </c>
      <c r="B55" s="47"/>
      <c r="C55" s="6">
        <v>165956844</v>
      </c>
      <c r="D55" s="6">
        <v>182141567</v>
      </c>
      <c r="E55" s="7">
        <v>80594388</v>
      </c>
      <c r="F55" s="8">
        <v>186688060</v>
      </c>
      <c r="G55" s="6">
        <v>187888060</v>
      </c>
      <c r="H55" s="6"/>
      <c r="I55" s="9">
        <v>82694228</v>
      </c>
      <c r="J55" s="10">
        <v>202988000</v>
      </c>
      <c r="K55" s="6">
        <v>204523000</v>
      </c>
      <c r="L55" s="7">
        <v>201570000</v>
      </c>
    </row>
    <row r="56" spans="1:12" ht="13.5">
      <c r="A56" s="79" t="s">
        <v>23</v>
      </c>
      <c r="B56" s="47"/>
      <c r="C56" s="6">
        <v>16587700</v>
      </c>
      <c r="D56" s="6">
        <v>16587700</v>
      </c>
      <c r="E56" s="7">
        <v>69865058</v>
      </c>
      <c r="F56" s="8">
        <v>17687663</v>
      </c>
      <c r="G56" s="6">
        <v>17687663</v>
      </c>
      <c r="H56" s="6"/>
      <c r="I56" s="9">
        <v>2901131</v>
      </c>
      <c r="J56" s="10">
        <v>5027000</v>
      </c>
      <c r="K56" s="6">
        <v>5027000</v>
      </c>
      <c r="L56" s="7">
        <v>5027000</v>
      </c>
    </row>
    <row r="57" spans="1:12" ht="13.5">
      <c r="A57" s="80" t="s">
        <v>24</v>
      </c>
      <c r="B57" s="47"/>
      <c r="C57" s="21">
        <f>SUM(C52:C56)</f>
        <v>351234044</v>
      </c>
      <c r="D57" s="21">
        <f aca="true" t="shared" si="7" ref="D57:L57">SUM(D52:D56)</f>
        <v>371522341</v>
      </c>
      <c r="E57" s="22">
        <f t="shared" si="7"/>
        <v>369901816</v>
      </c>
      <c r="F57" s="23">
        <f t="shared" si="7"/>
        <v>385364712</v>
      </c>
      <c r="G57" s="21">
        <f t="shared" si="7"/>
        <v>386564712</v>
      </c>
      <c r="H57" s="21">
        <f>SUM(H52:H56)</f>
        <v>0</v>
      </c>
      <c r="I57" s="24">
        <f t="shared" si="7"/>
        <v>397253085</v>
      </c>
      <c r="J57" s="25">
        <f t="shared" si="7"/>
        <v>452422000</v>
      </c>
      <c r="K57" s="21">
        <f t="shared" si="7"/>
        <v>468106000</v>
      </c>
      <c r="L57" s="22">
        <f t="shared" si="7"/>
        <v>486653000</v>
      </c>
    </row>
    <row r="58" spans="1:12" ht="13.5">
      <c r="A58" s="77" t="s">
        <v>25</v>
      </c>
      <c r="B58" s="39"/>
      <c r="C58" s="6">
        <v>8809764</v>
      </c>
      <c r="D58" s="6"/>
      <c r="E58" s="7">
        <v>113981434</v>
      </c>
      <c r="F58" s="8">
        <v>2609555</v>
      </c>
      <c r="G58" s="6">
        <v>2609555</v>
      </c>
      <c r="H58" s="6"/>
      <c r="I58" s="9">
        <v>94321737</v>
      </c>
      <c r="J58" s="10">
        <v>5555000</v>
      </c>
      <c r="K58" s="6">
        <v>9476000</v>
      </c>
      <c r="L58" s="7">
        <v>9485000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23699000</v>
      </c>
      <c r="D60" s="6">
        <v>23197000</v>
      </c>
      <c r="E60" s="7">
        <v>22857701</v>
      </c>
      <c r="F60" s="8">
        <v>23076000</v>
      </c>
      <c r="G60" s="6">
        <v>23076000</v>
      </c>
      <c r="H60" s="6"/>
      <c r="I60" s="9">
        <v>22518000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20012000</v>
      </c>
      <c r="D61" s="6">
        <v>8160052</v>
      </c>
      <c r="E61" s="7">
        <v>70658631</v>
      </c>
      <c r="F61" s="8">
        <v>16001071</v>
      </c>
      <c r="G61" s="6">
        <v>16001071</v>
      </c>
      <c r="H61" s="6"/>
      <c r="I61" s="9">
        <v>69196897</v>
      </c>
      <c r="J61" s="10">
        <v>39217000</v>
      </c>
      <c r="K61" s="6">
        <v>40477000</v>
      </c>
      <c r="L61" s="7">
        <v>39287000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1185000</v>
      </c>
      <c r="D63" s="6">
        <v>2254000</v>
      </c>
      <c r="E63" s="7">
        <v>3174313</v>
      </c>
      <c r="F63" s="8">
        <v>2200000</v>
      </c>
      <c r="G63" s="6">
        <v>2200000</v>
      </c>
      <c r="H63" s="6"/>
      <c r="I63" s="9">
        <v>871000</v>
      </c>
      <c r="J63" s="10">
        <v>2200000</v>
      </c>
      <c r="K63" s="6">
        <v>2250000</v>
      </c>
      <c r="L63" s="7">
        <v>2300000</v>
      </c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404939808</v>
      </c>
      <c r="D65" s="72">
        <f aca="true" t="shared" si="8" ref="D65:L65">SUM(D57:D64)</f>
        <v>405133393</v>
      </c>
      <c r="E65" s="73">
        <f t="shared" si="8"/>
        <v>580573895</v>
      </c>
      <c r="F65" s="74">
        <f t="shared" si="8"/>
        <v>429251338</v>
      </c>
      <c r="G65" s="72">
        <f t="shared" si="8"/>
        <v>430451338</v>
      </c>
      <c r="H65" s="72">
        <f>SUM(H57:H64)</f>
        <v>0</v>
      </c>
      <c r="I65" s="75">
        <f t="shared" si="8"/>
        <v>584160719</v>
      </c>
      <c r="J65" s="82">
        <f t="shared" si="8"/>
        <v>499394000</v>
      </c>
      <c r="K65" s="72">
        <f t="shared" si="8"/>
        <v>520309000</v>
      </c>
      <c r="L65" s="73">
        <f t="shared" si="8"/>
        <v>537725000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19853270</v>
      </c>
      <c r="D68" s="60">
        <v>22971250</v>
      </c>
      <c r="E68" s="61">
        <v>26178605</v>
      </c>
      <c r="F68" s="62">
        <v>19669000</v>
      </c>
      <c r="G68" s="60"/>
      <c r="H68" s="60"/>
      <c r="I68" s="63">
        <v>26782816</v>
      </c>
      <c r="J68" s="64">
        <v>19669000</v>
      </c>
      <c r="K68" s="60">
        <v>19669000</v>
      </c>
      <c r="L68" s="61">
        <v>19669000</v>
      </c>
    </row>
    <row r="69" spans="1:12" ht="13.5">
      <c r="A69" s="84" t="s">
        <v>43</v>
      </c>
      <c r="B69" s="39" t="s">
        <v>44</v>
      </c>
      <c r="C69" s="60">
        <f>SUM(C75:C79)</f>
        <v>4501000</v>
      </c>
      <c r="D69" s="60">
        <f aca="true" t="shared" si="9" ref="D69:L69">SUM(D75:D79)</f>
        <v>7064671</v>
      </c>
      <c r="E69" s="61">
        <f t="shared" si="9"/>
        <v>6459845</v>
      </c>
      <c r="F69" s="62">
        <f t="shared" si="9"/>
        <v>6751000</v>
      </c>
      <c r="G69" s="60">
        <f t="shared" si="9"/>
        <v>6308322</v>
      </c>
      <c r="H69" s="60">
        <f>SUM(H75:H79)</f>
        <v>0</v>
      </c>
      <c r="I69" s="63">
        <f t="shared" si="9"/>
        <v>7781985</v>
      </c>
      <c r="J69" s="64">
        <f t="shared" si="9"/>
        <v>8324000</v>
      </c>
      <c r="K69" s="60">
        <f t="shared" si="9"/>
        <v>9156000</v>
      </c>
      <c r="L69" s="61">
        <f t="shared" si="9"/>
        <v>12304200</v>
      </c>
    </row>
    <row r="70" spans="1:12" ht="13.5">
      <c r="A70" s="79" t="s">
        <v>19</v>
      </c>
      <c r="B70" s="47"/>
      <c r="C70" s="6">
        <v>1754000</v>
      </c>
      <c r="D70" s="6">
        <v>3183227</v>
      </c>
      <c r="E70" s="7">
        <v>2037363</v>
      </c>
      <c r="F70" s="8">
        <v>2210000</v>
      </c>
      <c r="G70" s="6">
        <v>2570000</v>
      </c>
      <c r="H70" s="6"/>
      <c r="I70" s="9">
        <v>2037000</v>
      </c>
      <c r="J70" s="10">
        <v>3020000</v>
      </c>
      <c r="K70" s="6">
        <v>3322000</v>
      </c>
      <c r="L70" s="7">
        <v>3654200</v>
      </c>
    </row>
    <row r="71" spans="1:12" ht="13.5">
      <c r="A71" s="79" t="s">
        <v>20</v>
      </c>
      <c r="B71" s="47"/>
      <c r="C71" s="6">
        <v>530000</v>
      </c>
      <c r="D71" s="6">
        <v>702670</v>
      </c>
      <c r="E71" s="7">
        <v>1827398</v>
      </c>
      <c r="F71" s="8">
        <v>2030000</v>
      </c>
      <c r="G71" s="6">
        <v>2004822</v>
      </c>
      <c r="H71" s="6"/>
      <c r="I71" s="9">
        <v>2119000</v>
      </c>
      <c r="J71" s="10">
        <v>2040000</v>
      </c>
      <c r="K71" s="6">
        <v>2244000</v>
      </c>
      <c r="L71" s="7">
        <v>2468000</v>
      </c>
    </row>
    <row r="72" spans="1:12" ht="13.5">
      <c r="A72" s="79" t="s">
        <v>21</v>
      </c>
      <c r="B72" s="47"/>
      <c r="C72" s="6">
        <v>421000</v>
      </c>
      <c r="D72" s="6">
        <v>749215</v>
      </c>
      <c r="E72" s="7">
        <v>505238</v>
      </c>
      <c r="F72" s="8">
        <v>440000</v>
      </c>
      <c r="G72" s="6">
        <v>420000</v>
      </c>
      <c r="H72" s="6"/>
      <c r="I72" s="9">
        <v>505000</v>
      </c>
      <c r="J72" s="10">
        <v>540000</v>
      </c>
      <c r="K72" s="6">
        <v>594000</v>
      </c>
      <c r="L72" s="7">
        <v>653000</v>
      </c>
    </row>
    <row r="73" spans="1:12" ht="13.5">
      <c r="A73" s="79" t="s">
        <v>22</v>
      </c>
      <c r="B73" s="47"/>
      <c r="C73" s="6">
        <v>637000</v>
      </c>
      <c r="D73" s="6">
        <v>1294097</v>
      </c>
      <c r="E73" s="7">
        <v>1206242</v>
      </c>
      <c r="F73" s="8">
        <v>1200000</v>
      </c>
      <c r="G73" s="6"/>
      <c r="H73" s="6"/>
      <c r="I73" s="9">
        <v>2528160</v>
      </c>
      <c r="J73" s="10">
        <v>1250000</v>
      </c>
      <c r="K73" s="6">
        <v>1375000</v>
      </c>
      <c r="L73" s="7">
        <v>1513000</v>
      </c>
    </row>
    <row r="74" spans="1:12" ht="13.5">
      <c r="A74" s="79" t="s">
        <v>23</v>
      </c>
      <c r="B74" s="47"/>
      <c r="C74" s="6">
        <v>291000</v>
      </c>
      <c r="D74" s="6">
        <v>267063</v>
      </c>
      <c r="E74" s="7">
        <v>307405</v>
      </c>
      <c r="F74" s="8">
        <v>300000</v>
      </c>
      <c r="G74" s="6"/>
      <c r="H74" s="6"/>
      <c r="I74" s="9">
        <v>307000</v>
      </c>
      <c r="J74" s="10">
        <v>500000</v>
      </c>
      <c r="K74" s="6">
        <v>550000</v>
      </c>
      <c r="L74" s="7">
        <v>605000</v>
      </c>
    </row>
    <row r="75" spans="1:12" ht="13.5">
      <c r="A75" s="85" t="s">
        <v>24</v>
      </c>
      <c r="B75" s="47"/>
      <c r="C75" s="21">
        <f>SUM(C70:C74)</f>
        <v>3633000</v>
      </c>
      <c r="D75" s="21">
        <f aca="true" t="shared" si="10" ref="D75:L75">SUM(D70:D74)</f>
        <v>6196272</v>
      </c>
      <c r="E75" s="22">
        <f t="shared" si="10"/>
        <v>5883646</v>
      </c>
      <c r="F75" s="23">
        <f t="shared" si="10"/>
        <v>6180000</v>
      </c>
      <c r="G75" s="21">
        <f t="shared" si="10"/>
        <v>4994822</v>
      </c>
      <c r="H75" s="21">
        <f>SUM(H70:H74)</f>
        <v>0</v>
      </c>
      <c r="I75" s="24">
        <f t="shared" si="10"/>
        <v>7496160</v>
      </c>
      <c r="J75" s="25">
        <f t="shared" si="10"/>
        <v>7350000</v>
      </c>
      <c r="K75" s="21">
        <f t="shared" si="10"/>
        <v>8085000</v>
      </c>
      <c r="L75" s="22">
        <f t="shared" si="10"/>
        <v>8893200</v>
      </c>
    </row>
    <row r="76" spans="1:12" ht="13.5">
      <c r="A76" s="86" t="s">
        <v>25</v>
      </c>
      <c r="B76" s="39"/>
      <c r="C76" s="6">
        <v>334700</v>
      </c>
      <c r="D76" s="6">
        <v>334067</v>
      </c>
      <c r="E76" s="7">
        <v>141174</v>
      </c>
      <c r="F76" s="8">
        <v>317000</v>
      </c>
      <c r="G76" s="6">
        <v>242000</v>
      </c>
      <c r="H76" s="6"/>
      <c r="I76" s="9">
        <v>141000</v>
      </c>
      <c r="J76" s="10">
        <v>170000</v>
      </c>
      <c r="K76" s="6">
        <v>187000</v>
      </c>
      <c r="L76" s="7">
        <v>206000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533300</v>
      </c>
      <c r="D79" s="6">
        <v>534332</v>
      </c>
      <c r="E79" s="7">
        <v>435025</v>
      </c>
      <c r="F79" s="8">
        <v>254000</v>
      </c>
      <c r="G79" s="6">
        <v>1071500</v>
      </c>
      <c r="H79" s="6"/>
      <c r="I79" s="9">
        <v>144825</v>
      </c>
      <c r="J79" s="10">
        <v>804000</v>
      </c>
      <c r="K79" s="6">
        <v>884000</v>
      </c>
      <c r="L79" s="7">
        <v>3205000</v>
      </c>
    </row>
    <row r="80" spans="1:12" ht="13.5">
      <c r="A80" s="87" t="s">
        <v>46</v>
      </c>
      <c r="B80" s="71"/>
      <c r="C80" s="72">
        <f>SUM(C68:C69)</f>
        <v>24354270</v>
      </c>
      <c r="D80" s="72">
        <f aca="true" t="shared" si="11" ref="D80:L80">SUM(D68:D69)</f>
        <v>30035921</v>
      </c>
      <c r="E80" s="73">
        <f t="shared" si="11"/>
        <v>32638450</v>
      </c>
      <c r="F80" s="74">
        <f t="shared" si="11"/>
        <v>26420000</v>
      </c>
      <c r="G80" s="72">
        <f t="shared" si="11"/>
        <v>6308322</v>
      </c>
      <c r="H80" s="72">
        <f>SUM(H68:H69)</f>
        <v>0</v>
      </c>
      <c r="I80" s="75">
        <f t="shared" si="11"/>
        <v>34564801</v>
      </c>
      <c r="J80" s="76">
        <f t="shared" si="11"/>
        <v>27993000</v>
      </c>
      <c r="K80" s="72">
        <f t="shared" si="11"/>
        <v>28825000</v>
      </c>
      <c r="L80" s="73">
        <f t="shared" si="11"/>
        <v>31973200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75</v>
      </c>
      <c r="B82" s="94"/>
      <c r="C82" s="95">
        <f aca="true" t="shared" si="12" ref="C82:L82">IF(ISERROR(C20/C5),0,(C20/C5))</f>
        <v>0.35824518916889647</v>
      </c>
      <c r="D82" s="95">
        <f t="shared" si="12"/>
        <v>0</v>
      </c>
      <c r="E82" s="96">
        <f t="shared" si="12"/>
        <v>0</v>
      </c>
      <c r="F82" s="97">
        <f t="shared" si="12"/>
        <v>5.931817624007003</v>
      </c>
      <c r="G82" s="95">
        <f t="shared" si="12"/>
        <v>6.1170530342872285</v>
      </c>
      <c r="H82" s="95">
        <f t="shared" si="12"/>
        <v>0</v>
      </c>
      <c r="I82" s="98">
        <f t="shared" si="12"/>
        <v>0</v>
      </c>
      <c r="J82" s="99">
        <f t="shared" si="12"/>
        <v>2.1973910903273444</v>
      </c>
      <c r="K82" s="95">
        <f t="shared" si="12"/>
        <v>1.4088082243939586</v>
      </c>
      <c r="L82" s="96">
        <f t="shared" si="12"/>
        <v>37.81</v>
      </c>
    </row>
    <row r="83" spans="1:12" ht="13.5">
      <c r="A83" s="93" t="s">
        <v>76</v>
      </c>
      <c r="B83" s="94"/>
      <c r="C83" s="95">
        <f aca="true" t="shared" si="13" ref="C83:L83">IF(ISERROR(C20/C68),0,(C20/C68))</f>
        <v>0.4437437258446593</v>
      </c>
      <c r="D83" s="95">
        <f t="shared" si="13"/>
        <v>0</v>
      </c>
      <c r="E83" s="96">
        <f t="shared" si="13"/>
        <v>0</v>
      </c>
      <c r="F83" s="97">
        <f t="shared" si="13"/>
        <v>1.9537218974020032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1.815648990797702</v>
      </c>
      <c r="K83" s="95">
        <f t="shared" si="13"/>
        <v>1.128679648177335</v>
      </c>
      <c r="L83" s="96">
        <f t="shared" si="13"/>
        <v>0.9611571508465098</v>
      </c>
    </row>
    <row r="84" spans="1:12" ht="13.5">
      <c r="A84" s="93" t="s">
        <v>77</v>
      </c>
      <c r="B84" s="94"/>
      <c r="C84" s="95">
        <f aca="true" t="shared" si="14" ref="C84:L84">IF(ISERROR(ROUND(C69/C65,3)),0,(ROUND(C69/C65,3)))</f>
        <v>0.011</v>
      </c>
      <c r="D84" s="95">
        <f t="shared" si="14"/>
        <v>0.017</v>
      </c>
      <c r="E84" s="96">
        <f t="shared" si="14"/>
        <v>0.011</v>
      </c>
      <c r="F84" s="97">
        <f t="shared" si="14"/>
        <v>0.016</v>
      </c>
      <c r="G84" s="95">
        <f t="shared" si="14"/>
        <v>0.015</v>
      </c>
      <c r="H84" s="95">
        <f t="shared" si="14"/>
        <v>0</v>
      </c>
      <c r="I84" s="98">
        <f t="shared" si="14"/>
        <v>0.013</v>
      </c>
      <c r="J84" s="99">
        <f t="shared" si="14"/>
        <v>0.017</v>
      </c>
      <c r="K84" s="95">
        <f t="shared" si="14"/>
        <v>0.018</v>
      </c>
      <c r="L84" s="96">
        <f t="shared" si="14"/>
        <v>0.023</v>
      </c>
    </row>
    <row r="85" spans="1:12" ht="13.5">
      <c r="A85" s="93" t="s">
        <v>78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0.02</v>
      </c>
      <c r="E85" s="96">
        <f t="shared" si="15"/>
        <v>0.01</v>
      </c>
      <c r="F85" s="97">
        <f t="shared" si="15"/>
        <v>0.11</v>
      </c>
      <c r="G85" s="95">
        <f t="shared" si="15"/>
        <v>0.11</v>
      </c>
      <c r="H85" s="95">
        <f t="shared" si="15"/>
        <v>0</v>
      </c>
      <c r="I85" s="98">
        <f t="shared" si="15"/>
        <v>0.01</v>
      </c>
      <c r="J85" s="99">
        <f t="shared" si="15"/>
        <v>0.09</v>
      </c>
      <c r="K85" s="95">
        <f t="shared" si="15"/>
        <v>0.06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5981804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>
        <v>7064664</v>
      </c>
      <c r="E92" s="7">
        <v>6459845</v>
      </c>
      <c r="F92" s="8">
        <v>6750500</v>
      </c>
      <c r="G92" s="6"/>
      <c r="H92" s="6"/>
      <c r="I92" s="9"/>
      <c r="J92" s="10">
        <v>8323500</v>
      </c>
      <c r="K92" s="6">
        <v>9155850</v>
      </c>
      <c r="L92" s="26">
        <v>10071435</v>
      </c>
    </row>
    <row r="93" spans="1:12" ht="13.5">
      <c r="A93" s="87" t="s">
        <v>87</v>
      </c>
      <c r="B93" s="71"/>
      <c r="C93" s="72">
        <f>SUM(C89:C92)</f>
        <v>0</v>
      </c>
      <c r="D93" s="72">
        <f aca="true" t="shared" si="16" ref="D93:L93">SUM(D89:D92)</f>
        <v>7064664</v>
      </c>
      <c r="E93" s="73">
        <f t="shared" si="16"/>
        <v>6459845</v>
      </c>
      <c r="F93" s="74">
        <f t="shared" si="16"/>
        <v>6750500</v>
      </c>
      <c r="G93" s="72">
        <f t="shared" si="16"/>
        <v>0</v>
      </c>
      <c r="H93" s="72">
        <f>SUM(H89:H92)</f>
        <v>5981804</v>
      </c>
      <c r="I93" s="75">
        <f t="shared" si="16"/>
        <v>0</v>
      </c>
      <c r="J93" s="76">
        <f t="shared" si="16"/>
        <v>8323500</v>
      </c>
      <c r="K93" s="72">
        <f t="shared" si="16"/>
        <v>9155850</v>
      </c>
      <c r="L93" s="121">
        <f t="shared" si="16"/>
        <v>10071435</v>
      </c>
    </row>
    <row r="94" spans="1:12" ht="13.5">
      <c r="A94" s="1" t="s">
        <v>79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2018-06-04T15:34:57Z</dcterms:created>
  <dcterms:modified xsi:type="dcterms:W3CDTF">2018-06-04T15:35:42Z</dcterms:modified>
  <cp:category/>
  <cp:version/>
  <cp:contentType/>
  <cp:contentStatus/>
</cp:coreProperties>
</file>