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'DC37'!$A$1:$L$101</definedName>
    <definedName name="_xlnm.Print_Area" localSheetId="12">'DC38'!$A$1:$L$101</definedName>
    <definedName name="_xlnm.Print_Area" localSheetId="18">'DC39'!$A$1:$L$101</definedName>
    <definedName name="_xlnm.Print_Area" localSheetId="22">'DC40'!$A$1:$L$101</definedName>
    <definedName name="_xlnm.Print_Area" localSheetId="1">'NW371'!$A$1:$L$101</definedName>
    <definedName name="_xlnm.Print_Area" localSheetId="2">'NW372'!$A$1:$L$101</definedName>
    <definedName name="_xlnm.Print_Area" localSheetId="3">'NW373'!$A$1:$L$101</definedName>
    <definedName name="_xlnm.Print_Area" localSheetId="4">'NW374'!$A$1:$L$101</definedName>
    <definedName name="_xlnm.Print_Area" localSheetId="5">'NW375'!$A$1:$L$101</definedName>
    <definedName name="_xlnm.Print_Area" localSheetId="7">'NW381'!$A$1:$L$101</definedName>
    <definedName name="_xlnm.Print_Area" localSheetId="8">'NW382'!$A$1:$L$101</definedName>
    <definedName name="_xlnm.Print_Area" localSheetId="9">'NW383'!$A$1:$L$101</definedName>
    <definedName name="_xlnm.Print_Area" localSheetId="10">'NW384'!$A$1:$L$101</definedName>
    <definedName name="_xlnm.Print_Area" localSheetId="11">'NW385'!$A$1:$L$101</definedName>
    <definedName name="_xlnm.Print_Area" localSheetId="13">'NW392'!$A$1:$L$101</definedName>
    <definedName name="_xlnm.Print_Area" localSheetId="14">'NW393'!$A$1:$L$101</definedName>
    <definedName name="_xlnm.Print_Area" localSheetId="15">'NW394'!$A$1:$L$101</definedName>
    <definedName name="_xlnm.Print_Area" localSheetId="16">'NW396'!$A$1:$L$101</definedName>
    <definedName name="_xlnm.Print_Area" localSheetId="17">'NW397'!$A$1:$L$101</definedName>
    <definedName name="_xlnm.Print_Area" localSheetId="19">'NW403'!$A$1:$L$101</definedName>
    <definedName name="_xlnm.Print_Area" localSheetId="20">'NW404'!$A$1:$L$101</definedName>
    <definedName name="_xlnm.Print_Area" localSheetId="21">'NW405'!$A$1:$L$101</definedName>
    <definedName name="_xlnm.Print_Area" localSheetId="0">'Summary'!$A$1:$L$101</definedName>
  </definedNames>
  <calcPr fullCalcOnLoad="1"/>
</workbook>
</file>

<file path=xl/sharedStrings.xml><?xml version="1.0" encoding="utf-8"?>
<sst xmlns="http://schemas.openxmlformats.org/spreadsheetml/2006/main" count="2760" uniqueCount="87">
  <si>
    <t>North West: Moretele(NW371) - REVIEW - Table A9 Asset Management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</si>
  <si>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</si>
  <si>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</si>
  <si>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</si>
  <si>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</si>
  <si>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</si>
  <si>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</si>
  <si>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</si>
  <si>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</si>
  <si>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</si>
  <si>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</si>
  <si>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</si>
  <si>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</si>
  <si>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</si>
  <si>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</si>
  <si>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</si>
  <si>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</t>
  </si>
  <si>
    <t>Total New Assets</t>
  </si>
  <si>
    <t>1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</si>
  <si>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</si>
  <si>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</si>
  <si>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</si>
  <si>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</si>
  <si>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</si>
  <si>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</si>
  <si>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</si>
  <si>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</si>
  <si>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</si>
  <si>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</si>
  <si>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</si>
  <si>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</si>
  <si>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</si>
  <si>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</si>
  <si>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</si>
  <si>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2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</si>
  <si>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</si>
  <si>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</si>
  <si>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</si>
  <si>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</si>
  <si>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</si>
  <si>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</si>
  <si>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</si>
  <si>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 and asset impairment</t>
  </si>
  <si>
    <t>Repairs and Maintenance by Asset Class</t>
  </si>
  <si>
    <t>3</t>
  </si>
  <si>
    <t>6,7</t>
  </si>
  <si>
    <t>TOTAL EXPENDITURE OTHER ITEMS</t>
  </si>
  <si>
    <t>Repairs and Maintenance by Expenditure Items</t>
  </si>
  <si>
    <t>Employee related costs</t>
  </si>
  <si>
    <t>Other materials</t>
  </si>
  <si>
    <t>Contracted Services</t>
  </si>
  <si>
    <t>Other expenditure</t>
  </si>
  <si>
    <t>North West: Madibeng(NW372) - REVIEW - Table A9 Asset Management for 4th Quarter ended 30 June 2017 (Figures Finalised as at 2018/05/07)</t>
  </si>
  <si>
    <t>North West: Rustenburg(NW373) - REVIEW - Table A9 Asset Management for 4th Quarter ended 30 June 2017 (Figures Finalised as at 2018/05/07)</t>
  </si>
  <si>
    <t>North West: Kgetlengrivier(NW374) - REVIEW - Table A9 Asset Management for 4th Quarter ended 30 June 2017 (Figures Finalised as at 2018/05/07)</t>
  </si>
  <si>
    <t>North West: Moses Kotane(NW375) - REVIEW - Table A9 Asset Management for 4th Quarter ended 30 June 2017 (Figures Finalised as at 2018/05/07)</t>
  </si>
  <si>
    <t>North West: Bojanala Platinum(DC37) - REVIEW - Table A9 Asset Management for 4th Quarter ended 30 June 2017 (Figures Finalised as at 2018/05/07)</t>
  </si>
  <si>
    <t>North West: Ratlou(NW381) - REVIEW - Table A9 Asset Management for 4th Quarter ended 30 June 2017 (Figures Finalised as at 2018/05/07)</t>
  </si>
  <si>
    <t>North West: Tswaing(NW382) - REVIEW - Table A9 Asset Management for 4th Quarter ended 30 June 2017 (Figures Finalised as at 2018/05/07)</t>
  </si>
  <si>
    <t>North West: Mafikeng(NW383) - REVIEW - Table A9 Asset Management for 4th Quarter ended 30 June 2017 (Figures Finalised as at 2018/05/07)</t>
  </si>
  <si>
    <t>North West: Ditsobotla(NW384) - REVIEW - Table A9 Asset Management for 4th Quarter ended 30 June 2017 (Figures Finalised as at 2018/05/07)</t>
  </si>
  <si>
    <t>North West: Ramotshere Moiloa(NW385) - REVIEW - Table A9 Asset Management for 4th Quarter ended 30 June 2017 (Figures Finalised as at 2018/05/07)</t>
  </si>
  <si>
    <t>North West: Ngaka Modiri Molema(DC38) - REVIEW - Table A9 Asset Management for 4th Quarter ended 30 June 2017 (Figures Finalised as at 2018/05/07)</t>
  </si>
  <si>
    <t>North West: Naledi (Nw)(NW392) - REVIEW - Table A9 Asset Management for 4th Quarter ended 30 June 2017 (Figures Finalised as at 2018/05/07)</t>
  </si>
  <si>
    <t>North West: Mamusa(NW393) - REVIEW - Table A9 Asset Management for 4th Quarter ended 30 June 2017 (Figures Finalised as at 2018/05/07)</t>
  </si>
  <si>
    <t>North West: Greater Taung(NW394) - REVIEW - Table A9 Asset Management for 4th Quarter ended 30 June 2017 (Figures Finalised as at 2018/05/07)</t>
  </si>
  <si>
    <t>North West: Lekwa-Teemane(NW396) - REVIEW - Table A9 Asset Management for 4th Quarter ended 30 June 2017 (Figures Finalised as at 2018/05/07)</t>
  </si>
  <si>
    <t>North West: Kagisano-Molopo(NW397) - REVIEW - Table A9 Asset Management for 4th Quarter ended 30 June 2017 (Figures Finalised as at 2018/05/07)</t>
  </si>
  <si>
    <t>North West: Dr Ruth Segomotsi Mompati(DC39) - REVIEW - Table A9 Asset Management for 4th Quarter ended 30 June 2017 (Figures Finalised as at 2018/05/07)</t>
  </si>
  <si>
    <t>North West: City Of Matlosana(NW403) - REVIEW - Table A9 Asset Management for 4th Quarter ended 30 June 2017 (Figures Finalised as at 2018/05/07)</t>
  </si>
  <si>
    <t>North West: Maquassi Hills(NW404) - REVIEW - Table A9 Asset Management for 4th Quarter ended 30 June 2017 (Figures Finalised as at 2018/05/07)</t>
  </si>
  <si>
    <t>North West: J B Marks(NW405) - REVIEW - Table A9 Asset Management for 4th Quarter ended 30 June 2017 (Figures Finalised as at 2018/05/07)</t>
  </si>
  <si>
    <t>North West: Dr Kenneth Kaunda(DC40) - REVIEW - Table A9 Asset Management for 4th Quarter ended 30 June 2017 (Figures Finalised as at 2018/05/07)</t>
  </si>
  <si>
    <t>Summary - Table A9 Asset Management for 4th Quarter ended 30 June 2017 (Figures Finalised as at 2018/05/07)</t>
  </si>
  <si>
    <t>% of capital exp on renewal of assets</t>
  </si>
  <si>
    <t>Renewal of Existing Assets as % of deprecn</t>
  </si>
  <si>
    <t>R&amp;M as a % of PPE</t>
  </si>
  <si>
    <t>Renewal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</si>
  <si>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</si>
  <si>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</si>
  <si>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</si>
  <si>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</si>
  <si>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</si>
  <si>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</si>
  <si>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</si>
  <si>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</si>
  <si>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Total Repairs and Maintenance Expenditure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</si>
</sst>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0.0%"/>
    <numFmt numFmtId="171" formatCode="#,###,;\(#,###,\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/>
      <protection/>
    </xf>
    <xf numFmtId="172" fontId="4" fillId="0" borderId="11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172" fontId="4" fillId="0" borderId="11" xfId="42" applyNumberFormat="1" applyFont="1" applyBorder="1" applyAlignment="1" applyProtection="1">
      <alignment/>
      <protection/>
    </xf>
    <xf numFmtId="172" fontId="4" fillId="0" borderId="12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2" fontId="4" fillId="0" borderId="0" xfId="42" applyNumberFormat="1" applyFont="1" applyBorder="1" applyAlignment="1" applyProtection="1">
      <alignment/>
      <protection/>
    </xf>
    <xf numFmtId="172" fontId="4" fillId="0" borderId="13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2" fontId="3" fillId="0" borderId="35" xfId="0" applyNumberFormat="1" applyFont="1" applyBorder="1" applyAlignment="1" applyProtection="1">
      <alignment/>
      <protection/>
    </xf>
    <xf numFmtId="172" fontId="3" fillId="0" borderId="36" xfId="0" applyNumberFormat="1" applyFont="1" applyBorder="1" applyAlignment="1" applyProtection="1">
      <alignment/>
      <protection/>
    </xf>
    <xf numFmtId="172" fontId="3" fillId="0" borderId="37" xfId="0" applyNumberFormat="1" applyFont="1" applyBorder="1" applyAlignment="1" applyProtection="1">
      <alignment/>
      <protection/>
    </xf>
    <xf numFmtId="172" fontId="3" fillId="0" borderId="38" xfId="0" applyNumberFormat="1" applyFont="1" applyBorder="1" applyAlignment="1" applyProtection="1">
      <alignment/>
      <protection/>
    </xf>
    <xf numFmtId="172" fontId="3" fillId="0" borderId="3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1"/>
      <protection/>
    </xf>
    <xf numFmtId="172" fontId="3" fillId="0" borderId="3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Border="1" applyAlignment="1" applyProtection="1">
      <alignment horizontal="left" indent="2"/>
      <protection/>
    </xf>
    <xf numFmtId="0" fontId="3" fillId="0" borderId="37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69" fontId="3" fillId="0" borderId="11" xfId="0" applyNumberFormat="1" applyFont="1" applyBorder="1" applyAlignment="1" applyProtection="1">
      <alignment/>
      <protection/>
    </xf>
    <xf numFmtId="169" fontId="3" fillId="0" borderId="12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13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0" fontId="6" fillId="0" borderId="10" xfId="59" applyNumberFormat="1" applyFont="1" applyFill="1" applyBorder="1" applyAlignment="1" applyProtection="1">
      <alignment horizontal="center"/>
      <protection/>
    </xf>
    <xf numFmtId="170" fontId="6" fillId="0" borderId="11" xfId="59" applyNumberFormat="1" applyFont="1" applyFill="1" applyBorder="1" applyAlignment="1" applyProtection="1">
      <alignment horizontal="center"/>
      <protection/>
    </xf>
    <xf numFmtId="170" fontId="6" fillId="0" borderId="12" xfId="59" applyNumberFormat="1" applyFont="1" applyFill="1" applyBorder="1" applyAlignment="1" applyProtection="1">
      <alignment horizontal="center"/>
      <protection/>
    </xf>
    <xf numFmtId="170" fontId="6" fillId="0" borderId="0" xfId="59" applyNumberFormat="1" applyFont="1" applyFill="1" applyBorder="1" applyAlignment="1" applyProtection="1">
      <alignment horizontal="center"/>
      <protection/>
    </xf>
    <xf numFmtId="170" fontId="6" fillId="0" borderId="13" xfId="59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 horizontal="center"/>
      <protection/>
    </xf>
    <xf numFmtId="171" fontId="3" fillId="0" borderId="30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horizontal="center"/>
      <protection/>
    </xf>
    <xf numFmtId="172" fontId="3" fillId="0" borderId="26" xfId="0" applyNumberFormat="1" applyFont="1" applyBorder="1" applyAlignment="1" applyProtection="1">
      <alignment/>
      <protection/>
    </xf>
    <xf numFmtId="172" fontId="3" fillId="0" borderId="42" xfId="0" applyNumberFormat="1" applyFont="1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172" fontId="3" fillId="0" borderId="43" xfId="0" applyNumberFormat="1" applyFont="1" applyBorder="1" applyAlignment="1" applyProtection="1">
      <alignment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44" xfId="0" applyNumberFormat="1" applyFont="1" applyBorder="1" applyAlignment="1" applyProtection="1">
      <alignment/>
      <protection/>
    </xf>
    <xf numFmtId="172" fontId="6" fillId="0" borderId="10" xfId="59" applyNumberFormat="1" applyFont="1" applyFill="1" applyBorder="1" applyAlignment="1" applyProtection="1">
      <alignment horizontal="center"/>
      <protection/>
    </xf>
    <xf numFmtId="172" fontId="6" fillId="0" borderId="11" xfId="59" applyNumberFormat="1" applyFont="1" applyFill="1" applyBorder="1" applyAlignment="1" applyProtection="1">
      <alignment horizontal="center"/>
      <protection/>
    </xf>
    <xf numFmtId="172" fontId="6" fillId="0" borderId="12" xfId="59" applyNumberFormat="1" applyFont="1" applyFill="1" applyBorder="1" applyAlignment="1" applyProtection="1">
      <alignment horizontal="center"/>
      <protection/>
    </xf>
    <xf numFmtId="172" fontId="6" fillId="0" borderId="0" xfId="59" applyNumberFormat="1" applyFont="1" applyFill="1" applyBorder="1" applyAlignment="1" applyProtection="1">
      <alignment horizontal="center"/>
      <protection/>
    </xf>
    <xf numFmtId="172" fontId="6" fillId="0" borderId="13" xfId="59" applyNumberFormat="1" applyFont="1" applyFill="1" applyBorder="1" applyAlignment="1" applyProtection="1">
      <alignment horizontal="center"/>
      <protection/>
    </xf>
    <xf numFmtId="172" fontId="6" fillId="0" borderId="24" xfId="59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2309613518</v>
      </c>
      <c r="D5" s="40">
        <f aca="true" t="shared" si="0" ref="D5:L5">SUM(D11:D18)</f>
        <v>2197076506</v>
      </c>
      <c r="E5" s="41">
        <f t="shared" si="0"/>
        <v>2937205944</v>
      </c>
      <c r="F5" s="42">
        <f t="shared" si="0"/>
        <v>2057412527</v>
      </c>
      <c r="G5" s="40">
        <f t="shared" si="0"/>
        <v>2289894710</v>
      </c>
      <c r="H5" s="40">
        <f>SUM(H11:H18)</f>
        <v>2013209671</v>
      </c>
      <c r="I5" s="43">
        <f t="shared" si="0"/>
        <v>2499505671</v>
      </c>
      <c r="J5" s="44">
        <f t="shared" si="0"/>
        <v>2954633670</v>
      </c>
      <c r="K5" s="40">
        <f t="shared" si="0"/>
        <v>2808387984</v>
      </c>
      <c r="L5" s="41">
        <f t="shared" si="0"/>
        <v>3182909341</v>
      </c>
    </row>
    <row r="6" spans="1:12" ht="13.5">
      <c r="A6" s="46" t="s">
        <v>19</v>
      </c>
      <c r="B6" s="47"/>
      <c r="C6" s="6">
        <v>508803210</v>
      </c>
      <c r="D6" s="6">
        <v>940674765</v>
      </c>
      <c r="E6" s="7">
        <v>1195750943</v>
      </c>
      <c r="F6" s="8">
        <v>569204964</v>
      </c>
      <c r="G6" s="6">
        <v>595066872</v>
      </c>
      <c r="H6" s="6">
        <v>826459838</v>
      </c>
      <c r="I6" s="9">
        <v>729351188</v>
      </c>
      <c r="J6" s="10">
        <v>764824053</v>
      </c>
      <c r="K6" s="6">
        <v>741691379</v>
      </c>
      <c r="L6" s="7">
        <v>918472950</v>
      </c>
    </row>
    <row r="7" spans="1:12" ht="13.5">
      <c r="A7" s="46" t="s">
        <v>20</v>
      </c>
      <c r="B7" s="47"/>
      <c r="C7" s="6">
        <v>119603309</v>
      </c>
      <c r="D7" s="6">
        <v>167872738</v>
      </c>
      <c r="E7" s="7">
        <v>194429924</v>
      </c>
      <c r="F7" s="8">
        <v>131946000</v>
      </c>
      <c r="G7" s="6">
        <v>178635631</v>
      </c>
      <c r="H7" s="6">
        <v>158934538</v>
      </c>
      <c r="I7" s="9">
        <v>200667195</v>
      </c>
      <c r="J7" s="10">
        <v>209677590</v>
      </c>
      <c r="K7" s="6">
        <v>159399500</v>
      </c>
      <c r="L7" s="7">
        <v>219723263</v>
      </c>
    </row>
    <row r="8" spans="1:12" ht="13.5">
      <c r="A8" s="46" t="s">
        <v>21</v>
      </c>
      <c r="B8" s="47"/>
      <c r="C8" s="6">
        <v>549936532</v>
      </c>
      <c r="D8" s="6">
        <v>482422492</v>
      </c>
      <c r="E8" s="7">
        <v>565438627</v>
      </c>
      <c r="F8" s="8">
        <v>745974647</v>
      </c>
      <c r="G8" s="6">
        <v>758587532</v>
      </c>
      <c r="H8" s="6">
        <v>450251900</v>
      </c>
      <c r="I8" s="9">
        <v>875769703</v>
      </c>
      <c r="J8" s="10">
        <v>1120591063</v>
      </c>
      <c r="K8" s="6">
        <v>1228225292</v>
      </c>
      <c r="L8" s="7">
        <v>1407513195</v>
      </c>
    </row>
    <row r="9" spans="1:12" ht="13.5">
      <c r="A9" s="46" t="s">
        <v>22</v>
      </c>
      <c r="B9" s="47"/>
      <c r="C9" s="6">
        <v>84984824</v>
      </c>
      <c r="D9" s="6">
        <v>95061663</v>
      </c>
      <c r="E9" s="7">
        <v>84948125</v>
      </c>
      <c r="F9" s="8">
        <v>297083196</v>
      </c>
      <c r="G9" s="6">
        <v>337948338</v>
      </c>
      <c r="H9" s="6">
        <v>260095755</v>
      </c>
      <c r="I9" s="9">
        <v>129589266</v>
      </c>
      <c r="J9" s="10">
        <v>237658793</v>
      </c>
      <c r="K9" s="6">
        <v>289885483</v>
      </c>
      <c r="L9" s="7">
        <v>253486312</v>
      </c>
    </row>
    <row r="10" spans="1:12" ht="13.5">
      <c r="A10" s="46" t="s">
        <v>23</v>
      </c>
      <c r="B10" s="47"/>
      <c r="C10" s="6">
        <v>734844137</v>
      </c>
      <c r="D10" s="6">
        <v>210390020</v>
      </c>
      <c r="E10" s="7">
        <v>107477350</v>
      </c>
      <c r="F10" s="8">
        <v>4070000</v>
      </c>
      <c r="G10" s="6">
        <v>38362895</v>
      </c>
      <c r="H10" s="6">
        <v>22800514</v>
      </c>
      <c r="I10" s="9">
        <v>89162641</v>
      </c>
      <c r="J10" s="10">
        <v>183744959</v>
      </c>
      <c r="K10" s="6">
        <v>55200000</v>
      </c>
      <c r="L10" s="7">
        <v>39486000</v>
      </c>
    </row>
    <row r="11" spans="1:12" ht="13.5">
      <c r="A11" s="48" t="s">
        <v>24</v>
      </c>
      <c r="B11" s="47"/>
      <c r="C11" s="21">
        <f>SUM(C6:C10)</f>
        <v>1998172012</v>
      </c>
      <c r="D11" s="21">
        <f aca="true" t="shared" si="1" ref="D11:L11">SUM(D6:D10)</f>
        <v>1896421678</v>
      </c>
      <c r="E11" s="22">
        <f t="shared" si="1"/>
        <v>2148044969</v>
      </c>
      <c r="F11" s="23">
        <f t="shared" si="1"/>
        <v>1748278807</v>
      </c>
      <c r="G11" s="21">
        <f t="shared" si="1"/>
        <v>1908601268</v>
      </c>
      <c r="H11" s="21">
        <f>SUM(H6:H10)</f>
        <v>1718542545</v>
      </c>
      <c r="I11" s="24">
        <f t="shared" si="1"/>
        <v>2024539993</v>
      </c>
      <c r="J11" s="25">
        <f t="shared" si="1"/>
        <v>2516496458</v>
      </c>
      <c r="K11" s="21">
        <f t="shared" si="1"/>
        <v>2474401654</v>
      </c>
      <c r="L11" s="22">
        <f t="shared" si="1"/>
        <v>2838681720</v>
      </c>
    </row>
    <row r="12" spans="1:12" ht="13.5">
      <c r="A12" s="49" t="s">
        <v>25</v>
      </c>
      <c r="B12" s="39"/>
      <c r="C12" s="6">
        <v>159548356</v>
      </c>
      <c r="D12" s="6">
        <v>120194645</v>
      </c>
      <c r="E12" s="7">
        <v>219134687</v>
      </c>
      <c r="F12" s="8">
        <v>96931222</v>
      </c>
      <c r="G12" s="6">
        <v>133333012</v>
      </c>
      <c r="H12" s="6">
        <v>96104547</v>
      </c>
      <c r="I12" s="9">
        <v>219808364</v>
      </c>
      <c r="J12" s="10">
        <v>208161911</v>
      </c>
      <c r="K12" s="6">
        <v>201736893</v>
      </c>
      <c r="L12" s="7">
        <v>230499822</v>
      </c>
    </row>
    <row r="13" spans="1:12" ht="13.5">
      <c r="A13" s="49" t="s">
        <v>26</v>
      </c>
      <c r="B13" s="39"/>
      <c r="C13" s="11"/>
      <c r="D13" s="11"/>
      <c r="E13" s="12">
        <v>6300</v>
      </c>
      <c r="F13" s="13"/>
      <c r="G13" s="11"/>
      <c r="H13" s="11"/>
      <c r="I13" s="14">
        <v>956163</v>
      </c>
      <c r="J13" s="15"/>
      <c r="K13" s="11"/>
      <c r="L13" s="12"/>
    </row>
    <row r="14" spans="1:12" ht="13.5">
      <c r="A14" s="49" t="s">
        <v>27</v>
      </c>
      <c r="B14" s="39"/>
      <c r="C14" s="6">
        <v>4218000</v>
      </c>
      <c r="D14" s="6"/>
      <c r="E14" s="7">
        <v>21152353</v>
      </c>
      <c r="F14" s="8">
        <v>1800000</v>
      </c>
      <c r="G14" s="6">
        <v>1800000</v>
      </c>
      <c r="H14" s="6"/>
      <c r="I14" s="9">
        <v>225000</v>
      </c>
      <c r="J14" s="10">
        <v>821000</v>
      </c>
      <c r="K14" s="6"/>
      <c r="L14" s="7"/>
    </row>
    <row r="15" spans="1:12" ht="13.5">
      <c r="A15" s="49" t="s">
        <v>28</v>
      </c>
      <c r="B15" s="39" t="s">
        <v>29</v>
      </c>
      <c r="C15" s="6">
        <v>144691269</v>
      </c>
      <c r="D15" s="6">
        <v>176647924</v>
      </c>
      <c r="E15" s="7">
        <v>510237013</v>
      </c>
      <c r="F15" s="8">
        <v>207782498</v>
      </c>
      <c r="G15" s="6">
        <v>243630430</v>
      </c>
      <c r="H15" s="6">
        <v>198562579</v>
      </c>
      <c r="I15" s="9">
        <v>246794950</v>
      </c>
      <c r="J15" s="10">
        <v>217665301</v>
      </c>
      <c r="K15" s="6">
        <v>130432197</v>
      </c>
      <c r="L15" s="7">
        <v>111707125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2983881</v>
      </c>
      <c r="D18" s="16">
        <v>3812259</v>
      </c>
      <c r="E18" s="17">
        <v>38630622</v>
      </c>
      <c r="F18" s="18">
        <v>2620000</v>
      </c>
      <c r="G18" s="16">
        <v>2530000</v>
      </c>
      <c r="H18" s="16"/>
      <c r="I18" s="19">
        <v>7181201</v>
      </c>
      <c r="J18" s="20">
        <v>11489000</v>
      </c>
      <c r="K18" s="16">
        <v>1817240</v>
      </c>
      <c r="L18" s="17">
        <v>2020674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174327985</v>
      </c>
      <c r="D20" s="53">
        <f aca="true" t="shared" si="2" ref="D20:L20">SUM(D26:D33)</f>
        <v>155237357</v>
      </c>
      <c r="E20" s="54">
        <f t="shared" si="2"/>
        <v>30217296</v>
      </c>
      <c r="F20" s="55">
        <f t="shared" si="2"/>
        <v>370146923</v>
      </c>
      <c r="G20" s="53">
        <f t="shared" si="2"/>
        <v>701020899</v>
      </c>
      <c r="H20" s="53">
        <f>SUM(H26:H33)</f>
        <v>122082790</v>
      </c>
      <c r="I20" s="56">
        <f t="shared" si="2"/>
        <v>20177835</v>
      </c>
      <c r="J20" s="57">
        <f t="shared" si="2"/>
        <v>152584359</v>
      </c>
      <c r="K20" s="53">
        <f t="shared" si="2"/>
        <v>87926550</v>
      </c>
      <c r="L20" s="54">
        <f t="shared" si="2"/>
        <v>56255600</v>
      </c>
    </row>
    <row r="21" spans="1:12" ht="13.5">
      <c r="A21" s="46" t="s">
        <v>19</v>
      </c>
      <c r="B21" s="47"/>
      <c r="C21" s="6">
        <v>49991206</v>
      </c>
      <c r="D21" s="6">
        <v>36179249</v>
      </c>
      <c r="E21" s="7">
        <v>29068147</v>
      </c>
      <c r="F21" s="8">
        <v>257843590</v>
      </c>
      <c r="G21" s="6">
        <v>333814590</v>
      </c>
      <c r="H21" s="6">
        <v>27283186</v>
      </c>
      <c r="I21" s="9">
        <v>20177835</v>
      </c>
      <c r="J21" s="10">
        <v>30671943</v>
      </c>
      <c r="K21" s="6">
        <v>39815250</v>
      </c>
      <c r="L21" s="7">
        <v>26446600</v>
      </c>
    </row>
    <row r="22" spans="1:12" ht="13.5">
      <c r="A22" s="46" t="s">
        <v>20</v>
      </c>
      <c r="B22" s="47"/>
      <c r="C22" s="6">
        <v>49272890</v>
      </c>
      <c r="D22" s="6">
        <v>10698335</v>
      </c>
      <c r="E22" s="7"/>
      <c r="F22" s="8">
        <v>26086000</v>
      </c>
      <c r="G22" s="6">
        <v>120849301</v>
      </c>
      <c r="H22" s="6">
        <v>32690388</v>
      </c>
      <c r="I22" s="9"/>
      <c r="J22" s="10">
        <v>14000000</v>
      </c>
      <c r="K22" s="6">
        <v>23000300</v>
      </c>
      <c r="L22" s="7">
        <v>16000000</v>
      </c>
    </row>
    <row r="23" spans="1:12" ht="13.5">
      <c r="A23" s="46" t="s">
        <v>21</v>
      </c>
      <c r="B23" s="47"/>
      <c r="C23" s="6">
        <v>36087720</v>
      </c>
      <c r="D23" s="6"/>
      <c r="E23" s="7"/>
      <c r="F23" s="8">
        <v>62670413</v>
      </c>
      <c r="G23" s="6">
        <v>115166829</v>
      </c>
      <c r="H23" s="6">
        <v>2970392</v>
      </c>
      <c r="I23" s="9"/>
      <c r="J23" s="10">
        <v>74768250</v>
      </c>
      <c r="K23" s="6">
        <v>10000000</v>
      </c>
      <c r="L23" s="7">
        <v>5489000</v>
      </c>
    </row>
    <row r="24" spans="1:12" ht="13.5">
      <c r="A24" s="46" t="s">
        <v>22</v>
      </c>
      <c r="B24" s="47"/>
      <c r="C24" s="6">
        <v>19312975</v>
      </c>
      <c r="D24" s="6"/>
      <c r="E24" s="7"/>
      <c r="F24" s="8">
        <v>5500000</v>
      </c>
      <c r="G24" s="6">
        <v>99570120</v>
      </c>
      <c r="H24" s="6">
        <v>48788275</v>
      </c>
      <c r="I24" s="9"/>
      <c r="J24" s="10">
        <v>13449166</v>
      </c>
      <c r="K24" s="6">
        <v>7000000</v>
      </c>
      <c r="L24" s="7"/>
    </row>
    <row r="25" spans="1:12" ht="13.5">
      <c r="A25" s="46" t="s">
        <v>23</v>
      </c>
      <c r="B25" s="47"/>
      <c r="C25" s="6">
        <v>249860</v>
      </c>
      <c r="D25" s="6">
        <v>50656361</v>
      </c>
      <c r="E25" s="7"/>
      <c r="F25" s="8"/>
      <c r="G25" s="6">
        <v>2295000</v>
      </c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154914651</v>
      </c>
      <c r="D26" s="21">
        <f t="shared" si="3"/>
        <v>97533945</v>
      </c>
      <c r="E26" s="22">
        <f t="shared" si="3"/>
        <v>29068147</v>
      </c>
      <c r="F26" s="23">
        <f t="shared" si="3"/>
        <v>352100003</v>
      </c>
      <c r="G26" s="21">
        <f t="shared" si="3"/>
        <v>671695840</v>
      </c>
      <c r="H26" s="21">
        <f>SUM(H21:H25)</f>
        <v>111732241</v>
      </c>
      <c r="I26" s="24">
        <f t="shared" si="3"/>
        <v>20177835</v>
      </c>
      <c r="J26" s="25">
        <f t="shared" si="3"/>
        <v>132889359</v>
      </c>
      <c r="K26" s="21">
        <f t="shared" si="3"/>
        <v>79815550</v>
      </c>
      <c r="L26" s="22">
        <f t="shared" si="3"/>
        <v>47935600</v>
      </c>
    </row>
    <row r="27" spans="1:12" ht="13.5">
      <c r="A27" s="49" t="s">
        <v>25</v>
      </c>
      <c r="B27" s="59"/>
      <c r="C27" s="6">
        <v>10115649</v>
      </c>
      <c r="D27" s="6">
        <v>22083075</v>
      </c>
      <c r="E27" s="7">
        <v>1149149</v>
      </c>
      <c r="F27" s="8">
        <v>9581920</v>
      </c>
      <c r="G27" s="6">
        <v>18734404</v>
      </c>
      <c r="H27" s="6">
        <v>8528577</v>
      </c>
      <c r="I27" s="9"/>
      <c r="J27" s="10">
        <v>17955000</v>
      </c>
      <c r="K27" s="6">
        <v>7911000</v>
      </c>
      <c r="L27" s="7">
        <v>8320000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9297685</v>
      </c>
      <c r="D30" s="6">
        <v>35620337</v>
      </c>
      <c r="E30" s="7"/>
      <c r="F30" s="8">
        <v>8465000</v>
      </c>
      <c r="G30" s="6">
        <v>10590655</v>
      </c>
      <c r="H30" s="6">
        <v>1821972</v>
      </c>
      <c r="I30" s="9"/>
      <c r="J30" s="10">
        <v>1740000</v>
      </c>
      <c r="K30" s="6">
        <v>200000</v>
      </c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558794416</v>
      </c>
      <c r="D36" s="6">
        <f t="shared" si="4"/>
        <v>976854014</v>
      </c>
      <c r="E36" s="7">
        <f t="shared" si="4"/>
        <v>1224819090</v>
      </c>
      <c r="F36" s="8">
        <f t="shared" si="4"/>
        <v>827048554</v>
      </c>
      <c r="G36" s="6">
        <f t="shared" si="4"/>
        <v>928881462</v>
      </c>
      <c r="H36" s="6">
        <f>H6+H21</f>
        <v>853743024</v>
      </c>
      <c r="I36" s="9">
        <f t="shared" si="4"/>
        <v>749529023</v>
      </c>
      <c r="J36" s="10">
        <f t="shared" si="4"/>
        <v>795495996</v>
      </c>
      <c r="K36" s="6">
        <f t="shared" si="4"/>
        <v>781506629</v>
      </c>
      <c r="L36" s="7">
        <f t="shared" si="4"/>
        <v>944919550</v>
      </c>
    </row>
    <row r="37" spans="1:12" ht="13.5">
      <c r="A37" s="46" t="s">
        <v>20</v>
      </c>
      <c r="B37" s="47"/>
      <c r="C37" s="6">
        <f t="shared" si="4"/>
        <v>168876199</v>
      </c>
      <c r="D37" s="6">
        <f t="shared" si="4"/>
        <v>178571073</v>
      </c>
      <c r="E37" s="7">
        <f t="shared" si="4"/>
        <v>194429924</v>
      </c>
      <c r="F37" s="8">
        <f t="shared" si="4"/>
        <v>158032000</v>
      </c>
      <c r="G37" s="6">
        <f t="shared" si="4"/>
        <v>299484932</v>
      </c>
      <c r="H37" s="6">
        <f>H7+H22</f>
        <v>191624926</v>
      </c>
      <c r="I37" s="9">
        <f t="shared" si="4"/>
        <v>200667195</v>
      </c>
      <c r="J37" s="10">
        <f t="shared" si="4"/>
        <v>223677590</v>
      </c>
      <c r="K37" s="6">
        <f t="shared" si="4"/>
        <v>182399800</v>
      </c>
      <c r="L37" s="7">
        <f t="shared" si="4"/>
        <v>235723263</v>
      </c>
    </row>
    <row r="38" spans="1:12" ht="13.5">
      <c r="A38" s="46" t="s">
        <v>21</v>
      </c>
      <c r="B38" s="47"/>
      <c r="C38" s="6">
        <f t="shared" si="4"/>
        <v>586024252</v>
      </c>
      <c r="D38" s="6">
        <f t="shared" si="4"/>
        <v>482422492</v>
      </c>
      <c r="E38" s="7">
        <f t="shared" si="4"/>
        <v>565438627</v>
      </c>
      <c r="F38" s="8">
        <f t="shared" si="4"/>
        <v>808645060</v>
      </c>
      <c r="G38" s="6">
        <f t="shared" si="4"/>
        <v>873754361</v>
      </c>
      <c r="H38" s="6">
        <f>H8+H23</f>
        <v>453222292</v>
      </c>
      <c r="I38" s="9">
        <f t="shared" si="4"/>
        <v>875769703</v>
      </c>
      <c r="J38" s="10">
        <f t="shared" si="4"/>
        <v>1195359313</v>
      </c>
      <c r="K38" s="6">
        <f t="shared" si="4"/>
        <v>1238225292</v>
      </c>
      <c r="L38" s="7">
        <f t="shared" si="4"/>
        <v>1413002195</v>
      </c>
    </row>
    <row r="39" spans="1:12" ht="13.5">
      <c r="A39" s="46" t="s">
        <v>22</v>
      </c>
      <c r="B39" s="47"/>
      <c r="C39" s="6">
        <f t="shared" si="4"/>
        <v>104297799</v>
      </c>
      <c r="D39" s="6">
        <f t="shared" si="4"/>
        <v>95061663</v>
      </c>
      <c r="E39" s="7">
        <f t="shared" si="4"/>
        <v>84948125</v>
      </c>
      <c r="F39" s="8">
        <f t="shared" si="4"/>
        <v>302583196</v>
      </c>
      <c r="G39" s="6">
        <f t="shared" si="4"/>
        <v>437518458</v>
      </c>
      <c r="H39" s="6">
        <f>H9+H24</f>
        <v>308884030</v>
      </c>
      <c r="I39" s="9">
        <f t="shared" si="4"/>
        <v>129589266</v>
      </c>
      <c r="J39" s="10">
        <f t="shared" si="4"/>
        <v>251107959</v>
      </c>
      <c r="K39" s="6">
        <f t="shared" si="4"/>
        <v>296885483</v>
      </c>
      <c r="L39" s="7">
        <f t="shared" si="4"/>
        <v>253486312</v>
      </c>
    </row>
    <row r="40" spans="1:12" ht="13.5">
      <c r="A40" s="46" t="s">
        <v>23</v>
      </c>
      <c r="B40" s="47"/>
      <c r="C40" s="6">
        <f t="shared" si="4"/>
        <v>735093997</v>
      </c>
      <c r="D40" s="6">
        <f t="shared" si="4"/>
        <v>261046381</v>
      </c>
      <c r="E40" s="7">
        <f t="shared" si="4"/>
        <v>107477350</v>
      </c>
      <c r="F40" s="8">
        <f t="shared" si="4"/>
        <v>4070000</v>
      </c>
      <c r="G40" s="6">
        <f t="shared" si="4"/>
        <v>40657895</v>
      </c>
      <c r="H40" s="6">
        <f>H10+H25</f>
        <v>22800514</v>
      </c>
      <c r="I40" s="9">
        <f t="shared" si="4"/>
        <v>89162641</v>
      </c>
      <c r="J40" s="10">
        <f t="shared" si="4"/>
        <v>183744959</v>
      </c>
      <c r="K40" s="6">
        <f t="shared" si="4"/>
        <v>55200000</v>
      </c>
      <c r="L40" s="7">
        <f t="shared" si="4"/>
        <v>39486000</v>
      </c>
    </row>
    <row r="41" spans="1:12" ht="13.5">
      <c r="A41" s="48" t="s">
        <v>24</v>
      </c>
      <c r="B41" s="47"/>
      <c r="C41" s="21">
        <f>SUM(C36:C40)</f>
        <v>2153086663</v>
      </c>
      <c r="D41" s="21">
        <f aca="true" t="shared" si="5" ref="D41:L41">SUM(D36:D40)</f>
        <v>1993955623</v>
      </c>
      <c r="E41" s="22">
        <f t="shared" si="5"/>
        <v>2177113116</v>
      </c>
      <c r="F41" s="23">
        <f t="shared" si="5"/>
        <v>2100378810</v>
      </c>
      <c r="G41" s="21">
        <f t="shared" si="5"/>
        <v>2580297108</v>
      </c>
      <c r="H41" s="21">
        <f>SUM(H36:H40)</f>
        <v>1830274786</v>
      </c>
      <c r="I41" s="24">
        <f t="shared" si="5"/>
        <v>2044717828</v>
      </c>
      <c r="J41" s="25">
        <f t="shared" si="5"/>
        <v>2649385817</v>
      </c>
      <c r="K41" s="21">
        <f t="shared" si="5"/>
        <v>2554217204</v>
      </c>
      <c r="L41" s="22">
        <f t="shared" si="5"/>
        <v>2886617320</v>
      </c>
    </row>
    <row r="42" spans="1:12" ht="13.5">
      <c r="A42" s="49" t="s">
        <v>25</v>
      </c>
      <c r="B42" s="39"/>
      <c r="C42" s="6">
        <f t="shared" si="4"/>
        <v>169664005</v>
      </c>
      <c r="D42" s="6">
        <f t="shared" si="4"/>
        <v>142277720</v>
      </c>
      <c r="E42" s="61">
        <f t="shared" si="4"/>
        <v>220283836</v>
      </c>
      <c r="F42" s="62">
        <f t="shared" si="4"/>
        <v>106513142</v>
      </c>
      <c r="G42" s="60">
        <f t="shared" si="4"/>
        <v>152067416</v>
      </c>
      <c r="H42" s="60">
        <f t="shared" si="4"/>
        <v>104633124</v>
      </c>
      <c r="I42" s="63">
        <f t="shared" si="4"/>
        <v>219808364</v>
      </c>
      <c r="J42" s="64">
        <f t="shared" si="4"/>
        <v>226116911</v>
      </c>
      <c r="K42" s="60">
        <f t="shared" si="4"/>
        <v>209647893</v>
      </c>
      <c r="L42" s="61">
        <f t="shared" si="4"/>
        <v>238819822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6300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956163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4218000</v>
      </c>
      <c r="D44" s="6">
        <f t="shared" si="4"/>
        <v>0</v>
      </c>
      <c r="E44" s="61">
        <f t="shared" si="4"/>
        <v>21152353</v>
      </c>
      <c r="F44" s="62">
        <f t="shared" si="4"/>
        <v>1800000</v>
      </c>
      <c r="G44" s="60">
        <f t="shared" si="4"/>
        <v>1800000</v>
      </c>
      <c r="H44" s="60">
        <f t="shared" si="4"/>
        <v>0</v>
      </c>
      <c r="I44" s="63">
        <f t="shared" si="4"/>
        <v>225000</v>
      </c>
      <c r="J44" s="64">
        <f t="shared" si="4"/>
        <v>821000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153988954</v>
      </c>
      <c r="D45" s="6">
        <f t="shared" si="4"/>
        <v>212268261</v>
      </c>
      <c r="E45" s="61">
        <f t="shared" si="4"/>
        <v>510237013</v>
      </c>
      <c r="F45" s="62">
        <f t="shared" si="4"/>
        <v>216247498</v>
      </c>
      <c r="G45" s="60">
        <f t="shared" si="4"/>
        <v>254221085</v>
      </c>
      <c r="H45" s="60">
        <f t="shared" si="4"/>
        <v>200384551</v>
      </c>
      <c r="I45" s="63">
        <f t="shared" si="4"/>
        <v>246794950</v>
      </c>
      <c r="J45" s="64">
        <f t="shared" si="4"/>
        <v>219405301</v>
      </c>
      <c r="K45" s="60">
        <f t="shared" si="4"/>
        <v>130632197</v>
      </c>
      <c r="L45" s="61">
        <f t="shared" si="4"/>
        <v>111707125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2983881</v>
      </c>
      <c r="D48" s="6">
        <f t="shared" si="4"/>
        <v>3812259</v>
      </c>
      <c r="E48" s="61">
        <f t="shared" si="4"/>
        <v>38630622</v>
      </c>
      <c r="F48" s="62">
        <f t="shared" si="4"/>
        <v>2620000</v>
      </c>
      <c r="G48" s="60">
        <f t="shared" si="4"/>
        <v>2530000</v>
      </c>
      <c r="H48" s="60">
        <f t="shared" si="4"/>
        <v>0</v>
      </c>
      <c r="I48" s="63">
        <f t="shared" si="4"/>
        <v>7181201</v>
      </c>
      <c r="J48" s="64">
        <f t="shared" si="4"/>
        <v>11489000</v>
      </c>
      <c r="K48" s="60">
        <f t="shared" si="4"/>
        <v>1817240</v>
      </c>
      <c r="L48" s="61">
        <f t="shared" si="4"/>
        <v>2020674</v>
      </c>
    </row>
    <row r="49" spans="1:12" ht="13.5">
      <c r="A49" s="70" t="s">
        <v>37</v>
      </c>
      <c r="B49" s="71"/>
      <c r="C49" s="72">
        <f>SUM(C41:C48)</f>
        <v>2483941503</v>
      </c>
      <c r="D49" s="72">
        <f aca="true" t="shared" si="6" ref="D49:L49">SUM(D41:D48)</f>
        <v>2352313863</v>
      </c>
      <c r="E49" s="73">
        <f t="shared" si="6"/>
        <v>2967423240</v>
      </c>
      <c r="F49" s="74">
        <f t="shared" si="6"/>
        <v>2427559450</v>
      </c>
      <c r="G49" s="72">
        <f t="shared" si="6"/>
        <v>2990915609</v>
      </c>
      <c r="H49" s="72">
        <f>SUM(H41:H48)</f>
        <v>2135292461</v>
      </c>
      <c r="I49" s="75">
        <f t="shared" si="6"/>
        <v>2519683506</v>
      </c>
      <c r="J49" s="76">
        <f t="shared" si="6"/>
        <v>3107218029</v>
      </c>
      <c r="K49" s="72">
        <f t="shared" si="6"/>
        <v>2896314534</v>
      </c>
      <c r="L49" s="73">
        <f t="shared" si="6"/>
        <v>3239164941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7671718045</v>
      </c>
      <c r="D52" s="6">
        <v>7742706318</v>
      </c>
      <c r="E52" s="7">
        <v>9280220121</v>
      </c>
      <c r="F52" s="8">
        <v>9312946762</v>
      </c>
      <c r="G52" s="6">
        <v>8594005104</v>
      </c>
      <c r="H52" s="6"/>
      <c r="I52" s="9">
        <v>9465601456</v>
      </c>
      <c r="J52" s="10">
        <v>12724934122</v>
      </c>
      <c r="K52" s="6">
        <v>12996761386</v>
      </c>
      <c r="L52" s="7">
        <v>13341758957</v>
      </c>
    </row>
    <row r="53" spans="1:12" ht="13.5">
      <c r="A53" s="79" t="s">
        <v>20</v>
      </c>
      <c r="B53" s="47"/>
      <c r="C53" s="6">
        <v>3023483332</v>
      </c>
      <c r="D53" s="6">
        <v>3164201117</v>
      </c>
      <c r="E53" s="7">
        <v>3586751335</v>
      </c>
      <c r="F53" s="8">
        <v>4809713646</v>
      </c>
      <c r="G53" s="6">
        <v>4841928783</v>
      </c>
      <c r="H53" s="6"/>
      <c r="I53" s="9">
        <v>4106640698</v>
      </c>
      <c r="J53" s="10">
        <v>5629920390</v>
      </c>
      <c r="K53" s="6">
        <v>5683710279</v>
      </c>
      <c r="L53" s="7">
        <v>5446551324</v>
      </c>
    </row>
    <row r="54" spans="1:12" ht="13.5">
      <c r="A54" s="79" t="s">
        <v>21</v>
      </c>
      <c r="B54" s="47"/>
      <c r="C54" s="6">
        <v>10710162632</v>
      </c>
      <c r="D54" s="6">
        <v>8165086665</v>
      </c>
      <c r="E54" s="7">
        <v>7144638012</v>
      </c>
      <c r="F54" s="8">
        <v>8939600209</v>
      </c>
      <c r="G54" s="6">
        <v>8741823180</v>
      </c>
      <c r="H54" s="6"/>
      <c r="I54" s="9">
        <v>8696277682</v>
      </c>
      <c r="J54" s="10">
        <v>8274921361</v>
      </c>
      <c r="K54" s="6">
        <v>8801762082</v>
      </c>
      <c r="L54" s="7">
        <v>9561137526</v>
      </c>
    </row>
    <row r="55" spans="1:12" ht="13.5">
      <c r="A55" s="79" t="s">
        <v>22</v>
      </c>
      <c r="B55" s="47"/>
      <c r="C55" s="6">
        <v>2358964620</v>
      </c>
      <c r="D55" s="6">
        <v>4447880004</v>
      </c>
      <c r="E55" s="7">
        <v>3359090166</v>
      </c>
      <c r="F55" s="8">
        <v>5227702229</v>
      </c>
      <c r="G55" s="6">
        <v>5298620736</v>
      </c>
      <c r="H55" s="6"/>
      <c r="I55" s="9">
        <v>3600141885</v>
      </c>
      <c r="J55" s="10">
        <v>3587772362</v>
      </c>
      <c r="K55" s="6">
        <v>3791255344</v>
      </c>
      <c r="L55" s="7">
        <v>3756974110</v>
      </c>
    </row>
    <row r="56" spans="1:12" ht="13.5">
      <c r="A56" s="79" t="s">
        <v>23</v>
      </c>
      <c r="B56" s="47"/>
      <c r="C56" s="6">
        <v>8044785509</v>
      </c>
      <c r="D56" s="6">
        <v>8225512020</v>
      </c>
      <c r="E56" s="7">
        <v>3821073067</v>
      </c>
      <c r="F56" s="8">
        <v>8116556227</v>
      </c>
      <c r="G56" s="6">
        <v>8082943499</v>
      </c>
      <c r="H56" s="6"/>
      <c r="I56" s="9">
        <v>3247702825</v>
      </c>
      <c r="J56" s="10">
        <v>3220746972</v>
      </c>
      <c r="K56" s="6">
        <v>3199955435</v>
      </c>
      <c r="L56" s="7">
        <v>3337335610</v>
      </c>
    </row>
    <row r="57" spans="1:12" ht="13.5">
      <c r="A57" s="80" t="s">
        <v>24</v>
      </c>
      <c r="B57" s="47"/>
      <c r="C57" s="21">
        <f>SUM(C52:C56)</f>
        <v>31809114138</v>
      </c>
      <c r="D57" s="21">
        <f aca="true" t="shared" si="7" ref="D57:L57">SUM(D52:D56)</f>
        <v>31745386124</v>
      </c>
      <c r="E57" s="22">
        <f t="shared" si="7"/>
        <v>27191772701</v>
      </c>
      <c r="F57" s="23">
        <f t="shared" si="7"/>
        <v>36406519073</v>
      </c>
      <c r="G57" s="21">
        <f t="shared" si="7"/>
        <v>35559321302</v>
      </c>
      <c r="H57" s="21">
        <f>SUM(H52:H56)</f>
        <v>0</v>
      </c>
      <c r="I57" s="24">
        <f t="shared" si="7"/>
        <v>29116364546</v>
      </c>
      <c r="J57" s="25">
        <f t="shared" si="7"/>
        <v>33438295207</v>
      </c>
      <c r="K57" s="21">
        <f t="shared" si="7"/>
        <v>34473444526</v>
      </c>
      <c r="L57" s="22">
        <f t="shared" si="7"/>
        <v>35443757527</v>
      </c>
    </row>
    <row r="58" spans="1:12" ht="13.5">
      <c r="A58" s="77" t="s">
        <v>25</v>
      </c>
      <c r="B58" s="39"/>
      <c r="C58" s="6">
        <v>1647637068</v>
      </c>
      <c r="D58" s="6">
        <v>1491433462</v>
      </c>
      <c r="E58" s="7">
        <v>1545496602</v>
      </c>
      <c r="F58" s="8">
        <v>1728711166</v>
      </c>
      <c r="G58" s="6">
        <v>1529125436</v>
      </c>
      <c r="H58" s="6"/>
      <c r="I58" s="9">
        <v>2306758097</v>
      </c>
      <c r="J58" s="10">
        <v>2116561196</v>
      </c>
      <c r="K58" s="6">
        <v>2232127753</v>
      </c>
      <c r="L58" s="7">
        <v>2403533231</v>
      </c>
    </row>
    <row r="59" spans="1:12" ht="13.5">
      <c r="A59" s="77" t="s">
        <v>26</v>
      </c>
      <c r="B59" s="39"/>
      <c r="C59" s="11">
        <v>7768784</v>
      </c>
      <c r="D59" s="11">
        <v>12762207</v>
      </c>
      <c r="E59" s="12">
        <v>14506112</v>
      </c>
      <c r="F59" s="13">
        <v>3353386</v>
      </c>
      <c r="G59" s="11">
        <v>11561863</v>
      </c>
      <c r="H59" s="11"/>
      <c r="I59" s="14">
        <v>78260383</v>
      </c>
      <c r="J59" s="15">
        <v>98086158</v>
      </c>
      <c r="K59" s="11">
        <v>98086158</v>
      </c>
      <c r="L59" s="12">
        <v>98086158</v>
      </c>
    </row>
    <row r="60" spans="1:12" ht="13.5">
      <c r="A60" s="77" t="s">
        <v>27</v>
      </c>
      <c r="B60" s="39"/>
      <c r="C60" s="6">
        <v>1228922313</v>
      </c>
      <c r="D60" s="6">
        <v>1214688072</v>
      </c>
      <c r="E60" s="7">
        <v>1242976339</v>
      </c>
      <c r="F60" s="8">
        <v>956024483</v>
      </c>
      <c r="G60" s="6">
        <v>1233470810</v>
      </c>
      <c r="H60" s="6"/>
      <c r="I60" s="9">
        <v>1411375335</v>
      </c>
      <c r="J60" s="10">
        <v>901330817</v>
      </c>
      <c r="K60" s="6">
        <v>892533348</v>
      </c>
      <c r="L60" s="7">
        <v>880512958</v>
      </c>
    </row>
    <row r="61" spans="1:12" ht="13.5">
      <c r="A61" s="77" t="s">
        <v>28</v>
      </c>
      <c r="B61" s="39" t="s">
        <v>29</v>
      </c>
      <c r="C61" s="6">
        <v>3040403354</v>
      </c>
      <c r="D61" s="6">
        <v>2548573099</v>
      </c>
      <c r="E61" s="7">
        <v>6627523506</v>
      </c>
      <c r="F61" s="8">
        <v>1631068280</v>
      </c>
      <c r="G61" s="6">
        <v>1552844921</v>
      </c>
      <c r="H61" s="6"/>
      <c r="I61" s="9">
        <v>7526973526</v>
      </c>
      <c r="J61" s="10">
        <v>2086351405</v>
      </c>
      <c r="K61" s="6">
        <v>2109147405</v>
      </c>
      <c r="L61" s="7">
        <v>2222646139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>
        <v>1365100</v>
      </c>
      <c r="E63" s="7">
        <v>1197600</v>
      </c>
      <c r="F63" s="8"/>
      <c r="G63" s="6"/>
      <c r="H63" s="6"/>
      <c r="I63" s="9">
        <v>1791000</v>
      </c>
      <c r="J63" s="10">
        <v>51127965</v>
      </c>
      <c r="K63" s="6">
        <v>1197600</v>
      </c>
      <c r="L63" s="7">
        <v>1197600</v>
      </c>
    </row>
    <row r="64" spans="1:12" ht="13.5">
      <c r="A64" s="77" t="s">
        <v>32</v>
      </c>
      <c r="B64" s="39"/>
      <c r="C64" s="6">
        <v>13161814</v>
      </c>
      <c r="D64" s="6">
        <v>13076011</v>
      </c>
      <c r="E64" s="7">
        <v>45108802</v>
      </c>
      <c r="F64" s="8">
        <v>15502119</v>
      </c>
      <c r="G64" s="6">
        <v>14899463</v>
      </c>
      <c r="H64" s="6"/>
      <c r="I64" s="9">
        <v>29163998</v>
      </c>
      <c r="J64" s="10">
        <v>98562850</v>
      </c>
      <c r="K64" s="6">
        <v>93498226</v>
      </c>
      <c r="L64" s="7">
        <v>97246222</v>
      </c>
    </row>
    <row r="65" spans="1:12" ht="13.5">
      <c r="A65" s="70" t="s">
        <v>40</v>
      </c>
      <c r="B65" s="71"/>
      <c r="C65" s="72">
        <f>SUM(C57:C64)</f>
        <v>37747007471</v>
      </c>
      <c r="D65" s="72">
        <f aca="true" t="shared" si="8" ref="D65:L65">SUM(D57:D64)</f>
        <v>37027284075</v>
      </c>
      <c r="E65" s="73">
        <f t="shared" si="8"/>
        <v>36668581662</v>
      </c>
      <c r="F65" s="74">
        <f t="shared" si="8"/>
        <v>40741178507</v>
      </c>
      <c r="G65" s="72">
        <f t="shared" si="8"/>
        <v>39901223795</v>
      </c>
      <c r="H65" s="72">
        <f>SUM(H57:H64)</f>
        <v>0</v>
      </c>
      <c r="I65" s="75">
        <f t="shared" si="8"/>
        <v>40470686885</v>
      </c>
      <c r="J65" s="82">
        <f t="shared" si="8"/>
        <v>38790315598</v>
      </c>
      <c r="K65" s="72">
        <f t="shared" si="8"/>
        <v>39900035016</v>
      </c>
      <c r="L65" s="73">
        <f t="shared" si="8"/>
        <v>41146979835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2234523936</v>
      </c>
      <c r="D68" s="60">
        <v>2591340370</v>
      </c>
      <c r="E68" s="61">
        <v>2221670003</v>
      </c>
      <c r="F68" s="62">
        <v>1785333595</v>
      </c>
      <c r="G68" s="60">
        <v>2007039311</v>
      </c>
      <c r="H68" s="60"/>
      <c r="I68" s="63">
        <v>2481933173</v>
      </c>
      <c r="J68" s="64">
        <v>2693219513</v>
      </c>
      <c r="K68" s="60">
        <v>2716791372</v>
      </c>
      <c r="L68" s="61">
        <v>2830646765</v>
      </c>
    </row>
    <row r="69" spans="1:12" ht="13.5">
      <c r="A69" s="84" t="s">
        <v>43</v>
      </c>
      <c r="B69" s="39" t="s">
        <v>44</v>
      </c>
      <c r="C69" s="60">
        <f>SUM(C75:C79)</f>
        <v>417966780</v>
      </c>
      <c r="D69" s="60">
        <f aca="true" t="shared" si="9" ref="D69:L69">SUM(D75:D79)</f>
        <v>518484572</v>
      </c>
      <c r="E69" s="61">
        <f t="shared" si="9"/>
        <v>463772867</v>
      </c>
      <c r="F69" s="62">
        <f t="shared" si="9"/>
        <v>574411482</v>
      </c>
      <c r="G69" s="60">
        <f t="shared" si="9"/>
        <v>493194781</v>
      </c>
      <c r="H69" s="60">
        <f>SUM(H75:H79)</f>
        <v>140160651</v>
      </c>
      <c r="I69" s="63">
        <f t="shared" si="9"/>
        <v>545369215</v>
      </c>
      <c r="J69" s="64">
        <f t="shared" si="9"/>
        <v>769850629</v>
      </c>
      <c r="K69" s="60">
        <f t="shared" si="9"/>
        <v>838107118</v>
      </c>
      <c r="L69" s="61">
        <f t="shared" si="9"/>
        <v>890391338</v>
      </c>
    </row>
    <row r="70" spans="1:12" ht="13.5">
      <c r="A70" s="79" t="s">
        <v>19</v>
      </c>
      <c r="B70" s="47"/>
      <c r="C70" s="6">
        <v>90111011</v>
      </c>
      <c r="D70" s="6">
        <v>69789819</v>
      </c>
      <c r="E70" s="7">
        <v>88281137</v>
      </c>
      <c r="F70" s="8">
        <v>98415279</v>
      </c>
      <c r="G70" s="6">
        <v>96936876</v>
      </c>
      <c r="H70" s="6">
        <v>23557198</v>
      </c>
      <c r="I70" s="9">
        <v>85230079</v>
      </c>
      <c r="J70" s="10">
        <v>128633799</v>
      </c>
      <c r="K70" s="6">
        <v>118451978</v>
      </c>
      <c r="L70" s="7">
        <v>147826833</v>
      </c>
    </row>
    <row r="71" spans="1:12" ht="13.5">
      <c r="A71" s="79" t="s">
        <v>20</v>
      </c>
      <c r="B71" s="47"/>
      <c r="C71" s="6">
        <v>52139703</v>
      </c>
      <c r="D71" s="6">
        <v>66328953</v>
      </c>
      <c r="E71" s="7">
        <v>72551744</v>
      </c>
      <c r="F71" s="8">
        <v>83387010</v>
      </c>
      <c r="G71" s="6">
        <v>52605554</v>
      </c>
      <c r="H71" s="6">
        <v>23045646</v>
      </c>
      <c r="I71" s="9">
        <v>57118292</v>
      </c>
      <c r="J71" s="10">
        <v>150456988</v>
      </c>
      <c r="K71" s="6">
        <v>168641472</v>
      </c>
      <c r="L71" s="7">
        <v>168928294</v>
      </c>
    </row>
    <row r="72" spans="1:12" ht="13.5">
      <c r="A72" s="79" t="s">
        <v>21</v>
      </c>
      <c r="B72" s="47"/>
      <c r="C72" s="6">
        <v>94152984</v>
      </c>
      <c r="D72" s="6">
        <v>180780367</v>
      </c>
      <c r="E72" s="7">
        <v>134742982</v>
      </c>
      <c r="F72" s="8">
        <v>103736501</v>
      </c>
      <c r="G72" s="6">
        <v>87969312</v>
      </c>
      <c r="H72" s="6">
        <v>30058505</v>
      </c>
      <c r="I72" s="9">
        <v>113938473</v>
      </c>
      <c r="J72" s="10">
        <v>144090416</v>
      </c>
      <c r="K72" s="6">
        <v>154500459</v>
      </c>
      <c r="L72" s="7">
        <v>173432326</v>
      </c>
    </row>
    <row r="73" spans="1:12" ht="13.5">
      <c r="A73" s="79" t="s">
        <v>22</v>
      </c>
      <c r="B73" s="47"/>
      <c r="C73" s="6">
        <v>48343758</v>
      </c>
      <c r="D73" s="6">
        <v>62246199</v>
      </c>
      <c r="E73" s="7">
        <v>24764310</v>
      </c>
      <c r="F73" s="8">
        <v>46068668</v>
      </c>
      <c r="G73" s="6">
        <v>112475552</v>
      </c>
      <c r="H73" s="6">
        <v>19370329</v>
      </c>
      <c r="I73" s="9">
        <v>52300226</v>
      </c>
      <c r="J73" s="10">
        <v>121483971</v>
      </c>
      <c r="K73" s="6">
        <v>157970667</v>
      </c>
      <c r="L73" s="7">
        <v>175485653</v>
      </c>
    </row>
    <row r="74" spans="1:12" ht="13.5">
      <c r="A74" s="79" t="s">
        <v>23</v>
      </c>
      <c r="B74" s="47"/>
      <c r="C74" s="6">
        <v>22939397</v>
      </c>
      <c r="D74" s="6">
        <v>16943202</v>
      </c>
      <c r="E74" s="7">
        <v>13184517</v>
      </c>
      <c r="F74" s="8">
        <v>36744403</v>
      </c>
      <c r="G74" s="6">
        <v>39909080</v>
      </c>
      <c r="H74" s="6">
        <v>13576243</v>
      </c>
      <c r="I74" s="9">
        <v>25175562</v>
      </c>
      <c r="J74" s="10">
        <v>55903510</v>
      </c>
      <c r="K74" s="6">
        <v>52264709</v>
      </c>
      <c r="L74" s="7">
        <v>53672017</v>
      </c>
    </row>
    <row r="75" spans="1:12" ht="13.5">
      <c r="A75" s="85" t="s">
        <v>24</v>
      </c>
      <c r="B75" s="47"/>
      <c r="C75" s="21">
        <f>SUM(C70:C74)</f>
        <v>307686853</v>
      </c>
      <c r="D75" s="21">
        <f aca="true" t="shared" si="10" ref="D75:L75">SUM(D70:D74)</f>
        <v>396088540</v>
      </c>
      <c r="E75" s="22">
        <f t="shared" si="10"/>
        <v>333524690</v>
      </c>
      <c r="F75" s="23">
        <f t="shared" si="10"/>
        <v>368351861</v>
      </c>
      <c r="G75" s="21">
        <f t="shared" si="10"/>
        <v>389896374</v>
      </c>
      <c r="H75" s="21">
        <f>SUM(H70:H74)</f>
        <v>109607921</v>
      </c>
      <c r="I75" s="24">
        <f t="shared" si="10"/>
        <v>333762632</v>
      </c>
      <c r="J75" s="25">
        <f t="shared" si="10"/>
        <v>600568684</v>
      </c>
      <c r="K75" s="21">
        <f t="shared" si="10"/>
        <v>651829285</v>
      </c>
      <c r="L75" s="22">
        <f t="shared" si="10"/>
        <v>719345123</v>
      </c>
    </row>
    <row r="76" spans="1:12" ht="13.5">
      <c r="A76" s="86" t="s">
        <v>25</v>
      </c>
      <c r="B76" s="39"/>
      <c r="C76" s="6">
        <v>21321804</v>
      </c>
      <c r="D76" s="6">
        <v>23636826</v>
      </c>
      <c r="E76" s="7">
        <v>13504819</v>
      </c>
      <c r="F76" s="8">
        <v>29805173</v>
      </c>
      <c r="G76" s="6">
        <v>12020932</v>
      </c>
      <c r="H76" s="6">
        <v>6821197</v>
      </c>
      <c r="I76" s="9">
        <v>27174868</v>
      </c>
      <c r="J76" s="10">
        <v>68867486</v>
      </c>
      <c r="K76" s="6">
        <v>73013863</v>
      </c>
      <c r="L76" s="7">
        <v>58504829</v>
      </c>
    </row>
    <row r="77" spans="1:12" ht="13.5">
      <c r="A77" s="86" t="s">
        <v>26</v>
      </c>
      <c r="B77" s="39"/>
      <c r="C77" s="11">
        <v>35</v>
      </c>
      <c r="D77" s="11">
        <v>10796656</v>
      </c>
      <c r="E77" s="12"/>
      <c r="F77" s="13"/>
      <c r="G77" s="11"/>
      <c r="H77" s="11"/>
      <c r="I77" s="14">
        <v>345782</v>
      </c>
      <c r="J77" s="15">
        <v>887230</v>
      </c>
      <c r="K77" s="11">
        <v>890180</v>
      </c>
      <c r="L77" s="12">
        <v>893251</v>
      </c>
    </row>
    <row r="78" spans="1:12" ht="13.5">
      <c r="A78" s="86" t="s">
        <v>27</v>
      </c>
      <c r="B78" s="39"/>
      <c r="C78" s="6"/>
      <c r="D78" s="6">
        <v>3099565</v>
      </c>
      <c r="E78" s="7"/>
      <c r="F78" s="8">
        <v>729000</v>
      </c>
      <c r="G78" s="6"/>
      <c r="H78" s="6"/>
      <c r="I78" s="9"/>
      <c r="J78" s="10">
        <v>3646601</v>
      </c>
      <c r="K78" s="6">
        <v>4431897</v>
      </c>
      <c r="L78" s="7">
        <v>3757752</v>
      </c>
    </row>
    <row r="79" spans="1:12" ht="13.5">
      <c r="A79" s="86" t="s">
        <v>28</v>
      </c>
      <c r="B79" s="39" t="s">
        <v>45</v>
      </c>
      <c r="C79" s="6">
        <v>88958088</v>
      </c>
      <c r="D79" s="6">
        <v>84862985</v>
      </c>
      <c r="E79" s="7">
        <v>116743358</v>
      </c>
      <c r="F79" s="8">
        <v>175525448</v>
      </c>
      <c r="G79" s="6">
        <v>91277475</v>
      </c>
      <c r="H79" s="6">
        <v>23731533</v>
      </c>
      <c r="I79" s="9">
        <v>184085933</v>
      </c>
      <c r="J79" s="10">
        <v>95880628</v>
      </c>
      <c r="K79" s="6">
        <v>107941893</v>
      </c>
      <c r="L79" s="7">
        <v>107890383</v>
      </c>
    </row>
    <row r="80" spans="1:12" ht="13.5">
      <c r="A80" s="87" t="s">
        <v>46</v>
      </c>
      <c r="B80" s="71"/>
      <c r="C80" s="72">
        <f>SUM(C68:C69)</f>
        <v>2652490716</v>
      </c>
      <c r="D80" s="72">
        <f aca="true" t="shared" si="11" ref="D80:L80">SUM(D68:D69)</f>
        <v>3109824942</v>
      </c>
      <c r="E80" s="73">
        <f t="shared" si="11"/>
        <v>2685442870</v>
      </c>
      <c r="F80" s="74">
        <f t="shared" si="11"/>
        <v>2359745077</v>
      </c>
      <c r="G80" s="72">
        <f t="shared" si="11"/>
        <v>2500234092</v>
      </c>
      <c r="H80" s="72">
        <f>SUM(H68:H69)</f>
        <v>140160651</v>
      </c>
      <c r="I80" s="75">
        <f t="shared" si="11"/>
        <v>3027302388</v>
      </c>
      <c r="J80" s="76">
        <f t="shared" si="11"/>
        <v>3463070142</v>
      </c>
      <c r="K80" s="72">
        <f t="shared" si="11"/>
        <v>3554898490</v>
      </c>
      <c r="L80" s="73">
        <f t="shared" si="11"/>
        <v>3721038103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0.07547928847894801</v>
      </c>
      <c r="D82" s="95">
        <f t="shared" si="12"/>
        <v>0.07065632743150366</v>
      </c>
      <c r="E82" s="96">
        <f t="shared" si="12"/>
        <v>0.010287768912400104</v>
      </c>
      <c r="F82" s="97">
        <f t="shared" si="12"/>
        <v>0.17990894783737263</v>
      </c>
      <c r="G82" s="95">
        <f t="shared" si="12"/>
        <v>0.30613673892455956</v>
      </c>
      <c r="H82" s="95">
        <f t="shared" si="12"/>
        <v>0.06064087201575936</v>
      </c>
      <c r="I82" s="98">
        <f t="shared" si="12"/>
        <v>0.00807273023386551</v>
      </c>
      <c r="J82" s="99">
        <f t="shared" si="12"/>
        <v>0.051642394977513405</v>
      </c>
      <c r="K82" s="95">
        <f t="shared" si="12"/>
        <v>0.03130854800011137</v>
      </c>
      <c r="L82" s="96">
        <f t="shared" si="12"/>
        <v>0.017674270289560222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0.07801571609569011</v>
      </c>
      <c r="D83" s="95">
        <f t="shared" si="13"/>
        <v>0.059906200975057555</v>
      </c>
      <c r="E83" s="96">
        <f t="shared" si="13"/>
        <v>0.01360116307066149</v>
      </c>
      <c r="F83" s="97">
        <f t="shared" si="13"/>
        <v>0.20732647614800526</v>
      </c>
      <c r="G83" s="95">
        <f t="shared" si="13"/>
        <v>0.34928110035409266</v>
      </c>
      <c r="H83" s="95">
        <f t="shared" si="13"/>
        <v>0</v>
      </c>
      <c r="I83" s="98">
        <f t="shared" si="13"/>
        <v>0.008129886501178572</v>
      </c>
      <c r="J83" s="99">
        <f t="shared" si="13"/>
        <v>0.05665500278142385</v>
      </c>
      <c r="K83" s="95">
        <f t="shared" si="13"/>
        <v>0.03236411559098547</v>
      </c>
      <c r="L83" s="96">
        <f t="shared" si="13"/>
        <v>0.01987376195983959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0.011</v>
      </c>
      <c r="D84" s="95">
        <f t="shared" si="14"/>
        <v>0.014</v>
      </c>
      <c r="E84" s="96">
        <f t="shared" si="14"/>
        <v>0.013</v>
      </c>
      <c r="F84" s="97">
        <f t="shared" si="14"/>
        <v>0.014</v>
      </c>
      <c r="G84" s="95">
        <f t="shared" si="14"/>
        <v>0.012</v>
      </c>
      <c r="H84" s="95">
        <f t="shared" si="14"/>
        <v>0</v>
      </c>
      <c r="I84" s="98">
        <f t="shared" si="14"/>
        <v>0.013</v>
      </c>
      <c r="J84" s="99">
        <f t="shared" si="14"/>
        <v>0.02</v>
      </c>
      <c r="K84" s="95">
        <f t="shared" si="14"/>
        <v>0.021</v>
      </c>
      <c r="L84" s="96">
        <f t="shared" si="14"/>
        <v>0.022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0.01</v>
      </c>
      <c r="F85" s="97">
        <f t="shared" si="15"/>
        <v>0.02</v>
      </c>
      <c r="G85" s="95">
        <f t="shared" si="15"/>
        <v>0.03</v>
      </c>
      <c r="H85" s="95">
        <f t="shared" si="15"/>
        <v>0</v>
      </c>
      <c r="I85" s="98">
        <f t="shared" si="15"/>
        <v>0.01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8121</v>
      </c>
      <c r="D89" s="6"/>
      <c r="E89" s="7"/>
      <c r="F89" s="8">
        <v>1600000</v>
      </c>
      <c r="G89" s="6"/>
      <c r="H89" s="6">
        <v>131457956</v>
      </c>
      <c r="I89" s="9"/>
      <c r="J89" s="10">
        <v>10000</v>
      </c>
      <c r="K89" s="6">
        <v>15900</v>
      </c>
      <c r="L89" s="26">
        <v>16854</v>
      </c>
    </row>
    <row r="90" spans="1:12" ht="13.5">
      <c r="A90" s="86" t="s">
        <v>49</v>
      </c>
      <c r="B90" s="94"/>
      <c r="C90" s="11">
        <v>12413022</v>
      </c>
      <c r="D90" s="11">
        <v>72101846</v>
      </c>
      <c r="E90" s="12">
        <v>67231966</v>
      </c>
      <c r="F90" s="13">
        <v>202627762</v>
      </c>
      <c r="G90" s="11">
        <v>175628731</v>
      </c>
      <c r="H90" s="11">
        <v>354177876</v>
      </c>
      <c r="I90" s="14">
        <v>201746572</v>
      </c>
      <c r="J90" s="15">
        <v>501329771</v>
      </c>
      <c r="K90" s="11">
        <v>571518185</v>
      </c>
      <c r="L90" s="27">
        <v>599356411</v>
      </c>
    </row>
    <row r="91" spans="1:12" ht="13.5">
      <c r="A91" s="86" t="s">
        <v>50</v>
      </c>
      <c r="B91" s="94"/>
      <c r="C91" s="6"/>
      <c r="D91" s="6"/>
      <c r="E91" s="7"/>
      <c r="F91" s="8">
        <v>25306217</v>
      </c>
      <c r="G91" s="6">
        <v>15253800</v>
      </c>
      <c r="H91" s="6">
        <v>67355120</v>
      </c>
      <c r="I91" s="9"/>
      <c r="J91" s="10">
        <v>24700000</v>
      </c>
      <c r="K91" s="6">
        <v>21747948</v>
      </c>
      <c r="L91" s="26">
        <v>21100000</v>
      </c>
    </row>
    <row r="92" spans="1:12" ht="13.5">
      <c r="A92" s="86" t="s">
        <v>51</v>
      </c>
      <c r="B92" s="94"/>
      <c r="C92" s="6">
        <v>70180549</v>
      </c>
      <c r="D92" s="6">
        <v>42576538</v>
      </c>
      <c r="E92" s="7">
        <v>68395413</v>
      </c>
      <c r="F92" s="8">
        <v>280354128</v>
      </c>
      <c r="G92" s="6">
        <v>26641675</v>
      </c>
      <c r="H92" s="6">
        <v>160012621</v>
      </c>
      <c r="I92" s="9">
        <v>53919608</v>
      </c>
      <c r="J92" s="10">
        <v>23785000</v>
      </c>
      <c r="K92" s="6">
        <v>24629845</v>
      </c>
      <c r="L92" s="26">
        <v>26030256</v>
      </c>
    </row>
    <row r="93" spans="1:12" ht="13.5">
      <c r="A93" s="87" t="s">
        <v>86</v>
      </c>
      <c r="B93" s="71"/>
      <c r="C93" s="72">
        <f>SUM(C89:C92)</f>
        <v>82601692</v>
      </c>
      <c r="D93" s="72">
        <f aca="true" t="shared" si="16" ref="D93:L93">SUM(D89:D92)</f>
        <v>114678384</v>
      </c>
      <c r="E93" s="73">
        <f t="shared" si="16"/>
        <v>135627379</v>
      </c>
      <c r="F93" s="74">
        <f t="shared" si="16"/>
        <v>509888107</v>
      </c>
      <c r="G93" s="72">
        <f t="shared" si="16"/>
        <v>217524206</v>
      </c>
      <c r="H93" s="72">
        <f>SUM(H89:H92)</f>
        <v>713003573</v>
      </c>
      <c r="I93" s="75">
        <f t="shared" si="16"/>
        <v>255666180</v>
      </c>
      <c r="J93" s="76">
        <f t="shared" si="16"/>
        <v>549824771</v>
      </c>
      <c r="K93" s="72">
        <f t="shared" si="16"/>
        <v>617911878</v>
      </c>
      <c r="L93" s="121">
        <f t="shared" si="16"/>
        <v>646503521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82199712</v>
      </c>
      <c r="D5" s="40">
        <f aca="true" t="shared" si="0" ref="D5:L5">SUM(D11:D18)</f>
        <v>89986295</v>
      </c>
      <c r="E5" s="41">
        <f t="shared" si="0"/>
        <v>260963991</v>
      </c>
      <c r="F5" s="42">
        <f t="shared" si="0"/>
        <v>127056949</v>
      </c>
      <c r="G5" s="40">
        <f t="shared" si="0"/>
        <v>127056949</v>
      </c>
      <c r="H5" s="40">
        <f>SUM(H11:H18)</f>
        <v>55076544</v>
      </c>
      <c r="I5" s="43">
        <f t="shared" si="0"/>
        <v>126115369</v>
      </c>
      <c r="J5" s="44">
        <f t="shared" si="0"/>
        <v>140265947</v>
      </c>
      <c r="K5" s="40">
        <f t="shared" si="0"/>
        <v>243066401</v>
      </c>
      <c r="L5" s="41">
        <f t="shared" si="0"/>
        <v>431253903</v>
      </c>
    </row>
    <row r="6" spans="1:12" ht="13.5">
      <c r="A6" s="46" t="s">
        <v>19</v>
      </c>
      <c r="B6" s="47"/>
      <c r="C6" s="6">
        <v>25194063</v>
      </c>
      <c r="D6" s="6">
        <v>44929270</v>
      </c>
      <c r="E6" s="7">
        <v>113538727</v>
      </c>
      <c r="F6" s="8">
        <v>51053000</v>
      </c>
      <c r="G6" s="6">
        <v>51053000</v>
      </c>
      <c r="H6" s="6">
        <v>51177015</v>
      </c>
      <c r="I6" s="9">
        <v>68778902</v>
      </c>
      <c r="J6" s="10">
        <v>62678292</v>
      </c>
      <c r="K6" s="6">
        <v>134601384</v>
      </c>
      <c r="L6" s="7">
        <v>282047453</v>
      </c>
    </row>
    <row r="7" spans="1:12" ht="13.5">
      <c r="A7" s="46" t="s">
        <v>20</v>
      </c>
      <c r="B7" s="47"/>
      <c r="C7" s="6">
        <v>8620610</v>
      </c>
      <c r="D7" s="6"/>
      <c r="E7" s="7">
        <v>6660794</v>
      </c>
      <c r="F7" s="8">
        <v>8350000</v>
      </c>
      <c r="G7" s="6">
        <v>8350000</v>
      </c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>
        <v>13577268</v>
      </c>
      <c r="E8" s="7"/>
      <c r="F8" s="8"/>
      <c r="G8" s="6"/>
      <c r="H8" s="6"/>
      <c r="I8" s="9"/>
      <c r="J8" s="10">
        <v>10000000</v>
      </c>
      <c r="K8" s="6">
        <v>20000000</v>
      </c>
      <c r="L8" s="7">
        <v>30000000</v>
      </c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>
        <v>2000000</v>
      </c>
      <c r="K9" s="6"/>
      <c r="L9" s="7"/>
    </row>
    <row r="10" spans="1:12" ht="13.5">
      <c r="A10" s="46" t="s">
        <v>23</v>
      </c>
      <c r="B10" s="47"/>
      <c r="C10" s="6">
        <v>12704057</v>
      </c>
      <c r="D10" s="6">
        <v>17325</v>
      </c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46518730</v>
      </c>
      <c r="D11" s="21">
        <f aca="true" t="shared" si="1" ref="D11:L11">SUM(D6:D10)</f>
        <v>58523863</v>
      </c>
      <c r="E11" s="22">
        <f t="shared" si="1"/>
        <v>120199521</v>
      </c>
      <c r="F11" s="23">
        <f t="shared" si="1"/>
        <v>59403000</v>
      </c>
      <c r="G11" s="21">
        <f t="shared" si="1"/>
        <v>59403000</v>
      </c>
      <c r="H11" s="21">
        <f>SUM(H6:H10)</f>
        <v>51177015</v>
      </c>
      <c r="I11" s="24">
        <f t="shared" si="1"/>
        <v>68778902</v>
      </c>
      <c r="J11" s="25">
        <f t="shared" si="1"/>
        <v>74678292</v>
      </c>
      <c r="K11" s="21">
        <f t="shared" si="1"/>
        <v>154601384</v>
      </c>
      <c r="L11" s="22">
        <f t="shared" si="1"/>
        <v>312047453</v>
      </c>
    </row>
    <row r="12" spans="1:12" ht="13.5">
      <c r="A12" s="49" t="s">
        <v>25</v>
      </c>
      <c r="B12" s="39"/>
      <c r="C12" s="6">
        <v>26833575</v>
      </c>
      <c r="D12" s="6"/>
      <c r="E12" s="7">
        <v>11812044</v>
      </c>
      <c r="F12" s="8"/>
      <c r="G12" s="6"/>
      <c r="H12" s="6"/>
      <c r="I12" s="9">
        <v>53563979</v>
      </c>
      <c r="J12" s="10">
        <v>64587655</v>
      </c>
      <c r="K12" s="6">
        <v>88465017</v>
      </c>
      <c r="L12" s="7">
        <v>119206450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8780138</v>
      </c>
      <c r="D15" s="6">
        <v>29325829</v>
      </c>
      <c r="E15" s="7">
        <v>128952426</v>
      </c>
      <c r="F15" s="8">
        <v>67653949</v>
      </c>
      <c r="G15" s="6">
        <v>67653949</v>
      </c>
      <c r="H15" s="6">
        <v>3899529</v>
      </c>
      <c r="I15" s="9">
        <v>3772488</v>
      </c>
      <c r="J15" s="10">
        <v>1000000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67269</v>
      </c>
      <c r="D18" s="16">
        <v>2136603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25194063</v>
      </c>
      <c r="D36" s="6">
        <f t="shared" si="4"/>
        <v>44929270</v>
      </c>
      <c r="E36" s="7">
        <f t="shared" si="4"/>
        <v>113538727</v>
      </c>
      <c r="F36" s="8">
        <f t="shared" si="4"/>
        <v>51053000</v>
      </c>
      <c r="G36" s="6">
        <f t="shared" si="4"/>
        <v>51053000</v>
      </c>
      <c r="H36" s="6">
        <f>H6+H21</f>
        <v>51177015</v>
      </c>
      <c r="I36" s="9">
        <f t="shared" si="4"/>
        <v>68778902</v>
      </c>
      <c r="J36" s="10">
        <f t="shared" si="4"/>
        <v>62678292</v>
      </c>
      <c r="K36" s="6">
        <f t="shared" si="4"/>
        <v>134601384</v>
      </c>
      <c r="L36" s="7">
        <f t="shared" si="4"/>
        <v>282047453</v>
      </c>
    </row>
    <row r="37" spans="1:12" ht="13.5">
      <c r="A37" s="46" t="s">
        <v>20</v>
      </c>
      <c r="B37" s="47"/>
      <c r="C37" s="6">
        <f t="shared" si="4"/>
        <v>8620610</v>
      </c>
      <c r="D37" s="6">
        <f t="shared" si="4"/>
        <v>0</v>
      </c>
      <c r="E37" s="7">
        <f t="shared" si="4"/>
        <v>6660794</v>
      </c>
      <c r="F37" s="8">
        <f t="shared" si="4"/>
        <v>8350000</v>
      </c>
      <c r="G37" s="6">
        <f t="shared" si="4"/>
        <v>8350000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13577268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10000000</v>
      </c>
      <c r="K38" s="6">
        <f t="shared" si="4"/>
        <v>20000000</v>
      </c>
      <c r="L38" s="7">
        <f t="shared" si="4"/>
        <v>30000000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2000000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12704057</v>
      </c>
      <c r="D40" s="6">
        <f t="shared" si="4"/>
        <v>17325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46518730</v>
      </c>
      <c r="D41" s="21">
        <f aca="true" t="shared" si="5" ref="D41:L41">SUM(D36:D40)</f>
        <v>58523863</v>
      </c>
      <c r="E41" s="22">
        <f t="shared" si="5"/>
        <v>120199521</v>
      </c>
      <c r="F41" s="23">
        <f t="shared" si="5"/>
        <v>59403000</v>
      </c>
      <c r="G41" s="21">
        <f t="shared" si="5"/>
        <v>59403000</v>
      </c>
      <c r="H41" s="21">
        <f>SUM(H36:H40)</f>
        <v>51177015</v>
      </c>
      <c r="I41" s="24">
        <f t="shared" si="5"/>
        <v>68778902</v>
      </c>
      <c r="J41" s="25">
        <f t="shared" si="5"/>
        <v>74678292</v>
      </c>
      <c r="K41" s="21">
        <f t="shared" si="5"/>
        <v>154601384</v>
      </c>
      <c r="L41" s="22">
        <f t="shared" si="5"/>
        <v>312047453</v>
      </c>
    </row>
    <row r="42" spans="1:12" ht="13.5">
      <c r="A42" s="49" t="s">
        <v>25</v>
      </c>
      <c r="B42" s="39"/>
      <c r="C42" s="6">
        <f t="shared" si="4"/>
        <v>26833575</v>
      </c>
      <c r="D42" s="6">
        <f t="shared" si="4"/>
        <v>0</v>
      </c>
      <c r="E42" s="61">
        <f t="shared" si="4"/>
        <v>11812044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53563979</v>
      </c>
      <c r="J42" s="64">
        <f t="shared" si="4"/>
        <v>64587655</v>
      </c>
      <c r="K42" s="60">
        <f t="shared" si="4"/>
        <v>88465017</v>
      </c>
      <c r="L42" s="61">
        <f t="shared" si="4"/>
        <v>119206450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8780138</v>
      </c>
      <c r="D45" s="6">
        <f t="shared" si="4"/>
        <v>29325829</v>
      </c>
      <c r="E45" s="61">
        <f t="shared" si="4"/>
        <v>128952426</v>
      </c>
      <c r="F45" s="62">
        <f t="shared" si="4"/>
        <v>67653949</v>
      </c>
      <c r="G45" s="60">
        <f t="shared" si="4"/>
        <v>67653949</v>
      </c>
      <c r="H45" s="60">
        <f t="shared" si="4"/>
        <v>3899529</v>
      </c>
      <c r="I45" s="63">
        <f t="shared" si="4"/>
        <v>3772488</v>
      </c>
      <c r="J45" s="64">
        <f t="shared" si="4"/>
        <v>1000000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67269</v>
      </c>
      <c r="D48" s="6">
        <f t="shared" si="4"/>
        <v>2136603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82199712</v>
      </c>
      <c r="D49" s="72">
        <f aca="true" t="shared" si="6" ref="D49:L49">SUM(D41:D48)</f>
        <v>89986295</v>
      </c>
      <c r="E49" s="73">
        <f t="shared" si="6"/>
        <v>260963991</v>
      </c>
      <c r="F49" s="74">
        <f t="shared" si="6"/>
        <v>127056949</v>
      </c>
      <c r="G49" s="72">
        <f t="shared" si="6"/>
        <v>127056949</v>
      </c>
      <c r="H49" s="72">
        <f>SUM(H41:H48)</f>
        <v>55076544</v>
      </c>
      <c r="I49" s="75">
        <f t="shared" si="6"/>
        <v>126115369</v>
      </c>
      <c r="J49" s="76">
        <f t="shared" si="6"/>
        <v>140265947</v>
      </c>
      <c r="K49" s="72">
        <f t="shared" si="6"/>
        <v>243066401</v>
      </c>
      <c r="L49" s="73">
        <f t="shared" si="6"/>
        <v>431253903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901538364</v>
      </c>
      <c r="D52" s="6">
        <v>917239524</v>
      </c>
      <c r="E52" s="7">
        <v>900450721</v>
      </c>
      <c r="F52" s="8">
        <v>826024124</v>
      </c>
      <c r="G52" s="6">
        <v>826024124</v>
      </c>
      <c r="H52" s="6"/>
      <c r="I52" s="9">
        <v>649147283</v>
      </c>
      <c r="J52" s="10">
        <v>1582118433</v>
      </c>
      <c r="K52" s="6">
        <v>1492723613</v>
      </c>
      <c r="L52" s="7">
        <v>1434939950</v>
      </c>
    </row>
    <row r="53" spans="1:12" ht="13.5">
      <c r="A53" s="79" t="s">
        <v>20</v>
      </c>
      <c r="B53" s="47"/>
      <c r="C53" s="6">
        <v>50604713</v>
      </c>
      <c r="D53" s="6">
        <v>69077691</v>
      </c>
      <c r="E53" s="7">
        <v>74383516</v>
      </c>
      <c r="F53" s="8">
        <v>67994276</v>
      </c>
      <c r="G53" s="6">
        <v>67994276</v>
      </c>
      <c r="H53" s="6"/>
      <c r="I53" s="9">
        <v>71929964</v>
      </c>
      <c r="J53" s="10">
        <v>93652864</v>
      </c>
      <c r="K53" s="6">
        <v>92669776</v>
      </c>
      <c r="L53" s="7">
        <v>91630621</v>
      </c>
    </row>
    <row r="54" spans="1:12" ht="13.5">
      <c r="A54" s="79" t="s">
        <v>21</v>
      </c>
      <c r="B54" s="47"/>
      <c r="C54" s="6"/>
      <c r="D54" s="6">
        <v>13577268</v>
      </c>
      <c r="E54" s="7"/>
      <c r="F54" s="8"/>
      <c r="G54" s="6"/>
      <c r="H54" s="6"/>
      <c r="I54" s="9"/>
      <c r="J54" s="10">
        <v>10000000</v>
      </c>
      <c r="K54" s="6">
        <v>20000000</v>
      </c>
      <c r="L54" s="7">
        <v>30000000</v>
      </c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>
        <v>2000000</v>
      </c>
      <c r="K55" s="6"/>
      <c r="L55" s="7"/>
    </row>
    <row r="56" spans="1:12" ht="13.5">
      <c r="A56" s="79" t="s">
        <v>23</v>
      </c>
      <c r="B56" s="47"/>
      <c r="C56" s="6">
        <v>13781496</v>
      </c>
      <c r="D56" s="6">
        <v>17325</v>
      </c>
      <c r="E56" s="7">
        <v>27911258</v>
      </c>
      <c r="F56" s="8">
        <v>95757952</v>
      </c>
      <c r="G56" s="6">
        <v>95757952</v>
      </c>
      <c r="H56" s="6"/>
      <c r="I56" s="9">
        <v>26748548</v>
      </c>
      <c r="J56" s="10">
        <v>30773702</v>
      </c>
      <c r="K56" s="6">
        <v>30773702</v>
      </c>
      <c r="L56" s="7">
        <v>30773702</v>
      </c>
    </row>
    <row r="57" spans="1:12" ht="13.5">
      <c r="A57" s="80" t="s">
        <v>24</v>
      </c>
      <c r="B57" s="47"/>
      <c r="C57" s="21">
        <f>SUM(C52:C56)</f>
        <v>965924573</v>
      </c>
      <c r="D57" s="21">
        <f aca="true" t="shared" si="7" ref="D57:L57">SUM(D52:D56)</f>
        <v>999911808</v>
      </c>
      <c r="E57" s="22">
        <f t="shared" si="7"/>
        <v>1002745495</v>
      </c>
      <c r="F57" s="23">
        <f t="shared" si="7"/>
        <v>989776352</v>
      </c>
      <c r="G57" s="21">
        <f t="shared" si="7"/>
        <v>989776352</v>
      </c>
      <c r="H57" s="21">
        <f>SUM(H52:H56)</f>
        <v>0</v>
      </c>
      <c r="I57" s="24">
        <f t="shared" si="7"/>
        <v>747825795</v>
      </c>
      <c r="J57" s="25">
        <f t="shared" si="7"/>
        <v>1718544999</v>
      </c>
      <c r="K57" s="21">
        <f t="shared" si="7"/>
        <v>1636167091</v>
      </c>
      <c r="L57" s="22">
        <f t="shared" si="7"/>
        <v>1587344273</v>
      </c>
    </row>
    <row r="58" spans="1:12" ht="13.5">
      <c r="A58" s="77" t="s">
        <v>25</v>
      </c>
      <c r="B58" s="39"/>
      <c r="C58" s="6">
        <v>79416007</v>
      </c>
      <c r="D58" s="6">
        <v>10897240</v>
      </c>
      <c r="E58" s="7">
        <v>20146778</v>
      </c>
      <c r="F58" s="8">
        <v>42114398</v>
      </c>
      <c r="G58" s="6">
        <v>42114398</v>
      </c>
      <c r="H58" s="6"/>
      <c r="I58" s="9">
        <v>123324500</v>
      </c>
      <c r="J58" s="10">
        <v>179600119</v>
      </c>
      <c r="K58" s="6">
        <v>203477481</v>
      </c>
      <c r="L58" s="7">
        <v>234218914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167342145</v>
      </c>
      <c r="D60" s="6">
        <v>224705000</v>
      </c>
      <c r="E60" s="7">
        <v>240961420</v>
      </c>
      <c r="F60" s="8">
        <v>175709252</v>
      </c>
      <c r="G60" s="6">
        <v>175709252</v>
      </c>
      <c r="H60" s="6"/>
      <c r="I60" s="9">
        <v>275752803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119254246</v>
      </c>
      <c r="D61" s="6">
        <v>140686426</v>
      </c>
      <c r="E61" s="7">
        <v>220710652</v>
      </c>
      <c r="F61" s="8">
        <v>96802287</v>
      </c>
      <c r="G61" s="6">
        <v>96802287</v>
      </c>
      <c r="H61" s="6"/>
      <c r="I61" s="9">
        <v>114661648</v>
      </c>
      <c r="J61" s="10">
        <v>89503665</v>
      </c>
      <c r="K61" s="6">
        <v>148003965</v>
      </c>
      <c r="L61" s="7">
        <v>166084665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1483376</v>
      </c>
      <c r="D64" s="6">
        <v>2399989</v>
      </c>
      <c r="E64" s="7">
        <v>1835246</v>
      </c>
      <c r="F64" s="8">
        <v>2399989</v>
      </c>
      <c r="G64" s="6">
        <v>2399989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1333420347</v>
      </c>
      <c r="D65" s="72">
        <f aca="true" t="shared" si="8" ref="D65:L65">SUM(D57:D64)</f>
        <v>1378600463</v>
      </c>
      <c r="E65" s="73">
        <f t="shared" si="8"/>
        <v>1486399591</v>
      </c>
      <c r="F65" s="74">
        <f t="shared" si="8"/>
        <v>1306802278</v>
      </c>
      <c r="G65" s="72">
        <f t="shared" si="8"/>
        <v>1306802278</v>
      </c>
      <c r="H65" s="72">
        <f>SUM(H57:H64)</f>
        <v>0</v>
      </c>
      <c r="I65" s="75">
        <f t="shared" si="8"/>
        <v>1261564746</v>
      </c>
      <c r="J65" s="82">
        <f t="shared" si="8"/>
        <v>1987648783</v>
      </c>
      <c r="K65" s="72">
        <f t="shared" si="8"/>
        <v>1987648537</v>
      </c>
      <c r="L65" s="73">
        <f t="shared" si="8"/>
        <v>1987647852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58075156</v>
      </c>
      <c r="D68" s="60">
        <v>163274559</v>
      </c>
      <c r="E68" s="61">
        <v>100730619</v>
      </c>
      <c r="F68" s="62">
        <v>91330248</v>
      </c>
      <c r="G68" s="60">
        <v>91330248</v>
      </c>
      <c r="H68" s="60"/>
      <c r="I68" s="63">
        <v>79069225</v>
      </c>
      <c r="J68" s="64">
        <v>97587531</v>
      </c>
      <c r="K68" s="60">
        <v>103442783</v>
      </c>
      <c r="L68" s="61">
        <v>109649350</v>
      </c>
    </row>
    <row r="69" spans="1:12" ht="13.5">
      <c r="A69" s="84" t="s">
        <v>43</v>
      </c>
      <c r="B69" s="39" t="s">
        <v>44</v>
      </c>
      <c r="C69" s="60">
        <f>SUM(C75:C79)</f>
        <v>23136356</v>
      </c>
      <c r="D69" s="60">
        <f aca="true" t="shared" si="9" ref="D69:L69">SUM(D75:D79)</f>
        <v>17348241</v>
      </c>
      <c r="E69" s="61">
        <f t="shared" si="9"/>
        <v>28382615</v>
      </c>
      <c r="F69" s="62">
        <f t="shared" si="9"/>
        <v>21500000</v>
      </c>
      <c r="G69" s="60">
        <f t="shared" si="9"/>
        <v>21500000</v>
      </c>
      <c r="H69" s="60">
        <f>SUM(H75:H79)</f>
        <v>0</v>
      </c>
      <c r="I69" s="63">
        <f t="shared" si="9"/>
        <v>0</v>
      </c>
      <c r="J69" s="64">
        <f t="shared" si="9"/>
        <v>22100000</v>
      </c>
      <c r="K69" s="60">
        <f t="shared" si="9"/>
        <v>23200000</v>
      </c>
      <c r="L69" s="61">
        <f t="shared" si="9"/>
        <v>24500000</v>
      </c>
    </row>
    <row r="70" spans="1:12" ht="13.5">
      <c r="A70" s="79" t="s">
        <v>19</v>
      </c>
      <c r="B70" s="47"/>
      <c r="C70" s="6">
        <v>16295785</v>
      </c>
      <c r="D70" s="6">
        <v>-3341940</v>
      </c>
      <c r="E70" s="7">
        <v>6032106</v>
      </c>
      <c r="F70" s="8"/>
      <c r="G70" s="6"/>
      <c r="H70" s="6"/>
      <c r="I70" s="9"/>
      <c r="J70" s="10">
        <v>6235965</v>
      </c>
      <c r="K70" s="6">
        <v>6235965</v>
      </c>
      <c r="L70" s="7">
        <v>6235965</v>
      </c>
    </row>
    <row r="71" spans="1:12" ht="13.5">
      <c r="A71" s="79" t="s">
        <v>20</v>
      </c>
      <c r="B71" s="47"/>
      <c r="C71" s="6"/>
      <c r="D71" s="6">
        <v>7800441</v>
      </c>
      <c r="E71" s="7">
        <v>13751218</v>
      </c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>
        <v>394862</v>
      </c>
      <c r="E72" s="7"/>
      <c r="F72" s="8"/>
      <c r="G72" s="6"/>
      <c r="H72" s="6"/>
      <c r="I72" s="9"/>
      <c r="J72" s="10">
        <v>9721428</v>
      </c>
      <c r="K72" s="6">
        <v>10821428</v>
      </c>
      <c r="L72" s="7">
        <v>12121428</v>
      </c>
    </row>
    <row r="73" spans="1:12" ht="13.5">
      <c r="A73" s="79" t="s">
        <v>22</v>
      </c>
      <c r="B73" s="47"/>
      <c r="C73" s="6">
        <v>3441990</v>
      </c>
      <c r="D73" s="6">
        <v>2519716</v>
      </c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19737775</v>
      </c>
      <c r="D75" s="21">
        <f aca="true" t="shared" si="10" ref="D75:L75">SUM(D70:D74)</f>
        <v>7373079</v>
      </c>
      <c r="E75" s="22">
        <f t="shared" si="10"/>
        <v>19783324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15957393</v>
      </c>
      <c r="K75" s="21">
        <f t="shared" si="10"/>
        <v>17057393</v>
      </c>
      <c r="L75" s="22">
        <f t="shared" si="10"/>
        <v>18357393</v>
      </c>
    </row>
    <row r="76" spans="1:12" ht="13.5">
      <c r="A76" s="86" t="s">
        <v>25</v>
      </c>
      <c r="B76" s="39"/>
      <c r="C76" s="6">
        <v>429589</v>
      </c>
      <c r="D76" s="6">
        <v>244720</v>
      </c>
      <c r="E76" s="7">
        <v>322969</v>
      </c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2968992</v>
      </c>
      <c r="D79" s="6">
        <v>9730442</v>
      </c>
      <c r="E79" s="7">
        <v>8276322</v>
      </c>
      <c r="F79" s="8">
        <v>21500000</v>
      </c>
      <c r="G79" s="6">
        <v>21500000</v>
      </c>
      <c r="H79" s="6"/>
      <c r="I79" s="9"/>
      <c r="J79" s="10">
        <v>6142607</v>
      </c>
      <c r="K79" s="6">
        <v>6142607</v>
      </c>
      <c r="L79" s="7">
        <v>6142607</v>
      </c>
    </row>
    <row r="80" spans="1:12" ht="13.5">
      <c r="A80" s="87" t="s">
        <v>46</v>
      </c>
      <c r="B80" s="71"/>
      <c r="C80" s="72">
        <f>SUM(C68:C69)</f>
        <v>81211512</v>
      </c>
      <c r="D80" s="72">
        <f aca="true" t="shared" si="11" ref="D80:L80">SUM(D68:D69)</f>
        <v>180622800</v>
      </c>
      <c r="E80" s="73">
        <f t="shared" si="11"/>
        <v>129113234</v>
      </c>
      <c r="F80" s="74">
        <f t="shared" si="11"/>
        <v>112830248</v>
      </c>
      <c r="G80" s="72">
        <f t="shared" si="11"/>
        <v>112830248</v>
      </c>
      <c r="H80" s="72">
        <f>SUM(H68:H69)</f>
        <v>0</v>
      </c>
      <c r="I80" s="75">
        <f t="shared" si="11"/>
        <v>79069225</v>
      </c>
      <c r="J80" s="76">
        <f t="shared" si="11"/>
        <v>119687531</v>
      </c>
      <c r="K80" s="72">
        <f t="shared" si="11"/>
        <v>126642783</v>
      </c>
      <c r="L80" s="73">
        <f t="shared" si="11"/>
        <v>134149350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0.017</v>
      </c>
      <c r="D84" s="95">
        <f t="shared" si="14"/>
        <v>0.013</v>
      </c>
      <c r="E84" s="96">
        <f t="shared" si="14"/>
        <v>0.019</v>
      </c>
      <c r="F84" s="97">
        <f t="shared" si="14"/>
        <v>0.016</v>
      </c>
      <c r="G84" s="95">
        <f t="shared" si="14"/>
        <v>0.016</v>
      </c>
      <c r="H84" s="95">
        <f t="shared" si="14"/>
        <v>0</v>
      </c>
      <c r="I84" s="98">
        <f t="shared" si="14"/>
        <v>0</v>
      </c>
      <c r="J84" s="99">
        <f t="shared" si="14"/>
        <v>0.011</v>
      </c>
      <c r="K84" s="95">
        <f t="shared" si="14"/>
        <v>0.012</v>
      </c>
      <c r="L84" s="96">
        <f t="shared" si="14"/>
        <v>0.012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0.02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53278801</v>
      </c>
      <c r="D92" s="6">
        <v>17348241</v>
      </c>
      <c r="E92" s="7">
        <v>28382651</v>
      </c>
      <c r="F92" s="8">
        <v>21500000</v>
      </c>
      <c r="G92" s="6">
        <v>21500000</v>
      </c>
      <c r="H92" s="6"/>
      <c r="I92" s="9">
        <v>21500000</v>
      </c>
      <c r="J92" s="10">
        <v>22100000</v>
      </c>
      <c r="K92" s="6">
        <v>23200000</v>
      </c>
      <c r="L92" s="26">
        <v>24500000</v>
      </c>
    </row>
    <row r="93" spans="1:12" ht="13.5">
      <c r="A93" s="87" t="s">
        <v>86</v>
      </c>
      <c r="B93" s="71"/>
      <c r="C93" s="72">
        <f>SUM(C89:C92)</f>
        <v>53278801</v>
      </c>
      <c r="D93" s="72">
        <f aca="true" t="shared" si="16" ref="D93:L93">SUM(D89:D92)</f>
        <v>17348241</v>
      </c>
      <c r="E93" s="73">
        <f t="shared" si="16"/>
        <v>28382651</v>
      </c>
      <c r="F93" s="74">
        <f t="shared" si="16"/>
        <v>21500000</v>
      </c>
      <c r="G93" s="72">
        <f t="shared" si="16"/>
        <v>21500000</v>
      </c>
      <c r="H93" s="72">
        <f>SUM(H89:H92)</f>
        <v>0</v>
      </c>
      <c r="I93" s="75">
        <f t="shared" si="16"/>
        <v>21500000</v>
      </c>
      <c r="J93" s="76">
        <f t="shared" si="16"/>
        <v>22100000</v>
      </c>
      <c r="K93" s="72">
        <f t="shared" si="16"/>
        <v>23200000</v>
      </c>
      <c r="L93" s="121">
        <f t="shared" si="16"/>
        <v>24500000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6835634</v>
      </c>
      <c r="D5" s="40">
        <f aca="true" t="shared" si="0" ref="D5:L5">SUM(D11:D18)</f>
        <v>20243240</v>
      </c>
      <c r="E5" s="41">
        <f t="shared" si="0"/>
        <v>34237443</v>
      </c>
      <c r="F5" s="42">
        <f t="shared" si="0"/>
        <v>39875000</v>
      </c>
      <c r="G5" s="40">
        <f t="shared" si="0"/>
        <v>39875000</v>
      </c>
      <c r="H5" s="40">
        <f>SUM(H11:H18)</f>
        <v>47840783</v>
      </c>
      <c r="I5" s="43">
        <f t="shared" si="0"/>
        <v>80506697</v>
      </c>
      <c r="J5" s="44">
        <f t="shared" si="0"/>
        <v>55133000</v>
      </c>
      <c r="K5" s="40">
        <f t="shared" si="0"/>
        <v>47085000</v>
      </c>
      <c r="L5" s="41">
        <f t="shared" si="0"/>
        <v>45260000</v>
      </c>
    </row>
    <row r="6" spans="1:12" ht="13.5">
      <c r="A6" s="46" t="s">
        <v>19</v>
      </c>
      <c r="B6" s="47"/>
      <c r="C6" s="6">
        <v>6835634</v>
      </c>
      <c r="D6" s="6">
        <v>19220256</v>
      </c>
      <c r="E6" s="7">
        <v>34237443</v>
      </c>
      <c r="F6" s="8">
        <v>34875000</v>
      </c>
      <c r="G6" s="6">
        <v>34875000</v>
      </c>
      <c r="H6" s="6">
        <v>45199346</v>
      </c>
      <c r="I6" s="9">
        <v>57167480</v>
      </c>
      <c r="J6" s="10">
        <v>37133000</v>
      </c>
      <c r="K6" s="6">
        <v>40085000</v>
      </c>
      <c r="L6" s="7">
        <v>42260000</v>
      </c>
    </row>
    <row r="7" spans="1:12" ht="13.5">
      <c r="A7" s="46" t="s">
        <v>20</v>
      </c>
      <c r="B7" s="47"/>
      <c r="C7" s="6"/>
      <c r="D7" s="6"/>
      <c r="E7" s="7"/>
      <c r="F7" s="8">
        <v>5000000</v>
      </c>
      <c r="G7" s="6">
        <v>5000000</v>
      </c>
      <c r="H7" s="6">
        <v>2641437</v>
      </c>
      <c r="I7" s="9"/>
      <c r="J7" s="10">
        <v>18000000</v>
      </c>
      <c r="K7" s="6">
        <v>7000000</v>
      </c>
      <c r="L7" s="7">
        <v>3000000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6835634</v>
      </c>
      <c r="D11" s="21">
        <f aca="true" t="shared" si="1" ref="D11:L11">SUM(D6:D10)</f>
        <v>19220256</v>
      </c>
      <c r="E11" s="22">
        <f t="shared" si="1"/>
        <v>34237443</v>
      </c>
      <c r="F11" s="23">
        <f t="shared" si="1"/>
        <v>39875000</v>
      </c>
      <c r="G11" s="21">
        <f t="shared" si="1"/>
        <v>39875000</v>
      </c>
      <c r="H11" s="21">
        <f>SUM(H6:H10)</f>
        <v>47840783</v>
      </c>
      <c r="I11" s="24">
        <f t="shared" si="1"/>
        <v>57167480</v>
      </c>
      <c r="J11" s="25">
        <f t="shared" si="1"/>
        <v>55133000</v>
      </c>
      <c r="K11" s="21">
        <f t="shared" si="1"/>
        <v>47085000</v>
      </c>
      <c r="L11" s="22">
        <f t="shared" si="1"/>
        <v>45260000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>
        <v>23339217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>
        <v>1022984</v>
      </c>
      <c r="E15" s="7"/>
      <c r="F15" s="8"/>
      <c r="G15" s="6"/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6835634</v>
      </c>
      <c r="D36" s="6">
        <f t="shared" si="4"/>
        <v>19220256</v>
      </c>
      <c r="E36" s="7">
        <f t="shared" si="4"/>
        <v>34237443</v>
      </c>
      <c r="F36" s="8">
        <f t="shared" si="4"/>
        <v>34875000</v>
      </c>
      <c r="G36" s="6">
        <f t="shared" si="4"/>
        <v>34875000</v>
      </c>
      <c r="H36" s="6">
        <f>H6+H21</f>
        <v>45199346</v>
      </c>
      <c r="I36" s="9">
        <f t="shared" si="4"/>
        <v>57167480</v>
      </c>
      <c r="J36" s="10">
        <f t="shared" si="4"/>
        <v>37133000</v>
      </c>
      <c r="K36" s="6">
        <f t="shared" si="4"/>
        <v>40085000</v>
      </c>
      <c r="L36" s="7">
        <f t="shared" si="4"/>
        <v>42260000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5000000</v>
      </c>
      <c r="G37" s="6">
        <f t="shared" si="4"/>
        <v>5000000</v>
      </c>
      <c r="H37" s="6">
        <f>H7+H22</f>
        <v>2641437</v>
      </c>
      <c r="I37" s="9">
        <f t="shared" si="4"/>
        <v>0</v>
      </c>
      <c r="J37" s="10">
        <f t="shared" si="4"/>
        <v>18000000</v>
      </c>
      <c r="K37" s="6">
        <f t="shared" si="4"/>
        <v>7000000</v>
      </c>
      <c r="L37" s="7">
        <f t="shared" si="4"/>
        <v>3000000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6835634</v>
      </c>
      <c r="D41" s="21">
        <f aca="true" t="shared" si="5" ref="D41:L41">SUM(D36:D40)</f>
        <v>19220256</v>
      </c>
      <c r="E41" s="22">
        <f t="shared" si="5"/>
        <v>34237443</v>
      </c>
      <c r="F41" s="23">
        <f t="shared" si="5"/>
        <v>39875000</v>
      </c>
      <c r="G41" s="21">
        <f t="shared" si="5"/>
        <v>39875000</v>
      </c>
      <c r="H41" s="21">
        <f>SUM(H36:H40)</f>
        <v>47840783</v>
      </c>
      <c r="I41" s="24">
        <f t="shared" si="5"/>
        <v>57167480</v>
      </c>
      <c r="J41" s="25">
        <f t="shared" si="5"/>
        <v>55133000</v>
      </c>
      <c r="K41" s="21">
        <f t="shared" si="5"/>
        <v>47085000</v>
      </c>
      <c r="L41" s="22">
        <f t="shared" si="5"/>
        <v>45260000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23339217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1022984</v>
      </c>
      <c r="E45" s="61">
        <f t="shared" si="4"/>
        <v>0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6835634</v>
      </c>
      <c r="D49" s="72">
        <f aca="true" t="shared" si="6" ref="D49:L49">SUM(D41:D48)</f>
        <v>20243240</v>
      </c>
      <c r="E49" s="73">
        <f t="shared" si="6"/>
        <v>34237443</v>
      </c>
      <c r="F49" s="74">
        <f t="shared" si="6"/>
        <v>39875000</v>
      </c>
      <c r="G49" s="72">
        <f t="shared" si="6"/>
        <v>39875000</v>
      </c>
      <c r="H49" s="72">
        <f>SUM(H41:H48)</f>
        <v>47840783</v>
      </c>
      <c r="I49" s="75">
        <f t="shared" si="6"/>
        <v>80506697</v>
      </c>
      <c r="J49" s="76">
        <f t="shared" si="6"/>
        <v>55133000</v>
      </c>
      <c r="K49" s="72">
        <f t="shared" si="6"/>
        <v>47085000</v>
      </c>
      <c r="L49" s="73">
        <f t="shared" si="6"/>
        <v>45260000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455580798</v>
      </c>
      <c r="D52" s="6">
        <v>556692831</v>
      </c>
      <c r="E52" s="7">
        <v>605311819</v>
      </c>
      <c r="F52" s="8">
        <v>65479300</v>
      </c>
      <c r="G52" s="6">
        <v>65479300</v>
      </c>
      <c r="H52" s="6"/>
      <c r="I52" s="9">
        <v>55552685</v>
      </c>
      <c r="J52" s="10">
        <v>65479300</v>
      </c>
      <c r="K52" s="6">
        <v>65479300</v>
      </c>
      <c r="L52" s="7">
        <v>65479300</v>
      </c>
    </row>
    <row r="53" spans="1:12" ht="13.5">
      <c r="A53" s="79" t="s">
        <v>20</v>
      </c>
      <c r="B53" s="47"/>
      <c r="C53" s="6"/>
      <c r="D53" s="6">
        <v>51469919</v>
      </c>
      <c r="E53" s="7"/>
      <c r="F53" s="8">
        <v>3794000</v>
      </c>
      <c r="G53" s="6">
        <v>3794000</v>
      </c>
      <c r="H53" s="6"/>
      <c r="I53" s="9"/>
      <c r="J53" s="10">
        <v>3794000</v>
      </c>
      <c r="K53" s="6">
        <v>3794000</v>
      </c>
      <c r="L53" s="7">
        <v>3794000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>
        <v>2671000</v>
      </c>
      <c r="G55" s="6">
        <v>2671000</v>
      </c>
      <c r="H55" s="6"/>
      <c r="I55" s="9"/>
      <c r="J55" s="10">
        <v>2671000</v>
      </c>
      <c r="K55" s="6">
        <v>2671000</v>
      </c>
      <c r="L55" s="7">
        <v>2671000</v>
      </c>
    </row>
    <row r="56" spans="1:12" ht="13.5">
      <c r="A56" s="79" t="s">
        <v>23</v>
      </c>
      <c r="B56" s="47"/>
      <c r="C56" s="6"/>
      <c r="D56" s="6"/>
      <c r="E56" s="7"/>
      <c r="F56" s="8">
        <v>7317000</v>
      </c>
      <c r="G56" s="6">
        <v>7317000</v>
      </c>
      <c r="H56" s="6"/>
      <c r="I56" s="9"/>
      <c r="J56" s="10">
        <v>7317000</v>
      </c>
      <c r="K56" s="6">
        <v>7317000</v>
      </c>
      <c r="L56" s="7">
        <v>7317000</v>
      </c>
    </row>
    <row r="57" spans="1:12" ht="13.5">
      <c r="A57" s="80" t="s">
        <v>24</v>
      </c>
      <c r="B57" s="47"/>
      <c r="C57" s="21">
        <f>SUM(C52:C56)</f>
        <v>455580798</v>
      </c>
      <c r="D57" s="21">
        <f aca="true" t="shared" si="7" ref="D57:L57">SUM(D52:D56)</f>
        <v>608162750</v>
      </c>
      <c r="E57" s="22">
        <f t="shared" si="7"/>
        <v>605311819</v>
      </c>
      <c r="F57" s="23">
        <f t="shared" si="7"/>
        <v>79261300</v>
      </c>
      <c r="G57" s="21">
        <f t="shared" si="7"/>
        <v>79261300</v>
      </c>
      <c r="H57" s="21">
        <f>SUM(H52:H56)</f>
        <v>0</v>
      </c>
      <c r="I57" s="24">
        <f t="shared" si="7"/>
        <v>55552685</v>
      </c>
      <c r="J57" s="25">
        <f t="shared" si="7"/>
        <v>79261300</v>
      </c>
      <c r="K57" s="21">
        <f t="shared" si="7"/>
        <v>79261300</v>
      </c>
      <c r="L57" s="22">
        <f t="shared" si="7"/>
        <v>79261300</v>
      </c>
    </row>
    <row r="58" spans="1:12" ht="13.5">
      <c r="A58" s="77" t="s">
        <v>25</v>
      </c>
      <c r="B58" s="39"/>
      <c r="C58" s="6">
        <v>28109607</v>
      </c>
      <c r="D58" s="6">
        <v>9061420</v>
      </c>
      <c r="E58" s="7"/>
      <c r="F58" s="8">
        <v>7589000</v>
      </c>
      <c r="G58" s="6">
        <v>7589000</v>
      </c>
      <c r="H58" s="6"/>
      <c r="I58" s="9">
        <v>555881802</v>
      </c>
      <c r="J58" s="10"/>
      <c r="K58" s="6"/>
      <c r="L58" s="7"/>
    </row>
    <row r="59" spans="1:12" ht="13.5">
      <c r="A59" s="77" t="s">
        <v>26</v>
      </c>
      <c r="B59" s="39"/>
      <c r="C59" s="11">
        <v>506794</v>
      </c>
      <c r="D59" s="11">
        <v>506794</v>
      </c>
      <c r="E59" s="12">
        <v>506794</v>
      </c>
      <c r="F59" s="13"/>
      <c r="G59" s="11"/>
      <c r="H59" s="11"/>
      <c r="I59" s="14">
        <v>506794</v>
      </c>
      <c r="J59" s="15">
        <v>97352872</v>
      </c>
      <c r="K59" s="11">
        <v>97352872</v>
      </c>
      <c r="L59" s="12">
        <v>97352872</v>
      </c>
    </row>
    <row r="60" spans="1:12" ht="13.5">
      <c r="A60" s="77" t="s">
        <v>27</v>
      </c>
      <c r="B60" s="39"/>
      <c r="C60" s="6">
        <v>92190220</v>
      </c>
      <c r="D60" s="6">
        <v>101409243</v>
      </c>
      <c r="E60" s="7">
        <v>111717524</v>
      </c>
      <c r="F60" s="8">
        <v>104500000</v>
      </c>
      <c r="G60" s="6">
        <v>104500000</v>
      </c>
      <c r="H60" s="6"/>
      <c r="I60" s="9">
        <v>104569063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225210132</v>
      </c>
      <c r="D61" s="6">
        <v>280464933</v>
      </c>
      <c r="E61" s="7">
        <v>269997782</v>
      </c>
      <c r="F61" s="8"/>
      <c r="G61" s="6"/>
      <c r="H61" s="6"/>
      <c r="I61" s="9">
        <v>268249512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1050224</v>
      </c>
      <c r="D64" s="6">
        <v>735374</v>
      </c>
      <c r="E64" s="7">
        <v>340599</v>
      </c>
      <c r="F64" s="8"/>
      <c r="G64" s="6"/>
      <c r="H64" s="6"/>
      <c r="I64" s="9">
        <v>193870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802647775</v>
      </c>
      <c r="D65" s="72">
        <f aca="true" t="shared" si="8" ref="D65:L65">SUM(D57:D64)</f>
        <v>1000340514</v>
      </c>
      <c r="E65" s="73">
        <f t="shared" si="8"/>
        <v>987874518</v>
      </c>
      <c r="F65" s="74">
        <f t="shared" si="8"/>
        <v>191350300</v>
      </c>
      <c r="G65" s="72">
        <f t="shared" si="8"/>
        <v>191350300</v>
      </c>
      <c r="H65" s="72">
        <f>SUM(H57:H64)</f>
        <v>0</v>
      </c>
      <c r="I65" s="75">
        <f t="shared" si="8"/>
        <v>984953726</v>
      </c>
      <c r="J65" s="82">
        <f t="shared" si="8"/>
        <v>176614172</v>
      </c>
      <c r="K65" s="72">
        <f t="shared" si="8"/>
        <v>176614172</v>
      </c>
      <c r="L65" s="73">
        <f t="shared" si="8"/>
        <v>176614172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24640971</v>
      </c>
      <c r="D68" s="60">
        <v>66497540</v>
      </c>
      <c r="E68" s="61">
        <v>64224886</v>
      </c>
      <c r="F68" s="62">
        <v>31764000</v>
      </c>
      <c r="G68" s="60">
        <v>31764000</v>
      </c>
      <c r="H68" s="60"/>
      <c r="I68" s="63">
        <v>63543798</v>
      </c>
      <c r="J68" s="64">
        <v>31764000</v>
      </c>
      <c r="K68" s="60">
        <v>33733000</v>
      </c>
      <c r="L68" s="61">
        <v>35724000</v>
      </c>
    </row>
    <row r="69" spans="1:12" ht="13.5">
      <c r="A69" s="84" t="s">
        <v>43</v>
      </c>
      <c r="B69" s="39" t="s">
        <v>44</v>
      </c>
      <c r="C69" s="60">
        <f>SUM(C75:C79)</f>
        <v>6830232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18000000</v>
      </c>
      <c r="G69" s="60">
        <f t="shared" si="9"/>
        <v>18000000</v>
      </c>
      <c r="H69" s="60">
        <f>SUM(H75:H79)</f>
        <v>0</v>
      </c>
      <c r="I69" s="63">
        <f t="shared" si="9"/>
        <v>8354800</v>
      </c>
      <c r="J69" s="64">
        <f t="shared" si="9"/>
        <v>18000000</v>
      </c>
      <c r="K69" s="60">
        <f t="shared" si="9"/>
        <v>19116000</v>
      </c>
      <c r="L69" s="61">
        <f t="shared" si="9"/>
        <v>20225000</v>
      </c>
    </row>
    <row r="70" spans="1:12" ht="13.5">
      <c r="A70" s="79" t="s">
        <v>19</v>
      </c>
      <c r="B70" s="47"/>
      <c r="C70" s="6">
        <v>6830232</v>
      </c>
      <c r="D70" s="6"/>
      <c r="E70" s="7"/>
      <c r="F70" s="8">
        <v>10000000</v>
      </c>
      <c r="G70" s="6">
        <v>10000000</v>
      </c>
      <c r="H70" s="6"/>
      <c r="I70" s="9"/>
      <c r="J70" s="10">
        <v>11211000</v>
      </c>
      <c r="K70" s="6">
        <v>2552612</v>
      </c>
      <c r="L70" s="7">
        <v>10156474</v>
      </c>
    </row>
    <row r="71" spans="1:12" ht="13.5">
      <c r="A71" s="79" t="s">
        <v>20</v>
      </c>
      <c r="B71" s="47"/>
      <c r="C71" s="6"/>
      <c r="D71" s="6"/>
      <c r="E71" s="7"/>
      <c r="F71" s="8">
        <v>3000000</v>
      </c>
      <c r="G71" s="6">
        <v>3000000</v>
      </c>
      <c r="H71" s="6"/>
      <c r="I71" s="9"/>
      <c r="J71" s="10">
        <v>2000000</v>
      </c>
      <c r="K71" s="6">
        <v>1404000</v>
      </c>
      <c r="L71" s="7">
        <v>156</v>
      </c>
    </row>
    <row r="72" spans="1:12" ht="13.5">
      <c r="A72" s="79" t="s">
        <v>21</v>
      </c>
      <c r="B72" s="47"/>
      <c r="C72" s="6"/>
      <c r="D72" s="6"/>
      <c r="E72" s="7"/>
      <c r="F72" s="8">
        <v>2000000</v>
      </c>
      <c r="G72" s="6">
        <v>2000000</v>
      </c>
      <c r="H72" s="6"/>
      <c r="I72" s="9"/>
      <c r="J72" s="10"/>
      <c r="K72" s="6">
        <v>4199388</v>
      </c>
      <c r="L72" s="7">
        <v>6691000</v>
      </c>
    </row>
    <row r="73" spans="1:12" ht="13.5">
      <c r="A73" s="79" t="s">
        <v>22</v>
      </c>
      <c r="B73" s="47"/>
      <c r="C73" s="6"/>
      <c r="D73" s="6"/>
      <c r="E73" s="7"/>
      <c r="F73" s="8">
        <v>1500000</v>
      </c>
      <c r="G73" s="6">
        <v>1500000</v>
      </c>
      <c r="H73" s="6"/>
      <c r="I73" s="9"/>
      <c r="J73" s="10">
        <v>1559000</v>
      </c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6830232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16500000</v>
      </c>
      <c r="G75" s="21">
        <f t="shared" si="10"/>
        <v>16500000</v>
      </c>
      <c r="H75" s="21">
        <f>SUM(H70:H74)</f>
        <v>0</v>
      </c>
      <c r="I75" s="24">
        <f t="shared" si="10"/>
        <v>0</v>
      </c>
      <c r="J75" s="25">
        <f t="shared" si="10"/>
        <v>14770000</v>
      </c>
      <c r="K75" s="21">
        <f t="shared" si="10"/>
        <v>8156000</v>
      </c>
      <c r="L75" s="22">
        <f t="shared" si="10"/>
        <v>16847630</v>
      </c>
    </row>
    <row r="76" spans="1:12" ht="13.5">
      <c r="A76" s="86" t="s">
        <v>25</v>
      </c>
      <c r="B76" s="39"/>
      <c r="C76" s="6"/>
      <c r="D76" s="6"/>
      <c r="E76" s="7"/>
      <c r="F76" s="8">
        <v>1500000</v>
      </c>
      <c r="G76" s="6">
        <v>1500000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>
        <v>8354800</v>
      </c>
      <c r="J79" s="10">
        <v>3230000</v>
      </c>
      <c r="K79" s="6">
        <v>10960000</v>
      </c>
      <c r="L79" s="7">
        <v>3377370</v>
      </c>
    </row>
    <row r="80" spans="1:12" ht="13.5">
      <c r="A80" s="87" t="s">
        <v>46</v>
      </c>
      <c r="B80" s="71"/>
      <c r="C80" s="72">
        <f>SUM(C68:C69)</f>
        <v>31471203</v>
      </c>
      <c r="D80" s="72">
        <f aca="true" t="shared" si="11" ref="D80:L80">SUM(D68:D69)</f>
        <v>66497540</v>
      </c>
      <c r="E80" s="73">
        <f t="shared" si="11"/>
        <v>64224886</v>
      </c>
      <c r="F80" s="74">
        <f t="shared" si="11"/>
        <v>49764000</v>
      </c>
      <c r="G80" s="72">
        <f t="shared" si="11"/>
        <v>49764000</v>
      </c>
      <c r="H80" s="72">
        <f>SUM(H68:H69)</f>
        <v>0</v>
      </c>
      <c r="I80" s="75">
        <f t="shared" si="11"/>
        <v>71898598</v>
      </c>
      <c r="J80" s="76">
        <f t="shared" si="11"/>
        <v>49764000</v>
      </c>
      <c r="K80" s="72">
        <f t="shared" si="11"/>
        <v>52849000</v>
      </c>
      <c r="L80" s="73">
        <f t="shared" si="11"/>
        <v>55949000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0.009</v>
      </c>
      <c r="D84" s="95">
        <f t="shared" si="14"/>
        <v>0</v>
      </c>
      <c r="E84" s="96">
        <f t="shared" si="14"/>
        <v>0</v>
      </c>
      <c r="F84" s="97">
        <f t="shared" si="14"/>
        <v>0.094</v>
      </c>
      <c r="G84" s="95">
        <f t="shared" si="14"/>
        <v>0.094</v>
      </c>
      <c r="H84" s="95">
        <f t="shared" si="14"/>
        <v>0</v>
      </c>
      <c r="I84" s="98">
        <f t="shared" si="14"/>
        <v>0.008</v>
      </c>
      <c r="J84" s="99">
        <f t="shared" si="14"/>
        <v>0.102</v>
      </c>
      <c r="K84" s="95">
        <f t="shared" si="14"/>
        <v>0.108</v>
      </c>
      <c r="L84" s="96">
        <f t="shared" si="14"/>
        <v>0.115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</v>
      </c>
      <c r="E85" s="96">
        <f t="shared" si="15"/>
        <v>0</v>
      </c>
      <c r="F85" s="97">
        <f t="shared" si="15"/>
        <v>0.09</v>
      </c>
      <c r="G85" s="95">
        <f t="shared" si="15"/>
        <v>0.09</v>
      </c>
      <c r="H85" s="95">
        <f t="shared" si="15"/>
        <v>0</v>
      </c>
      <c r="I85" s="98">
        <f t="shared" si="15"/>
        <v>0.01</v>
      </c>
      <c r="J85" s="99">
        <f t="shared" si="15"/>
        <v>0.1</v>
      </c>
      <c r="K85" s="95">
        <f t="shared" si="15"/>
        <v>0.11</v>
      </c>
      <c r="L85" s="96">
        <f t="shared" si="15"/>
        <v>0.11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0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66372742</v>
      </c>
      <c r="D5" s="40">
        <f aca="true" t="shared" si="0" ref="D5:L5">SUM(D11:D18)</f>
        <v>48686662</v>
      </c>
      <c r="E5" s="41">
        <f t="shared" si="0"/>
        <v>55640330</v>
      </c>
      <c r="F5" s="42">
        <f t="shared" si="0"/>
        <v>33532950</v>
      </c>
      <c r="G5" s="40">
        <f t="shared" si="0"/>
        <v>35082000</v>
      </c>
      <c r="H5" s="40">
        <f>SUM(H11:H18)</f>
        <v>42535335</v>
      </c>
      <c r="I5" s="43">
        <f t="shared" si="0"/>
        <v>37768947</v>
      </c>
      <c r="J5" s="44">
        <f t="shared" si="0"/>
        <v>66186852</v>
      </c>
      <c r="K5" s="40">
        <f t="shared" si="0"/>
        <v>48012147</v>
      </c>
      <c r="L5" s="41">
        <f t="shared" si="0"/>
        <v>55615143</v>
      </c>
    </row>
    <row r="6" spans="1:12" ht="13.5">
      <c r="A6" s="46" t="s">
        <v>19</v>
      </c>
      <c r="B6" s="47"/>
      <c r="C6" s="6">
        <v>60580155</v>
      </c>
      <c r="D6" s="6">
        <v>38926283</v>
      </c>
      <c r="E6" s="7">
        <v>52752927</v>
      </c>
      <c r="F6" s="8">
        <v>31914000</v>
      </c>
      <c r="G6" s="6">
        <v>33732000</v>
      </c>
      <c r="H6" s="6">
        <v>37318378</v>
      </c>
      <c r="I6" s="9">
        <v>34087805</v>
      </c>
      <c r="J6" s="10">
        <v>43294000</v>
      </c>
      <c r="K6" s="6">
        <v>39790000</v>
      </c>
      <c r="L6" s="7">
        <v>41933000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>
        <v>4457957</v>
      </c>
      <c r="I7" s="9"/>
      <c r="J7" s="10">
        <v>18000000</v>
      </c>
      <c r="K7" s="6">
        <v>3699500</v>
      </c>
      <c r="L7" s="7">
        <v>2000000</v>
      </c>
    </row>
    <row r="8" spans="1:12" ht="13.5">
      <c r="A8" s="46" t="s">
        <v>21</v>
      </c>
      <c r="B8" s="47"/>
      <c r="C8" s="6"/>
      <c r="D8" s="6"/>
      <c r="E8" s="7"/>
      <c r="F8" s="8">
        <v>120000</v>
      </c>
      <c r="G8" s="6"/>
      <c r="H8" s="6"/>
      <c r="I8" s="9"/>
      <c r="J8" s="10">
        <v>2350000</v>
      </c>
      <c r="K8" s="6">
        <v>2491100</v>
      </c>
      <c r="L8" s="7">
        <v>2637242</v>
      </c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>
        <v>260000</v>
      </c>
      <c r="K9" s="6"/>
      <c r="L9" s="7"/>
    </row>
    <row r="10" spans="1:12" ht="13.5">
      <c r="A10" s="46" t="s">
        <v>23</v>
      </c>
      <c r="B10" s="47"/>
      <c r="C10" s="6"/>
      <c r="D10" s="6">
        <v>8541565</v>
      </c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60580155</v>
      </c>
      <c r="D11" s="21">
        <f aca="true" t="shared" si="1" ref="D11:L11">SUM(D6:D10)</f>
        <v>47467848</v>
      </c>
      <c r="E11" s="22">
        <f t="shared" si="1"/>
        <v>52752927</v>
      </c>
      <c r="F11" s="23">
        <f t="shared" si="1"/>
        <v>32034000</v>
      </c>
      <c r="G11" s="21">
        <f t="shared" si="1"/>
        <v>33732000</v>
      </c>
      <c r="H11" s="21">
        <f>SUM(H6:H10)</f>
        <v>41776335</v>
      </c>
      <c r="I11" s="24">
        <f t="shared" si="1"/>
        <v>34087805</v>
      </c>
      <c r="J11" s="25">
        <f t="shared" si="1"/>
        <v>63904000</v>
      </c>
      <c r="K11" s="21">
        <f t="shared" si="1"/>
        <v>45980600</v>
      </c>
      <c r="L11" s="22">
        <f t="shared" si="1"/>
        <v>46570242</v>
      </c>
    </row>
    <row r="12" spans="1:12" ht="13.5">
      <c r="A12" s="49" t="s">
        <v>25</v>
      </c>
      <c r="B12" s="39"/>
      <c r="C12" s="6"/>
      <c r="D12" s="6">
        <v>2184</v>
      </c>
      <c r="E12" s="7"/>
      <c r="F12" s="8"/>
      <c r="G12" s="6"/>
      <c r="H12" s="6"/>
      <c r="I12" s="9"/>
      <c r="J12" s="10">
        <v>1461852</v>
      </c>
      <c r="K12" s="6">
        <v>495705</v>
      </c>
      <c r="L12" s="7">
        <v>772295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>
        <v>821000</v>
      </c>
      <c r="K14" s="6"/>
      <c r="L14" s="7"/>
    </row>
    <row r="15" spans="1:12" ht="13.5">
      <c r="A15" s="49" t="s">
        <v>28</v>
      </c>
      <c r="B15" s="39" t="s">
        <v>29</v>
      </c>
      <c r="C15" s="6">
        <v>5647887</v>
      </c>
      <c r="D15" s="6">
        <v>779880</v>
      </c>
      <c r="E15" s="7">
        <v>2887403</v>
      </c>
      <c r="F15" s="8">
        <v>1498950</v>
      </c>
      <c r="G15" s="6">
        <v>1350000</v>
      </c>
      <c r="H15" s="6">
        <v>759000</v>
      </c>
      <c r="I15" s="9">
        <v>3681142</v>
      </c>
      <c r="J15" s="10"/>
      <c r="K15" s="6">
        <v>1535842</v>
      </c>
      <c r="L15" s="7">
        <v>8272606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144700</v>
      </c>
      <c r="D18" s="16">
        <v>436750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60580155</v>
      </c>
      <c r="D36" s="6">
        <f t="shared" si="4"/>
        <v>38926283</v>
      </c>
      <c r="E36" s="7">
        <f t="shared" si="4"/>
        <v>52752927</v>
      </c>
      <c r="F36" s="8">
        <f t="shared" si="4"/>
        <v>31914000</v>
      </c>
      <c r="G36" s="6">
        <f t="shared" si="4"/>
        <v>33732000</v>
      </c>
      <c r="H36" s="6">
        <f>H6+H21</f>
        <v>37318378</v>
      </c>
      <c r="I36" s="9">
        <f t="shared" si="4"/>
        <v>34087805</v>
      </c>
      <c r="J36" s="10">
        <f t="shared" si="4"/>
        <v>43294000</v>
      </c>
      <c r="K36" s="6">
        <f t="shared" si="4"/>
        <v>39790000</v>
      </c>
      <c r="L36" s="7">
        <f t="shared" si="4"/>
        <v>41933000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4457957</v>
      </c>
      <c r="I37" s="9">
        <f t="shared" si="4"/>
        <v>0</v>
      </c>
      <c r="J37" s="10">
        <f t="shared" si="4"/>
        <v>18000000</v>
      </c>
      <c r="K37" s="6">
        <f t="shared" si="4"/>
        <v>3699500</v>
      </c>
      <c r="L37" s="7">
        <f t="shared" si="4"/>
        <v>2000000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120000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2350000</v>
      </c>
      <c r="K38" s="6">
        <f t="shared" si="4"/>
        <v>2491100</v>
      </c>
      <c r="L38" s="7">
        <f t="shared" si="4"/>
        <v>2637242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260000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8541565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60580155</v>
      </c>
      <c r="D41" s="21">
        <f aca="true" t="shared" si="5" ref="D41:L41">SUM(D36:D40)</f>
        <v>47467848</v>
      </c>
      <c r="E41" s="22">
        <f t="shared" si="5"/>
        <v>52752927</v>
      </c>
      <c r="F41" s="23">
        <f t="shared" si="5"/>
        <v>32034000</v>
      </c>
      <c r="G41" s="21">
        <f t="shared" si="5"/>
        <v>33732000</v>
      </c>
      <c r="H41" s="21">
        <f>SUM(H36:H40)</f>
        <v>41776335</v>
      </c>
      <c r="I41" s="24">
        <f t="shared" si="5"/>
        <v>34087805</v>
      </c>
      <c r="J41" s="25">
        <f t="shared" si="5"/>
        <v>63904000</v>
      </c>
      <c r="K41" s="21">
        <f t="shared" si="5"/>
        <v>45980600</v>
      </c>
      <c r="L41" s="22">
        <f t="shared" si="5"/>
        <v>46570242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2184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1461852</v>
      </c>
      <c r="K42" s="60">
        <f t="shared" si="4"/>
        <v>495705</v>
      </c>
      <c r="L42" s="61">
        <f t="shared" si="4"/>
        <v>772295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821000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5647887</v>
      </c>
      <c r="D45" s="6">
        <f t="shared" si="4"/>
        <v>779880</v>
      </c>
      <c r="E45" s="61">
        <f t="shared" si="4"/>
        <v>2887403</v>
      </c>
      <c r="F45" s="62">
        <f t="shared" si="4"/>
        <v>1498950</v>
      </c>
      <c r="G45" s="60">
        <f t="shared" si="4"/>
        <v>1350000</v>
      </c>
      <c r="H45" s="60">
        <f t="shared" si="4"/>
        <v>759000</v>
      </c>
      <c r="I45" s="63">
        <f t="shared" si="4"/>
        <v>3681142</v>
      </c>
      <c r="J45" s="64">
        <f t="shared" si="4"/>
        <v>0</v>
      </c>
      <c r="K45" s="60">
        <f t="shared" si="4"/>
        <v>1535842</v>
      </c>
      <c r="L45" s="61">
        <f t="shared" si="4"/>
        <v>8272606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144700</v>
      </c>
      <c r="D48" s="6">
        <f t="shared" si="4"/>
        <v>436750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66372742</v>
      </c>
      <c r="D49" s="72">
        <f aca="true" t="shared" si="6" ref="D49:L49">SUM(D41:D48)</f>
        <v>48686662</v>
      </c>
      <c r="E49" s="73">
        <f t="shared" si="6"/>
        <v>55640330</v>
      </c>
      <c r="F49" s="74">
        <f t="shared" si="6"/>
        <v>33532950</v>
      </c>
      <c r="G49" s="72">
        <f t="shared" si="6"/>
        <v>35082000</v>
      </c>
      <c r="H49" s="72">
        <f>SUM(H41:H48)</f>
        <v>42535335</v>
      </c>
      <c r="I49" s="75">
        <f t="shared" si="6"/>
        <v>37768947</v>
      </c>
      <c r="J49" s="76">
        <f t="shared" si="6"/>
        <v>66186852</v>
      </c>
      <c r="K49" s="72">
        <f t="shared" si="6"/>
        <v>48012147</v>
      </c>
      <c r="L49" s="73">
        <f t="shared" si="6"/>
        <v>55615143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418730935</v>
      </c>
      <c r="D52" s="6">
        <v>35931966</v>
      </c>
      <c r="E52" s="7">
        <v>424761057</v>
      </c>
      <c r="F52" s="8">
        <v>212947213</v>
      </c>
      <c r="G52" s="6">
        <v>214765213</v>
      </c>
      <c r="H52" s="6"/>
      <c r="I52" s="9">
        <v>401808632</v>
      </c>
      <c r="J52" s="10">
        <v>41256833</v>
      </c>
      <c r="K52" s="6">
        <v>58053729</v>
      </c>
      <c r="L52" s="7">
        <v>53851374</v>
      </c>
    </row>
    <row r="53" spans="1:12" ht="13.5">
      <c r="A53" s="79" t="s">
        <v>20</v>
      </c>
      <c r="B53" s="47"/>
      <c r="C53" s="6">
        <v>28635967</v>
      </c>
      <c r="D53" s="6">
        <v>29916052</v>
      </c>
      <c r="E53" s="7">
        <v>44795371</v>
      </c>
      <c r="F53" s="8"/>
      <c r="G53" s="6"/>
      <c r="H53" s="6"/>
      <c r="I53" s="9">
        <v>42895004</v>
      </c>
      <c r="J53" s="10">
        <v>31550577</v>
      </c>
      <c r="K53" s="6">
        <v>17177606</v>
      </c>
      <c r="L53" s="7">
        <v>18402011</v>
      </c>
    </row>
    <row r="54" spans="1:12" ht="13.5">
      <c r="A54" s="79" t="s">
        <v>21</v>
      </c>
      <c r="B54" s="47"/>
      <c r="C54" s="6">
        <v>-20445315</v>
      </c>
      <c r="D54" s="6">
        <v>355820378</v>
      </c>
      <c r="E54" s="7"/>
      <c r="F54" s="8">
        <v>120000</v>
      </c>
      <c r="G54" s="6"/>
      <c r="H54" s="6"/>
      <c r="I54" s="9"/>
      <c r="J54" s="10">
        <v>2350000</v>
      </c>
      <c r="K54" s="6">
        <v>2491100</v>
      </c>
      <c r="L54" s="7">
        <v>2637242</v>
      </c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>
        <v>260000</v>
      </c>
      <c r="K55" s="6"/>
      <c r="L55" s="7"/>
    </row>
    <row r="56" spans="1:12" ht="13.5">
      <c r="A56" s="79" t="s">
        <v>23</v>
      </c>
      <c r="B56" s="47"/>
      <c r="C56" s="6">
        <v>36278338</v>
      </c>
      <c r="D56" s="6">
        <v>10993210</v>
      </c>
      <c r="E56" s="7">
        <v>-2088318</v>
      </c>
      <c r="F56" s="8"/>
      <c r="G56" s="6"/>
      <c r="H56" s="6"/>
      <c r="I56" s="9">
        <v>35432985</v>
      </c>
      <c r="J56" s="10">
        <v>-1020177</v>
      </c>
      <c r="K56" s="6">
        <v>-1071186</v>
      </c>
      <c r="L56" s="7">
        <v>-1124745</v>
      </c>
    </row>
    <row r="57" spans="1:12" ht="13.5">
      <c r="A57" s="80" t="s">
        <v>24</v>
      </c>
      <c r="B57" s="47"/>
      <c r="C57" s="21">
        <f>SUM(C52:C56)</f>
        <v>463199925</v>
      </c>
      <c r="D57" s="21">
        <f aca="true" t="shared" si="7" ref="D57:L57">SUM(D52:D56)</f>
        <v>432661606</v>
      </c>
      <c r="E57" s="22">
        <f t="shared" si="7"/>
        <v>467468110</v>
      </c>
      <c r="F57" s="23">
        <f t="shared" si="7"/>
        <v>213067213</v>
      </c>
      <c r="G57" s="21">
        <f t="shared" si="7"/>
        <v>214765213</v>
      </c>
      <c r="H57" s="21">
        <f>SUM(H52:H56)</f>
        <v>0</v>
      </c>
      <c r="I57" s="24">
        <f t="shared" si="7"/>
        <v>480136621</v>
      </c>
      <c r="J57" s="25">
        <f t="shared" si="7"/>
        <v>74397233</v>
      </c>
      <c r="K57" s="21">
        <f t="shared" si="7"/>
        <v>76651249</v>
      </c>
      <c r="L57" s="22">
        <f t="shared" si="7"/>
        <v>73765882</v>
      </c>
    </row>
    <row r="58" spans="1:12" ht="13.5">
      <c r="A58" s="77" t="s">
        <v>25</v>
      </c>
      <c r="B58" s="39"/>
      <c r="C58" s="6">
        <v>64374830</v>
      </c>
      <c r="D58" s="6">
        <v>62660894</v>
      </c>
      <c r="E58" s="7">
        <v>51949862</v>
      </c>
      <c r="F58" s="8">
        <v>17966241</v>
      </c>
      <c r="G58" s="6">
        <v>17966241</v>
      </c>
      <c r="H58" s="6"/>
      <c r="I58" s="9">
        <v>49916455</v>
      </c>
      <c r="J58" s="10">
        <v>-5939274</v>
      </c>
      <c r="K58" s="6">
        <v>-7275477</v>
      </c>
      <c r="L58" s="7">
        <v>-7387446</v>
      </c>
    </row>
    <row r="59" spans="1:12" ht="13.5">
      <c r="A59" s="77" t="s">
        <v>26</v>
      </c>
      <c r="B59" s="39"/>
      <c r="C59" s="11">
        <v>404550</v>
      </c>
      <c r="D59" s="11">
        <v>404550</v>
      </c>
      <c r="E59" s="12">
        <v>404550</v>
      </c>
      <c r="F59" s="13"/>
      <c r="G59" s="11"/>
      <c r="H59" s="11"/>
      <c r="I59" s="14">
        <v>404550</v>
      </c>
      <c r="J59" s="15"/>
      <c r="K59" s="11"/>
      <c r="L59" s="12"/>
    </row>
    <row r="60" spans="1:12" ht="13.5">
      <c r="A60" s="77" t="s">
        <v>27</v>
      </c>
      <c r="B60" s="39"/>
      <c r="C60" s="6">
        <v>19121338</v>
      </c>
      <c r="D60" s="6">
        <v>19050696</v>
      </c>
      <c r="E60" s="7">
        <v>55333529</v>
      </c>
      <c r="F60" s="8">
        <v>20308042</v>
      </c>
      <c r="G60" s="6">
        <v>20308042</v>
      </c>
      <c r="H60" s="6"/>
      <c r="I60" s="9">
        <v>54972872</v>
      </c>
      <c r="J60" s="10">
        <v>291521</v>
      </c>
      <c r="K60" s="6">
        <v>-555953</v>
      </c>
      <c r="L60" s="7">
        <v>-583751</v>
      </c>
    </row>
    <row r="61" spans="1:12" ht="13.5">
      <c r="A61" s="77" t="s">
        <v>28</v>
      </c>
      <c r="B61" s="39" t="s">
        <v>29</v>
      </c>
      <c r="C61" s="6">
        <v>11002370</v>
      </c>
      <c r="D61" s="6">
        <v>59966925</v>
      </c>
      <c r="E61" s="7">
        <v>54500515</v>
      </c>
      <c r="F61" s="8">
        <v>15470972</v>
      </c>
      <c r="G61" s="6">
        <v>15322022</v>
      </c>
      <c r="H61" s="6"/>
      <c r="I61" s="9">
        <v>48490373</v>
      </c>
      <c r="J61" s="10">
        <v>-1971924</v>
      </c>
      <c r="K61" s="6">
        <v>-534678</v>
      </c>
      <c r="L61" s="7">
        <v>6098560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3032809</v>
      </c>
      <c r="D64" s="6">
        <v>3469706</v>
      </c>
      <c r="E64" s="7">
        <v>144700</v>
      </c>
      <c r="F64" s="8">
        <v>3698550</v>
      </c>
      <c r="G64" s="6">
        <v>3698550</v>
      </c>
      <c r="H64" s="6"/>
      <c r="I64" s="9">
        <v>144700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561135822</v>
      </c>
      <c r="D65" s="72">
        <f aca="true" t="shared" si="8" ref="D65:L65">SUM(D57:D64)</f>
        <v>578214377</v>
      </c>
      <c r="E65" s="73">
        <f t="shared" si="8"/>
        <v>629801266</v>
      </c>
      <c r="F65" s="74">
        <f t="shared" si="8"/>
        <v>270511018</v>
      </c>
      <c r="G65" s="72">
        <f t="shared" si="8"/>
        <v>272060068</v>
      </c>
      <c r="H65" s="72">
        <f>SUM(H57:H64)</f>
        <v>0</v>
      </c>
      <c r="I65" s="75">
        <f t="shared" si="8"/>
        <v>634065571</v>
      </c>
      <c r="J65" s="82">
        <f t="shared" si="8"/>
        <v>66777556</v>
      </c>
      <c r="K65" s="72">
        <f t="shared" si="8"/>
        <v>68285141</v>
      </c>
      <c r="L65" s="73">
        <f t="shared" si="8"/>
        <v>71893245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27775558</v>
      </c>
      <c r="D68" s="60">
        <v>38882650</v>
      </c>
      <c r="E68" s="61">
        <v>39977780</v>
      </c>
      <c r="F68" s="62">
        <v>40000000</v>
      </c>
      <c r="G68" s="60">
        <v>40000000</v>
      </c>
      <c r="H68" s="60"/>
      <c r="I68" s="63">
        <v>32837072</v>
      </c>
      <c r="J68" s="64">
        <v>30000000</v>
      </c>
      <c r="K68" s="60">
        <v>31500000</v>
      </c>
      <c r="L68" s="61">
        <v>33075000</v>
      </c>
    </row>
    <row r="69" spans="1:12" ht="13.5">
      <c r="A69" s="84" t="s">
        <v>43</v>
      </c>
      <c r="B69" s="39" t="s">
        <v>44</v>
      </c>
      <c r="C69" s="60">
        <f>SUM(C75:C79)</f>
        <v>4746577</v>
      </c>
      <c r="D69" s="60">
        <f aca="true" t="shared" si="9" ref="D69:L69">SUM(D75:D79)</f>
        <v>6263255</v>
      </c>
      <c r="E69" s="61">
        <f t="shared" si="9"/>
        <v>9923033</v>
      </c>
      <c r="F69" s="62">
        <f t="shared" si="9"/>
        <v>4870750</v>
      </c>
      <c r="G69" s="60">
        <f t="shared" si="9"/>
        <v>6131298</v>
      </c>
      <c r="H69" s="60">
        <f>SUM(H75:H79)</f>
        <v>0</v>
      </c>
      <c r="I69" s="63">
        <f t="shared" si="9"/>
        <v>6275635</v>
      </c>
      <c r="J69" s="64">
        <f t="shared" si="9"/>
        <v>12202960</v>
      </c>
      <c r="K69" s="60">
        <f t="shared" si="9"/>
        <v>17561712</v>
      </c>
      <c r="L69" s="61">
        <f t="shared" si="9"/>
        <v>15643692</v>
      </c>
    </row>
    <row r="70" spans="1:12" ht="13.5">
      <c r="A70" s="79" t="s">
        <v>19</v>
      </c>
      <c r="B70" s="47"/>
      <c r="C70" s="6">
        <v>592437</v>
      </c>
      <c r="D70" s="6">
        <v>94566</v>
      </c>
      <c r="E70" s="7"/>
      <c r="F70" s="8">
        <v>1815000</v>
      </c>
      <c r="G70" s="6">
        <v>3075548</v>
      </c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>
        <v>1780376</v>
      </c>
      <c r="D71" s="6">
        <v>1101779</v>
      </c>
      <c r="E71" s="7"/>
      <c r="F71" s="8">
        <v>1160000</v>
      </c>
      <c r="G71" s="6">
        <v>1160000</v>
      </c>
      <c r="H71" s="6"/>
      <c r="I71" s="9"/>
      <c r="J71" s="10">
        <v>12202960</v>
      </c>
      <c r="K71" s="6">
        <v>17561712</v>
      </c>
      <c r="L71" s="7">
        <v>15643692</v>
      </c>
    </row>
    <row r="72" spans="1:12" ht="13.5">
      <c r="A72" s="79" t="s">
        <v>21</v>
      </c>
      <c r="B72" s="47"/>
      <c r="C72" s="6">
        <v>34272</v>
      </c>
      <c r="D72" s="6"/>
      <c r="E72" s="7"/>
      <c r="F72" s="8">
        <v>51000</v>
      </c>
      <c r="G72" s="6">
        <v>51000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50000</v>
      </c>
      <c r="G73" s="6">
        <v>50000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1326925</v>
      </c>
      <c r="D74" s="6">
        <v>2967868</v>
      </c>
      <c r="E74" s="7"/>
      <c r="F74" s="8">
        <v>90000</v>
      </c>
      <c r="G74" s="6">
        <v>90000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3734010</v>
      </c>
      <c r="D75" s="21">
        <f aca="true" t="shared" si="10" ref="D75:L75">SUM(D70:D74)</f>
        <v>4164213</v>
      </c>
      <c r="E75" s="22">
        <f t="shared" si="10"/>
        <v>0</v>
      </c>
      <c r="F75" s="23">
        <f t="shared" si="10"/>
        <v>3166000</v>
      </c>
      <c r="G75" s="21">
        <f t="shared" si="10"/>
        <v>4426548</v>
      </c>
      <c r="H75" s="21">
        <f>SUM(H70:H74)</f>
        <v>0</v>
      </c>
      <c r="I75" s="24">
        <f t="shared" si="10"/>
        <v>0</v>
      </c>
      <c r="J75" s="25">
        <f t="shared" si="10"/>
        <v>12202960</v>
      </c>
      <c r="K75" s="21">
        <f t="shared" si="10"/>
        <v>17561712</v>
      </c>
      <c r="L75" s="22">
        <f t="shared" si="10"/>
        <v>15643692</v>
      </c>
    </row>
    <row r="76" spans="1:12" ht="13.5">
      <c r="A76" s="86" t="s">
        <v>25</v>
      </c>
      <c r="B76" s="39"/>
      <c r="C76" s="6">
        <v>-2258718</v>
      </c>
      <c r="D76" s="6">
        <v>136602</v>
      </c>
      <c r="E76" s="7"/>
      <c r="F76" s="8">
        <v>260000</v>
      </c>
      <c r="G76" s="6">
        <v>210000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3271285</v>
      </c>
      <c r="D79" s="6">
        <v>1962440</v>
      </c>
      <c r="E79" s="7">
        <v>9923033</v>
      </c>
      <c r="F79" s="8">
        <v>1444750</v>
      </c>
      <c r="G79" s="6">
        <v>1494750</v>
      </c>
      <c r="H79" s="6"/>
      <c r="I79" s="9">
        <v>6275635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32522135</v>
      </c>
      <c r="D80" s="72">
        <f aca="true" t="shared" si="11" ref="D80:L80">SUM(D68:D69)</f>
        <v>45145905</v>
      </c>
      <c r="E80" s="73">
        <f t="shared" si="11"/>
        <v>49900813</v>
      </c>
      <c r="F80" s="74">
        <f t="shared" si="11"/>
        <v>44870750</v>
      </c>
      <c r="G80" s="72">
        <f t="shared" si="11"/>
        <v>46131298</v>
      </c>
      <c r="H80" s="72">
        <f>SUM(H68:H69)</f>
        <v>0</v>
      </c>
      <c r="I80" s="75">
        <f t="shared" si="11"/>
        <v>39112707</v>
      </c>
      <c r="J80" s="76">
        <f t="shared" si="11"/>
        <v>42202960</v>
      </c>
      <c r="K80" s="72">
        <f t="shared" si="11"/>
        <v>49061712</v>
      </c>
      <c r="L80" s="73">
        <f t="shared" si="11"/>
        <v>48718692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0.008</v>
      </c>
      <c r="D84" s="95">
        <f t="shared" si="14"/>
        <v>0.011</v>
      </c>
      <c r="E84" s="96">
        <f t="shared" si="14"/>
        <v>0.016</v>
      </c>
      <c r="F84" s="97">
        <f t="shared" si="14"/>
        <v>0.018</v>
      </c>
      <c r="G84" s="95">
        <f t="shared" si="14"/>
        <v>0.023</v>
      </c>
      <c r="H84" s="95">
        <f t="shared" si="14"/>
        <v>0</v>
      </c>
      <c r="I84" s="98">
        <f t="shared" si="14"/>
        <v>0.01</v>
      </c>
      <c r="J84" s="99">
        <f t="shared" si="14"/>
        <v>0.183</v>
      </c>
      <c r="K84" s="95">
        <f t="shared" si="14"/>
        <v>0.257</v>
      </c>
      <c r="L84" s="96">
        <f t="shared" si="14"/>
        <v>0.218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0.02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0.01</v>
      </c>
      <c r="J85" s="99">
        <f t="shared" si="15"/>
        <v>0.18</v>
      </c>
      <c r="K85" s="95">
        <f t="shared" si="15"/>
        <v>0.26</v>
      </c>
      <c r="L85" s="96">
        <f t="shared" si="15"/>
        <v>0.22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1419911</v>
      </c>
      <c r="I89" s="9"/>
      <c r="J89" s="10"/>
      <c r="K89" s="6"/>
      <c r="L89" s="26"/>
    </row>
    <row r="90" spans="1:12" ht="13.5">
      <c r="A90" s="86" t="s">
        <v>49</v>
      </c>
      <c r="B90" s="94"/>
      <c r="C90" s="11">
        <v>4330770</v>
      </c>
      <c r="D90" s="11">
        <v>15989467</v>
      </c>
      <c r="E90" s="12">
        <v>15989467</v>
      </c>
      <c r="F90" s="13">
        <v>4870750</v>
      </c>
      <c r="G90" s="11">
        <v>4870750</v>
      </c>
      <c r="H90" s="11">
        <v>1517143</v>
      </c>
      <c r="I90" s="14"/>
      <c r="J90" s="15">
        <v>12202960</v>
      </c>
      <c r="K90" s="11">
        <v>17561712</v>
      </c>
      <c r="L90" s="27">
        <v>15643692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4330770</v>
      </c>
      <c r="D93" s="72">
        <f aca="true" t="shared" si="16" ref="D93:L93">SUM(D89:D92)</f>
        <v>15989467</v>
      </c>
      <c r="E93" s="73">
        <f t="shared" si="16"/>
        <v>15989467</v>
      </c>
      <c r="F93" s="74">
        <f t="shared" si="16"/>
        <v>4870750</v>
      </c>
      <c r="G93" s="72">
        <f t="shared" si="16"/>
        <v>4870750</v>
      </c>
      <c r="H93" s="72">
        <f>SUM(H89:H92)</f>
        <v>2937054</v>
      </c>
      <c r="I93" s="75">
        <f t="shared" si="16"/>
        <v>0</v>
      </c>
      <c r="J93" s="76">
        <f t="shared" si="16"/>
        <v>12202960</v>
      </c>
      <c r="K93" s="72">
        <f t="shared" si="16"/>
        <v>17561712</v>
      </c>
      <c r="L93" s="121">
        <f t="shared" si="16"/>
        <v>15643692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286664648</v>
      </c>
      <c r="D5" s="40">
        <f aca="true" t="shared" si="0" ref="D5:L5">SUM(D11:D18)</f>
        <v>122742348</v>
      </c>
      <c r="E5" s="41">
        <f t="shared" si="0"/>
        <v>67846187</v>
      </c>
      <c r="F5" s="42">
        <f t="shared" si="0"/>
        <v>291132846</v>
      </c>
      <c r="G5" s="40">
        <f t="shared" si="0"/>
        <v>291132846</v>
      </c>
      <c r="H5" s="40">
        <f>SUM(H11:H18)</f>
        <v>87772265</v>
      </c>
      <c r="I5" s="43">
        <f t="shared" si="0"/>
        <v>94732400</v>
      </c>
      <c r="J5" s="44">
        <f t="shared" si="0"/>
        <v>307729846</v>
      </c>
      <c r="K5" s="40">
        <f t="shared" si="0"/>
        <v>319451846</v>
      </c>
      <c r="L5" s="41">
        <f t="shared" si="0"/>
        <v>339099000</v>
      </c>
    </row>
    <row r="6" spans="1:12" ht="13.5">
      <c r="A6" s="46" t="s">
        <v>19</v>
      </c>
      <c r="B6" s="47"/>
      <c r="C6" s="6"/>
      <c r="D6" s="6"/>
      <c r="E6" s="7"/>
      <c r="F6" s="8">
        <v>2381000</v>
      </c>
      <c r="G6" s="6">
        <v>2381000</v>
      </c>
      <c r="H6" s="6">
        <v>314909</v>
      </c>
      <c r="I6" s="9"/>
      <c r="J6" s="10">
        <v>2535000</v>
      </c>
      <c r="K6" s="6">
        <v>2658000</v>
      </c>
      <c r="L6" s="7">
        <v>2809000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285636639</v>
      </c>
      <c r="D8" s="6">
        <v>119086097</v>
      </c>
      <c r="E8" s="7">
        <v>53260619</v>
      </c>
      <c r="F8" s="8">
        <v>124054922</v>
      </c>
      <c r="G8" s="6">
        <v>124054922</v>
      </c>
      <c r="H8" s="6">
        <v>49377165</v>
      </c>
      <c r="I8" s="9">
        <v>92109614</v>
      </c>
      <c r="J8" s="10">
        <v>198694846</v>
      </c>
      <c r="K8" s="6">
        <v>177152551</v>
      </c>
      <c r="L8" s="7">
        <v>263000000</v>
      </c>
    </row>
    <row r="9" spans="1:12" ht="13.5">
      <c r="A9" s="46" t="s">
        <v>22</v>
      </c>
      <c r="B9" s="47"/>
      <c r="C9" s="6"/>
      <c r="D9" s="6"/>
      <c r="E9" s="7"/>
      <c r="F9" s="8">
        <v>163396924</v>
      </c>
      <c r="G9" s="6">
        <v>163396924</v>
      </c>
      <c r="H9" s="6">
        <v>37474163</v>
      </c>
      <c r="I9" s="9"/>
      <c r="J9" s="10">
        <v>99000000</v>
      </c>
      <c r="K9" s="6">
        <v>137941295</v>
      </c>
      <c r="L9" s="7">
        <v>71390000</v>
      </c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285636639</v>
      </c>
      <c r="D11" s="21">
        <f aca="true" t="shared" si="1" ref="D11:L11">SUM(D6:D10)</f>
        <v>119086097</v>
      </c>
      <c r="E11" s="22">
        <f t="shared" si="1"/>
        <v>53260619</v>
      </c>
      <c r="F11" s="23">
        <f t="shared" si="1"/>
        <v>289832846</v>
      </c>
      <c r="G11" s="21">
        <f t="shared" si="1"/>
        <v>289832846</v>
      </c>
      <c r="H11" s="21">
        <f>SUM(H6:H10)</f>
        <v>87166237</v>
      </c>
      <c r="I11" s="24">
        <f t="shared" si="1"/>
        <v>92109614</v>
      </c>
      <c r="J11" s="25">
        <f t="shared" si="1"/>
        <v>300229846</v>
      </c>
      <c r="K11" s="21">
        <f t="shared" si="1"/>
        <v>317751846</v>
      </c>
      <c r="L11" s="22">
        <f t="shared" si="1"/>
        <v>337199000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708659</v>
      </c>
      <c r="D15" s="6">
        <v>3656251</v>
      </c>
      <c r="E15" s="7">
        <v>14004847</v>
      </c>
      <c r="F15" s="8">
        <v>1300000</v>
      </c>
      <c r="G15" s="6">
        <v>1300000</v>
      </c>
      <c r="H15" s="6">
        <v>606028</v>
      </c>
      <c r="I15" s="9">
        <v>1039645</v>
      </c>
      <c r="J15" s="10">
        <v>6000000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319350</v>
      </c>
      <c r="D18" s="16"/>
      <c r="E18" s="17">
        <v>580721</v>
      </c>
      <c r="F18" s="18"/>
      <c r="G18" s="16"/>
      <c r="H18" s="16"/>
      <c r="I18" s="19">
        <v>1583141</v>
      </c>
      <c r="J18" s="20">
        <v>1500000</v>
      </c>
      <c r="K18" s="16">
        <v>1700000</v>
      </c>
      <c r="L18" s="17">
        <v>1900000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2381000</v>
      </c>
      <c r="G36" s="6">
        <f t="shared" si="4"/>
        <v>2381000</v>
      </c>
      <c r="H36" s="6">
        <f>H6+H21</f>
        <v>314909</v>
      </c>
      <c r="I36" s="9">
        <f t="shared" si="4"/>
        <v>0</v>
      </c>
      <c r="J36" s="10">
        <f t="shared" si="4"/>
        <v>2535000</v>
      </c>
      <c r="K36" s="6">
        <f t="shared" si="4"/>
        <v>2658000</v>
      </c>
      <c r="L36" s="7">
        <f t="shared" si="4"/>
        <v>2809000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285636639</v>
      </c>
      <c r="D38" s="6">
        <f t="shared" si="4"/>
        <v>119086097</v>
      </c>
      <c r="E38" s="7">
        <f t="shared" si="4"/>
        <v>53260619</v>
      </c>
      <c r="F38" s="8">
        <f t="shared" si="4"/>
        <v>124054922</v>
      </c>
      <c r="G38" s="6">
        <f t="shared" si="4"/>
        <v>124054922</v>
      </c>
      <c r="H38" s="6">
        <f>H8+H23</f>
        <v>49377165</v>
      </c>
      <c r="I38" s="9">
        <f t="shared" si="4"/>
        <v>92109614</v>
      </c>
      <c r="J38" s="10">
        <f t="shared" si="4"/>
        <v>198694846</v>
      </c>
      <c r="K38" s="6">
        <f t="shared" si="4"/>
        <v>177152551</v>
      </c>
      <c r="L38" s="7">
        <f t="shared" si="4"/>
        <v>263000000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163396924</v>
      </c>
      <c r="G39" s="6">
        <f t="shared" si="4"/>
        <v>163396924</v>
      </c>
      <c r="H39" s="6">
        <f>H9+H24</f>
        <v>37474163</v>
      </c>
      <c r="I39" s="9">
        <f t="shared" si="4"/>
        <v>0</v>
      </c>
      <c r="J39" s="10">
        <f t="shared" si="4"/>
        <v>99000000</v>
      </c>
      <c r="K39" s="6">
        <f t="shared" si="4"/>
        <v>137941295</v>
      </c>
      <c r="L39" s="7">
        <f t="shared" si="4"/>
        <v>71390000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285636639</v>
      </c>
      <c r="D41" s="21">
        <f aca="true" t="shared" si="5" ref="D41:L41">SUM(D36:D40)</f>
        <v>119086097</v>
      </c>
      <c r="E41" s="22">
        <f t="shared" si="5"/>
        <v>53260619</v>
      </c>
      <c r="F41" s="23">
        <f t="shared" si="5"/>
        <v>289832846</v>
      </c>
      <c r="G41" s="21">
        <f t="shared" si="5"/>
        <v>289832846</v>
      </c>
      <c r="H41" s="21">
        <f>SUM(H36:H40)</f>
        <v>87166237</v>
      </c>
      <c r="I41" s="24">
        <f t="shared" si="5"/>
        <v>92109614</v>
      </c>
      <c r="J41" s="25">
        <f t="shared" si="5"/>
        <v>300229846</v>
      </c>
      <c r="K41" s="21">
        <f t="shared" si="5"/>
        <v>317751846</v>
      </c>
      <c r="L41" s="22">
        <f t="shared" si="5"/>
        <v>337199000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708659</v>
      </c>
      <c r="D45" s="6">
        <f t="shared" si="4"/>
        <v>3656251</v>
      </c>
      <c r="E45" s="61">
        <f t="shared" si="4"/>
        <v>14004847</v>
      </c>
      <c r="F45" s="62">
        <f t="shared" si="4"/>
        <v>1300000</v>
      </c>
      <c r="G45" s="60">
        <f t="shared" si="4"/>
        <v>1300000</v>
      </c>
      <c r="H45" s="60">
        <f t="shared" si="4"/>
        <v>606028</v>
      </c>
      <c r="I45" s="63">
        <f t="shared" si="4"/>
        <v>1039645</v>
      </c>
      <c r="J45" s="64">
        <f t="shared" si="4"/>
        <v>6000000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319350</v>
      </c>
      <c r="D48" s="6">
        <f t="shared" si="4"/>
        <v>0</v>
      </c>
      <c r="E48" s="61">
        <f t="shared" si="4"/>
        <v>580721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1583141</v>
      </c>
      <c r="J48" s="64">
        <f t="shared" si="4"/>
        <v>1500000</v>
      </c>
      <c r="K48" s="60">
        <f t="shared" si="4"/>
        <v>1700000</v>
      </c>
      <c r="L48" s="61">
        <f t="shared" si="4"/>
        <v>1900000</v>
      </c>
    </row>
    <row r="49" spans="1:12" ht="13.5">
      <c r="A49" s="70" t="s">
        <v>37</v>
      </c>
      <c r="B49" s="71"/>
      <c r="C49" s="72">
        <f>SUM(C41:C48)</f>
        <v>286664648</v>
      </c>
      <c r="D49" s="72">
        <f aca="true" t="shared" si="6" ref="D49:L49">SUM(D41:D48)</f>
        <v>122742348</v>
      </c>
      <c r="E49" s="73">
        <f t="shared" si="6"/>
        <v>67846187</v>
      </c>
      <c r="F49" s="74">
        <f t="shared" si="6"/>
        <v>291132846</v>
      </c>
      <c r="G49" s="72">
        <f t="shared" si="6"/>
        <v>291132846</v>
      </c>
      <c r="H49" s="72">
        <f>SUM(H41:H48)</f>
        <v>87772265</v>
      </c>
      <c r="I49" s="75">
        <f t="shared" si="6"/>
        <v>94732400</v>
      </c>
      <c r="J49" s="76">
        <f t="shared" si="6"/>
        <v>307729846</v>
      </c>
      <c r="K49" s="72">
        <f t="shared" si="6"/>
        <v>319451846</v>
      </c>
      <c r="L49" s="73">
        <f t="shared" si="6"/>
        <v>339099000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13156000</v>
      </c>
      <c r="G52" s="6">
        <v>13156000</v>
      </c>
      <c r="H52" s="6"/>
      <c r="I52" s="9"/>
      <c r="J52" s="10">
        <v>2535000</v>
      </c>
      <c r="K52" s="6">
        <v>2658000</v>
      </c>
      <c r="L52" s="7">
        <v>2809000</v>
      </c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>
        <v>4722227016</v>
      </c>
      <c r="D54" s="6">
        <v>2760959501</v>
      </c>
      <c r="E54" s="7">
        <v>2087729588</v>
      </c>
      <c r="F54" s="8">
        <v>2726370431</v>
      </c>
      <c r="G54" s="6">
        <v>2726370431</v>
      </c>
      <c r="H54" s="6"/>
      <c r="I54" s="9">
        <v>3256551307</v>
      </c>
      <c r="J54" s="10">
        <v>198694846</v>
      </c>
      <c r="K54" s="6">
        <v>177152551</v>
      </c>
      <c r="L54" s="7">
        <v>263000000</v>
      </c>
    </row>
    <row r="55" spans="1:12" ht="13.5">
      <c r="A55" s="79" t="s">
        <v>22</v>
      </c>
      <c r="B55" s="47"/>
      <c r="C55" s="6"/>
      <c r="D55" s="6">
        <v>1857036869</v>
      </c>
      <c r="E55" s="7">
        <v>1448796956</v>
      </c>
      <c r="F55" s="8">
        <v>2163396924</v>
      </c>
      <c r="G55" s="6">
        <v>2163396924</v>
      </c>
      <c r="H55" s="6"/>
      <c r="I55" s="9"/>
      <c r="J55" s="10">
        <v>99000000</v>
      </c>
      <c r="K55" s="6">
        <v>137941295</v>
      </c>
      <c r="L55" s="7">
        <v>71390000</v>
      </c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4722227016</v>
      </c>
      <c r="D57" s="21">
        <f aca="true" t="shared" si="7" ref="D57:L57">SUM(D52:D56)</f>
        <v>4617996370</v>
      </c>
      <c r="E57" s="22">
        <f t="shared" si="7"/>
        <v>3536526544</v>
      </c>
      <c r="F57" s="23">
        <f t="shared" si="7"/>
        <v>4902923355</v>
      </c>
      <c r="G57" s="21">
        <f t="shared" si="7"/>
        <v>4902923355</v>
      </c>
      <c r="H57" s="21">
        <f>SUM(H52:H56)</f>
        <v>0</v>
      </c>
      <c r="I57" s="24">
        <f t="shared" si="7"/>
        <v>3256551307</v>
      </c>
      <c r="J57" s="25">
        <f t="shared" si="7"/>
        <v>300229846</v>
      </c>
      <c r="K57" s="21">
        <f t="shared" si="7"/>
        <v>317751846</v>
      </c>
      <c r="L57" s="22">
        <f t="shared" si="7"/>
        <v>337199000</v>
      </c>
    </row>
    <row r="58" spans="1:12" ht="13.5">
      <c r="A58" s="77" t="s">
        <v>25</v>
      </c>
      <c r="B58" s="39"/>
      <c r="C58" s="6"/>
      <c r="D58" s="6"/>
      <c r="E58" s="7">
        <v>11833611</v>
      </c>
      <c r="F58" s="8"/>
      <c r="G58" s="6"/>
      <c r="H58" s="6"/>
      <c r="I58" s="9">
        <v>11108792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201214699</v>
      </c>
      <c r="D61" s="6">
        <v>200687762</v>
      </c>
      <c r="E61" s="7">
        <v>122440504</v>
      </c>
      <c r="F61" s="8">
        <v>202183378</v>
      </c>
      <c r="G61" s="6">
        <v>202183378</v>
      </c>
      <c r="H61" s="6"/>
      <c r="I61" s="9">
        <v>103418225</v>
      </c>
      <c r="J61" s="10">
        <v>6000000</v>
      </c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402887</v>
      </c>
      <c r="D64" s="6">
        <v>50000</v>
      </c>
      <c r="E64" s="7">
        <v>630988</v>
      </c>
      <c r="F64" s="8">
        <v>50267</v>
      </c>
      <c r="G64" s="6">
        <v>50267</v>
      </c>
      <c r="H64" s="6"/>
      <c r="I64" s="9">
        <v>2214129</v>
      </c>
      <c r="J64" s="10">
        <v>1500000</v>
      </c>
      <c r="K64" s="6">
        <v>1700000</v>
      </c>
      <c r="L64" s="7">
        <v>1900000</v>
      </c>
    </row>
    <row r="65" spans="1:12" ht="13.5">
      <c r="A65" s="70" t="s">
        <v>40</v>
      </c>
      <c r="B65" s="71"/>
      <c r="C65" s="72">
        <f>SUM(C57:C64)</f>
        <v>4923844602</v>
      </c>
      <c r="D65" s="72">
        <f aca="true" t="shared" si="8" ref="D65:L65">SUM(D57:D64)</f>
        <v>4818734132</v>
      </c>
      <c r="E65" s="73">
        <f t="shared" si="8"/>
        <v>3671431647</v>
      </c>
      <c r="F65" s="74">
        <f t="shared" si="8"/>
        <v>5105157000</v>
      </c>
      <c r="G65" s="72">
        <f t="shared" si="8"/>
        <v>5105157000</v>
      </c>
      <c r="H65" s="72">
        <f>SUM(H57:H64)</f>
        <v>0</v>
      </c>
      <c r="I65" s="75">
        <f t="shared" si="8"/>
        <v>3373292453</v>
      </c>
      <c r="J65" s="82">
        <f t="shared" si="8"/>
        <v>307729846</v>
      </c>
      <c r="K65" s="72">
        <f t="shared" si="8"/>
        <v>319451846</v>
      </c>
      <c r="L65" s="73">
        <f t="shared" si="8"/>
        <v>339099000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236971410</v>
      </c>
      <c r="D68" s="60">
        <v>229414501</v>
      </c>
      <c r="E68" s="61">
        <v>334912968</v>
      </c>
      <c r="F68" s="62">
        <v>229414501</v>
      </c>
      <c r="G68" s="60">
        <v>229414501</v>
      </c>
      <c r="H68" s="60"/>
      <c r="I68" s="63">
        <v>384823828</v>
      </c>
      <c r="J68" s="64">
        <v>323478136</v>
      </c>
      <c r="K68" s="60">
        <v>339652043</v>
      </c>
      <c r="L68" s="61">
        <v>356634645</v>
      </c>
    </row>
    <row r="69" spans="1:12" ht="13.5">
      <c r="A69" s="84" t="s">
        <v>43</v>
      </c>
      <c r="B69" s="39" t="s">
        <v>44</v>
      </c>
      <c r="C69" s="60">
        <f>SUM(C75:C79)</f>
        <v>34474807</v>
      </c>
      <c r="D69" s="60">
        <f aca="true" t="shared" si="9" ref="D69:L69">SUM(D75:D79)</f>
        <v>80715763</v>
      </c>
      <c r="E69" s="61">
        <f t="shared" si="9"/>
        <v>64181054</v>
      </c>
      <c r="F69" s="62">
        <f t="shared" si="9"/>
        <v>29500000</v>
      </c>
      <c r="G69" s="60">
        <f t="shared" si="9"/>
        <v>29500000</v>
      </c>
      <c r="H69" s="60">
        <f>SUM(H75:H79)</f>
        <v>3959233</v>
      </c>
      <c r="I69" s="63">
        <f t="shared" si="9"/>
        <v>28089906</v>
      </c>
      <c r="J69" s="64">
        <f t="shared" si="9"/>
        <v>38000000</v>
      </c>
      <c r="K69" s="60">
        <f t="shared" si="9"/>
        <v>35925000</v>
      </c>
      <c r="L69" s="61">
        <f t="shared" si="9"/>
        <v>37351250</v>
      </c>
    </row>
    <row r="70" spans="1:12" ht="13.5">
      <c r="A70" s="79" t="s">
        <v>19</v>
      </c>
      <c r="B70" s="47"/>
      <c r="C70" s="6">
        <v>9302565</v>
      </c>
      <c r="D70" s="6">
        <v>3317042</v>
      </c>
      <c r="E70" s="7">
        <v>2205549</v>
      </c>
      <c r="F70" s="8">
        <v>3000000</v>
      </c>
      <c r="G70" s="6">
        <v>3000000</v>
      </c>
      <c r="H70" s="6">
        <v>4618</v>
      </c>
      <c r="I70" s="9">
        <v>3196458</v>
      </c>
      <c r="J70" s="10">
        <v>6000000</v>
      </c>
      <c r="K70" s="6">
        <v>2000000</v>
      </c>
      <c r="L70" s="7">
        <v>2000000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>
        <v>77398721</v>
      </c>
      <c r="E72" s="7">
        <v>55948640</v>
      </c>
      <c r="F72" s="8">
        <v>10000000</v>
      </c>
      <c r="G72" s="6">
        <v>10000000</v>
      </c>
      <c r="H72" s="6">
        <v>2601413</v>
      </c>
      <c r="I72" s="9">
        <v>23164654</v>
      </c>
      <c r="J72" s="10">
        <v>14500000</v>
      </c>
      <c r="K72" s="6">
        <v>15000000</v>
      </c>
      <c r="L72" s="7">
        <v>16000000</v>
      </c>
    </row>
    <row r="73" spans="1:12" ht="13.5">
      <c r="A73" s="79" t="s">
        <v>22</v>
      </c>
      <c r="B73" s="47"/>
      <c r="C73" s="6"/>
      <c r="D73" s="6"/>
      <c r="E73" s="7"/>
      <c r="F73" s="8">
        <v>5000000</v>
      </c>
      <c r="G73" s="6">
        <v>5000000</v>
      </c>
      <c r="H73" s="6"/>
      <c r="I73" s="9"/>
      <c r="J73" s="10">
        <v>10000000</v>
      </c>
      <c r="K73" s="6">
        <v>10000000</v>
      </c>
      <c r="L73" s="7">
        <v>10000000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9302565</v>
      </c>
      <c r="D75" s="21">
        <f aca="true" t="shared" si="10" ref="D75:L75">SUM(D70:D74)</f>
        <v>80715763</v>
      </c>
      <c r="E75" s="22">
        <f t="shared" si="10"/>
        <v>58154189</v>
      </c>
      <c r="F75" s="23">
        <f t="shared" si="10"/>
        <v>18000000</v>
      </c>
      <c r="G75" s="21">
        <f t="shared" si="10"/>
        <v>18000000</v>
      </c>
      <c r="H75" s="21">
        <f>SUM(H70:H74)</f>
        <v>2606031</v>
      </c>
      <c r="I75" s="24">
        <f t="shared" si="10"/>
        <v>26361112</v>
      </c>
      <c r="J75" s="25">
        <f t="shared" si="10"/>
        <v>30500000</v>
      </c>
      <c r="K75" s="21">
        <f t="shared" si="10"/>
        <v>27000000</v>
      </c>
      <c r="L75" s="22">
        <f t="shared" si="10"/>
        <v>28000000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25172242</v>
      </c>
      <c r="D79" s="6"/>
      <c r="E79" s="7">
        <v>6026865</v>
      </c>
      <c r="F79" s="8">
        <v>11500000</v>
      </c>
      <c r="G79" s="6">
        <v>11500000</v>
      </c>
      <c r="H79" s="6">
        <v>1353202</v>
      </c>
      <c r="I79" s="9">
        <v>1728794</v>
      </c>
      <c r="J79" s="10">
        <v>7500000</v>
      </c>
      <c r="K79" s="6">
        <v>8925000</v>
      </c>
      <c r="L79" s="7">
        <v>9351250</v>
      </c>
    </row>
    <row r="80" spans="1:12" ht="13.5">
      <c r="A80" s="87" t="s">
        <v>46</v>
      </c>
      <c r="B80" s="71"/>
      <c r="C80" s="72">
        <f>SUM(C68:C69)</f>
        <v>271446217</v>
      </c>
      <c r="D80" s="72">
        <f aca="true" t="shared" si="11" ref="D80:L80">SUM(D68:D69)</f>
        <v>310130264</v>
      </c>
      <c r="E80" s="73">
        <f t="shared" si="11"/>
        <v>399094022</v>
      </c>
      <c r="F80" s="74">
        <f t="shared" si="11"/>
        <v>258914501</v>
      </c>
      <c r="G80" s="72">
        <f t="shared" si="11"/>
        <v>258914501</v>
      </c>
      <c r="H80" s="72">
        <f>SUM(H68:H69)</f>
        <v>3959233</v>
      </c>
      <c r="I80" s="75">
        <f t="shared" si="11"/>
        <v>412913734</v>
      </c>
      <c r="J80" s="76">
        <f t="shared" si="11"/>
        <v>361478136</v>
      </c>
      <c r="K80" s="72">
        <f t="shared" si="11"/>
        <v>375577043</v>
      </c>
      <c r="L80" s="73">
        <f t="shared" si="11"/>
        <v>393985895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0.007</v>
      </c>
      <c r="D84" s="95">
        <f t="shared" si="14"/>
        <v>0.017</v>
      </c>
      <c r="E84" s="96">
        <f t="shared" si="14"/>
        <v>0.017</v>
      </c>
      <c r="F84" s="97">
        <f t="shared" si="14"/>
        <v>0.006</v>
      </c>
      <c r="G84" s="95">
        <f t="shared" si="14"/>
        <v>0.006</v>
      </c>
      <c r="H84" s="95">
        <f t="shared" si="14"/>
        <v>0</v>
      </c>
      <c r="I84" s="98">
        <f t="shared" si="14"/>
        <v>0.008</v>
      </c>
      <c r="J84" s="99">
        <f t="shared" si="14"/>
        <v>0.123</v>
      </c>
      <c r="K84" s="95">
        <f t="shared" si="14"/>
        <v>0.112</v>
      </c>
      <c r="L84" s="96">
        <f t="shared" si="14"/>
        <v>0.11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0.02</v>
      </c>
      <c r="E85" s="96">
        <f t="shared" si="15"/>
        <v>0.02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0.12</v>
      </c>
      <c r="K85" s="95">
        <f t="shared" si="15"/>
        <v>0.11</v>
      </c>
      <c r="L85" s="96">
        <f t="shared" si="15"/>
        <v>0.11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18964384</v>
      </c>
      <c r="I90" s="14"/>
      <c r="J90" s="15">
        <v>12000000</v>
      </c>
      <c r="K90" s="11">
        <v>12873974</v>
      </c>
      <c r="L90" s="27">
        <v>4000000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24700000</v>
      </c>
      <c r="K91" s="6">
        <v>21747948</v>
      </c>
      <c r="L91" s="26">
        <v>21100000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18964384</v>
      </c>
      <c r="I93" s="75">
        <f t="shared" si="16"/>
        <v>0</v>
      </c>
      <c r="J93" s="76">
        <f t="shared" si="16"/>
        <v>36700000</v>
      </c>
      <c r="K93" s="72">
        <f t="shared" si="16"/>
        <v>34621922</v>
      </c>
      <c r="L93" s="121">
        <f t="shared" si="16"/>
        <v>25100000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31440798</v>
      </c>
      <c r="D5" s="40">
        <f aca="true" t="shared" si="0" ref="D5:L5">SUM(D11:D18)</f>
        <v>36012508</v>
      </c>
      <c r="E5" s="41">
        <f t="shared" si="0"/>
        <v>32798639</v>
      </c>
      <c r="F5" s="42">
        <f t="shared" si="0"/>
        <v>28550000</v>
      </c>
      <c r="G5" s="40">
        <f t="shared" si="0"/>
        <v>46550000</v>
      </c>
      <c r="H5" s="40">
        <f>SUM(H11:H18)</f>
        <v>23714488</v>
      </c>
      <c r="I5" s="43">
        <f t="shared" si="0"/>
        <v>29506597</v>
      </c>
      <c r="J5" s="44">
        <f t="shared" si="0"/>
        <v>22250000</v>
      </c>
      <c r="K5" s="40">
        <f t="shared" si="0"/>
        <v>20000000</v>
      </c>
      <c r="L5" s="41">
        <f t="shared" si="0"/>
        <v>21436000</v>
      </c>
    </row>
    <row r="6" spans="1:12" ht="13.5">
      <c r="A6" s="46" t="s">
        <v>19</v>
      </c>
      <c r="B6" s="47"/>
      <c r="C6" s="6"/>
      <c r="D6" s="6"/>
      <c r="E6" s="7"/>
      <c r="F6" s="8"/>
      <c r="G6" s="6">
        <v>11200000</v>
      </c>
      <c r="H6" s="6"/>
      <c r="I6" s="9"/>
      <c r="J6" s="10"/>
      <c r="K6" s="6"/>
      <c r="L6" s="7"/>
    </row>
    <row r="7" spans="1:12" ht="13.5">
      <c r="A7" s="46" t="s">
        <v>20</v>
      </c>
      <c r="B7" s="47"/>
      <c r="C7" s="6">
        <v>23375747</v>
      </c>
      <c r="D7" s="6">
        <v>20188687</v>
      </c>
      <c r="E7" s="7">
        <v>25365806</v>
      </c>
      <c r="F7" s="8">
        <v>21000000</v>
      </c>
      <c r="G7" s="6">
        <v>25000000</v>
      </c>
      <c r="H7" s="6">
        <v>16789086</v>
      </c>
      <c r="I7" s="9">
        <v>7845754</v>
      </c>
      <c r="J7" s="10">
        <v>22000000</v>
      </c>
      <c r="K7" s="6">
        <v>14000000</v>
      </c>
      <c r="L7" s="7">
        <v>13196000</v>
      </c>
    </row>
    <row r="8" spans="1:12" ht="13.5">
      <c r="A8" s="46" t="s">
        <v>21</v>
      </c>
      <c r="B8" s="47"/>
      <c r="C8" s="6"/>
      <c r="D8" s="6"/>
      <c r="E8" s="7">
        <v>48893</v>
      </c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155207</v>
      </c>
      <c r="F10" s="8">
        <v>250000</v>
      </c>
      <c r="G10" s="6">
        <v>250000</v>
      </c>
      <c r="H10" s="6">
        <v>433641</v>
      </c>
      <c r="I10" s="9">
        <v>7089000</v>
      </c>
      <c r="J10" s="10">
        <v>250000</v>
      </c>
      <c r="K10" s="6"/>
      <c r="L10" s="7">
        <v>8240000</v>
      </c>
    </row>
    <row r="11" spans="1:12" ht="13.5">
      <c r="A11" s="48" t="s">
        <v>24</v>
      </c>
      <c r="B11" s="47"/>
      <c r="C11" s="21">
        <f>SUM(C6:C10)</f>
        <v>23375747</v>
      </c>
      <c r="D11" s="21">
        <f aca="true" t="shared" si="1" ref="D11:L11">SUM(D6:D10)</f>
        <v>20188687</v>
      </c>
      <c r="E11" s="22">
        <f t="shared" si="1"/>
        <v>25569906</v>
      </c>
      <c r="F11" s="23">
        <f t="shared" si="1"/>
        <v>21250000</v>
      </c>
      <c r="G11" s="21">
        <f t="shared" si="1"/>
        <v>36450000</v>
      </c>
      <c r="H11" s="21">
        <f>SUM(H6:H10)</f>
        <v>17222727</v>
      </c>
      <c r="I11" s="24">
        <f t="shared" si="1"/>
        <v>14934754</v>
      </c>
      <c r="J11" s="25">
        <f t="shared" si="1"/>
        <v>22250000</v>
      </c>
      <c r="K11" s="21">
        <f t="shared" si="1"/>
        <v>14000000</v>
      </c>
      <c r="L11" s="22">
        <f t="shared" si="1"/>
        <v>21436000</v>
      </c>
    </row>
    <row r="12" spans="1:12" ht="13.5">
      <c r="A12" s="49" t="s">
        <v>25</v>
      </c>
      <c r="B12" s="39"/>
      <c r="C12" s="6"/>
      <c r="D12" s="6"/>
      <c r="E12" s="7">
        <v>221674</v>
      </c>
      <c r="F12" s="8">
        <v>2800000</v>
      </c>
      <c r="G12" s="6">
        <v>5600000</v>
      </c>
      <c r="H12" s="6">
        <v>2040083</v>
      </c>
      <c r="I12" s="9">
        <v>5293753</v>
      </c>
      <c r="J12" s="10"/>
      <c r="K12" s="6">
        <v>6000000</v>
      </c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8065051</v>
      </c>
      <c r="D15" s="6">
        <v>15823821</v>
      </c>
      <c r="E15" s="7">
        <v>7007059</v>
      </c>
      <c r="F15" s="8">
        <v>4500000</v>
      </c>
      <c r="G15" s="6">
        <v>4500000</v>
      </c>
      <c r="H15" s="6">
        <v>4451678</v>
      </c>
      <c r="I15" s="9">
        <v>9278090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25477640</v>
      </c>
      <c r="D20" s="53">
        <f aca="true" t="shared" si="2" ref="D20:L20">SUM(D26:D33)</f>
        <v>55218768</v>
      </c>
      <c r="E20" s="54">
        <f t="shared" si="2"/>
        <v>30217296</v>
      </c>
      <c r="F20" s="55">
        <f t="shared" si="2"/>
        <v>27738000</v>
      </c>
      <c r="G20" s="53">
        <f t="shared" si="2"/>
        <v>37453000</v>
      </c>
      <c r="H20" s="53">
        <f>SUM(H26:H33)</f>
        <v>15918766</v>
      </c>
      <c r="I20" s="56">
        <f t="shared" si="2"/>
        <v>20177835</v>
      </c>
      <c r="J20" s="57">
        <f t="shared" si="2"/>
        <v>15155000</v>
      </c>
      <c r="K20" s="53">
        <f t="shared" si="2"/>
        <v>12161000</v>
      </c>
      <c r="L20" s="54">
        <f t="shared" si="2"/>
        <v>14620000</v>
      </c>
    </row>
    <row r="21" spans="1:12" ht="13.5">
      <c r="A21" s="46" t="s">
        <v>19</v>
      </c>
      <c r="B21" s="47"/>
      <c r="C21" s="6">
        <v>20977868</v>
      </c>
      <c r="D21" s="6">
        <v>36179249</v>
      </c>
      <c r="E21" s="7">
        <v>29068147</v>
      </c>
      <c r="F21" s="8">
        <v>19988000</v>
      </c>
      <c r="G21" s="6">
        <v>22703000</v>
      </c>
      <c r="H21" s="6">
        <v>11286387</v>
      </c>
      <c r="I21" s="9">
        <v>20177835</v>
      </c>
      <c r="J21" s="10">
        <v>8000000</v>
      </c>
      <c r="K21" s="6"/>
      <c r="L21" s="7">
        <v>1500000</v>
      </c>
    </row>
    <row r="22" spans="1:12" ht="13.5">
      <c r="A22" s="46" t="s">
        <v>20</v>
      </c>
      <c r="B22" s="47"/>
      <c r="C22" s="6">
        <v>2108688</v>
      </c>
      <c r="D22" s="6">
        <v>5891883</v>
      </c>
      <c r="E22" s="7"/>
      <c r="F22" s="8"/>
      <c r="G22" s="6"/>
      <c r="H22" s="6"/>
      <c r="I22" s="9"/>
      <c r="J22" s="10">
        <v>3000000</v>
      </c>
      <c r="K22" s="6">
        <v>5000000</v>
      </c>
      <c r="L22" s="7">
        <v>5000000</v>
      </c>
    </row>
    <row r="23" spans="1:12" ht="13.5">
      <c r="A23" s="46" t="s">
        <v>21</v>
      </c>
      <c r="B23" s="47"/>
      <c r="C23" s="6">
        <v>942392</v>
      </c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>
        <v>249860</v>
      </c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24278808</v>
      </c>
      <c r="D26" s="21">
        <f t="shared" si="3"/>
        <v>42071132</v>
      </c>
      <c r="E26" s="22">
        <f t="shared" si="3"/>
        <v>29068147</v>
      </c>
      <c r="F26" s="23">
        <f t="shared" si="3"/>
        <v>19988000</v>
      </c>
      <c r="G26" s="21">
        <f t="shared" si="3"/>
        <v>22703000</v>
      </c>
      <c r="H26" s="21">
        <f>SUM(H21:H25)</f>
        <v>11286387</v>
      </c>
      <c r="I26" s="24">
        <f t="shared" si="3"/>
        <v>20177835</v>
      </c>
      <c r="J26" s="25">
        <f t="shared" si="3"/>
        <v>11000000</v>
      </c>
      <c r="K26" s="21">
        <f t="shared" si="3"/>
        <v>5000000</v>
      </c>
      <c r="L26" s="22">
        <f t="shared" si="3"/>
        <v>6500000</v>
      </c>
    </row>
    <row r="27" spans="1:12" ht="13.5">
      <c r="A27" s="49" t="s">
        <v>25</v>
      </c>
      <c r="B27" s="59"/>
      <c r="C27" s="6">
        <v>1198832</v>
      </c>
      <c r="D27" s="6">
        <v>13147636</v>
      </c>
      <c r="E27" s="7">
        <v>1149149</v>
      </c>
      <c r="F27" s="8">
        <v>7750000</v>
      </c>
      <c r="G27" s="6">
        <v>14750000</v>
      </c>
      <c r="H27" s="6">
        <v>4632379</v>
      </c>
      <c r="I27" s="9"/>
      <c r="J27" s="10">
        <v>4155000</v>
      </c>
      <c r="K27" s="6">
        <v>7161000</v>
      </c>
      <c r="L27" s="7">
        <v>8120000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20977868</v>
      </c>
      <c r="D36" s="6">
        <f t="shared" si="4"/>
        <v>36179249</v>
      </c>
      <c r="E36" s="7">
        <f t="shared" si="4"/>
        <v>29068147</v>
      </c>
      <c r="F36" s="8">
        <f t="shared" si="4"/>
        <v>19988000</v>
      </c>
      <c r="G36" s="6">
        <f t="shared" si="4"/>
        <v>33903000</v>
      </c>
      <c r="H36" s="6">
        <f>H6+H21</f>
        <v>11286387</v>
      </c>
      <c r="I36" s="9">
        <f t="shared" si="4"/>
        <v>20177835</v>
      </c>
      <c r="J36" s="10">
        <f t="shared" si="4"/>
        <v>8000000</v>
      </c>
      <c r="K36" s="6">
        <f t="shared" si="4"/>
        <v>0</v>
      </c>
      <c r="L36" s="7">
        <f t="shared" si="4"/>
        <v>1500000</v>
      </c>
    </row>
    <row r="37" spans="1:12" ht="13.5">
      <c r="A37" s="46" t="s">
        <v>20</v>
      </c>
      <c r="B37" s="47"/>
      <c r="C37" s="6">
        <f t="shared" si="4"/>
        <v>25484435</v>
      </c>
      <c r="D37" s="6">
        <f t="shared" si="4"/>
        <v>26080570</v>
      </c>
      <c r="E37" s="7">
        <f t="shared" si="4"/>
        <v>25365806</v>
      </c>
      <c r="F37" s="8">
        <f t="shared" si="4"/>
        <v>21000000</v>
      </c>
      <c r="G37" s="6">
        <f t="shared" si="4"/>
        <v>25000000</v>
      </c>
      <c r="H37" s="6">
        <f>H7+H22</f>
        <v>16789086</v>
      </c>
      <c r="I37" s="9">
        <f t="shared" si="4"/>
        <v>7845754</v>
      </c>
      <c r="J37" s="10">
        <f t="shared" si="4"/>
        <v>25000000</v>
      </c>
      <c r="K37" s="6">
        <f t="shared" si="4"/>
        <v>19000000</v>
      </c>
      <c r="L37" s="7">
        <f t="shared" si="4"/>
        <v>18196000</v>
      </c>
    </row>
    <row r="38" spans="1:12" ht="13.5">
      <c r="A38" s="46" t="s">
        <v>21</v>
      </c>
      <c r="B38" s="47"/>
      <c r="C38" s="6">
        <f t="shared" si="4"/>
        <v>942392</v>
      </c>
      <c r="D38" s="6">
        <f t="shared" si="4"/>
        <v>0</v>
      </c>
      <c r="E38" s="7">
        <f t="shared" si="4"/>
        <v>48893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249860</v>
      </c>
      <c r="D40" s="6">
        <f t="shared" si="4"/>
        <v>0</v>
      </c>
      <c r="E40" s="7">
        <f t="shared" si="4"/>
        <v>155207</v>
      </c>
      <c r="F40" s="8">
        <f t="shared" si="4"/>
        <v>250000</v>
      </c>
      <c r="G40" s="6">
        <f t="shared" si="4"/>
        <v>250000</v>
      </c>
      <c r="H40" s="6">
        <f>H10+H25</f>
        <v>433641</v>
      </c>
      <c r="I40" s="9">
        <f t="shared" si="4"/>
        <v>7089000</v>
      </c>
      <c r="J40" s="10">
        <f t="shared" si="4"/>
        <v>250000</v>
      </c>
      <c r="K40" s="6">
        <f t="shared" si="4"/>
        <v>0</v>
      </c>
      <c r="L40" s="7">
        <f t="shared" si="4"/>
        <v>8240000</v>
      </c>
    </row>
    <row r="41" spans="1:12" ht="13.5">
      <c r="A41" s="48" t="s">
        <v>24</v>
      </c>
      <c r="B41" s="47"/>
      <c r="C41" s="21">
        <f>SUM(C36:C40)</f>
        <v>47654555</v>
      </c>
      <c r="D41" s="21">
        <f aca="true" t="shared" si="5" ref="D41:L41">SUM(D36:D40)</f>
        <v>62259819</v>
      </c>
      <c r="E41" s="22">
        <f t="shared" si="5"/>
        <v>54638053</v>
      </c>
      <c r="F41" s="23">
        <f t="shared" si="5"/>
        <v>41238000</v>
      </c>
      <c r="G41" s="21">
        <f t="shared" si="5"/>
        <v>59153000</v>
      </c>
      <c r="H41" s="21">
        <f>SUM(H36:H40)</f>
        <v>28509114</v>
      </c>
      <c r="I41" s="24">
        <f t="shared" si="5"/>
        <v>35112589</v>
      </c>
      <c r="J41" s="25">
        <f t="shared" si="5"/>
        <v>33250000</v>
      </c>
      <c r="K41" s="21">
        <f t="shared" si="5"/>
        <v>19000000</v>
      </c>
      <c r="L41" s="22">
        <f t="shared" si="5"/>
        <v>27936000</v>
      </c>
    </row>
    <row r="42" spans="1:12" ht="13.5">
      <c r="A42" s="49" t="s">
        <v>25</v>
      </c>
      <c r="B42" s="39"/>
      <c r="C42" s="6">
        <f t="shared" si="4"/>
        <v>1198832</v>
      </c>
      <c r="D42" s="6">
        <f t="shared" si="4"/>
        <v>13147636</v>
      </c>
      <c r="E42" s="61">
        <f t="shared" si="4"/>
        <v>1370823</v>
      </c>
      <c r="F42" s="62">
        <f t="shared" si="4"/>
        <v>10550000</v>
      </c>
      <c r="G42" s="60">
        <f t="shared" si="4"/>
        <v>20350000</v>
      </c>
      <c r="H42" s="60">
        <f t="shared" si="4"/>
        <v>6672462</v>
      </c>
      <c r="I42" s="63">
        <f t="shared" si="4"/>
        <v>5293753</v>
      </c>
      <c r="J42" s="64">
        <f t="shared" si="4"/>
        <v>4155000</v>
      </c>
      <c r="K42" s="60">
        <f t="shared" si="4"/>
        <v>13161000</v>
      </c>
      <c r="L42" s="61">
        <f t="shared" si="4"/>
        <v>8120000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8065051</v>
      </c>
      <c r="D45" s="6">
        <f t="shared" si="4"/>
        <v>15823821</v>
      </c>
      <c r="E45" s="61">
        <f t="shared" si="4"/>
        <v>7007059</v>
      </c>
      <c r="F45" s="62">
        <f t="shared" si="4"/>
        <v>4500000</v>
      </c>
      <c r="G45" s="60">
        <f t="shared" si="4"/>
        <v>4500000</v>
      </c>
      <c r="H45" s="60">
        <f t="shared" si="4"/>
        <v>4451678</v>
      </c>
      <c r="I45" s="63">
        <f t="shared" si="4"/>
        <v>9278090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56918438</v>
      </c>
      <c r="D49" s="72">
        <f aca="true" t="shared" si="6" ref="D49:L49">SUM(D41:D48)</f>
        <v>91231276</v>
      </c>
      <c r="E49" s="73">
        <f t="shared" si="6"/>
        <v>63015935</v>
      </c>
      <c r="F49" s="74">
        <f t="shared" si="6"/>
        <v>56288000</v>
      </c>
      <c r="G49" s="72">
        <f t="shared" si="6"/>
        <v>84003000</v>
      </c>
      <c r="H49" s="72">
        <f>SUM(H41:H48)</f>
        <v>39633254</v>
      </c>
      <c r="I49" s="75">
        <f t="shared" si="6"/>
        <v>49684432</v>
      </c>
      <c r="J49" s="76">
        <f t="shared" si="6"/>
        <v>37405000</v>
      </c>
      <c r="K49" s="72">
        <f t="shared" si="6"/>
        <v>32161000</v>
      </c>
      <c r="L49" s="73">
        <f t="shared" si="6"/>
        <v>36056000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543427005</v>
      </c>
      <c r="D52" s="6">
        <v>271480492</v>
      </c>
      <c r="E52" s="7">
        <v>309974978</v>
      </c>
      <c r="F52" s="8">
        <v>248916383</v>
      </c>
      <c r="G52" s="6">
        <v>262831383</v>
      </c>
      <c r="H52" s="6"/>
      <c r="I52" s="9">
        <v>297744128</v>
      </c>
      <c r="J52" s="10">
        <v>235405240</v>
      </c>
      <c r="K52" s="6">
        <v>213894097</v>
      </c>
      <c r="L52" s="7">
        <v>193882954</v>
      </c>
    </row>
    <row r="53" spans="1:12" ht="13.5">
      <c r="A53" s="79" t="s">
        <v>20</v>
      </c>
      <c r="B53" s="47"/>
      <c r="C53" s="6">
        <v>224929417</v>
      </c>
      <c r="D53" s="6">
        <v>230806760</v>
      </c>
      <c r="E53" s="7">
        <v>235091996</v>
      </c>
      <c r="F53" s="8">
        <v>248816968</v>
      </c>
      <c r="G53" s="6">
        <v>252816968</v>
      </c>
      <c r="H53" s="6"/>
      <c r="I53" s="9">
        <v>217571944</v>
      </c>
      <c r="J53" s="10">
        <v>264822072</v>
      </c>
      <c r="K53" s="6">
        <v>274827176</v>
      </c>
      <c r="L53" s="7">
        <v>284028280</v>
      </c>
    </row>
    <row r="54" spans="1:12" ht="13.5">
      <c r="A54" s="79" t="s">
        <v>21</v>
      </c>
      <c r="B54" s="47"/>
      <c r="C54" s="6">
        <v>956148</v>
      </c>
      <c r="D54" s="6"/>
      <c r="E54" s="7">
        <v>48893</v>
      </c>
      <c r="F54" s="8">
        <v>9391</v>
      </c>
      <c r="G54" s="6">
        <v>9391</v>
      </c>
      <c r="H54" s="6"/>
      <c r="I54" s="9"/>
      <c r="J54" s="10">
        <v>8300</v>
      </c>
      <c r="K54" s="6">
        <v>7209</v>
      </c>
      <c r="L54" s="7">
        <v>6118</v>
      </c>
    </row>
    <row r="55" spans="1:12" ht="13.5">
      <c r="A55" s="79" t="s">
        <v>22</v>
      </c>
      <c r="B55" s="47"/>
      <c r="C55" s="6">
        <v>14650011</v>
      </c>
      <c r="D55" s="6">
        <v>13065298</v>
      </c>
      <c r="E55" s="7">
        <v>13065298</v>
      </c>
      <c r="F55" s="8">
        <v>11480586</v>
      </c>
      <c r="G55" s="6">
        <v>11480586</v>
      </c>
      <c r="H55" s="6"/>
      <c r="I55" s="9">
        <v>13065298</v>
      </c>
      <c r="J55" s="10">
        <v>10688230</v>
      </c>
      <c r="K55" s="6">
        <v>9895874</v>
      </c>
      <c r="L55" s="7">
        <v>9103518</v>
      </c>
    </row>
    <row r="56" spans="1:12" ht="13.5">
      <c r="A56" s="79" t="s">
        <v>23</v>
      </c>
      <c r="B56" s="47"/>
      <c r="C56" s="6">
        <v>108840269</v>
      </c>
      <c r="D56" s="6">
        <v>114442413</v>
      </c>
      <c r="E56" s="7">
        <v>114597620</v>
      </c>
      <c r="F56" s="8">
        <v>115492411</v>
      </c>
      <c r="G56" s="6">
        <v>115492411</v>
      </c>
      <c r="H56" s="6"/>
      <c r="I56" s="9">
        <v>148780229</v>
      </c>
      <c r="J56" s="10">
        <v>115211010</v>
      </c>
      <c r="K56" s="6">
        <v>114679609</v>
      </c>
      <c r="L56" s="7">
        <v>122388208</v>
      </c>
    </row>
    <row r="57" spans="1:12" ht="13.5">
      <c r="A57" s="80" t="s">
        <v>24</v>
      </c>
      <c r="B57" s="47"/>
      <c r="C57" s="21">
        <f>SUM(C52:C56)</f>
        <v>892802850</v>
      </c>
      <c r="D57" s="21">
        <f aca="true" t="shared" si="7" ref="D57:L57">SUM(D52:D56)</f>
        <v>629794963</v>
      </c>
      <c r="E57" s="22">
        <f t="shared" si="7"/>
        <v>672778785</v>
      </c>
      <c r="F57" s="23">
        <f t="shared" si="7"/>
        <v>624715739</v>
      </c>
      <c r="G57" s="21">
        <f t="shared" si="7"/>
        <v>642630739</v>
      </c>
      <c r="H57" s="21">
        <f>SUM(H52:H56)</f>
        <v>0</v>
      </c>
      <c r="I57" s="24">
        <f t="shared" si="7"/>
        <v>677161599</v>
      </c>
      <c r="J57" s="25">
        <f t="shared" si="7"/>
        <v>626134852</v>
      </c>
      <c r="K57" s="21">
        <f t="shared" si="7"/>
        <v>613303965</v>
      </c>
      <c r="L57" s="22">
        <f t="shared" si="7"/>
        <v>609409078</v>
      </c>
    </row>
    <row r="58" spans="1:12" ht="13.5">
      <c r="A58" s="77" t="s">
        <v>25</v>
      </c>
      <c r="B58" s="39"/>
      <c r="C58" s="6">
        <v>43195238</v>
      </c>
      <c r="D58" s="6">
        <v>60601468</v>
      </c>
      <c r="E58" s="7">
        <v>48824655</v>
      </c>
      <c r="F58" s="8">
        <v>68348513</v>
      </c>
      <c r="G58" s="6">
        <v>78148513</v>
      </c>
      <c r="H58" s="6"/>
      <c r="I58" s="9">
        <v>52747585</v>
      </c>
      <c r="J58" s="10">
        <v>66914587</v>
      </c>
      <c r="K58" s="6">
        <v>76199099</v>
      </c>
      <c r="L58" s="7">
        <v>80442611</v>
      </c>
    </row>
    <row r="59" spans="1:12" ht="13.5">
      <c r="A59" s="77" t="s">
        <v>26</v>
      </c>
      <c r="B59" s="39"/>
      <c r="C59" s="11">
        <v>719286</v>
      </c>
      <c r="D59" s="11">
        <v>719286</v>
      </c>
      <c r="E59" s="12">
        <v>719286</v>
      </c>
      <c r="F59" s="13">
        <v>719286</v>
      </c>
      <c r="G59" s="11">
        <v>719286</v>
      </c>
      <c r="H59" s="11"/>
      <c r="I59" s="14">
        <v>729286</v>
      </c>
      <c r="J59" s="15">
        <v>719286</v>
      </c>
      <c r="K59" s="11">
        <v>719286</v>
      </c>
      <c r="L59" s="12">
        <v>719286</v>
      </c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53909073</v>
      </c>
      <c r="D61" s="6">
        <v>48265687</v>
      </c>
      <c r="E61" s="7">
        <v>42701702</v>
      </c>
      <c r="F61" s="8">
        <v>45378866</v>
      </c>
      <c r="G61" s="6">
        <v>45378866</v>
      </c>
      <c r="H61" s="6"/>
      <c r="I61" s="9">
        <v>45404667</v>
      </c>
      <c r="J61" s="10">
        <v>38428679</v>
      </c>
      <c r="K61" s="6">
        <v>29766054</v>
      </c>
      <c r="L61" s="7">
        <v>21103429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990626447</v>
      </c>
      <c r="D65" s="72">
        <f aca="true" t="shared" si="8" ref="D65:L65">SUM(D57:D64)</f>
        <v>739381404</v>
      </c>
      <c r="E65" s="73">
        <f t="shared" si="8"/>
        <v>765024428</v>
      </c>
      <c r="F65" s="74">
        <f t="shared" si="8"/>
        <v>739162404</v>
      </c>
      <c r="G65" s="72">
        <f t="shared" si="8"/>
        <v>766877404</v>
      </c>
      <c r="H65" s="72">
        <f>SUM(H57:H64)</f>
        <v>0</v>
      </c>
      <c r="I65" s="75">
        <f t="shared" si="8"/>
        <v>776043137</v>
      </c>
      <c r="J65" s="82">
        <f t="shared" si="8"/>
        <v>732197404</v>
      </c>
      <c r="K65" s="72">
        <f t="shared" si="8"/>
        <v>719988404</v>
      </c>
      <c r="L65" s="73">
        <f t="shared" si="8"/>
        <v>711674404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48634993</v>
      </c>
      <c r="D68" s="60">
        <v>51423078</v>
      </c>
      <c r="E68" s="61">
        <v>37581324</v>
      </c>
      <c r="F68" s="62">
        <v>49370000</v>
      </c>
      <c r="G68" s="60">
        <v>49370000</v>
      </c>
      <c r="H68" s="60"/>
      <c r="I68" s="63">
        <v>35892345</v>
      </c>
      <c r="J68" s="64">
        <v>44370000</v>
      </c>
      <c r="K68" s="60">
        <v>44370000</v>
      </c>
      <c r="L68" s="61">
        <v>44370000</v>
      </c>
    </row>
    <row r="69" spans="1:12" ht="13.5">
      <c r="A69" s="84" t="s">
        <v>43</v>
      </c>
      <c r="B69" s="39" t="s">
        <v>44</v>
      </c>
      <c r="C69" s="60">
        <f>SUM(C75:C79)</f>
        <v>12833751</v>
      </c>
      <c r="D69" s="60">
        <f aca="true" t="shared" si="9" ref="D69:L69">SUM(D75:D79)</f>
        <v>8286017</v>
      </c>
      <c r="E69" s="61">
        <f t="shared" si="9"/>
        <v>6198558</v>
      </c>
      <c r="F69" s="62">
        <f t="shared" si="9"/>
        <v>31933904</v>
      </c>
      <c r="G69" s="60">
        <f t="shared" si="9"/>
        <v>31933904</v>
      </c>
      <c r="H69" s="60">
        <f>SUM(H75:H79)</f>
        <v>2730788</v>
      </c>
      <c r="I69" s="63">
        <f t="shared" si="9"/>
        <v>2510401</v>
      </c>
      <c r="J69" s="64">
        <f t="shared" si="9"/>
        <v>17935904</v>
      </c>
      <c r="K69" s="60">
        <f t="shared" si="9"/>
        <v>15466424</v>
      </c>
      <c r="L69" s="61">
        <f t="shared" si="9"/>
        <v>17471716</v>
      </c>
    </row>
    <row r="70" spans="1:12" ht="13.5">
      <c r="A70" s="79" t="s">
        <v>19</v>
      </c>
      <c r="B70" s="47"/>
      <c r="C70" s="6">
        <v>7541881</v>
      </c>
      <c r="D70" s="6">
        <v>4955251</v>
      </c>
      <c r="E70" s="7">
        <v>2845751</v>
      </c>
      <c r="F70" s="8">
        <v>24657404</v>
      </c>
      <c r="G70" s="6">
        <v>24657404</v>
      </c>
      <c r="H70" s="6">
        <v>893304</v>
      </c>
      <c r="I70" s="9"/>
      <c r="J70" s="10">
        <v>12659404</v>
      </c>
      <c r="K70" s="6">
        <v>13117163</v>
      </c>
      <c r="L70" s="7">
        <v>15046895</v>
      </c>
    </row>
    <row r="71" spans="1:12" ht="13.5">
      <c r="A71" s="79" t="s">
        <v>20</v>
      </c>
      <c r="B71" s="47"/>
      <c r="C71" s="6">
        <v>273205</v>
      </c>
      <c r="D71" s="6">
        <v>1340230</v>
      </c>
      <c r="E71" s="7">
        <v>1468114</v>
      </c>
      <c r="F71" s="8">
        <v>4000000</v>
      </c>
      <c r="G71" s="6">
        <v>4000000</v>
      </c>
      <c r="H71" s="6">
        <v>620995</v>
      </c>
      <c r="I71" s="9">
        <v>785019</v>
      </c>
      <c r="J71" s="10">
        <v>4000000</v>
      </c>
      <c r="K71" s="6">
        <v>1000000</v>
      </c>
      <c r="L71" s="7">
        <v>1000000</v>
      </c>
    </row>
    <row r="72" spans="1:12" ht="13.5">
      <c r="A72" s="79" t="s">
        <v>21</v>
      </c>
      <c r="B72" s="47"/>
      <c r="C72" s="6">
        <v>511436</v>
      </c>
      <c r="D72" s="6">
        <v>359177</v>
      </c>
      <c r="E72" s="7">
        <v>339175</v>
      </c>
      <c r="F72" s="8">
        <v>350000</v>
      </c>
      <c r="G72" s="6">
        <v>350000</v>
      </c>
      <c r="H72" s="6">
        <v>283979</v>
      </c>
      <c r="I72" s="9">
        <v>588333</v>
      </c>
      <c r="J72" s="10">
        <v>350000</v>
      </c>
      <c r="K72" s="6">
        <v>369950</v>
      </c>
      <c r="L72" s="7">
        <v>390667</v>
      </c>
    </row>
    <row r="73" spans="1:12" ht="13.5">
      <c r="A73" s="79" t="s">
        <v>22</v>
      </c>
      <c r="B73" s="47"/>
      <c r="C73" s="6">
        <v>46551</v>
      </c>
      <c r="D73" s="6">
        <v>19434</v>
      </c>
      <c r="E73" s="7">
        <v>109205</v>
      </c>
      <c r="F73" s="8">
        <v>2000000</v>
      </c>
      <c r="G73" s="6">
        <v>2000000</v>
      </c>
      <c r="H73" s="6">
        <v>139236</v>
      </c>
      <c r="I73" s="9"/>
      <c r="J73" s="10"/>
      <c r="K73" s="6"/>
      <c r="L73" s="7"/>
    </row>
    <row r="74" spans="1:12" ht="13.5">
      <c r="A74" s="79" t="s">
        <v>23</v>
      </c>
      <c r="B74" s="47"/>
      <c r="C74" s="6">
        <v>2998</v>
      </c>
      <c r="D74" s="6">
        <v>3158</v>
      </c>
      <c r="E74" s="7"/>
      <c r="F74" s="8">
        <v>60000</v>
      </c>
      <c r="G74" s="6">
        <v>60000</v>
      </c>
      <c r="H74" s="6"/>
      <c r="I74" s="9">
        <v>206116</v>
      </c>
      <c r="J74" s="10">
        <v>60000</v>
      </c>
      <c r="K74" s="6">
        <v>63420</v>
      </c>
      <c r="L74" s="7">
        <v>66972</v>
      </c>
    </row>
    <row r="75" spans="1:12" ht="13.5">
      <c r="A75" s="85" t="s">
        <v>24</v>
      </c>
      <c r="B75" s="47"/>
      <c r="C75" s="21">
        <f>SUM(C70:C74)</f>
        <v>8376071</v>
      </c>
      <c r="D75" s="21">
        <f aca="true" t="shared" si="10" ref="D75:L75">SUM(D70:D74)</f>
        <v>6677250</v>
      </c>
      <c r="E75" s="22">
        <f t="shared" si="10"/>
        <v>4762245</v>
      </c>
      <c r="F75" s="23">
        <f t="shared" si="10"/>
        <v>31067404</v>
      </c>
      <c r="G75" s="21">
        <f t="shared" si="10"/>
        <v>31067404</v>
      </c>
      <c r="H75" s="21">
        <f>SUM(H70:H74)</f>
        <v>1937514</v>
      </c>
      <c r="I75" s="24">
        <f t="shared" si="10"/>
        <v>1579468</v>
      </c>
      <c r="J75" s="25">
        <f t="shared" si="10"/>
        <v>17069404</v>
      </c>
      <c r="K75" s="21">
        <f t="shared" si="10"/>
        <v>14550533</v>
      </c>
      <c r="L75" s="22">
        <f t="shared" si="10"/>
        <v>16504534</v>
      </c>
    </row>
    <row r="76" spans="1:12" ht="13.5">
      <c r="A76" s="86" t="s">
        <v>25</v>
      </c>
      <c r="B76" s="39"/>
      <c r="C76" s="6">
        <v>26934</v>
      </c>
      <c r="D76" s="6">
        <v>8308</v>
      </c>
      <c r="E76" s="7">
        <v>163545</v>
      </c>
      <c r="F76" s="8">
        <v>93000</v>
      </c>
      <c r="G76" s="6">
        <v>93000</v>
      </c>
      <c r="H76" s="6">
        <v>9872</v>
      </c>
      <c r="I76" s="9"/>
      <c r="J76" s="10">
        <v>18000</v>
      </c>
      <c r="K76" s="6">
        <v>19026</v>
      </c>
      <c r="L76" s="7">
        <v>20091</v>
      </c>
    </row>
    <row r="77" spans="1:12" ht="13.5">
      <c r="A77" s="86" t="s">
        <v>26</v>
      </c>
      <c r="B77" s="39"/>
      <c r="C77" s="11">
        <v>35</v>
      </c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4430711</v>
      </c>
      <c r="D79" s="6">
        <v>1600459</v>
      </c>
      <c r="E79" s="7">
        <v>1272768</v>
      </c>
      <c r="F79" s="8">
        <v>773500</v>
      </c>
      <c r="G79" s="6">
        <v>773500</v>
      </c>
      <c r="H79" s="6">
        <v>783402</v>
      </c>
      <c r="I79" s="9">
        <v>930933</v>
      </c>
      <c r="J79" s="10">
        <v>848500</v>
      </c>
      <c r="K79" s="6">
        <v>896865</v>
      </c>
      <c r="L79" s="7">
        <v>947091</v>
      </c>
    </row>
    <row r="80" spans="1:12" ht="13.5">
      <c r="A80" s="87" t="s">
        <v>46</v>
      </c>
      <c r="B80" s="71"/>
      <c r="C80" s="72">
        <f>SUM(C68:C69)</f>
        <v>61468744</v>
      </c>
      <c r="D80" s="72">
        <f aca="true" t="shared" si="11" ref="D80:L80">SUM(D68:D69)</f>
        <v>59709095</v>
      </c>
      <c r="E80" s="73">
        <f t="shared" si="11"/>
        <v>43779882</v>
      </c>
      <c r="F80" s="74">
        <f t="shared" si="11"/>
        <v>81303904</v>
      </c>
      <c r="G80" s="72">
        <f t="shared" si="11"/>
        <v>81303904</v>
      </c>
      <c r="H80" s="72">
        <f>SUM(H68:H69)</f>
        <v>2730788</v>
      </c>
      <c r="I80" s="75">
        <f t="shared" si="11"/>
        <v>38402746</v>
      </c>
      <c r="J80" s="76">
        <f t="shared" si="11"/>
        <v>62305904</v>
      </c>
      <c r="K80" s="72">
        <f t="shared" si="11"/>
        <v>59836424</v>
      </c>
      <c r="L80" s="73">
        <f t="shared" si="11"/>
        <v>61841716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0.8103369386489491</v>
      </c>
      <c r="D82" s="95">
        <f t="shared" si="12"/>
        <v>1.533321922483155</v>
      </c>
      <c r="E82" s="96">
        <f t="shared" si="12"/>
        <v>0.921297252608561</v>
      </c>
      <c r="F82" s="97">
        <f t="shared" si="12"/>
        <v>0.9715586690017514</v>
      </c>
      <c r="G82" s="95">
        <f t="shared" si="12"/>
        <v>0.8045757250268528</v>
      </c>
      <c r="H82" s="95">
        <f t="shared" si="12"/>
        <v>0.6712675390672571</v>
      </c>
      <c r="I82" s="98">
        <f t="shared" si="12"/>
        <v>0.6838414812795932</v>
      </c>
      <c r="J82" s="99">
        <f t="shared" si="12"/>
        <v>0.681123595505618</v>
      </c>
      <c r="K82" s="95">
        <f t="shared" si="12"/>
        <v>0.60805</v>
      </c>
      <c r="L82" s="96">
        <f t="shared" si="12"/>
        <v>0.6820302295204329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0.5238540899964764</v>
      </c>
      <c r="D83" s="95">
        <f t="shared" si="13"/>
        <v>1.0738129677885093</v>
      </c>
      <c r="E83" s="96">
        <f t="shared" si="13"/>
        <v>0.8040508631361684</v>
      </c>
      <c r="F83" s="97">
        <f t="shared" si="13"/>
        <v>0.5618391735871987</v>
      </c>
      <c r="G83" s="95">
        <f t="shared" si="13"/>
        <v>0.7586185942880291</v>
      </c>
      <c r="H83" s="95">
        <f t="shared" si="13"/>
        <v>0</v>
      </c>
      <c r="I83" s="98">
        <f t="shared" si="13"/>
        <v>0.5621765588177646</v>
      </c>
      <c r="J83" s="99">
        <f t="shared" si="13"/>
        <v>0.3415596123506874</v>
      </c>
      <c r="K83" s="95">
        <f t="shared" si="13"/>
        <v>0.2740815866576516</v>
      </c>
      <c r="L83" s="96">
        <f t="shared" si="13"/>
        <v>0.32950191570881227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0.013</v>
      </c>
      <c r="D84" s="95">
        <f t="shared" si="14"/>
        <v>0.011</v>
      </c>
      <c r="E84" s="96">
        <f t="shared" si="14"/>
        <v>0.008</v>
      </c>
      <c r="F84" s="97">
        <f t="shared" si="14"/>
        <v>0.043</v>
      </c>
      <c r="G84" s="95">
        <f t="shared" si="14"/>
        <v>0.042</v>
      </c>
      <c r="H84" s="95">
        <f t="shared" si="14"/>
        <v>0</v>
      </c>
      <c r="I84" s="98">
        <f t="shared" si="14"/>
        <v>0.003</v>
      </c>
      <c r="J84" s="99">
        <f t="shared" si="14"/>
        <v>0.024</v>
      </c>
      <c r="K84" s="95">
        <f t="shared" si="14"/>
        <v>0.021</v>
      </c>
      <c r="L84" s="96">
        <f t="shared" si="14"/>
        <v>0.025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0.09</v>
      </c>
      <c r="E85" s="96">
        <f t="shared" si="15"/>
        <v>0.05</v>
      </c>
      <c r="F85" s="97">
        <f t="shared" si="15"/>
        <v>0.08</v>
      </c>
      <c r="G85" s="95">
        <f t="shared" si="15"/>
        <v>0.09</v>
      </c>
      <c r="H85" s="95">
        <f t="shared" si="15"/>
        <v>0</v>
      </c>
      <c r="I85" s="98">
        <f t="shared" si="15"/>
        <v>0.03</v>
      </c>
      <c r="J85" s="99">
        <f t="shared" si="15"/>
        <v>0.05</v>
      </c>
      <c r="K85" s="95">
        <f t="shared" si="15"/>
        <v>0.04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>
        <v>8286017</v>
      </c>
      <c r="E90" s="12">
        <v>6198558</v>
      </c>
      <c r="F90" s="13">
        <v>31933904</v>
      </c>
      <c r="G90" s="11"/>
      <c r="H90" s="11">
        <v>2749867</v>
      </c>
      <c r="I90" s="14"/>
      <c r="J90" s="15">
        <v>17935904</v>
      </c>
      <c r="K90" s="11">
        <v>15466424</v>
      </c>
      <c r="L90" s="27">
        <v>17471714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8286017</v>
      </c>
      <c r="E93" s="73">
        <f t="shared" si="16"/>
        <v>6198558</v>
      </c>
      <c r="F93" s="74">
        <f t="shared" si="16"/>
        <v>31933904</v>
      </c>
      <c r="G93" s="72">
        <f t="shared" si="16"/>
        <v>0</v>
      </c>
      <c r="H93" s="72">
        <f>SUM(H89:H92)</f>
        <v>2749867</v>
      </c>
      <c r="I93" s="75">
        <f t="shared" si="16"/>
        <v>0</v>
      </c>
      <c r="J93" s="76">
        <f t="shared" si="16"/>
        <v>17935904</v>
      </c>
      <c r="K93" s="72">
        <f t="shared" si="16"/>
        <v>15466424</v>
      </c>
      <c r="L93" s="121">
        <f t="shared" si="16"/>
        <v>17471714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13905092</v>
      </c>
      <c r="D5" s="40">
        <f aca="true" t="shared" si="0" ref="D5:L5">SUM(D11:D18)</f>
        <v>22196903</v>
      </c>
      <c r="E5" s="41">
        <f t="shared" si="0"/>
        <v>35388441</v>
      </c>
      <c r="F5" s="42">
        <f t="shared" si="0"/>
        <v>19979000</v>
      </c>
      <c r="G5" s="40">
        <f t="shared" si="0"/>
        <v>19979000</v>
      </c>
      <c r="H5" s="40">
        <f>SUM(H11:H18)</f>
        <v>12362204</v>
      </c>
      <c r="I5" s="43">
        <f t="shared" si="0"/>
        <v>16931177</v>
      </c>
      <c r="J5" s="44">
        <f t="shared" si="0"/>
        <v>15897000</v>
      </c>
      <c r="K5" s="40">
        <f t="shared" si="0"/>
        <v>16572000</v>
      </c>
      <c r="L5" s="41">
        <f t="shared" si="0"/>
        <v>17285000</v>
      </c>
    </row>
    <row r="6" spans="1:12" ht="13.5">
      <c r="A6" s="46" t="s">
        <v>19</v>
      </c>
      <c r="B6" s="47"/>
      <c r="C6" s="6">
        <v>12853032</v>
      </c>
      <c r="D6" s="6">
        <v>7566091</v>
      </c>
      <c r="E6" s="7">
        <v>19030996</v>
      </c>
      <c r="F6" s="8">
        <v>14979000</v>
      </c>
      <c r="G6" s="6">
        <v>14979000</v>
      </c>
      <c r="H6" s="6">
        <v>8236786</v>
      </c>
      <c r="I6" s="9">
        <v>10778876</v>
      </c>
      <c r="J6" s="10">
        <v>11985000</v>
      </c>
      <c r="K6" s="6"/>
      <c r="L6" s="7"/>
    </row>
    <row r="7" spans="1:12" ht="13.5">
      <c r="A7" s="46" t="s">
        <v>20</v>
      </c>
      <c r="B7" s="47"/>
      <c r="C7" s="6"/>
      <c r="D7" s="6">
        <v>1630718</v>
      </c>
      <c r="E7" s="7">
        <v>4343997</v>
      </c>
      <c r="F7" s="8"/>
      <c r="G7" s="6"/>
      <c r="H7" s="6">
        <v>847214</v>
      </c>
      <c r="I7" s="9"/>
      <c r="J7" s="10">
        <v>1300000</v>
      </c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>
        <v>863448</v>
      </c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357111</v>
      </c>
      <c r="D10" s="6"/>
      <c r="E10" s="7"/>
      <c r="F10" s="8"/>
      <c r="G10" s="6"/>
      <c r="H10" s="6">
        <v>11000</v>
      </c>
      <c r="I10" s="9">
        <v>1119050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13210143</v>
      </c>
      <c r="D11" s="21">
        <f aca="true" t="shared" si="1" ref="D11:L11">SUM(D6:D10)</f>
        <v>9196809</v>
      </c>
      <c r="E11" s="22">
        <f t="shared" si="1"/>
        <v>23374993</v>
      </c>
      <c r="F11" s="23">
        <f t="shared" si="1"/>
        <v>14979000</v>
      </c>
      <c r="G11" s="21">
        <f t="shared" si="1"/>
        <v>14979000</v>
      </c>
      <c r="H11" s="21">
        <f>SUM(H6:H10)</f>
        <v>9958448</v>
      </c>
      <c r="I11" s="24">
        <f t="shared" si="1"/>
        <v>11897926</v>
      </c>
      <c r="J11" s="25">
        <f t="shared" si="1"/>
        <v>13285000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>
        <v>11427761</v>
      </c>
      <c r="E12" s="7">
        <v>10479035</v>
      </c>
      <c r="F12" s="8">
        <v>5000000</v>
      </c>
      <c r="G12" s="6">
        <v>5000000</v>
      </c>
      <c r="H12" s="6">
        <v>1603249</v>
      </c>
      <c r="I12" s="9">
        <v>5033251</v>
      </c>
      <c r="J12" s="10">
        <v>2612000</v>
      </c>
      <c r="K12" s="6">
        <v>16572000</v>
      </c>
      <c r="L12" s="7">
        <v>17285000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694949</v>
      </c>
      <c r="D15" s="6">
        <v>1534282</v>
      </c>
      <c r="E15" s="7">
        <v>874313</v>
      </c>
      <c r="F15" s="8"/>
      <c r="G15" s="6"/>
      <c r="H15" s="6">
        <v>800507</v>
      </c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38051</v>
      </c>
      <c r="E18" s="17">
        <v>660100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300000</v>
      </c>
      <c r="G20" s="53">
        <f t="shared" si="2"/>
        <v>300000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>
        <v>300000</v>
      </c>
      <c r="G27" s="6">
        <v>300000</v>
      </c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12853032</v>
      </c>
      <c r="D36" s="6">
        <f t="shared" si="4"/>
        <v>7566091</v>
      </c>
      <c r="E36" s="7">
        <f t="shared" si="4"/>
        <v>19030996</v>
      </c>
      <c r="F36" s="8">
        <f t="shared" si="4"/>
        <v>14979000</v>
      </c>
      <c r="G36" s="6">
        <f t="shared" si="4"/>
        <v>14979000</v>
      </c>
      <c r="H36" s="6">
        <f>H6+H21</f>
        <v>8236786</v>
      </c>
      <c r="I36" s="9">
        <f t="shared" si="4"/>
        <v>10778876</v>
      </c>
      <c r="J36" s="10">
        <f t="shared" si="4"/>
        <v>11985000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1630718</v>
      </c>
      <c r="E37" s="7">
        <f t="shared" si="4"/>
        <v>4343997</v>
      </c>
      <c r="F37" s="8">
        <f t="shared" si="4"/>
        <v>0</v>
      </c>
      <c r="G37" s="6">
        <f t="shared" si="4"/>
        <v>0</v>
      </c>
      <c r="H37" s="6">
        <f>H7+H22</f>
        <v>847214</v>
      </c>
      <c r="I37" s="9">
        <f t="shared" si="4"/>
        <v>0</v>
      </c>
      <c r="J37" s="10">
        <f t="shared" si="4"/>
        <v>1300000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863448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357111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11000</v>
      </c>
      <c r="I40" s="9">
        <f t="shared" si="4"/>
        <v>1119050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13210143</v>
      </c>
      <c r="D41" s="21">
        <f aca="true" t="shared" si="5" ref="D41:L41">SUM(D36:D40)</f>
        <v>9196809</v>
      </c>
      <c r="E41" s="22">
        <f t="shared" si="5"/>
        <v>23374993</v>
      </c>
      <c r="F41" s="23">
        <f t="shared" si="5"/>
        <v>14979000</v>
      </c>
      <c r="G41" s="21">
        <f t="shared" si="5"/>
        <v>14979000</v>
      </c>
      <c r="H41" s="21">
        <f>SUM(H36:H40)</f>
        <v>9958448</v>
      </c>
      <c r="I41" s="24">
        <f t="shared" si="5"/>
        <v>11897926</v>
      </c>
      <c r="J41" s="25">
        <f t="shared" si="5"/>
        <v>13285000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11427761</v>
      </c>
      <c r="E42" s="61">
        <f t="shared" si="4"/>
        <v>10479035</v>
      </c>
      <c r="F42" s="62">
        <f t="shared" si="4"/>
        <v>5300000</v>
      </c>
      <c r="G42" s="60">
        <f t="shared" si="4"/>
        <v>5300000</v>
      </c>
      <c r="H42" s="60">
        <f t="shared" si="4"/>
        <v>1603249</v>
      </c>
      <c r="I42" s="63">
        <f t="shared" si="4"/>
        <v>5033251</v>
      </c>
      <c r="J42" s="64">
        <f t="shared" si="4"/>
        <v>2612000</v>
      </c>
      <c r="K42" s="60">
        <f t="shared" si="4"/>
        <v>16572000</v>
      </c>
      <c r="L42" s="61">
        <f t="shared" si="4"/>
        <v>17285000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694949</v>
      </c>
      <c r="D45" s="6">
        <f t="shared" si="4"/>
        <v>1534282</v>
      </c>
      <c r="E45" s="61">
        <f t="shared" si="4"/>
        <v>874313</v>
      </c>
      <c r="F45" s="62">
        <f t="shared" si="4"/>
        <v>0</v>
      </c>
      <c r="G45" s="60">
        <f t="shared" si="4"/>
        <v>0</v>
      </c>
      <c r="H45" s="60">
        <f t="shared" si="4"/>
        <v>800507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38051</v>
      </c>
      <c r="E48" s="61">
        <f t="shared" si="4"/>
        <v>660100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13905092</v>
      </c>
      <c r="D49" s="72">
        <f aca="true" t="shared" si="6" ref="D49:L49">SUM(D41:D48)</f>
        <v>22196903</v>
      </c>
      <c r="E49" s="73">
        <f t="shared" si="6"/>
        <v>35388441</v>
      </c>
      <c r="F49" s="74">
        <f t="shared" si="6"/>
        <v>20279000</v>
      </c>
      <c r="G49" s="72">
        <f t="shared" si="6"/>
        <v>20279000</v>
      </c>
      <c r="H49" s="72">
        <f>SUM(H41:H48)</f>
        <v>12362204</v>
      </c>
      <c r="I49" s="75">
        <f t="shared" si="6"/>
        <v>16931177</v>
      </c>
      <c r="J49" s="76">
        <f t="shared" si="6"/>
        <v>15897000</v>
      </c>
      <c r="K49" s="72">
        <f t="shared" si="6"/>
        <v>16572000</v>
      </c>
      <c r="L49" s="73">
        <f t="shared" si="6"/>
        <v>17285000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123398102</v>
      </c>
      <c r="D52" s="6">
        <v>7566091</v>
      </c>
      <c r="E52" s="7">
        <v>204785477</v>
      </c>
      <c r="F52" s="8">
        <v>211466000</v>
      </c>
      <c r="G52" s="6">
        <v>211466000</v>
      </c>
      <c r="H52" s="6"/>
      <c r="I52" s="9">
        <v>202450541</v>
      </c>
      <c r="J52" s="10">
        <v>203924788</v>
      </c>
      <c r="K52" s="6">
        <v>215548501</v>
      </c>
      <c r="L52" s="7">
        <v>227619217</v>
      </c>
    </row>
    <row r="53" spans="1:12" ht="13.5">
      <c r="A53" s="79" t="s">
        <v>20</v>
      </c>
      <c r="B53" s="47"/>
      <c r="C53" s="6"/>
      <c r="D53" s="6">
        <v>1630718</v>
      </c>
      <c r="E53" s="7">
        <v>17028847</v>
      </c>
      <c r="F53" s="8">
        <v>14661305</v>
      </c>
      <c r="G53" s="6"/>
      <c r="H53" s="6"/>
      <c r="I53" s="9">
        <v>14064802</v>
      </c>
      <c r="J53" s="10">
        <v>15263474</v>
      </c>
      <c r="K53" s="6">
        <v>16133492</v>
      </c>
      <c r="L53" s="7">
        <v>17036967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>
        <v>34807000</v>
      </c>
      <c r="K54" s="6">
        <v>20218999</v>
      </c>
      <c r="L54" s="7">
        <v>21566295</v>
      </c>
    </row>
    <row r="55" spans="1:12" ht="13.5">
      <c r="A55" s="79" t="s">
        <v>22</v>
      </c>
      <c r="B55" s="47"/>
      <c r="C55" s="6"/>
      <c r="D55" s="6"/>
      <c r="E55" s="7"/>
      <c r="F55" s="8"/>
      <c r="G55" s="6">
        <v>14661305</v>
      </c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357111</v>
      </c>
      <c r="D56" s="6">
        <v>196326895</v>
      </c>
      <c r="E56" s="7"/>
      <c r="F56" s="8">
        <v>4943478</v>
      </c>
      <c r="G56" s="6">
        <v>4943478</v>
      </c>
      <c r="H56" s="6"/>
      <c r="I56" s="9">
        <v>1119050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123755213</v>
      </c>
      <c r="D57" s="21">
        <f aca="true" t="shared" si="7" ref="D57:L57">SUM(D52:D56)</f>
        <v>205523704</v>
      </c>
      <c r="E57" s="22">
        <f t="shared" si="7"/>
        <v>221814324</v>
      </c>
      <c r="F57" s="23">
        <f t="shared" si="7"/>
        <v>231070783</v>
      </c>
      <c r="G57" s="21">
        <f t="shared" si="7"/>
        <v>231070783</v>
      </c>
      <c r="H57" s="21">
        <f>SUM(H52:H56)</f>
        <v>0</v>
      </c>
      <c r="I57" s="24">
        <f t="shared" si="7"/>
        <v>217634393</v>
      </c>
      <c r="J57" s="25">
        <f t="shared" si="7"/>
        <v>253995262</v>
      </c>
      <c r="K57" s="21">
        <f t="shared" si="7"/>
        <v>251900992</v>
      </c>
      <c r="L57" s="22">
        <f t="shared" si="7"/>
        <v>266222479</v>
      </c>
    </row>
    <row r="58" spans="1:12" ht="13.5">
      <c r="A58" s="77" t="s">
        <v>25</v>
      </c>
      <c r="B58" s="39"/>
      <c r="C58" s="6">
        <v>23975151</v>
      </c>
      <c r="D58" s="6">
        <v>11427761</v>
      </c>
      <c r="E58" s="7">
        <v>8089407</v>
      </c>
      <c r="F58" s="8">
        <v>49366000</v>
      </c>
      <c r="G58" s="6">
        <v>49366000</v>
      </c>
      <c r="H58" s="6"/>
      <c r="I58" s="9">
        <v>3806981</v>
      </c>
      <c r="J58" s="10">
        <v>43933787</v>
      </c>
      <c r="K58" s="6">
        <v>63010013</v>
      </c>
      <c r="L58" s="7">
        <v>66323541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20740958</v>
      </c>
      <c r="D60" s="6">
        <v>25557702</v>
      </c>
      <c r="E60" s="7">
        <v>24270000</v>
      </c>
      <c r="F60" s="8">
        <v>20740958</v>
      </c>
      <c r="G60" s="6">
        <v>20740958</v>
      </c>
      <c r="H60" s="6"/>
      <c r="I60" s="9">
        <v>26537000</v>
      </c>
      <c r="J60" s="10">
        <v>28396279</v>
      </c>
      <c r="K60" s="6">
        <v>30014866</v>
      </c>
      <c r="L60" s="7">
        <v>31695698</v>
      </c>
    </row>
    <row r="61" spans="1:12" ht="13.5">
      <c r="A61" s="77" t="s">
        <v>28</v>
      </c>
      <c r="B61" s="39" t="s">
        <v>29</v>
      </c>
      <c r="C61" s="6">
        <v>85214578</v>
      </c>
      <c r="D61" s="6">
        <v>139855824</v>
      </c>
      <c r="E61" s="7">
        <v>139799165</v>
      </c>
      <c r="F61" s="8">
        <v>77644000</v>
      </c>
      <c r="G61" s="6">
        <v>77644000</v>
      </c>
      <c r="H61" s="6"/>
      <c r="I61" s="9">
        <v>138223721</v>
      </c>
      <c r="J61" s="10">
        <v>3871594</v>
      </c>
      <c r="K61" s="6">
        <v>4092274</v>
      </c>
      <c r="L61" s="7">
        <v>4321443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427502</v>
      </c>
      <c r="D64" s="6">
        <v>919809</v>
      </c>
      <c r="E64" s="7">
        <v>1422342</v>
      </c>
      <c r="F64" s="8">
        <v>1929838</v>
      </c>
      <c r="G64" s="6">
        <v>1929838</v>
      </c>
      <c r="H64" s="6"/>
      <c r="I64" s="9">
        <v>1229358</v>
      </c>
      <c r="J64" s="10">
        <v>69591173</v>
      </c>
      <c r="K64" s="6">
        <v>73557870</v>
      </c>
      <c r="L64" s="7">
        <v>77677111</v>
      </c>
    </row>
    <row r="65" spans="1:12" ht="13.5">
      <c r="A65" s="70" t="s">
        <v>40</v>
      </c>
      <c r="B65" s="71"/>
      <c r="C65" s="72">
        <f>SUM(C57:C64)</f>
        <v>254113402</v>
      </c>
      <c r="D65" s="72">
        <f aca="true" t="shared" si="8" ref="D65:L65">SUM(D57:D64)</f>
        <v>383284800</v>
      </c>
      <c r="E65" s="73">
        <f t="shared" si="8"/>
        <v>395395238</v>
      </c>
      <c r="F65" s="74">
        <f t="shared" si="8"/>
        <v>380751579</v>
      </c>
      <c r="G65" s="72">
        <f t="shared" si="8"/>
        <v>380751579</v>
      </c>
      <c r="H65" s="72">
        <f>SUM(H57:H64)</f>
        <v>0</v>
      </c>
      <c r="I65" s="75">
        <f t="shared" si="8"/>
        <v>387431453</v>
      </c>
      <c r="J65" s="82">
        <f t="shared" si="8"/>
        <v>399788095</v>
      </c>
      <c r="K65" s="72">
        <f t="shared" si="8"/>
        <v>422576015</v>
      </c>
      <c r="L65" s="73">
        <f t="shared" si="8"/>
        <v>446240272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10942631</v>
      </c>
      <c r="D68" s="60">
        <v>26594817</v>
      </c>
      <c r="E68" s="61">
        <v>23941533</v>
      </c>
      <c r="F68" s="62">
        <v>27041902</v>
      </c>
      <c r="G68" s="60">
        <v>27041902</v>
      </c>
      <c r="H68" s="60"/>
      <c r="I68" s="63">
        <v>20846275</v>
      </c>
      <c r="J68" s="64">
        <v>26816050</v>
      </c>
      <c r="K68" s="60">
        <v>28344565</v>
      </c>
      <c r="L68" s="61">
        <v>29931860</v>
      </c>
    </row>
    <row r="69" spans="1:12" ht="13.5">
      <c r="A69" s="84" t="s">
        <v>43</v>
      </c>
      <c r="B69" s="39" t="s">
        <v>44</v>
      </c>
      <c r="C69" s="60">
        <f>SUM(C75:C79)</f>
        <v>6831420</v>
      </c>
      <c r="D69" s="60">
        <f aca="true" t="shared" si="9" ref="D69:L69">SUM(D75:D79)</f>
        <v>5374969</v>
      </c>
      <c r="E69" s="61">
        <f t="shared" si="9"/>
        <v>0</v>
      </c>
      <c r="F69" s="62">
        <f t="shared" si="9"/>
        <v>5006723</v>
      </c>
      <c r="G69" s="60">
        <f t="shared" si="9"/>
        <v>5006723</v>
      </c>
      <c r="H69" s="60">
        <f>SUM(H75:H79)</f>
        <v>0</v>
      </c>
      <c r="I69" s="63">
        <f t="shared" si="9"/>
        <v>0</v>
      </c>
      <c r="J69" s="64">
        <f t="shared" si="9"/>
        <v>6875000</v>
      </c>
      <c r="K69" s="60">
        <f t="shared" si="9"/>
        <v>7280625</v>
      </c>
      <c r="L69" s="61">
        <f t="shared" si="9"/>
        <v>7702901</v>
      </c>
    </row>
    <row r="70" spans="1:12" ht="13.5">
      <c r="A70" s="79" t="s">
        <v>19</v>
      </c>
      <c r="B70" s="47"/>
      <c r="C70" s="6"/>
      <c r="D70" s="6">
        <v>23487</v>
      </c>
      <c r="E70" s="7"/>
      <c r="F70" s="8">
        <v>454124</v>
      </c>
      <c r="G70" s="6">
        <v>454124</v>
      </c>
      <c r="H70" s="6"/>
      <c r="I70" s="9"/>
      <c r="J70" s="10">
        <v>850000</v>
      </c>
      <c r="K70" s="6">
        <v>900150</v>
      </c>
      <c r="L70" s="7">
        <v>952359</v>
      </c>
    </row>
    <row r="71" spans="1:12" ht="13.5">
      <c r="A71" s="79" t="s">
        <v>20</v>
      </c>
      <c r="B71" s="47"/>
      <c r="C71" s="6">
        <v>3055994</v>
      </c>
      <c r="D71" s="6">
        <v>1494288</v>
      </c>
      <c r="E71" s="7"/>
      <c r="F71" s="8">
        <v>53754</v>
      </c>
      <c r="G71" s="6">
        <v>53754</v>
      </c>
      <c r="H71" s="6"/>
      <c r="I71" s="9"/>
      <c r="J71" s="10">
        <v>1050000</v>
      </c>
      <c r="K71" s="6">
        <v>1111950</v>
      </c>
      <c r="L71" s="7">
        <v>1176443</v>
      </c>
    </row>
    <row r="72" spans="1:12" ht="13.5">
      <c r="A72" s="79" t="s">
        <v>21</v>
      </c>
      <c r="B72" s="47"/>
      <c r="C72" s="6">
        <v>1141197</v>
      </c>
      <c r="D72" s="6">
        <v>2053</v>
      </c>
      <c r="E72" s="7"/>
      <c r="F72" s="8">
        <v>21047</v>
      </c>
      <c r="G72" s="6">
        <v>21047</v>
      </c>
      <c r="H72" s="6"/>
      <c r="I72" s="9"/>
      <c r="J72" s="10">
        <v>1150000</v>
      </c>
      <c r="K72" s="6">
        <v>1217850</v>
      </c>
      <c r="L72" s="7">
        <v>1288485</v>
      </c>
    </row>
    <row r="73" spans="1:12" ht="13.5">
      <c r="A73" s="79" t="s">
        <v>22</v>
      </c>
      <c r="B73" s="47"/>
      <c r="C73" s="6">
        <v>526046</v>
      </c>
      <c r="D73" s="6">
        <v>1404677</v>
      </c>
      <c r="E73" s="7"/>
      <c r="F73" s="8">
        <v>2182438</v>
      </c>
      <c r="G73" s="6">
        <v>2182438</v>
      </c>
      <c r="H73" s="6"/>
      <c r="I73" s="9"/>
      <c r="J73" s="10">
        <v>1000000</v>
      </c>
      <c r="K73" s="6">
        <v>1059000</v>
      </c>
      <c r="L73" s="7">
        <v>1120422</v>
      </c>
    </row>
    <row r="74" spans="1:12" ht="13.5">
      <c r="A74" s="79" t="s">
        <v>23</v>
      </c>
      <c r="B74" s="47"/>
      <c r="C74" s="6">
        <v>11575</v>
      </c>
      <c r="D74" s="6">
        <v>25790</v>
      </c>
      <c r="E74" s="7"/>
      <c r="F74" s="8">
        <v>10230</v>
      </c>
      <c r="G74" s="6">
        <v>10230</v>
      </c>
      <c r="H74" s="6"/>
      <c r="I74" s="9"/>
      <c r="J74" s="10">
        <v>300000</v>
      </c>
      <c r="K74" s="6">
        <v>317700</v>
      </c>
      <c r="L74" s="7">
        <v>336127</v>
      </c>
    </row>
    <row r="75" spans="1:12" ht="13.5">
      <c r="A75" s="85" t="s">
        <v>24</v>
      </c>
      <c r="B75" s="47"/>
      <c r="C75" s="21">
        <f>SUM(C70:C74)</f>
        <v>4734812</v>
      </c>
      <c r="D75" s="21">
        <f aca="true" t="shared" si="10" ref="D75:L75">SUM(D70:D74)</f>
        <v>2950295</v>
      </c>
      <c r="E75" s="22">
        <f t="shared" si="10"/>
        <v>0</v>
      </c>
      <c r="F75" s="23">
        <f t="shared" si="10"/>
        <v>2721593</v>
      </c>
      <c r="G75" s="21">
        <f t="shared" si="10"/>
        <v>2721593</v>
      </c>
      <c r="H75" s="21">
        <f>SUM(H70:H74)</f>
        <v>0</v>
      </c>
      <c r="I75" s="24">
        <f t="shared" si="10"/>
        <v>0</v>
      </c>
      <c r="J75" s="25">
        <f t="shared" si="10"/>
        <v>4350000</v>
      </c>
      <c r="K75" s="21">
        <f t="shared" si="10"/>
        <v>4606650</v>
      </c>
      <c r="L75" s="22">
        <f t="shared" si="10"/>
        <v>4873836</v>
      </c>
    </row>
    <row r="76" spans="1:12" ht="13.5">
      <c r="A76" s="86" t="s">
        <v>25</v>
      </c>
      <c r="B76" s="39"/>
      <c r="C76" s="6"/>
      <c r="D76" s="6"/>
      <c r="E76" s="7"/>
      <c r="F76" s="8">
        <v>16193</v>
      </c>
      <c r="G76" s="6">
        <v>16193</v>
      </c>
      <c r="H76" s="6"/>
      <c r="I76" s="9"/>
      <c r="J76" s="10">
        <v>325000</v>
      </c>
      <c r="K76" s="6">
        <v>344175</v>
      </c>
      <c r="L76" s="7">
        <v>364137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>
        <v>50000</v>
      </c>
      <c r="K77" s="11">
        <v>52950</v>
      </c>
      <c r="L77" s="12">
        <v>56021</v>
      </c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500000</v>
      </c>
      <c r="K78" s="6">
        <v>529500</v>
      </c>
      <c r="L78" s="7">
        <v>560211</v>
      </c>
    </row>
    <row r="79" spans="1:12" ht="13.5">
      <c r="A79" s="86" t="s">
        <v>28</v>
      </c>
      <c r="B79" s="39" t="s">
        <v>45</v>
      </c>
      <c r="C79" s="6">
        <v>2096608</v>
      </c>
      <c r="D79" s="6">
        <v>2424674</v>
      </c>
      <c r="E79" s="7"/>
      <c r="F79" s="8">
        <v>2268937</v>
      </c>
      <c r="G79" s="6">
        <v>2268937</v>
      </c>
      <c r="H79" s="6"/>
      <c r="I79" s="9"/>
      <c r="J79" s="10">
        <v>1650000</v>
      </c>
      <c r="K79" s="6">
        <v>1747350</v>
      </c>
      <c r="L79" s="7">
        <v>1848696</v>
      </c>
    </row>
    <row r="80" spans="1:12" ht="13.5">
      <c r="A80" s="87" t="s">
        <v>46</v>
      </c>
      <c r="B80" s="71"/>
      <c r="C80" s="72">
        <f>SUM(C68:C69)</f>
        <v>17774051</v>
      </c>
      <c r="D80" s="72">
        <f aca="true" t="shared" si="11" ref="D80:L80">SUM(D68:D69)</f>
        <v>31969786</v>
      </c>
      <c r="E80" s="73">
        <f t="shared" si="11"/>
        <v>23941533</v>
      </c>
      <c r="F80" s="74">
        <f t="shared" si="11"/>
        <v>32048625</v>
      </c>
      <c r="G80" s="72">
        <f t="shared" si="11"/>
        <v>32048625</v>
      </c>
      <c r="H80" s="72">
        <f>SUM(H68:H69)</f>
        <v>0</v>
      </c>
      <c r="I80" s="75">
        <f t="shared" si="11"/>
        <v>20846275</v>
      </c>
      <c r="J80" s="76">
        <f t="shared" si="11"/>
        <v>33691050</v>
      </c>
      <c r="K80" s="72">
        <f t="shared" si="11"/>
        <v>35625190</v>
      </c>
      <c r="L80" s="73">
        <f t="shared" si="11"/>
        <v>37634761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0.015015766554882628</v>
      </c>
      <c r="G82" s="95">
        <f t="shared" si="12"/>
        <v>0.015015766554882628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0.011093894209068578</v>
      </c>
      <c r="G83" s="95">
        <f t="shared" si="13"/>
        <v>0.011093894209068578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0.027</v>
      </c>
      <c r="D84" s="95">
        <f t="shared" si="14"/>
        <v>0.014</v>
      </c>
      <c r="E84" s="96">
        <f t="shared" si="14"/>
        <v>0</v>
      </c>
      <c r="F84" s="97">
        <f t="shared" si="14"/>
        <v>0.013</v>
      </c>
      <c r="G84" s="95">
        <f t="shared" si="14"/>
        <v>0.013</v>
      </c>
      <c r="H84" s="95">
        <f t="shared" si="14"/>
        <v>0</v>
      </c>
      <c r="I84" s="98">
        <f t="shared" si="14"/>
        <v>0</v>
      </c>
      <c r="J84" s="99">
        <f t="shared" si="14"/>
        <v>0.017</v>
      </c>
      <c r="K84" s="95">
        <f t="shared" si="14"/>
        <v>0.017</v>
      </c>
      <c r="L84" s="96">
        <f t="shared" si="14"/>
        <v>0.017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0.01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5179252</v>
      </c>
      <c r="D90" s="11"/>
      <c r="E90" s="12"/>
      <c r="F90" s="13">
        <v>5006271</v>
      </c>
      <c r="G90" s="11"/>
      <c r="H90" s="11">
        <v>1047123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5179252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5006271</v>
      </c>
      <c r="G93" s="72">
        <f t="shared" si="16"/>
        <v>0</v>
      </c>
      <c r="H93" s="72">
        <f>SUM(H89:H92)</f>
        <v>1047123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86581302</v>
      </c>
      <c r="D5" s="40">
        <f aca="true" t="shared" si="0" ref="D5:L5">SUM(D11:D18)</f>
        <v>61705942</v>
      </c>
      <c r="E5" s="41">
        <f t="shared" si="0"/>
        <v>104583460</v>
      </c>
      <c r="F5" s="42">
        <f t="shared" si="0"/>
        <v>63279000</v>
      </c>
      <c r="G5" s="40">
        <f t="shared" si="0"/>
        <v>63279000</v>
      </c>
      <c r="H5" s="40">
        <f>SUM(H11:H18)</f>
        <v>55549149</v>
      </c>
      <c r="I5" s="43">
        <f t="shared" si="0"/>
        <v>108137591</v>
      </c>
      <c r="J5" s="44">
        <f t="shared" si="0"/>
        <v>74286700</v>
      </c>
      <c r="K5" s="40">
        <f t="shared" si="0"/>
        <v>71346200</v>
      </c>
      <c r="L5" s="41">
        <f t="shared" si="0"/>
        <v>90541200</v>
      </c>
    </row>
    <row r="6" spans="1:12" ht="13.5">
      <c r="A6" s="46" t="s">
        <v>19</v>
      </c>
      <c r="B6" s="47"/>
      <c r="C6" s="6">
        <v>60836740</v>
      </c>
      <c r="D6" s="6">
        <v>1030462</v>
      </c>
      <c r="E6" s="7">
        <v>29006906</v>
      </c>
      <c r="F6" s="8">
        <v>24732000</v>
      </c>
      <c r="G6" s="6">
        <v>24732000</v>
      </c>
      <c r="H6" s="6">
        <v>25726461</v>
      </c>
      <c r="I6" s="9">
        <v>18201837</v>
      </c>
      <c r="J6" s="10">
        <v>18160234</v>
      </c>
      <c r="K6" s="6">
        <v>48541200</v>
      </c>
      <c r="L6" s="7"/>
    </row>
    <row r="7" spans="1:12" ht="13.5">
      <c r="A7" s="46" t="s">
        <v>20</v>
      </c>
      <c r="B7" s="47"/>
      <c r="C7" s="6"/>
      <c r="D7" s="6"/>
      <c r="E7" s="7"/>
      <c r="F7" s="8">
        <v>4000000</v>
      </c>
      <c r="G7" s="6">
        <v>4000000</v>
      </c>
      <c r="H7" s="6">
        <v>3406086</v>
      </c>
      <c r="I7" s="9"/>
      <c r="J7" s="10">
        <v>6642222</v>
      </c>
      <c r="K7" s="6">
        <v>8000000</v>
      </c>
      <c r="L7" s="7">
        <v>25000000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>
        <v>51239200</v>
      </c>
    </row>
    <row r="9" spans="1:12" ht="13.5">
      <c r="A9" s="46" t="s">
        <v>22</v>
      </c>
      <c r="B9" s="47"/>
      <c r="C9" s="6"/>
      <c r="D9" s="6"/>
      <c r="E9" s="7"/>
      <c r="F9" s="8"/>
      <c r="G9" s="6"/>
      <c r="H9" s="6">
        <v>828211</v>
      </c>
      <c r="I9" s="9"/>
      <c r="J9" s="10"/>
      <c r="K9" s="6"/>
      <c r="L9" s="7"/>
    </row>
    <row r="10" spans="1:12" ht="13.5">
      <c r="A10" s="46" t="s">
        <v>23</v>
      </c>
      <c r="B10" s="47"/>
      <c r="C10" s="6">
        <v>10279845</v>
      </c>
      <c r="D10" s="6">
        <v>50870508</v>
      </c>
      <c r="E10" s="7">
        <v>37386225</v>
      </c>
      <c r="F10" s="8">
        <v>3720000</v>
      </c>
      <c r="G10" s="6">
        <v>3720000</v>
      </c>
      <c r="H10" s="6">
        <v>5335964</v>
      </c>
      <c r="I10" s="9">
        <v>45110685</v>
      </c>
      <c r="J10" s="10">
        <v>2470700</v>
      </c>
      <c r="K10" s="6"/>
      <c r="L10" s="7"/>
    </row>
    <row r="11" spans="1:12" ht="13.5">
      <c r="A11" s="48" t="s">
        <v>24</v>
      </c>
      <c r="B11" s="47"/>
      <c r="C11" s="21">
        <f>SUM(C6:C10)</f>
        <v>71116585</v>
      </c>
      <c r="D11" s="21">
        <f aca="true" t="shared" si="1" ref="D11:L11">SUM(D6:D10)</f>
        <v>51900970</v>
      </c>
      <c r="E11" s="22">
        <f t="shared" si="1"/>
        <v>66393131</v>
      </c>
      <c r="F11" s="23">
        <f t="shared" si="1"/>
        <v>32452000</v>
      </c>
      <c r="G11" s="21">
        <f t="shared" si="1"/>
        <v>32452000</v>
      </c>
      <c r="H11" s="21">
        <f>SUM(H6:H10)</f>
        <v>35296722</v>
      </c>
      <c r="I11" s="24">
        <f t="shared" si="1"/>
        <v>63312522</v>
      </c>
      <c r="J11" s="25">
        <f t="shared" si="1"/>
        <v>27273156</v>
      </c>
      <c r="K11" s="21">
        <f t="shared" si="1"/>
        <v>56541200</v>
      </c>
      <c r="L11" s="22">
        <f t="shared" si="1"/>
        <v>76239200</v>
      </c>
    </row>
    <row r="12" spans="1:12" ht="13.5">
      <c r="A12" s="49" t="s">
        <v>25</v>
      </c>
      <c r="B12" s="39"/>
      <c r="C12" s="6">
        <v>8951923</v>
      </c>
      <c r="D12" s="6"/>
      <c r="E12" s="7">
        <v>30437773</v>
      </c>
      <c r="F12" s="8">
        <v>11312000</v>
      </c>
      <c r="G12" s="6">
        <v>11312000</v>
      </c>
      <c r="H12" s="6">
        <v>10220421</v>
      </c>
      <c r="I12" s="9">
        <v>37665590</v>
      </c>
      <c r="J12" s="10">
        <v>34397544</v>
      </c>
      <c r="K12" s="6">
        <v>800000</v>
      </c>
      <c r="L12" s="7">
        <v>900000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6316804</v>
      </c>
      <c r="D15" s="6">
        <v>9804972</v>
      </c>
      <c r="E15" s="7">
        <v>7705956</v>
      </c>
      <c r="F15" s="8">
        <v>19515000</v>
      </c>
      <c r="G15" s="6">
        <v>19515000</v>
      </c>
      <c r="H15" s="6">
        <v>10032006</v>
      </c>
      <c r="I15" s="9">
        <v>6738455</v>
      </c>
      <c r="J15" s="10">
        <v>12616000</v>
      </c>
      <c r="K15" s="6">
        <v>14005000</v>
      </c>
      <c r="L15" s="7">
        <v>13402000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195990</v>
      </c>
      <c r="D18" s="16"/>
      <c r="E18" s="17">
        <v>46600</v>
      </c>
      <c r="F18" s="18"/>
      <c r="G18" s="16"/>
      <c r="H18" s="16"/>
      <c r="I18" s="19">
        <v>421024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773909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>
        <v>773909</v>
      </c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60836740</v>
      </c>
      <c r="D36" s="6">
        <f t="shared" si="4"/>
        <v>1030462</v>
      </c>
      <c r="E36" s="7">
        <f t="shared" si="4"/>
        <v>29006906</v>
      </c>
      <c r="F36" s="8">
        <f t="shared" si="4"/>
        <v>24732000</v>
      </c>
      <c r="G36" s="6">
        <f t="shared" si="4"/>
        <v>24732000</v>
      </c>
      <c r="H36" s="6">
        <f>H6+H21</f>
        <v>25726461</v>
      </c>
      <c r="I36" s="9">
        <f t="shared" si="4"/>
        <v>18201837</v>
      </c>
      <c r="J36" s="10">
        <f t="shared" si="4"/>
        <v>18160234</v>
      </c>
      <c r="K36" s="6">
        <f t="shared" si="4"/>
        <v>48541200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4000000</v>
      </c>
      <c r="G37" s="6">
        <f t="shared" si="4"/>
        <v>4000000</v>
      </c>
      <c r="H37" s="6">
        <f>H7+H22</f>
        <v>3406086</v>
      </c>
      <c r="I37" s="9">
        <f t="shared" si="4"/>
        <v>0</v>
      </c>
      <c r="J37" s="10">
        <f t="shared" si="4"/>
        <v>6642222</v>
      </c>
      <c r="K37" s="6">
        <f t="shared" si="4"/>
        <v>8000000</v>
      </c>
      <c r="L37" s="7">
        <f t="shared" si="4"/>
        <v>25000000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51239200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828211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10279845</v>
      </c>
      <c r="D40" s="6">
        <f t="shared" si="4"/>
        <v>50870508</v>
      </c>
      <c r="E40" s="7">
        <f t="shared" si="4"/>
        <v>37386225</v>
      </c>
      <c r="F40" s="8">
        <f t="shared" si="4"/>
        <v>3720000</v>
      </c>
      <c r="G40" s="6">
        <f t="shared" si="4"/>
        <v>3720000</v>
      </c>
      <c r="H40" s="6">
        <f>H10+H25</f>
        <v>5335964</v>
      </c>
      <c r="I40" s="9">
        <f t="shared" si="4"/>
        <v>45110685</v>
      </c>
      <c r="J40" s="10">
        <f t="shared" si="4"/>
        <v>2470700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71116585</v>
      </c>
      <c r="D41" s="21">
        <f aca="true" t="shared" si="5" ref="D41:L41">SUM(D36:D40)</f>
        <v>51900970</v>
      </c>
      <c r="E41" s="22">
        <f t="shared" si="5"/>
        <v>66393131</v>
      </c>
      <c r="F41" s="23">
        <f t="shared" si="5"/>
        <v>32452000</v>
      </c>
      <c r="G41" s="21">
        <f t="shared" si="5"/>
        <v>32452000</v>
      </c>
      <c r="H41" s="21">
        <f>SUM(H36:H40)</f>
        <v>35296722</v>
      </c>
      <c r="I41" s="24">
        <f t="shared" si="5"/>
        <v>63312522</v>
      </c>
      <c r="J41" s="25">
        <f t="shared" si="5"/>
        <v>27273156</v>
      </c>
      <c r="K41" s="21">
        <f t="shared" si="5"/>
        <v>56541200</v>
      </c>
      <c r="L41" s="22">
        <f t="shared" si="5"/>
        <v>76239200</v>
      </c>
    </row>
    <row r="42" spans="1:12" ht="13.5">
      <c r="A42" s="49" t="s">
        <v>25</v>
      </c>
      <c r="B42" s="39"/>
      <c r="C42" s="6">
        <f t="shared" si="4"/>
        <v>8951923</v>
      </c>
      <c r="D42" s="6">
        <f t="shared" si="4"/>
        <v>0</v>
      </c>
      <c r="E42" s="61">
        <f t="shared" si="4"/>
        <v>30437773</v>
      </c>
      <c r="F42" s="62">
        <f t="shared" si="4"/>
        <v>11312000</v>
      </c>
      <c r="G42" s="60">
        <f t="shared" si="4"/>
        <v>11312000</v>
      </c>
      <c r="H42" s="60">
        <f t="shared" si="4"/>
        <v>10220421</v>
      </c>
      <c r="I42" s="63">
        <f t="shared" si="4"/>
        <v>37665590</v>
      </c>
      <c r="J42" s="64">
        <f t="shared" si="4"/>
        <v>34397544</v>
      </c>
      <c r="K42" s="60">
        <f t="shared" si="4"/>
        <v>800000</v>
      </c>
      <c r="L42" s="61">
        <f t="shared" si="4"/>
        <v>900000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6316804</v>
      </c>
      <c r="D45" s="6">
        <f t="shared" si="4"/>
        <v>9804972</v>
      </c>
      <c r="E45" s="61">
        <f t="shared" si="4"/>
        <v>7705956</v>
      </c>
      <c r="F45" s="62">
        <f t="shared" si="4"/>
        <v>19515000</v>
      </c>
      <c r="G45" s="60">
        <f t="shared" si="4"/>
        <v>19515000</v>
      </c>
      <c r="H45" s="60">
        <f t="shared" si="4"/>
        <v>10805915</v>
      </c>
      <c r="I45" s="63">
        <f t="shared" si="4"/>
        <v>6738455</v>
      </c>
      <c r="J45" s="64">
        <f t="shared" si="4"/>
        <v>12616000</v>
      </c>
      <c r="K45" s="60">
        <f t="shared" si="4"/>
        <v>14005000</v>
      </c>
      <c r="L45" s="61">
        <f t="shared" si="4"/>
        <v>13402000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195990</v>
      </c>
      <c r="D48" s="6">
        <f t="shared" si="4"/>
        <v>0</v>
      </c>
      <c r="E48" s="61">
        <f t="shared" si="4"/>
        <v>46600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421024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86581302</v>
      </c>
      <c r="D49" s="72">
        <f aca="true" t="shared" si="6" ref="D49:L49">SUM(D41:D48)</f>
        <v>61705942</v>
      </c>
      <c r="E49" s="73">
        <f t="shared" si="6"/>
        <v>104583460</v>
      </c>
      <c r="F49" s="74">
        <f t="shared" si="6"/>
        <v>63279000</v>
      </c>
      <c r="G49" s="72">
        <f t="shared" si="6"/>
        <v>63279000</v>
      </c>
      <c r="H49" s="72">
        <f>SUM(H41:H48)</f>
        <v>56323058</v>
      </c>
      <c r="I49" s="75">
        <f t="shared" si="6"/>
        <v>108137591</v>
      </c>
      <c r="J49" s="76">
        <f t="shared" si="6"/>
        <v>74286700</v>
      </c>
      <c r="K49" s="72">
        <f t="shared" si="6"/>
        <v>71346200</v>
      </c>
      <c r="L49" s="73">
        <f t="shared" si="6"/>
        <v>90541200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210181390</v>
      </c>
      <c r="D52" s="6">
        <v>190024850</v>
      </c>
      <c r="E52" s="7">
        <v>165221173</v>
      </c>
      <c r="F52" s="8">
        <v>340512000</v>
      </c>
      <c r="G52" s="6">
        <v>49464000</v>
      </c>
      <c r="H52" s="6"/>
      <c r="I52" s="9">
        <v>218360801</v>
      </c>
      <c r="J52" s="10">
        <v>232854466</v>
      </c>
      <c r="K52" s="6">
        <v>235469188</v>
      </c>
      <c r="L52" s="7">
        <v>168924988</v>
      </c>
    </row>
    <row r="53" spans="1:12" ht="13.5">
      <c r="A53" s="79" t="s">
        <v>20</v>
      </c>
      <c r="B53" s="47"/>
      <c r="C53" s="6"/>
      <c r="D53" s="6"/>
      <c r="E53" s="7">
        <v>54004231</v>
      </c>
      <c r="F53" s="8"/>
      <c r="G53" s="6">
        <v>8000000</v>
      </c>
      <c r="H53" s="6"/>
      <c r="I53" s="9"/>
      <c r="J53" s="10">
        <v>11865673</v>
      </c>
      <c r="K53" s="6">
        <v>13223451</v>
      </c>
      <c r="L53" s="7">
        <v>30223451</v>
      </c>
    </row>
    <row r="54" spans="1:12" ht="13.5">
      <c r="A54" s="79" t="s">
        <v>21</v>
      </c>
      <c r="B54" s="47"/>
      <c r="C54" s="6"/>
      <c r="D54" s="6"/>
      <c r="E54" s="7">
        <v>14265668</v>
      </c>
      <c r="F54" s="8"/>
      <c r="G54" s="6"/>
      <c r="H54" s="6"/>
      <c r="I54" s="9"/>
      <c r="J54" s="10">
        <v>289661</v>
      </c>
      <c r="K54" s="6">
        <v>289661</v>
      </c>
      <c r="L54" s="7">
        <v>51528861</v>
      </c>
    </row>
    <row r="55" spans="1:12" ht="13.5">
      <c r="A55" s="79" t="s">
        <v>22</v>
      </c>
      <c r="B55" s="47"/>
      <c r="C55" s="6"/>
      <c r="D55" s="6"/>
      <c r="E55" s="7">
        <v>21675579</v>
      </c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21498779</v>
      </c>
      <c r="D56" s="6">
        <v>74124009</v>
      </c>
      <c r="E56" s="7">
        <v>95997765</v>
      </c>
      <c r="F56" s="8">
        <v>72117994</v>
      </c>
      <c r="G56" s="6">
        <v>7441000</v>
      </c>
      <c r="H56" s="6"/>
      <c r="I56" s="9">
        <v>40883126</v>
      </c>
      <c r="J56" s="10">
        <v>-6739250</v>
      </c>
      <c r="K56" s="6">
        <v>-9855950</v>
      </c>
      <c r="L56" s="7">
        <v>-10539950</v>
      </c>
    </row>
    <row r="57" spans="1:12" ht="13.5">
      <c r="A57" s="80" t="s">
        <v>24</v>
      </c>
      <c r="B57" s="47"/>
      <c r="C57" s="21">
        <f>SUM(C52:C56)</f>
        <v>231680169</v>
      </c>
      <c r="D57" s="21">
        <f aca="true" t="shared" si="7" ref="D57:L57">SUM(D52:D56)</f>
        <v>264148859</v>
      </c>
      <c r="E57" s="22">
        <f t="shared" si="7"/>
        <v>351164416</v>
      </c>
      <c r="F57" s="23">
        <f t="shared" si="7"/>
        <v>412629994</v>
      </c>
      <c r="G57" s="21">
        <f t="shared" si="7"/>
        <v>64905000</v>
      </c>
      <c r="H57" s="21">
        <f>SUM(H52:H56)</f>
        <v>0</v>
      </c>
      <c r="I57" s="24">
        <f t="shared" si="7"/>
        <v>259243927</v>
      </c>
      <c r="J57" s="25">
        <f t="shared" si="7"/>
        <v>238270550</v>
      </c>
      <c r="K57" s="21">
        <f t="shared" si="7"/>
        <v>239126350</v>
      </c>
      <c r="L57" s="22">
        <f t="shared" si="7"/>
        <v>240137350</v>
      </c>
    </row>
    <row r="58" spans="1:12" ht="13.5">
      <c r="A58" s="77" t="s">
        <v>25</v>
      </c>
      <c r="B58" s="39"/>
      <c r="C58" s="6">
        <v>97927233</v>
      </c>
      <c r="D58" s="6">
        <v>157268080</v>
      </c>
      <c r="E58" s="7">
        <v>111692099</v>
      </c>
      <c r="F58" s="8">
        <v>176585298</v>
      </c>
      <c r="G58" s="6">
        <v>22624000</v>
      </c>
      <c r="H58" s="6"/>
      <c r="I58" s="9">
        <v>206062357</v>
      </c>
      <c r="J58" s="10">
        <v>194675482</v>
      </c>
      <c r="K58" s="6">
        <v>189803482</v>
      </c>
      <c r="L58" s="7">
        <v>189645482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23959705</v>
      </c>
      <c r="D60" s="6">
        <v>21534000</v>
      </c>
      <c r="E60" s="7">
        <v>21534000</v>
      </c>
      <c r="F60" s="8">
        <v>27046960</v>
      </c>
      <c r="G60" s="6"/>
      <c r="H60" s="6"/>
      <c r="I60" s="9">
        <v>21534000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19721290</v>
      </c>
      <c r="D61" s="6">
        <v>26301201</v>
      </c>
      <c r="E61" s="7">
        <v>12220224</v>
      </c>
      <c r="F61" s="8">
        <v>62823000</v>
      </c>
      <c r="G61" s="6">
        <v>38030000</v>
      </c>
      <c r="H61" s="6"/>
      <c r="I61" s="9">
        <v>28146394</v>
      </c>
      <c r="J61" s="10">
        <v>54308667</v>
      </c>
      <c r="K61" s="6">
        <v>58325367</v>
      </c>
      <c r="L61" s="7">
        <v>57472367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435990</v>
      </c>
      <c r="D64" s="6">
        <v>435990</v>
      </c>
      <c r="E64" s="7">
        <v>275233</v>
      </c>
      <c r="F64" s="8">
        <v>525760</v>
      </c>
      <c r="G64" s="6"/>
      <c r="H64" s="6"/>
      <c r="I64" s="9">
        <v>421024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373724387</v>
      </c>
      <c r="D65" s="72">
        <f aca="true" t="shared" si="8" ref="D65:L65">SUM(D57:D64)</f>
        <v>469688130</v>
      </c>
      <c r="E65" s="73">
        <f t="shared" si="8"/>
        <v>496885972</v>
      </c>
      <c r="F65" s="74">
        <f t="shared" si="8"/>
        <v>679611012</v>
      </c>
      <c r="G65" s="72">
        <f t="shared" si="8"/>
        <v>125559000</v>
      </c>
      <c r="H65" s="72">
        <f>SUM(H57:H64)</f>
        <v>0</v>
      </c>
      <c r="I65" s="75">
        <f t="shared" si="8"/>
        <v>515407702</v>
      </c>
      <c r="J65" s="82">
        <f t="shared" si="8"/>
        <v>487254699</v>
      </c>
      <c r="K65" s="72">
        <f t="shared" si="8"/>
        <v>487255199</v>
      </c>
      <c r="L65" s="73">
        <f t="shared" si="8"/>
        <v>487255199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24551883</v>
      </c>
      <c r="D68" s="60">
        <v>28112946</v>
      </c>
      <c r="E68" s="61">
        <v>17853567</v>
      </c>
      <c r="F68" s="62">
        <v>6088605</v>
      </c>
      <c r="G68" s="60">
        <v>24599205</v>
      </c>
      <c r="H68" s="60"/>
      <c r="I68" s="63">
        <v>32038636</v>
      </c>
      <c r="J68" s="64">
        <v>27452000</v>
      </c>
      <c r="K68" s="60">
        <v>29099000</v>
      </c>
      <c r="L68" s="61">
        <v>30844000</v>
      </c>
    </row>
    <row r="69" spans="1:12" ht="13.5">
      <c r="A69" s="84" t="s">
        <v>43</v>
      </c>
      <c r="B69" s="39" t="s">
        <v>44</v>
      </c>
      <c r="C69" s="60">
        <f>SUM(C75:C79)</f>
        <v>6959320</v>
      </c>
      <c r="D69" s="60">
        <f aca="true" t="shared" si="9" ref="D69:L69">SUM(D75:D79)</f>
        <v>6841382</v>
      </c>
      <c r="E69" s="61">
        <f t="shared" si="9"/>
        <v>7857183</v>
      </c>
      <c r="F69" s="62">
        <f t="shared" si="9"/>
        <v>12058000</v>
      </c>
      <c r="G69" s="60">
        <f t="shared" si="9"/>
        <v>12058000</v>
      </c>
      <c r="H69" s="60">
        <f>SUM(H75:H79)</f>
        <v>9213964</v>
      </c>
      <c r="I69" s="63">
        <f t="shared" si="9"/>
        <v>14335284</v>
      </c>
      <c r="J69" s="64">
        <f t="shared" si="9"/>
        <v>19050000</v>
      </c>
      <c r="K69" s="60">
        <f t="shared" si="9"/>
        <v>21673000</v>
      </c>
      <c r="L69" s="61">
        <f t="shared" si="9"/>
        <v>22979000</v>
      </c>
    </row>
    <row r="70" spans="1:12" ht="13.5">
      <c r="A70" s="79" t="s">
        <v>19</v>
      </c>
      <c r="B70" s="47"/>
      <c r="C70" s="6">
        <v>1340853</v>
      </c>
      <c r="D70" s="6">
        <v>824207</v>
      </c>
      <c r="E70" s="7">
        <v>872506</v>
      </c>
      <c r="F70" s="8">
        <v>449000</v>
      </c>
      <c r="G70" s="6">
        <v>449000</v>
      </c>
      <c r="H70" s="6">
        <v>601850</v>
      </c>
      <c r="I70" s="9">
        <v>571470</v>
      </c>
      <c r="J70" s="10">
        <v>2100000</v>
      </c>
      <c r="K70" s="6">
        <v>2222000</v>
      </c>
      <c r="L70" s="7">
        <v>2360000</v>
      </c>
    </row>
    <row r="71" spans="1:12" ht="13.5">
      <c r="A71" s="79" t="s">
        <v>20</v>
      </c>
      <c r="B71" s="47"/>
      <c r="C71" s="6"/>
      <c r="D71" s="6"/>
      <c r="E71" s="7"/>
      <c r="F71" s="8">
        <v>2029000</v>
      </c>
      <c r="G71" s="6">
        <v>2029000</v>
      </c>
      <c r="H71" s="6">
        <v>3027684</v>
      </c>
      <c r="I71" s="9">
        <v>5223517</v>
      </c>
      <c r="J71" s="10">
        <v>3000000</v>
      </c>
      <c r="K71" s="6">
        <v>3180000</v>
      </c>
      <c r="L71" s="7">
        <v>3371000</v>
      </c>
    </row>
    <row r="72" spans="1:12" ht="13.5">
      <c r="A72" s="79" t="s">
        <v>21</v>
      </c>
      <c r="B72" s="47"/>
      <c r="C72" s="6">
        <v>343520</v>
      </c>
      <c r="D72" s="6"/>
      <c r="E72" s="7"/>
      <c r="F72" s="8">
        <v>800000</v>
      </c>
      <c r="G72" s="6">
        <v>800000</v>
      </c>
      <c r="H72" s="6">
        <v>617790</v>
      </c>
      <c r="I72" s="9">
        <v>482005</v>
      </c>
      <c r="J72" s="10">
        <v>1800000</v>
      </c>
      <c r="K72" s="6">
        <v>2120000</v>
      </c>
      <c r="L72" s="7">
        <v>2247000</v>
      </c>
    </row>
    <row r="73" spans="1:12" ht="13.5">
      <c r="A73" s="79" t="s">
        <v>22</v>
      </c>
      <c r="B73" s="47"/>
      <c r="C73" s="6">
        <v>2368778</v>
      </c>
      <c r="D73" s="6">
        <v>2479175</v>
      </c>
      <c r="E73" s="7">
        <v>2909577</v>
      </c>
      <c r="F73" s="8">
        <v>793000</v>
      </c>
      <c r="G73" s="6">
        <v>793000</v>
      </c>
      <c r="H73" s="6">
        <v>1571425</v>
      </c>
      <c r="I73" s="9">
        <v>3461223</v>
      </c>
      <c r="J73" s="10">
        <v>1800000</v>
      </c>
      <c r="K73" s="6">
        <v>2120000</v>
      </c>
      <c r="L73" s="7">
        <v>2247000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4053151</v>
      </c>
      <c r="D75" s="21">
        <f aca="true" t="shared" si="10" ref="D75:L75">SUM(D70:D74)</f>
        <v>3303382</v>
      </c>
      <c r="E75" s="22">
        <f t="shared" si="10"/>
        <v>3782083</v>
      </c>
      <c r="F75" s="23">
        <f t="shared" si="10"/>
        <v>4071000</v>
      </c>
      <c r="G75" s="21">
        <f t="shared" si="10"/>
        <v>4071000</v>
      </c>
      <c r="H75" s="21">
        <f>SUM(H70:H74)</f>
        <v>5818749</v>
      </c>
      <c r="I75" s="24">
        <f t="shared" si="10"/>
        <v>9738215</v>
      </c>
      <c r="J75" s="25">
        <f t="shared" si="10"/>
        <v>8700000</v>
      </c>
      <c r="K75" s="21">
        <f t="shared" si="10"/>
        <v>9642000</v>
      </c>
      <c r="L75" s="22">
        <f t="shared" si="10"/>
        <v>10225000</v>
      </c>
    </row>
    <row r="76" spans="1:12" ht="13.5">
      <c r="A76" s="86" t="s">
        <v>25</v>
      </c>
      <c r="B76" s="39"/>
      <c r="C76" s="6">
        <v>200000</v>
      </c>
      <c r="D76" s="6"/>
      <c r="E76" s="7"/>
      <c r="F76" s="8">
        <v>2615000</v>
      </c>
      <c r="G76" s="6">
        <v>2615000</v>
      </c>
      <c r="H76" s="6"/>
      <c r="I76" s="9"/>
      <c r="J76" s="10">
        <v>1040000</v>
      </c>
      <c r="K76" s="6">
        <v>1103000</v>
      </c>
      <c r="L76" s="7">
        <v>1170000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2706169</v>
      </c>
      <c r="D79" s="6">
        <v>3538000</v>
      </c>
      <c r="E79" s="7">
        <v>4075100</v>
      </c>
      <c r="F79" s="8">
        <v>5372000</v>
      </c>
      <c r="G79" s="6">
        <v>5372000</v>
      </c>
      <c r="H79" s="6">
        <v>3395215</v>
      </c>
      <c r="I79" s="9">
        <v>4597069</v>
      </c>
      <c r="J79" s="10">
        <v>9310000</v>
      </c>
      <c r="K79" s="6">
        <v>10928000</v>
      </c>
      <c r="L79" s="7">
        <v>11584000</v>
      </c>
    </row>
    <row r="80" spans="1:12" ht="13.5">
      <c r="A80" s="87" t="s">
        <v>46</v>
      </c>
      <c r="B80" s="71"/>
      <c r="C80" s="72">
        <f>SUM(C68:C69)</f>
        <v>31511203</v>
      </c>
      <c r="D80" s="72">
        <f aca="true" t="shared" si="11" ref="D80:L80">SUM(D68:D69)</f>
        <v>34954328</v>
      </c>
      <c r="E80" s="73">
        <f t="shared" si="11"/>
        <v>25710750</v>
      </c>
      <c r="F80" s="74">
        <f t="shared" si="11"/>
        <v>18146605</v>
      </c>
      <c r="G80" s="72">
        <f t="shared" si="11"/>
        <v>36657205</v>
      </c>
      <c r="H80" s="72">
        <f>SUM(H68:H69)</f>
        <v>9213964</v>
      </c>
      <c r="I80" s="75">
        <f t="shared" si="11"/>
        <v>46373920</v>
      </c>
      <c r="J80" s="76">
        <f t="shared" si="11"/>
        <v>46502000</v>
      </c>
      <c r="K80" s="72">
        <f t="shared" si="11"/>
        <v>50772000</v>
      </c>
      <c r="L80" s="73">
        <f t="shared" si="11"/>
        <v>53823000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0.013931968606755794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0.019</v>
      </c>
      <c r="D84" s="95">
        <f t="shared" si="14"/>
        <v>0.015</v>
      </c>
      <c r="E84" s="96">
        <f t="shared" si="14"/>
        <v>0.016</v>
      </c>
      <c r="F84" s="97">
        <f t="shared" si="14"/>
        <v>0.018</v>
      </c>
      <c r="G84" s="95">
        <f t="shared" si="14"/>
        <v>0.096</v>
      </c>
      <c r="H84" s="95">
        <f t="shared" si="14"/>
        <v>0</v>
      </c>
      <c r="I84" s="98">
        <f t="shared" si="14"/>
        <v>0.028</v>
      </c>
      <c r="J84" s="99">
        <f t="shared" si="14"/>
        <v>0.039</v>
      </c>
      <c r="K84" s="95">
        <f t="shared" si="14"/>
        <v>0.044</v>
      </c>
      <c r="L84" s="96">
        <f t="shared" si="14"/>
        <v>0.047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0.02</v>
      </c>
      <c r="F85" s="97">
        <f t="shared" si="15"/>
        <v>0.02</v>
      </c>
      <c r="G85" s="95">
        <f t="shared" si="15"/>
        <v>0.1</v>
      </c>
      <c r="H85" s="95">
        <f t="shared" si="15"/>
        <v>0</v>
      </c>
      <c r="I85" s="98">
        <f t="shared" si="15"/>
        <v>0.03</v>
      </c>
      <c r="J85" s="99">
        <f t="shared" si="15"/>
        <v>0.04</v>
      </c>
      <c r="K85" s="95">
        <f t="shared" si="15"/>
        <v>0.04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9213965</v>
      </c>
      <c r="I90" s="14"/>
      <c r="J90" s="15">
        <v>19050000</v>
      </c>
      <c r="K90" s="11">
        <v>21673000</v>
      </c>
      <c r="L90" s="27">
        <v>22979000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9213965</v>
      </c>
      <c r="I93" s="75">
        <f t="shared" si="16"/>
        <v>0</v>
      </c>
      <c r="J93" s="76">
        <f t="shared" si="16"/>
        <v>19050000</v>
      </c>
      <c r="K93" s="72">
        <f t="shared" si="16"/>
        <v>21673000</v>
      </c>
      <c r="L93" s="121">
        <f t="shared" si="16"/>
        <v>22979000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13922769</v>
      </c>
      <c r="D5" s="40">
        <f aca="true" t="shared" si="0" ref="D5:L5">SUM(D11:D18)</f>
        <v>22949395</v>
      </c>
      <c r="E5" s="41">
        <f t="shared" si="0"/>
        <v>25591898</v>
      </c>
      <c r="F5" s="42">
        <f t="shared" si="0"/>
        <v>44536000</v>
      </c>
      <c r="G5" s="40">
        <f t="shared" si="0"/>
        <v>44536000</v>
      </c>
      <c r="H5" s="40">
        <f>SUM(H11:H18)</f>
        <v>30222573</v>
      </c>
      <c r="I5" s="43">
        <f t="shared" si="0"/>
        <v>45130291</v>
      </c>
      <c r="J5" s="44">
        <f t="shared" si="0"/>
        <v>15214273</v>
      </c>
      <c r="K5" s="40">
        <f t="shared" si="0"/>
        <v>8000000</v>
      </c>
      <c r="L5" s="41">
        <f t="shared" si="0"/>
        <v>12000000</v>
      </c>
    </row>
    <row r="6" spans="1:12" ht="13.5">
      <c r="A6" s="46" t="s">
        <v>19</v>
      </c>
      <c r="B6" s="47"/>
      <c r="C6" s="6"/>
      <c r="D6" s="6"/>
      <c r="E6" s="7"/>
      <c r="F6" s="8">
        <v>12836000</v>
      </c>
      <c r="G6" s="6">
        <v>12836000</v>
      </c>
      <c r="H6" s="6">
        <v>2292173</v>
      </c>
      <c r="I6" s="9">
        <v>10823063</v>
      </c>
      <c r="J6" s="10"/>
      <c r="K6" s="6"/>
      <c r="L6" s="7"/>
    </row>
    <row r="7" spans="1:12" ht="13.5">
      <c r="A7" s="46" t="s">
        <v>20</v>
      </c>
      <c r="B7" s="47"/>
      <c r="C7" s="6">
        <v>13388560</v>
      </c>
      <c r="D7" s="6"/>
      <c r="E7" s="7">
        <v>8013908</v>
      </c>
      <c r="F7" s="8">
        <v>15000000</v>
      </c>
      <c r="G7" s="6">
        <v>15000000</v>
      </c>
      <c r="H7" s="6">
        <v>7384719</v>
      </c>
      <c r="I7" s="9">
        <v>600014</v>
      </c>
      <c r="J7" s="10">
        <v>9000000</v>
      </c>
      <c r="K7" s="6">
        <v>8000000</v>
      </c>
      <c r="L7" s="7">
        <v>12000000</v>
      </c>
    </row>
    <row r="8" spans="1:12" ht="13.5">
      <c r="A8" s="46" t="s">
        <v>21</v>
      </c>
      <c r="B8" s="47"/>
      <c r="C8" s="6"/>
      <c r="D8" s="6"/>
      <c r="E8" s="7">
        <v>15796774</v>
      </c>
      <c r="F8" s="8"/>
      <c r="G8" s="6"/>
      <c r="H8" s="6"/>
      <c r="I8" s="9">
        <v>33648307</v>
      </c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13388560</v>
      </c>
      <c r="D11" s="21">
        <f aca="true" t="shared" si="1" ref="D11:L11">SUM(D6:D10)</f>
        <v>0</v>
      </c>
      <c r="E11" s="22">
        <f t="shared" si="1"/>
        <v>23810682</v>
      </c>
      <c r="F11" s="23">
        <f t="shared" si="1"/>
        <v>27836000</v>
      </c>
      <c r="G11" s="21">
        <f t="shared" si="1"/>
        <v>27836000</v>
      </c>
      <c r="H11" s="21">
        <f>SUM(H6:H10)</f>
        <v>9676892</v>
      </c>
      <c r="I11" s="24">
        <f t="shared" si="1"/>
        <v>45071384</v>
      </c>
      <c r="J11" s="25">
        <f t="shared" si="1"/>
        <v>9000000</v>
      </c>
      <c r="K11" s="21">
        <f t="shared" si="1"/>
        <v>8000000</v>
      </c>
      <c r="L11" s="22">
        <f t="shared" si="1"/>
        <v>12000000</v>
      </c>
    </row>
    <row r="12" spans="1:12" ht="13.5">
      <c r="A12" s="49" t="s">
        <v>25</v>
      </c>
      <c r="B12" s="39"/>
      <c r="C12" s="6"/>
      <c r="D12" s="6"/>
      <c r="E12" s="7"/>
      <c r="F12" s="8">
        <v>1200000</v>
      </c>
      <c r="G12" s="6">
        <v>1200000</v>
      </c>
      <c r="H12" s="6"/>
      <c r="I12" s="9"/>
      <c r="J12" s="10">
        <v>4556207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491269</v>
      </c>
      <c r="D15" s="6">
        <v>22913396</v>
      </c>
      <c r="E15" s="7">
        <v>1765607</v>
      </c>
      <c r="F15" s="8">
        <v>15500000</v>
      </c>
      <c r="G15" s="6">
        <v>15500000</v>
      </c>
      <c r="H15" s="6">
        <v>20545681</v>
      </c>
      <c r="I15" s="9">
        <v>17654</v>
      </c>
      <c r="J15" s="10">
        <v>1658066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42940</v>
      </c>
      <c r="D18" s="16">
        <v>35999</v>
      </c>
      <c r="E18" s="17">
        <v>15609</v>
      </c>
      <c r="F18" s="18"/>
      <c r="G18" s="16"/>
      <c r="H18" s="16"/>
      <c r="I18" s="19">
        <v>41253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9911943</v>
      </c>
      <c r="K20" s="53">
        <f t="shared" si="2"/>
        <v>14815250</v>
      </c>
      <c r="L20" s="54">
        <f t="shared" si="2"/>
        <v>15435600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9671943</v>
      </c>
      <c r="K21" s="6">
        <v>14815250</v>
      </c>
      <c r="L21" s="7">
        <v>15435600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9671943</v>
      </c>
      <c r="K26" s="21">
        <f t="shared" si="3"/>
        <v>14815250</v>
      </c>
      <c r="L26" s="22">
        <f t="shared" si="3"/>
        <v>15435600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240000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12836000</v>
      </c>
      <c r="G36" s="6">
        <f t="shared" si="4"/>
        <v>12836000</v>
      </c>
      <c r="H36" s="6">
        <f>H6+H21</f>
        <v>2292173</v>
      </c>
      <c r="I36" s="9">
        <f t="shared" si="4"/>
        <v>10823063</v>
      </c>
      <c r="J36" s="10">
        <f t="shared" si="4"/>
        <v>9671943</v>
      </c>
      <c r="K36" s="6">
        <f t="shared" si="4"/>
        <v>14815250</v>
      </c>
      <c r="L36" s="7">
        <f t="shared" si="4"/>
        <v>15435600</v>
      </c>
    </row>
    <row r="37" spans="1:12" ht="13.5">
      <c r="A37" s="46" t="s">
        <v>20</v>
      </c>
      <c r="B37" s="47"/>
      <c r="C37" s="6">
        <f t="shared" si="4"/>
        <v>13388560</v>
      </c>
      <c r="D37" s="6">
        <f t="shared" si="4"/>
        <v>0</v>
      </c>
      <c r="E37" s="7">
        <f t="shared" si="4"/>
        <v>8013908</v>
      </c>
      <c r="F37" s="8">
        <f t="shared" si="4"/>
        <v>15000000</v>
      </c>
      <c r="G37" s="6">
        <f t="shared" si="4"/>
        <v>15000000</v>
      </c>
      <c r="H37" s="6">
        <f>H7+H22</f>
        <v>7384719</v>
      </c>
      <c r="I37" s="9">
        <f t="shared" si="4"/>
        <v>600014</v>
      </c>
      <c r="J37" s="10">
        <f t="shared" si="4"/>
        <v>9000000</v>
      </c>
      <c r="K37" s="6">
        <f t="shared" si="4"/>
        <v>8000000</v>
      </c>
      <c r="L37" s="7">
        <f t="shared" si="4"/>
        <v>12000000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15796774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33648307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13388560</v>
      </c>
      <c r="D41" s="21">
        <f aca="true" t="shared" si="5" ref="D41:L41">SUM(D36:D40)</f>
        <v>0</v>
      </c>
      <c r="E41" s="22">
        <f t="shared" si="5"/>
        <v>23810682</v>
      </c>
      <c r="F41" s="23">
        <f t="shared" si="5"/>
        <v>27836000</v>
      </c>
      <c r="G41" s="21">
        <f t="shared" si="5"/>
        <v>27836000</v>
      </c>
      <c r="H41" s="21">
        <f>SUM(H36:H40)</f>
        <v>9676892</v>
      </c>
      <c r="I41" s="24">
        <f t="shared" si="5"/>
        <v>45071384</v>
      </c>
      <c r="J41" s="25">
        <f t="shared" si="5"/>
        <v>18671943</v>
      </c>
      <c r="K41" s="21">
        <f t="shared" si="5"/>
        <v>22815250</v>
      </c>
      <c r="L41" s="22">
        <f t="shared" si="5"/>
        <v>27435600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1200000</v>
      </c>
      <c r="G42" s="60">
        <f t="shared" si="4"/>
        <v>1200000</v>
      </c>
      <c r="H42" s="60">
        <f t="shared" si="4"/>
        <v>0</v>
      </c>
      <c r="I42" s="63">
        <f t="shared" si="4"/>
        <v>0</v>
      </c>
      <c r="J42" s="64">
        <f t="shared" si="4"/>
        <v>4556207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491269</v>
      </c>
      <c r="D45" s="6">
        <f t="shared" si="4"/>
        <v>22913396</v>
      </c>
      <c r="E45" s="61">
        <f t="shared" si="4"/>
        <v>1765607</v>
      </c>
      <c r="F45" s="62">
        <f t="shared" si="4"/>
        <v>15500000</v>
      </c>
      <c r="G45" s="60">
        <f t="shared" si="4"/>
        <v>15500000</v>
      </c>
      <c r="H45" s="60">
        <f t="shared" si="4"/>
        <v>20545681</v>
      </c>
      <c r="I45" s="63">
        <f t="shared" si="4"/>
        <v>17654</v>
      </c>
      <c r="J45" s="64">
        <f t="shared" si="4"/>
        <v>1898066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42940</v>
      </c>
      <c r="D48" s="6">
        <f t="shared" si="4"/>
        <v>35999</v>
      </c>
      <c r="E48" s="61">
        <f t="shared" si="4"/>
        <v>15609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41253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13922769</v>
      </c>
      <c r="D49" s="72">
        <f aca="true" t="shared" si="6" ref="D49:L49">SUM(D41:D48)</f>
        <v>22949395</v>
      </c>
      <c r="E49" s="73">
        <f t="shared" si="6"/>
        <v>25591898</v>
      </c>
      <c r="F49" s="74">
        <f t="shared" si="6"/>
        <v>44536000</v>
      </c>
      <c r="G49" s="72">
        <f t="shared" si="6"/>
        <v>44536000</v>
      </c>
      <c r="H49" s="72">
        <f>SUM(H41:H48)</f>
        <v>30222573</v>
      </c>
      <c r="I49" s="75">
        <f t="shared" si="6"/>
        <v>45130291</v>
      </c>
      <c r="J49" s="76">
        <f t="shared" si="6"/>
        <v>25126216</v>
      </c>
      <c r="K49" s="72">
        <f t="shared" si="6"/>
        <v>22815250</v>
      </c>
      <c r="L49" s="73">
        <f t="shared" si="6"/>
        <v>27435600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342612156</v>
      </c>
      <c r="D52" s="6">
        <v>168465096</v>
      </c>
      <c r="E52" s="7">
        <v>162784078</v>
      </c>
      <c r="F52" s="8">
        <v>318455094</v>
      </c>
      <c r="G52" s="6">
        <v>318455094</v>
      </c>
      <c r="H52" s="6"/>
      <c r="I52" s="9">
        <v>147510498</v>
      </c>
      <c r="J52" s="10">
        <v>87785589</v>
      </c>
      <c r="K52" s="6">
        <v>96660028</v>
      </c>
      <c r="L52" s="7">
        <v>103539258</v>
      </c>
    </row>
    <row r="53" spans="1:12" ht="13.5">
      <c r="A53" s="79" t="s">
        <v>20</v>
      </c>
      <c r="B53" s="47"/>
      <c r="C53" s="6">
        <v>83771081</v>
      </c>
      <c r="D53" s="6">
        <v>83567475</v>
      </c>
      <c r="E53" s="7">
        <v>86130116</v>
      </c>
      <c r="F53" s="8">
        <v>26725004</v>
      </c>
      <c r="G53" s="6">
        <v>26725004</v>
      </c>
      <c r="H53" s="6"/>
      <c r="I53" s="9">
        <v>80010757</v>
      </c>
      <c r="J53" s="10">
        <v>41899502</v>
      </c>
      <c r="K53" s="6">
        <v>44671004</v>
      </c>
      <c r="L53" s="7">
        <v>51137439</v>
      </c>
    </row>
    <row r="54" spans="1:12" ht="13.5">
      <c r="A54" s="79" t="s">
        <v>21</v>
      </c>
      <c r="B54" s="47"/>
      <c r="C54" s="6"/>
      <c r="D54" s="6"/>
      <c r="E54" s="7">
        <v>16920926</v>
      </c>
      <c r="F54" s="8"/>
      <c r="G54" s="6"/>
      <c r="H54" s="6"/>
      <c r="I54" s="9">
        <v>50569233</v>
      </c>
      <c r="J54" s="10">
        <v>103258307</v>
      </c>
      <c r="K54" s="6">
        <v>93818802</v>
      </c>
      <c r="L54" s="7">
        <v>89225157</v>
      </c>
    </row>
    <row r="55" spans="1:12" ht="13.5">
      <c r="A55" s="79" t="s">
        <v>22</v>
      </c>
      <c r="B55" s="47"/>
      <c r="C55" s="6"/>
      <c r="D55" s="6">
        <v>8668311</v>
      </c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98378785</v>
      </c>
      <c r="D56" s="6">
        <v>4863762</v>
      </c>
      <c r="E56" s="7">
        <v>4098830</v>
      </c>
      <c r="F56" s="8">
        <v>109747403</v>
      </c>
      <c r="G56" s="6">
        <v>109747403</v>
      </c>
      <c r="H56" s="6"/>
      <c r="I56" s="9">
        <v>8885026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524762022</v>
      </c>
      <c r="D57" s="21">
        <f aca="true" t="shared" si="7" ref="D57:L57">SUM(D52:D56)</f>
        <v>265564644</v>
      </c>
      <c r="E57" s="22">
        <f t="shared" si="7"/>
        <v>269933950</v>
      </c>
      <c r="F57" s="23">
        <f t="shared" si="7"/>
        <v>454927501</v>
      </c>
      <c r="G57" s="21">
        <f t="shared" si="7"/>
        <v>454927501</v>
      </c>
      <c r="H57" s="21">
        <f>SUM(H52:H56)</f>
        <v>0</v>
      </c>
      <c r="I57" s="24">
        <f t="shared" si="7"/>
        <v>286975514</v>
      </c>
      <c r="J57" s="25">
        <f t="shared" si="7"/>
        <v>232943398</v>
      </c>
      <c r="K57" s="21">
        <f t="shared" si="7"/>
        <v>235149834</v>
      </c>
      <c r="L57" s="22">
        <f t="shared" si="7"/>
        <v>243901854</v>
      </c>
    </row>
    <row r="58" spans="1:12" ht="13.5">
      <c r="A58" s="77" t="s">
        <v>25</v>
      </c>
      <c r="B58" s="39"/>
      <c r="C58" s="6">
        <v>20059850</v>
      </c>
      <c r="D58" s="6">
        <v>9028657</v>
      </c>
      <c r="E58" s="7">
        <v>8630460</v>
      </c>
      <c r="F58" s="8"/>
      <c r="G58" s="6"/>
      <c r="H58" s="6"/>
      <c r="I58" s="9">
        <v>8157000</v>
      </c>
      <c r="J58" s="10">
        <v>542884</v>
      </c>
      <c r="K58" s="6">
        <v>542882</v>
      </c>
      <c r="L58" s="7">
        <v>542882</v>
      </c>
    </row>
    <row r="59" spans="1:12" ht="13.5">
      <c r="A59" s="77" t="s">
        <v>26</v>
      </c>
      <c r="B59" s="39"/>
      <c r="C59" s="11"/>
      <c r="D59" s="11">
        <v>170000</v>
      </c>
      <c r="E59" s="12">
        <v>170000</v>
      </c>
      <c r="F59" s="13"/>
      <c r="G59" s="11"/>
      <c r="H59" s="11"/>
      <c r="I59" s="14">
        <v>170000</v>
      </c>
      <c r="J59" s="15"/>
      <c r="K59" s="11"/>
      <c r="L59" s="12"/>
    </row>
    <row r="60" spans="1:12" ht="13.5">
      <c r="A60" s="77" t="s">
        <v>27</v>
      </c>
      <c r="B60" s="39"/>
      <c r="C60" s="6">
        <v>23409054</v>
      </c>
      <c r="D60" s="6">
        <v>25872289</v>
      </c>
      <c r="E60" s="7">
        <v>26321836</v>
      </c>
      <c r="F60" s="8">
        <v>31500000</v>
      </c>
      <c r="G60" s="6">
        <v>31500000</v>
      </c>
      <c r="H60" s="6"/>
      <c r="I60" s="9">
        <v>26519584</v>
      </c>
      <c r="J60" s="10">
        <v>31500000</v>
      </c>
      <c r="K60" s="6">
        <v>31500000</v>
      </c>
      <c r="L60" s="7">
        <v>31500000</v>
      </c>
    </row>
    <row r="61" spans="1:12" ht="13.5">
      <c r="A61" s="77" t="s">
        <v>28</v>
      </c>
      <c r="B61" s="39" t="s">
        <v>29</v>
      </c>
      <c r="C61" s="6">
        <v>112988190</v>
      </c>
      <c r="D61" s="6">
        <v>75569683</v>
      </c>
      <c r="E61" s="7">
        <v>61874356</v>
      </c>
      <c r="F61" s="8">
        <v>103872638</v>
      </c>
      <c r="G61" s="6">
        <v>103872638</v>
      </c>
      <c r="H61" s="6"/>
      <c r="I61" s="9">
        <v>70533221</v>
      </c>
      <c r="J61" s="10">
        <v>128271235</v>
      </c>
      <c r="K61" s="6">
        <v>124623738</v>
      </c>
      <c r="L61" s="7">
        <v>117692738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909058</v>
      </c>
      <c r="D64" s="6">
        <v>663329</v>
      </c>
      <c r="E64" s="7">
        <v>363688</v>
      </c>
      <c r="F64" s="8">
        <v>550000</v>
      </c>
      <c r="G64" s="6">
        <v>550000</v>
      </c>
      <c r="H64" s="6"/>
      <c r="I64" s="9">
        <v>254278</v>
      </c>
      <c r="J64" s="10">
        <v>550000</v>
      </c>
      <c r="K64" s="6">
        <v>550000</v>
      </c>
      <c r="L64" s="7">
        <v>550000</v>
      </c>
    </row>
    <row r="65" spans="1:12" ht="13.5">
      <c r="A65" s="70" t="s">
        <v>40</v>
      </c>
      <c r="B65" s="71"/>
      <c r="C65" s="72">
        <f>SUM(C57:C64)</f>
        <v>682128174</v>
      </c>
      <c r="D65" s="72">
        <f aca="true" t="shared" si="8" ref="D65:L65">SUM(D57:D64)</f>
        <v>376868602</v>
      </c>
      <c r="E65" s="73">
        <f t="shared" si="8"/>
        <v>367294290</v>
      </c>
      <c r="F65" s="74">
        <f t="shared" si="8"/>
        <v>590850139</v>
      </c>
      <c r="G65" s="72">
        <f t="shared" si="8"/>
        <v>590850139</v>
      </c>
      <c r="H65" s="72">
        <f>SUM(H57:H64)</f>
        <v>0</v>
      </c>
      <c r="I65" s="75">
        <f t="shared" si="8"/>
        <v>392609597</v>
      </c>
      <c r="J65" s="82">
        <f t="shared" si="8"/>
        <v>393807517</v>
      </c>
      <c r="K65" s="72">
        <f t="shared" si="8"/>
        <v>392366454</v>
      </c>
      <c r="L65" s="73">
        <f t="shared" si="8"/>
        <v>394187474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29904945</v>
      </c>
      <c r="D68" s="60">
        <v>22873009</v>
      </c>
      <c r="E68" s="61">
        <v>17959914</v>
      </c>
      <c r="F68" s="62">
        <v>32000000</v>
      </c>
      <c r="G68" s="60">
        <v>20500362</v>
      </c>
      <c r="H68" s="60"/>
      <c r="I68" s="63">
        <v>17172591</v>
      </c>
      <c r="J68" s="64">
        <v>22958608</v>
      </c>
      <c r="K68" s="60">
        <v>24256563</v>
      </c>
      <c r="L68" s="61">
        <v>25614930</v>
      </c>
    </row>
    <row r="69" spans="1:12" ht="13.5">
      <c r="A69" s="84" t="s">
        <v>43</v>
      </c>
      <c r="B69" s="39" t="s">
        <v>44</v>
      </c>
      <c r="C69" s="60">
        <f>SUM(C75:C79)</f>
        <v>4823727</v>
      </c>
      <c r="D69" s="60">
        <f aca="true" t="shared" si="9" ref="D69:L69">SUM(D75:D79)</f>
        <v>5170261</v>
      </c>
      <c r="E69" s="61">
        <f t="shared" si="9"/>
        <v>3134206</v>
      </c>
      <c r="F69" s="62">
        <f t="shared" si="9"/>
        <v>11272668</v>
      </c>
      <c r="G69" s="60">
        <f t="shared" si="9"/>
        <v>8690458</v>
      </c>
      <c r="H69" s="60">
        <f>SUM(H75:H79)</f>
        <v>2552690</v>
      </c>
      <c r="I69" s="63">
        <f t="shared" si="9"/>
        <v>2672196</v>
      </c>
      <c r="J69" s="64">
        <f t="shared" si="9"/>
        <v>16420756</v>
      </c>
      <c r="K69" s="60">
        <f t="shared" si="9"/>
        <v>17343338</v>
      </c>
      <c r="L69" s="61">
        <f t="shared" si="9"/>
        <v>18313563</v>
      </c>
    </row>
    <row r="70" spans="1:12" ht="13.5">
      <c r="A70" s="79" t="s">
        <v>19</v>
      </c>
      <c r="B70" s="47"/>
      <c r="C70" s="6">
        <v>1026020</v>
      </c>
      <c r="D70" s="6">
        <v>859648</v>
      </c>
      <c r="E70" s="7">
        <v>483537</v>
      </c>
      <c r="F70" s="8">
        <v>4000000</v>
      </c>
      <c r="G70" s="6">
        <v>3000000</v>
      </c>
      <c r="H70" s="6">
        <v>32825</v>
      </c>
      <c r="I70" s="9">
        <v>32825</v>
      </c>
      <c r="J70" s="10">
        <v>10000000</v>
      </c>
      <c r="K70" s="6">
        <v>10665600</v>
      </c>
      <c r="L70" s="7">
        <v>11262873</v>
      </c>
    </row>
    <row r="71" spans="1:12" ht="13.5">
      <c r="A71" s="79" t="s">
        <v>20</v>
      </c>
      <c r="B71" s="47"/>
      <c r="C71" s="6"/>
      <c r="D71" s="6">
        <v>1005462</v>
      </c>
      <c r="E71" s="7">
        <v>277678</v>
      </c>
      <c r="F71" s="8">
        <v>1111200</v>
      </c>
      <c r="G71" s="6">
        <v>1111200</v>
      </c>
      <c r="H71" s="6">
        <v>727552</v>
      </c>
      <c r="I71" s="9">
        <v>799443</v>
      </c>
      <c r="J71" s="10">
        <v>1880000</v>
      </c>
      <c r="K71" s="6">
        <v>1881360</v>
      </c>
      <c r="L71" s="7">
        <v>1986715</v>
      </c>
    </row>
    <row r="72" spans="1:12" ht="13.5">
      <c r="A72" s="79" t="s">
        <v>21</v>
      </c>
      <c r="B72" s="47"/>
      <c r="C72" s="6">
        <v>1006317</v>
      </c>
      <c r="D72" s="6">
        <v>1249634</v>
      </c>
      <c r="E72" s="7">
        <v>587742</v>
      </c>
      <c r="F72" s="8">
        <v>1419898</v>
      </c>
      <c r="G72" s="6">
        <v>1165430</v>
      </c>
      <c r="H72" s="6">
        <v>771390</v>
      </c>
      <c r="I72" s="9">
        <v>743851</v>
      </c>
      <c r="J72" s="10">
        <v>1125292</v>
      </c>
      <c r="K72" s="6">
        <v>1083703</v>
      </c>
      <c r="L72" s="7">
        <v>1144391</v>
      </c>
    </row>
    <row r="73" spans="1:12" ht="13.5">
      <c r="A73" s="79" t="s">
        <v>22</v>
      </c>
      <c r="B73" s="47"/>
      <c r="C73" s="6">
        <v>1484158</v>
      </c>
      <c r="D73" s="6"/>
      <c r="E73" s="7">
        <v>10000</v>
      </c>
      <c r="F73" s="8">
        <v>18171</v>
      </c>
      <c r="G73" s="6">
        <v>60897</v>
      </c>
      <c r="H73" s="6">
        <v>21860</v>
      </c>
      <c r="I73" s="9">
        <v>7950</v>
      </c>
      <c r="J73" s="10"/>
      <c r="K73" s="6">
        <v>105600</v>
      </c>
      <c r="L73" s="7">
        <v>111513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3516495</v>
      </c>
      <c r="D75" s="21">
        <f aca="true" t="shared" si="10" ref="D75:L75">SUM(D70:D74)</f>
        <v>3114744</v>
      </c>
      <c r="E75" s="22">
        <f t="shared" si="10"/>
        <v>1358957</v>
      </c>
      <c r="F75" s="23">
        <f t="shared" si="10"/>
        <v>6549269</v>
      </c>
      <c r="G75" s="21">
        <f t="shared" si="10"/>
        <v>5337527</v>
      </c>
      <c r="H75" s="21">
        <f>SUM(H70:H74)</f>
        <v>1553627</v>
      </c>
      <c r="I75" s="24">
        <f t="shared" si="10"/>
        <v>1584069</v>
      </c>
      <c r="J75" s="25">
        <f t="shared" si="10"/>
        <v>13005292</v>
      </c>
      <c r="K75" s="21">
        <f t="shared" si="10"/>
        <v>13736263</v>
      </c>
      <c r="L75" s="22">
        <f t="shared" si="10"/>
        <v>14505492</v>
      </c>
    </row>
    <row r="76" spans="1:12" ht="13.5">
      <c r="A76" s="86" t="s">
        <v>25</v>
      </c>
      <c r="B76" s="39"/>
      <c r="C76" s="6">
        <v>76191</v>
      </c>
      <c r="D76" s="6">
        <v>159107</v>
      </c>
      <c r="E76" s="7">
        <v>610448</v>
      </c>
      <c r="F76" s="8">
        <v>145197</v>
      </c>
      <c r="G76" s="6">
        <v>46197</v>
      </c>
      <c r="H76" s="6">
        <v>3274</v>
      </c>
      <c r="I76" s="9">
        <v>32745</v>
      </c>
      <c r="J76" s="10">
        <v>10000</v>
      </c>
      <c r="K76" s="6">
        <v>10560</v>
      </c>
      <c r="L76" s="7">
        <v>11151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1231041</v>
      </c>
      <c r="D79" s="6">
        <v>1896410</v>
      </c>
      <c r="E79" s="7">
        <v>1164801</v>
      </c>
      <c r="F79" s="8">
        <v>4578202</v>
      </c>
      <c r="G79" s="6">
        <v>3306734</v>
      </c>
      <c r="H79" s="6">
        <v>995789</v>
      </c>
      <c r="I79" s="9">
        <v>1055382</v>
      </c>
      <c r="J79" s="10">
        <v>3405464</v>
      </c>
      <c r="K79" s="6">
        <v>3596515</v>
      </c>
      <c r="L79" s="7">
        <v>3796920</v>
      </c>
    </row>
    <row r="80" spans="1:12" ht="13.5">
      <c r="A80" s="87" t="s">
        <v>46</v>
      </c>
      <c r="B80" s="71"/>
      <c r="C80" s="72">
        <f>SUM(C68:C69)</f>
        <v>34728672</v>
      </c>
      <c r="D80" s="72">
        <f aca="true" t="shared" si="11" ref="D80:L80">SUM(D68:D69)</f>
        <v>28043270</v>
      </c>
      <c r="E80" s="73">
        <f t="shared" si="11"/>
        <v>21094120</v>
      </c>
      <c r="F80" s="74">
        <f t="shared" si="11"/>
        <v>43272668</v>
      </c>
      <c r="G80" s="72">
        <f t="shared" si="11"/>
        <v>29190820</v>
      </c>
      <c r="H80" s="72">
        <f>SUM(H68:H69)</f>
        <v>2552690</v>
      </c>
      <c r="I80" s="75">
        <f t="shared" si="11"/>
        <v>19844787</v>
      </c>
      <c r="J80" s="76">
        <f t="shared" si="11"/>
        <v>39379364</v>
      </c>
      <c r="K80" s="72">
        <f t="shared" si="11"/>
        <v>41599901</v>
      </c>
      <c r="L80" s="73">
        <f t="shared" si="11"/>
        <v>43928493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0.6514897557050541</v>
      </c>
      <c r="K82" s="95">
        <f t="shared" si="12"/>
        <v>1.85190625</v>
      </c>
      <c r="L82" s="96">
        <f t="shared" si="12"/>
        <v>1.2863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0.43173100912738266</v>
      </c>
      <c r="K83" s="95">
        <f t="shared" si="13"/>
        <v>0.610772845270783</v>
      </c>
      <c r="L83" s="96">
        <f t="shared" si="13"/>
        <v>0.6026016858137032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0.007</v>
      </c>
      <c r="D84" s="95">
        <f t="shared" si="14"/>
        <v>0.014</v>
      </c>
      <c r="E84" s="96">
        <f t="shared" si="14"/>
        <v>0.009</v>
      </c>
      <c r="F84" s="97">
        <f t="shared" si="14"/>
        <v>0.019</v>
      </c>
      <c r="G84" s="95">
        <f t="shared" si="14"/>
        <v>0.015</v>
      </c>
      <c r="H84" s="95">
        <f t="shared" si="14"/>
        <v>0</v>
      </c>
      <c r="I84" s="98">
        <f t="shared" si="14"/>
        <v>0.007</v>
      </c>
      <c r="J84" s="99">
        <f t="shared" si="14"/>
        <v>0.042</v>
      </c>
      <c r="K84" s="95">
        <f t="shared" si="14"/>
        <v>0.044</v>
      </c>
      <c r="L84" s="96">
        <f t="shared" si="14"/>
        <v>0.046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0.02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0.07</v>
      </c>
      <c r="K85" s="95">
        <f t="shared" si="15"/>
        <v>0.08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6256631</v>
      </c>
      <c r="G90" s="11"/>
      <c r="H90" s="11">
        <v>2552595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6256631</v>
      </c>
      <c r="G93" s="72">
        <f t="shared" si="16"/>
        <v>0</v>
      </c>
      <c r="H93" s="72">
        <f>SUM(H89:H92)</f>
        <v>2552595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40944245</v>
      </c>
      <c r="D5" s="40">
        <f aca="true" t="shared" si="0" ref="D5:L5">SUM(D11:D18)</f>
        <v>47412194</v>
      </c>
      <c r="E5" s="41">
        <f t="shared" si="0"/>
        <v>45420409</v>
      </c>
      <c r="F5" s="42">
        <f t="shared" si="0"/>
        <v>47897000</v>
      </c>
      <c r="G5" s="40">
        <f t="shared" si="0"/>
        <v>47897000</v>
      </c>
      <c r="H5" s="40">
        <f>SUM(H11:H18)</f>
        <v>18332507</v>
      </c>
      <c r="I5" s="43">
        <f t="shared" si="0"/>
        <v>51508563</v>
      </c>
      <c r="J5" s="44">
        <f t="shared" si="0"/>
        <v>48010000</v>
      </c>
      <c r="K5" s="40">
        <f t="shared" si="0"/>
        <v>28373000</v>
      </c>
      <c r="L5" s="41">
        <f t="shared" si="0"/>
        <v>42673000</v>
      </c>
    </row>
    <row r="6" spans="1:12" ht="13.5">
      <c r="A6" s="46" t="s">
        <v>19</v>
      </c>
      <c r="B6" s="47"/>
      <c r="C6" s="6">
        <v>22316785</v>
      </c>
      <c r="D6" s="6"/>
      <c r="E6" s="7"/>
      <c r="F6" s="8"/>
      <c r="G6" s="6"/>
      <c r="H6" s="6"/>
      <c r="I6" s="9"/>
      <c r="J6" s="10">
        <v>8000000</v>
      </c>
      <c r="K6" s="6"/>
      <c r="L6" s="7">
        <v>14300000</v>
      </c>
    </row>
    <row r="7" spans="1:12" ht="13.5">
      <c r="A7" s="46" t="s">
        <v>20</v>
      </c>
      <c r="B7" s="47"/>
      <c r="C7" s="6"/>
      <c r="D7" s="6">
        <v>19452880</v>
      </c>
      <c r="E7" s="7">
        <v>12055819</v>
      </c>
      <c r="F7" s="8">
        <v>12000000</v>
      </c>
      <c r="G7" s="6">
        <v>12000000</v>
      </c>
      <c r="H7" s="6">
        <v>2578912</v>
      </c>
      <c r="I7" s="9">
        <v>7928582</v>
      </c>
      <c r="J7" s="10">
        <v>8490000</v>
      </c>
      <c r="K7" s="6">
        <v>16000000</v>
      </c>
      <c r="L7" s="7">
        <v>16000000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>
        <v>82050</v>
      </c>
      <c r="E10" s="7">
        <v>5230554</v>
      </c>
      <c r="F10" s="8"/>
      <c r="G10" s="6"/>
      <c r="H10" s="6"/>
      <c r="I10" s="9"/>
      <c r="J10" s="10">
        <v>13697000</v>
      </c>
      <c r="K10" s="6"/>
      <c r="L10" s="7"/>
    </row>
    <row r="11" spans="1:12" ht="13.5">
      <c r="A11" s="48" t="s">
        <v>24</v>
      </c>
      <c r="B11" s="47"/>
      <c r="C11" s="21">
        <f>SUM(C6:C10)</f>
        <v>22316785</v>
      </c>
      <c r="D11" s="21">
        <f aca="true" t="shared" si="1" ref="D11:L11">SUM(D6:D10)</f>
        <v>19534930</v>
      </c>
      <c r="E11" s="22">
        <f t="shared" si="1"/>
        <v>17286373</v>
      </c>
      <c r="F11" s="23">
        <f t="shared" si="1"/>
        <v>12000000</v>
      </c>
      <c r="G11" s="21">
        <f t="shared" si="1"/>
        <v>12000000</v>
      </c>
      <c r="H11" s="21">
        <f>SUM(H6:H10)</f>
        <v>2578912</v>
      </c>
      <c r="I11" s="24">
        <f t="shared" si="1"/>
        <v>7928582</v>
      </c>
      <c r="J11" s="25">
        <f t="shared" si="1"/>
        <v>30187000</v>
      </c>
      <c r="K11" s="21">
        <f t="shared" si="1"/>
        <v>16000000</v>
      </c>
      <c r="L11" s="22">
        <f t="shared" si="1"/>
        <v>30300000</v>
      </c>
    </row>
    <row r="12" spans="1:12" ht="13.5">
      <c r="A12" s="49" t="s">
        <v>25</v>
      </c>
      <c r="B12" s="39"/>
      <c r="C12" s="6">
        <v>12808490</v>
      </c>
      <c r="D12" s="6">
        <v>25492122</v>
      </c>
      <c r="E12" s="7">
        <v>12939105</v>
      </c>
      <c r="F12" s="8">
        <v>31597000</v>
      </c>
      <c r="G12" s="6">
        <v>31597000</v>
      </c>
      <c r="H12" s="6">
        <v>10326660</v>
      </c>
      <c r="I12" s="9">
        <v>31373467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5728696</v>
      </c>
      <c r="D15" s="6">
        <v>2385142</v>
      </c>
      <c r="E15" s="7">
        <v>15194931</v>
      </c>
      <c r="F15" s="8">
        <v>4300000</v>
      </c>
      <c r="G15" s="6">
        <v>4300000</v>
      </c>
      <c r="H15" s="6">
        <v>5426935</v>
      </c>
      <c r="I15" s="9">
        <v>11830984</v>
      </c>
      <c r="J15" s="10">
        <v>17823000</v>
      </c>
      <c r="K15" s="6">
        <v>12373000</v>
      </c>
      <c r="L15" s="7">
        <v>12373000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90274</v>
      </c>
      <c r="D18" s="16"/>
      <c r="E18" s="17"/>
      <c r="F18" s="18"/>
      <c r="G18" s="16"/>
      <c r="H18" s="16"/>
      <c r="I18" s="19">
        <v>375530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3090396</v>
      </c>
      <c r="I20" s="56">
        <f t="shared" si="2"/>
        <v>0</v>
      </c>
      <c r="J20" s="57">
        <f t="shared" si="2"/>
        <v>10000000</v>
      </c>
      <c r="K20" s="53">
        <f t="shared" si="2"/>
        <v>15000000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>
        <v>15000000</v>
      </c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15000000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>
        <v>3090396</v>
      </c>
      <c r="I27" s="9"/>
      <c r="J27" s="10">
        <v>10000000</v>
      </c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22316785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8000000</v>
      </c>
      <c r="K36" s="6">
        <f t="shared" si="4"/>
        <v>15000000</v>
      </c>
      <c r="L36" s="7">
        <f t="shared" si="4"/>
        <v>14300000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19452880</v>
      </c>
      <c r="E37" s="7">
        <f t="shared" si="4"/>
        <v>12055819</v>
      </c>
      <c r="F37" s="8">
        <f t="shared" si="4"/>
        <v>12000000</v>
      </c>
      <c r="G37" s="6">
        <f t="shared" si="4"/>
        <v>12000000</v>
      </c>
      <c r="H37" s="6">
        <f>H7+H22</f>
        <v>2578912</v>
      </c>
      <c r="I37" s="9">
        <f t="shared" si="4"/>
        <v>7928582</v>
      </c>
      <c r="J37" s="10">
        <f t="shared" si="4"/>
        <v>8490000</v>
      </c>
      <c r="K37" s="6">
        <f t="shared" si="4"/>
        <v>16000000</v>
      </c>
      <c r="L37" s="7">
        <f t="shared" si="4"/>
        <v>16000000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82050</v>
      </c>
      <c r="E40" s="7">
        <f t="shared" si="4"/>
        <v>5230554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13697000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22316785</v>
      </c>
      <c r="D41" s="21">
        <f aca="true" t="shared" si="5" ref="D41:L41">SUM(D36:D40)</f>
        <v>19534930</v>
      </c>
      <c r="E41" s="22">
        <f t="shared" si="5"/>
        <v>17286373</v>
      </c>
      <c r="F41" s="23">
        <f t="shared" si="5"/>
        <v>12000000</v>
      </c>
      <c r="G41" s="21">
        <f t="shared" si="5"/>
        <v>12000000</v>
      </c>
      <c r="H41" s="21">
        <f>SUM(H36:H40)</f>
        <v>2578912</v>
      </c>
      <c r="I41" s="24">
        <f t="shared" si="5"/>
        <v>7928582</v>
      </c>
      <c r="J41" s="25">
        <f t="shared" si="5"/>
        <v>30187000</v>
      </c>
      <c r="K41" s="21">
        <f t="shared" si="5"/>
        <v>31000000</v>
      </c>
      <c r="L41" s="22">
        <f t="shared" si="5"/>
        <v>30300000</v>
      </c>
    </row>
    <row r="42" spans="1:12" ht="13.5">
      <c r="A42" s="49" t="s">
        <v>25</v>
      </c>
      <c r="B42" s="39"/>
      <c r="C42" s="6">
        <f t="shared" si="4"/>
        <v>12808490</v>
      </c>
      <c r="D42" s="6">
        <f t="shared" si="4"/>
        <v>25492122</v>
      </c>
      <c r="E42" s="61">
        <f t="shared" si="4"/>
        <v>12939105</v>
      </c>
      <c r="F42" s="62">
        <f t="shared" si="4"/>
        <v>31597000</v>
      </c>
      <c r="G42" s="60">
        <f t="shared" si="4"/>
        <v>31597000</v>
      </c>
      <c r="H42" s="60">
        <f t="shared" si="4"/>
        <v>13417056</v>
      </c>
      <c r="I42" s="63">
        <f t="shared" si="4"/>
        <v>31373467</v>
      </c>
      <c r="J42" s="64">
        <f t="shared" si="4"/>
        <v>10000000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5728696</v>
      </c>
      <c r="D45" s="6">
        <f t="shared" si="4"/>
        <v>2385142</v>
      </c>
      <c r="E45" s="61">
        <f t="shared" si="4"/>
        <v>15194931</v>
      </c>
      <c r="F45" s="62">
        <f t="shared" si="4"/>
        <v>4300000</v>
      </c>
      <c r="G45" s="60">
        <f t="shared" si="4"/>
        <v>4300000</v>
      </c>
      <c r="H45" s="60">
        <f t="shared" si="4"/>
        <v>5426935</v>
      </c>
      <c r="I45" s="63">
        <f t="shared" si="4"/>
        <v>11830984</v>
      </c>
      <c r="J45" s="64">
        <f t="shared" si="4"/>
        <v>17823000</v>
      </c>
      <c r="K45" s="60">
        <f t="shared" si="4"/>
        <v>12373000</v>
      </c>
      <c r="L45" s="61">
        <f t="shared" si="4"/>
        <v>12373000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90274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375530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40944245</v>
      </c>
      <c r="D49" s="72">
        <f aca="true" t="shared" si="6" ref="D49:L49">SUM(D41:D48)</f>
        <v>47412194</v>
      </c>
      <c r="E49" s="73">
        <f t="shared" si="6"/>
        <v>45420409</v>
      </c>
      <c r="F49" s="74">
        <f t="shared" si="6"/>
        <v>47897000</v>
      </c>
      <c r="G49" s="72">
        <f t="shared" si="6"/>
        <v>47897000</v>
      </c>
      <c r="H49" s="72">
        <f>SUM(H41:H48)</f>
        <v>21422903</v>
      </c>
      <c r="I49" s="75">
        <f t="shared" si="6"/>
        <v>51508563</v>
      </c>
      <c r="J49" s="76">
        <f t="shared" si="6"/>
        <v>58010000</v>
      </c>
      <c r="K49" s="72">
        <f t="shared" si="6"/>
        <v>43373000</v>
      </c>
      <c r="L49" s="73">
        <f t="shared" si="6"/>
        <v>42673000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744181339</v>
      </c>
      <c r="D52" s="6"/>
      <c r="E52" s="7">
        <v>154275402</v>
      </c>
      <c r="F52" s="8">
        <v>649852536</v>
      </c>
      <c r="G52" s="6">
        <v>649852536</v>
      </c>
      <c r="H52" s="6"/>
      <c r="I52" s="9">
        <v>130849850</v>
      </c>
      <c r="J52" s="10">
        <v>157990000</v>
      </c>
      <c r="K52" s="6">
        <v>181627000</v>
      </c>
      <c r="L52" s="7">
        <v>185927368</v>
      </c>
    </row>
    <row r="53" spans="1:12" ht="13.5">
      <c r="A53" s="79" t="s">
        <v>20</v>
      </c>
      <c r="B53" s="47"/>
      <c r="C53" s="6">
        <v>25960931</v>
      </c>
      <c r="D53" s="6">
        <v>9603719</v>
      </c>
      <c r="E53" s="7">
        <v>12372886</v>
      </c>
      <c r="F53" s="8">
        <v>32964000</v>
      </c>
      <c r="G53" s="6">
        <v>32964000</v>
      </c>
      <c r="H53" s="6"/>
      <c r="I53" s="9">
        <v>59351900</v>
      </c>
      <c r="J53" s="10">
        <v>316980000</v>
      </c>
      <c r="K53" s="6">
        <v>326000000</v>
      </c>
      <c r="L53" s="7">
        <v>232000000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30103239</v>
      </c>
      <c r="D56" s="6">
        <v>667348843</v>
      </c>
      <c r="E56" s="7">
        <v>19196607</v>
      </c>
      <c r="F56" s="8"/>
      <c r="G56" s="6"/>
      <c r="H56" s="6"/>
      <c r="I56" s="9">
        <v>8295963</v>
      </c>
      <c r="J56" s="10">
        <v>13697000</v>
      </c>
      <c r="K56" s="6"/>
      <c r="L56" s="7"/>
    </row>
    <row r="57" spans="1:12" ht="13.5">
      <c r="A57" s="80" t="s">
        <v>24</v>
      </c>
      <c r="B57" s="47"/>
      <c r="C57" s="21">
        <f>SUM(C52:C56)</f>
        <v>800245509</v>
      </c>
      <c r="D57" s="21">
        <f aca="true" t="shared" si="7" ref="D57:L57">SUM(D52:D56)</f>
        <v>676952562</v>
      </c>
      <c r="E57" s="22">
        <f t="shared" si="7"/>
        <v>185844895</v>
      </c>
      <c r="F57" s="23">
        <f t="shared" si="7"/>
        <v>682816536</v>
      </c>
      <c r="G57" s="21">
        <f t="shared" si="7"/>
        <v>682816536</v>
      </c>
      <c r="H57" s="21">
        <f>SUM(H52:H56)</f>
        <v>0</v>
      </c>
      <c r="I57" s="24">
        <f t="shared" si="7"/>
        <v>198497713</v>
      </c>
      <c r="J57" s="25">
        <f t="shared" si="7"/>
        <v>488667000</v>
      </c>
      <c r="K57" s="21">
        <f t="shared" si="7"/>
        <v>507627000</v>
      </c>
      <c r="L57" s="22">
        <f t="shared" si="7"/>
        <v>417927368</v>
      </c>
    </row>
    <row r="58" spans="1:12" ht="13.5">
      <c r="A58" s="77" t="s">
        <v>25</v>
      </c>
      <c r="B58" s="39"/>
      <c r="C58" s="6">
        <v>127020947</v>
      </c>
      <c r="D58" s="6">
        <v>157042202</v>
      </c>
      <c r="E58" s="7">
        <v>201521151</v>
      </c>
      <c r="F58" s="8">
        <v>210318043</v>
      </c>
      <c r="G58" s="6">
        <v>210318043</v>
      </c>
      <c r="H58" s="6"/>
      <c r="I58" s="9">
        <v>183559741</v>
      </c>
      <c r="J58" s="10">
        <v>392574148</v>
      </c>
      <c r="K58" s="6">
        <v>420337148</v>
      </c>
      <c r="L58" s="7">
        <v>430543000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41229000</v>
      </c>
      <c r="D60" s="6">
        <v>41593000</v>
      </c>
      <c r="E60" s="7"/>
      <c r="F60" s="8">
        <v>40759000</v>
      </c>
      <c r="G60" s="6">
        <v>40759000</v>
      </c>
      <c r="H60" s="6"/>
      <c r="I60" s="9">
        <v>43636026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20091057</v>
      </c>
      <c r="D61" s="6">
        <v>44882384</v>
      </c>
      <c r="E61" s="7">
        <v>57290380</v>
      </c>
      <c r="F61" s="8">
        <v>26067064</v>
      </c>
      <c r="G61" s="6">
        <v>26067064</v>
      </c>
      <c r="H61" s="6"/>
      <c r="I61" s="9">
        <v>61655725</v>
      </c>
      <c r="J61" s="10">
        <v>55646000</v>
      </c>
      <c r="K61" s="6">
        <v>52296000</v>
      </c>
      <c r="L61" s="7">
        <v>174462780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80274</v>
      </c>
      <c r="D64" s="6">
        <v>105727</v>
      </c>
      <c r="E64" s="7"/>
      <c r="F64" s="8">
        <v>105727</v>
      </c>
      <c r="G64" s="6">
        <v>105727</v>
      </c>
      <c r="H64" s="6"/>
      <c r="I64" s="9">
        <v>403757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988666787</v>
      </c>
      <c r="D65" s="72">
        <f aca="true" t="shared" si="8" ref="D65:L65">SUM(D57:D64)</f>
        <v>920575875</v>
      </c>
      <c r="E65" s="73">
        <f t="shared" si="8"/>
        <v>444656426</v>
      </c>
      <c r="F65" s="74">
        <f t="shared" si="8"/>
        <v>960066370</v>
      </c>
      <c r="G65" s="72">
        <f t="shared" si="8"/>
        <v>960066370</v>
      </c>
      <c r="H65" s="72">
        <f>SUM(H57:H64)</f>
        <v>0</v>
      </c>
      <c r="I65" s="75">
        <f t="shared" si="8"/>
        <v>487752962</v>
      </c>
      <c r="J65" s="82">
        <f t="shared" si="8"/>
        <v>936887148</v>
      </c>
      <c r="K65" s="72">
        <f t="shared" si="8"/>
        <v>980260148</v>
      </c>
      <c r="L65" s="73">
        <f t="shared" si="8"/>
        <v>1022933148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39843734</v>
      </c>
      <c r="D68" s="60">
        <v>39810485</v>
      </c>
      <c r="E68" s="61">
        <v>15433351</v>
      </c>
      <c r="F68" s="62">
        <v>43000000</v>
      </c>
      <c r="G68" s="60">
        <v>43000000</v>
      </c>
      <c r="H68" s="60"/>
      <c r="I68" s="63">
        <v>20373938</v>
      </c>
      <c r="J68" s="64">
        <v>24900000</v>
      </c>
      <c r="K68" s="60">
        <v>17414000</v>
      </c>
      <c r="L68" s="61">
        <v>15679368</v>
      </c>
    </row>
    <row r="69" spans="1:12" ht="13.5">
      <c r="A69" s="84" t="s">
        <v>43</v>
      </c>
      <c r="B69" s="39" t="s">
        <v>44</v>
      </c>
      <c r="C69" s="60">
        <f>SUM(C75:C79)</f>
        <v>2533571</v>
      </c>
      <c r="D69" s="60">
        <f aca="true" t="shared" si="9" ref="D69:L69">SUM(D75:D79)</f>
        <v>1783644</v>
      </c>
      <c r="E69" s="61">
        <f t="shared" si="9"/>
        <v>2212304</v>
      </c>
      <c r="F69" s="62">
        <f t="shared" si="9"/>
        <v>16000000</v>
      </c>
      <c r="G69" s="60">
        <f t="shared" si="9"/>
        <v>16000000</v>
      </c>
      <c r="H69" s="60">
        <f>SUM(H75:H79)</f>
        <v>14397224</v>
      </c>
      <c r="I69" s="63">
        <f t="shared" si="9"/>
        <v>2577916</v>
      </c>
      <c r="J69" s="64">
        <f t="shared" si="9"/>
        <v>15125867</v>
      </c>
      <c r="K69" s="60">
        <f t="shared" si="9"/>
        <v>11761694</v>
      </c>
      <c r="L69" s="61">
        <f t="shared" si="9"/>
        <v>14567502</v>
      </c>
    </row>
    <row r="70" spans="1:12" ht="13.5">
      <c r="A70" s="79" t="s">
        <v>19</v>
      </c>
      <c r="B70" s="47"/>
      <c r="C70" s="6"/>
      <c r="D70" s="6"/>
      <c r="E70" s="7">
        <v>424333</v>
      </c>
      <c r="F70" s="8"/>
      <c r="G70" s="6"/>
      <c r="H70" s="6"/>
      <c r="I70" s="9">
        <v>909480</v>
      </c>
      <c r="J70" s="10">
        <v>5000000</v>
      </c>
      <c r="K70" s="6"/>
      <c r="L70" s="7">
        <v>14567502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>
        <v>8789782</v>
      </c>
      <c r="I71" s="9"/>
      <c r="J71" s="10">
        <v>5000000</v>
      </c>
      <c r="K71" s="6">
        <v>11761694</v>
      </c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>
        <v>54000</v>
      </c>
      <c r="F74" s="8">
        <v>16000000</v>
      </c>
      <c r="G74" s="6">
        <v>16000000</v>
      </c>
      <c r="H74" s="6"/>
      <c r="I74" s="9"/>
      <c r="J74" s="10">
        <v>5125867</v>
      </c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478333</v>
      </c>
      <c r="F75" s="23">
        <f t="shared" si="10"/>
        <v>16000000</v>
      </c>
      <c r="G75" s="21">
        <f t="shared" si="10"/>
        <v>16000000</v>
      </c>
      <c r="H75" s="21">
        <f>SUM(H70:H74)</f>
        <v>8789782</v>
      </c>
      <c r="I75" s="24">
        <f t="shared" si="10"/>
        <v>909480</v>
      </c>
      <c r="J75" s="25">
        <f t="shared" si="10"/>
        <v>15125867</v>
      </c>
      <c r="K75" s="21">
        <f t="shared" si="10"/>
        <v>11761694</v>
      </c>
      <c r="L75" s="22">
        <f t="shared" si="10"/>
        <v>14567502</v>
      </c>
    </row>
    <row r="76" spans="1:12" ht="13.5">
      <c r="A76" s="86" t="s">
        <v>25</v>
      </c>
      <c r="B76" s="39"/>
      <c r="C76" s="6"/>
      <c r="D76" s="6">
        <v>1783644</v>
      </c>
      <c r="E76" s="7">
        <v>619397</v>
      </c>
      <c r="F76" s="8"/>
      <c r="G76" s="6"/>
      <c r="H76" s="6">
        <v>5607442</v>
      </c>
      <c r="I76" s="9">
        <v>491385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2533571</v>
      </c>
      <c r="D79" s="6"/>
      <c r="E79" s="7">
        <v>1114574</v>
      </c>
      <c r="F79" s="8"/>
      <c r="G79" s="6"/>
      <c r="H79" s="6"/>
      <c r="I79" s="9">
        <v>1177051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42377305</v>
      </c>
      <c r="D80" s="72">
        <f aca="true" t="shared" si="11" ref="D80:L80">SUM(D68:D69)</f>
        <v>41594129</v>
      </c>
      <c r="E80" s="73">
        <f t="shared" si="11"/>
        <v>17645655</v>
      </c>
      <c r="F80" s="74">
        <f t="shared" si="11"/>
        <v>59000000</v>
      </c>
      <c r="G80" s="72">
        <f t="shared" si="11"/>
        <v>59000000</v>
      </c>
      <c r="H80" s="72">
        <f>SUM(H68:H69)</f>
        <v>14397224</v>
      </c>
      <c r="I80" s="75">
        <f t="shared" si="11"/>
        <v>22951854</v>
      </c>
      <c r="J80" s="76">
        <f t="shared" si="11"/>
        <v>40025867</v>
      </c>
      <c r="K80" s="72">
        <f t="shared" si="11"/>
        <v>29175694</v>
      </c>
      <c r="L80" s="73">
        <f t="shared" si="11"/>
        <v>30246870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0.1685746526647992</v>
      </c>
      <c r="I82" s="98">
        <f t="shared" si="12"/>
        <v>0</v>
      </c>
      <c r="J82" s="99">
        <f t="shared" si="12"/>
        <v>0.20828993959591752</v>
      </c>
      <c r="K82" s="95">
        <f t="shared" si="12"/>
        <v>0.528671624431678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0.40160642570281124</v>
      </c>
      <c r="K83" s="95">
        <f t="shared" si="13"/>
        <v>0.8613759044446997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0.003</v>
      </c>
      <c r="D84" s="95">
        <f t="shared" si="14"/>
        <v>0.002</v>
      </c>
      <c r="E84" s="96">
        <f t="shared" si="14"/>
        <v>0.005</v>
      </c>
      <c r="F84" s="97">
        <f t="shared" si="14"/>
        <v>0.017</v>
      </c>
      <c r="G84" s="95">
        <f t="shared" si="14"/>
        <v>0.017</v>
      </c>
      <c r="H84" s="95">
        <f t="shared" si="14"/>
        <v>0</v>
      </c>
      <c r="I84" s="98">
        <f t="shared" si="14"/>
        <v>0.005</v>
      </c>
      <c r="J84" s="99">
        <f t="shared" si="14"/>
        <v>0.016</v>
      </c>
      <c r="K84" s="95">
        <f t="shared" si="14"/>
        <v>0.012</v>
      </c>
      <c r="L84" s="96">
        <f t="shared" si="14"/>
        <v>0.014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0.01</v>
      </c>
      <c r="J85" s="99">
        <f t="shared" si="15"/>
        <v>0.03</v>
      </c>
      <c r="K85" s="95">
        <f t="shared" si="15"/>
        <v>0.03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16000000</v>
      </c>
      <c r="G90" s="11"/>
      <c r="H90" s="11"/>
      <c r="I90" s="14"/>
      <c r="J90" s="15">
        <v>15125867</v>
      </c>
      <c r="K90" s="11">
        <v>11761694</v>
      </c>
      <c r="L90" s="27">
        <v>14567502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16000000</v>
      </c>
      <c r="G93" s="72">
        <f t="shared" si="16"/>
        <v>0</v>
      </c>
      <c r="H93" s="72">
        <f>SUM(H89:H92)</f>
        <v>0</v>
      </c>
      <c r="I93" s="75">
        <f t="shared" si="16"/>
        <v>0</v>
      </c>
      <c r="J93" s="76">
        <f t="shared" si="16"/>
        <v>15125867</v>
      </c>
      <c r="K93" s="72">
        <f t="shared" si="16"/>
        <v>11761694</v>
      </c>
      <c r="L93" s="121">
        <f t="shared" si="16"/>
        <v>14567502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132248570</v>
      </c>
      <c r="D5" s="40">
        <f aca="true" t="shared" si="0" ref="D5:L5">SUM(D11:D18)</f>
        <v>150978896</v>
      </c>
      <c r="E5" s="41">
        <f t="shared" si="0"/>
        <v>193978721</v>
      </c>
      <c r="F5" s="42">
        <f t="shared" si="0"/>
        <v>325756000</v>
      </c>
      <c r="G5" s="40">
        <f t="shared" si="0"/>
        <v>325756000</v>
      </c>
      <c r="H5" s="40">
        <f>SUM(H11:H18)</f>
        <v>177650904</v>
      </c>
      <c r="I5" s="43">
        <f t="shared" si="0"/>
        <v>359330971</v>
      </c>
      <c r="J5" s="44">
        <f t="shared" si="0"/>
        <v>396024650</v>
      </c>
      <c r="K5" s="40">
        <f t="shared" si="0"/>
        <v>414265510</v>
      </c>
      <c r="L5" s="41">
        <f t="shared" si="0"/>
        <v>389114711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129672728</v>
      </c>
      <c r="D8" s="6">
        <v>149427309</v>
      </c>
      <c r="E8" s="7">
        <v>192389643</v>
      </c>
      <c r="F8" s="8">
        <v>325756000</v>
      </c>
      <c r="G8" s="6">
        <v>325756000</v>
      </c>
      <c r="H8" s="6">
        <v>176364660</v>
      </c>
      <c r="I8" s="9">
        <v>356437470</v>
      </c>
      <c r="J8" s="10">
        <v>393843850</v>
      </c>
      <c r="K8" s="6">
        <v>413735510</v>
      </c>
      <c r="L8" s="7">
        <v>388584711</v>
      </c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129672728</v>
      </c>
      <c r="D11" s="21">
        <f aca="true" t="shared" si="1" ref="D11:L11">SUM(D6:D10)</f>
        <v>149427309</v>
      </c>
      <c r="E11" s="22">
        <f t="shared" si="1"/>
        <v>192389643</v>
      </c>
      <c r="F11" s="23">
        <f t="shared" si="1"/>
        <v>325756000</v>
      </c>
      <c r="G11" s="21">
        <f t="shared" si="1"/>
        <v>325756000</v>
      </c>
      <c r="H11" s="21">
        <f>SUM(H6:H10)</f>
        <v>176364660</v>
      </c>
      <c r="I11" s="24">
        <f t="shared" si="1"/>
        <v>356437470</v>
      </c>
      <c r="J11" s="25">
        <f t="shared" si="1"/>
        <v>393843850</v>
      </c>
      <c r="K11" s="21">
        <f t="shared" si="1"/>
        <v>413735510</v>
      </c>
      <c r="L11" s="22">
        <f t="shared" si="1"/>
        <v>388584711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2105151</v>
      </c>
      <c r="D15" s="6">
        <v>1543635</v>
      </c>
      <c r="E15" s="7">
        <v>1589078</v>
      </c>
      <c r="F15" s="8"/>
      <c r="G15" s="6"/>
      <c r="H15" s="6">
        <v>1286244</v>
      </c>
      <c r="I15" s="9">
        <v>2090735</v>
      </c>
      <c r="J15" s="10">
        <v>1121800</v>
      </c>
      <c r="K15" s="6">
        <v>530000</v>
      </c>
      <c r="L15" s="7">
        <v>530000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470691</v>
      </c>
      <c r="D18" s="16">
        <v>7952</v>
      </c>
      <c r="E18" s="17"/>
      <c r="F18" s="18"/>
      <c r="G18" s="16"/>
      <c r="H18" s="16"/>
      <c r="I18" s="19">
        <v>802766</v>
      </c>
      <c r="J18" s="20">
        <v>1059000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129672728</v>
      </c>
      <c r="D38" s="6">
        <f t="shared" si="4"/>
        <v>149427309</v>
      </c>
      <c r="E38" s="7">
        <f t="shared" si="4"/>
        <v>192389643</v>
      </c>
      <c r="F38" s="8">
        <f t="shared" si="4"/>
        <v>325756000</v>
      </c>
      <c r="G38" s="6">
        <f t="shared" si="4"/>
        <v>325756000</v>
      </c>
      <c r="H38" s="6">
        <f>H8+H23</f>
        <v>176364660</v>
      </c>
      <c r="I38" s="9">
        <f t="shared" si="4"/>
        <v>356437470</v>
      </c>
      <c r="J38" s="10">
        <f t="shared" si="4"/>
        <v>393843850</v>
      </c>
      <c r="K38" s="6">
        <f t="shared" si="4"/>
        <v>413735510</v>
      </c>
      <c r="L38" s="7">
        <f t="shared" si="4"/>
        <v>388584711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129672728</v>
      </c>
      <c r="D41" s="21">
        <f aca="true" t="shared" si="5" ref="D41:L41">SUM(D36:D40)</f>
        <v>149427309</v>
      </c>
      <c r="E41" s="22">
        <f t="shared" si="5"/>
        <v>192389643</v>
      </c>
      <c r="F41" s="23">
        <f t="shared" si="5"/>
        <v>325756000</v>
      </c>
      <c r="G41" s="21">
        <f t="shared" si="5"/>
        <v>325756000</v>
      </c>
      <c r="H41" s="21">
        <f>SUM(H36:H40)</f>
        <v>176364660</v>
      </c>
      <c r="I41" s="24">
        <f t="shared" si="5"/>
        <v>356437470</v>
      </c>
      <c r="J41" s="25">
        <f t="shared" si="5"/>
        <v>393843850</v>
      </c>
      <c r="K41" s="21">
        <f t="shared" si="5"/>
        <v>413735510</v>
      </c>
      <c r="L41" s="22">
        <f t="shared" si="5"/>
        <v>388584711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2105151</v>
      </c>
      <c r="D45" s="6">
        <f t="shared" si="4"/>
        <v>1543635</v>
      </c>
      <c r="E45" s="61">
        <f t="shared" si="4"/>
        <v>1589078</v>
      </c>
      <c r="F45" s="62">
        <f t="shared" si="4"/>
        <v>0</v>
      </c>
      <c r="G45" s="60">
        <f t="shared" si="4"/>
        <v>0</v>
      </c>
      <c r="H45" s="60">
        <f t="shared" si="4"/>
        <v>1286244</v>
      </c>
      <c r="I45" s="63">
        <f t="shared" si="4"/>
        <v>2090735</v>
      </c>
      <c r="J45" s="64">
        <f t="shared" si="4"/>
        <v>1121800</v>
      </c>
      <c r="K45" s="60">
        <f t="shared" si="4"/>
        <v>530000</v>
      </c>
      <c r="L45" s="61">
        <f t="shared" si="4"/>
        <v>530000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470691</v>
      </c>
      <c r="D48" s="6">
        <f t="shared" si="4"/>
        <v>7952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802766</v>
      </c>
      <c r="J48" s="64">
        <f t="shared" si="4"/>
        <v>1059000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132248570</v>
      </c>
      <c r="D49" s="72">
        <f aca="true" t="shared" si="6" ref="D49:L49">SUM(D41:D48)</f>
        <v>150978896</v>
      </c>
      <c r="E49" s="73">
        <f t="shared" si="6"/>
        <v>193978721</v>
      </c>
      <c r="F49" s="74">
        <f t="shared" si="6"/>
        <v>325756000</v>
      </c>
      <c r="G49" s="72">
        <f t="shared" si="6"/>
        <v>325756000</v>
      </c>
      <c r="H49" s="72">
        <f>SUM(H41:H48)</f>
        <v>177650904</v>
      </c>
      <c r="I49" s="75">
        <f t="shared" si="6"/>
        <v>359330971</v>
      </c>
      <c r="J49" s="76">
        <f t="shared" si="6"/>
        <v>396024650</v>
      </c>
      <c r="K49" s="72">
        <f t="shared" si="6"/>
        <v>414265510</v>
      </c>
      <c r="L49" s="73">
        <f t="shared" si="6"/>
        <v>389114711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>
        <v>1626605790</v>
      </c>
      <c r="D54" s="6">
        <v>1803586264</v>
      </c>
      <c r="E54" s="7">
        <v>1940590894</v>
      </c>
      <c r="F54" s="8">
        <v>1873526952</v>
      </c>
      <c r="G54" s="6">
        <v>1873526952</v>
      </c>
      <c r="H54" s="6"/>
      <c r="I54" s="9">
        <v>2199722265</v>
      </c>
      <c r="J54" s="10">
        <v>2391521181</v>
      </c>
      <c r="K54" s="6">
        <v>2776878281</v>
      </c>
      <c r="L54" s="7">
        <v>3187825931</v>
      </c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1626605790</v>
      </c>
      <c r="D57" s="21">
        <f aca="true" t="shared" si="7" ref="D57:L57">SUM(D52:D56)</f>
        <v>1803586264</v>
      </c>
      <c r="E57" s="22">
        <f t="shared" si="7"/>
        <v>1940590894</v>
      </c>
      <c r="F57" s="23">
        <f t="shared" si="7"/>
        <v>1873526952</v>
      </c>
      <c r="G57" s="21">
        <f t="shared" si="7"/>
        <v>1873526952</v>
      </c>
      <c r="H57" s="21">
        <f>SUM(H52:H56)</f>
        <v>0</v>
      </c>
      <c r="I57" s="24">
        <f t="shared" si="7"/>
        <v>2199722265</v>
      </c>
      <c r="J57" s="25">
        <f t="shared" si="7"/>
        <v>2391521181</v>
      </c>
      <c r="K57" s="21">
        <f t="shared" si="7"/>
        <v>2776878281</v>
      </c>
      <c r="L57" s="22">
        <f t="shared" si="7"/>
        <v>3187825931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3813000</v>
      </c>
      <c r="D60" s="6">
        <v>3800000</v>
      </c>
      <c r="E60" s="7">
        <v>4553562</v>
      </c>
      <c r="F60" s="8">
        <v>3826000</v>
      </c>
      <c r="G60" s="6">
        <v>3826000</v>
      </c>
      <c r="H60" s="6"/>
      <c r="I60" s="9">
        <v>5568662</v>
      </c>
      <c r="J60" s="10">
        <v>3826000</v>
      </c>
      <c r="K60" s="6">
        <v>4093820</v>
      </c>
      <c r="L60" s="7">
        <v>4380387</v>
      </c>
    </row>
    <row r="61" spans="1:12" ht="13.5">
      <c r="A61" s="77" t="s">
        <v>28</v>
      </c>
      <c r="B61" s="39" t="s">
        <v>29</v>
      </c>
      <c r="C61" s="6">
        <v>28376283</v>
      </c>
      <c r="D61" s="6">
        <v>16232351</v>
      </c>
      <c r="E61" s="7">
        <v>23241612</v>
      </c>
      <c r="F61" s="8"/>
      <c r="G61" s="6"/>
      <c r="H61" s="6"/>
      <c r="I61" s="9">
        <v>25327292</v>
      </c>
      <c r="J61" s="10">
        <v>3246000</v>
      </c>
      <c r="K61" s="6">
        <v>530000</v>
      </c>
      <c r="L61" s="7">
        <v>530000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1147156</v>
      </c>
      <c r="D64" s="6">
        <v>1060696</v>
      </c>
      <c r="E64" s="7">
        <v>964705</v>
      </c>
      <c r="F64" s="8">
        <v>1258000</v>
      </c>
      <c r="G64" s="6">
        <v>1258000</v>
      </c>
      <c r="H64" s="6"/>
      <c r="I64" s="9">
        <v>1525915</v>
      </c>
      <c r="J64" s="10">
        <v>1346000</v>
      </c>
      <c r="K64" s="6">
        <v>1440000</v>
      </c>
      <c r="L64" s="7">
        <v>1541000</v>
      </c>
    </row>
    <row r="65" spans="1:12" ht="13.5">
      <c r="A65" s="70" t="s">
        <v>40</v>
      </c>
      <c r="B65" s="71"/>
      <c r="C65" s="72">
        <f>SUM(C57:C64)</f>
        <v>1659942229</v>
      </c>
      <c r="D65" s="72">
        <f aca="true" t="shared" si="8" ref="D65:L65">SUM(D57:D64)</f>
        <v>1824679311</v>
      </c>
      <c r="E65" s="73">
        <f t="shared" si="8"/>
        <v>1969350773</v>
      </c>
      <c r="F65" s="74">
        <f t="shared" si="8"/>
        <v>1878610952</v>
      </c>
      <c r="G65" s="72">
        <f t="shared" si="8"/>
        <v>1878610952</v>
      </c>
      <c r="H65" s="72">
        <f>SUM(H57:H64)</f>
        <v>0</v>
      </c>
      <c r="I65" s="75">
        <f t="shared" si="8"/>
        <v>2232144134</v>
      </c>
      <c r="J65" s="82">
        <f t="shared" si="8"/>
        <v>2399939181</v>
      </c>
      <c r="K65" s="72">
        <f t="shared" si="8"/>
        <v>2782942101</v>
      </c>
      <c r="L65" s="73">
        <f t="shared" si="8"/>
        <v>3194277318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38248941</v>
      </c>
      <c r="D68" s="60">
        <v>35084520</v>
      </c>
      <c r="E68" s="61">
        <v>37675179</v>
      </c>
      <c r="F68" s="62">
        <v>21020000</v>
      </c>
      <c r="G68" s="60">
        <v>21020000</v>
      </c>
      <c r="H68" s="60"/>
      <c r="I68" s="63">
        <v>38911316</v>
      </c>
      <c r="J68" s="64">
        <v>47243436</v>
      </c>
      <c r="K68" s="60">
        <v>51896080</v>
      </c>
      <c r="L68" s="61">
        <v>57008759</v>
      </c>
    </row>
    <row r="69" spans="1:12" ht="13.5">
      <c r="A69" s="84" t="s">
        <v>43</v>
      </c>
      <c r="B69" s="39" t="s">
        <v>44</v>
      </c>
      <c r="C69" s="60">
        <f>SUM(C75:C79)</f>
        <v>1514636</v>
      </c>
      <c r="D69" s="60">
        <f aca="true" t="shared" si="9" ref="D69:L69">SUM(D75:D79)</f>
        <v>5740065</v>
      </c>
      <c r="E69" s="61">
        <f t="shared" si="9"/>
        <v>1710324</v>
      </c>
      <c r="F69" s="62">
        <f t="shared" si="9"/>
        <v>3168850</v>
      </c>
      <c r="G69" s="60">
        <f t="shared" si="9"/>
        <v>3168850</v>
      </c>
      <c r="H69" s="60">
        <f>SUM(H75:H79)</f>
        <v>0</v>
      </c>
      <c r="I69" s="63">
        <f t="shared" si="9"/>
        <v>3141041</v>
      </c>
      <c r="J69" s="64">
        <f t="shared" si="9"/>
        <v>1335000</v>
      </c>
      <c r="K69" s="60">
        <f t="shared" si="9"/>
        <v>1429845</v>
      </c>
      <c r="L69" s="61">
        <f t="shared" si="9"/>
        <v>1530256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1514636</v>
      </c>
      <c r="D72" s="6">
        <v>5740065</v>
      </c>
      <c r="E72" s="7">
        <v>1710324</v>
      </c>
      <c r="F72" s="8"/>
      <c r="G72" s="6"/>
      <c r="H72" s="6"/>
      <c r="I72" s="9">
        <v>3141041</v>
      </c>
      <c r="J72" s="10">
        <v>1335000</v>
      </c>
      <c r="K72" s="6">
        <v>1429845</v>
      </c>
      <c r="L72" s="7">
        <v>1530256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3168850</v>
      </c>
      <c r="G74" s="6">
        <v>3168850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1514636</v>
      </c>
      <c r="D75" s="21">
        <f aca="true" t="shared" si="10" ref="D75:L75">SUM(D70:D74)</f>
        <v>5740065</v>
      </c>
      <c r="E75" s="22">
        <f t="shared" si="10"/>
        <v>1710324</v>
      </c>
      <c r="F75" s="23">
        <f t="shared" si="10"/>
        <v>3168850</v>
      </c>
      <c r="G75" s="21">
        <f t="shared" si="10"/>
        <v>3168850</v>
      </c>
      <c r="H75" s="21">
        <f>SUM(H70:H74)</f>
        <v>0</v>
      </c>
      <c r="I75" s="24">
        <f t="shared" si="10"/>
        <v>3141041</v>
      </c>
      <c r="J75" s="25">
        <f t="shared" si="10"/>
        <v>1335000</v>
      </c>
      <c r="K75" s="21">
        <f t="shared" si="10"/>
        <v>1429845</v>
      </c>
      <c r="L75" s="22">
        <f t="shared" si="10"/>
        <v>1530256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39763577</v>
      </c>
      <c r="D80" s="72">
        <f aca="true" t="shared" si="11" ref="D80:L80">SUM(D68:D69)</f>
        <v>40824585</v>
      </c>
      <c r="E80" s="73">
        <f t="shared" si="11"/>
        <v>39385503</v>
      </c>
      <c r="F80" s="74">
        <f t="shared" si="11"/>
        <v>24188850</v>
      </c>
      <c r="G80" s="72">
        <f t="shared" si="11"/>
        <v>24188850</v>
      </c>
      <c r="H80" s="72">
        <f>SUM(H68:H69)</f>
        <v>0</v>
      </c>
      <c r="I80" s="75">
        <f t="shared" si="11"/>
        <v>42052357</v>
      </c>
      <c r="J80" s="76">
        <f t="shared" si="11"/>
        <v>48578436</v>
      </c>
      <c r="K80" s="72">
        <f t="shared" si="11"/>
        <v>53325925</v>
      </c>
      <c r="L80" s="73">
        <f t="shared" si="11"/>
        <v>58539015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0.001</v>
      </c>
      <c r="D84" s="95">
        <f t="shared" si="14"/>
        <v>0.003</v>
      </c>
      <c r="E84" s="96">
        <f t="shared" si="14"/>
        <v>0.001</v>
      </c>
      <c r="F84" s="97">
        <f t="shared" si="14"/>
        <v>0.002</v>
      </c>
      <c r="G84" s="95">
        <f t="shared" si="14"/>
        <v>0.002</v>
      </c>
      <c r="H84" s="95">
        <f t="shared" si="14"/>
        <v>0</v>
      </c>
      <c r="I84" s="98">
        <f t="shared" si="14"/>
        <v>0.001</v>
      </c>
      <c r="J84" s="99">
        <f t="shared" si="14"/>
        <v>0.001</v>
      </c>
      <c r="K84" s="95">
        <f t="shared" si="14"/>
        <v>0.001</v>
      </c>
      <c r="L84" s="96">
        <f t="shared" si="14"/>
        <v>0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8121</v>
      </c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1338721</v>
      </c>
      <c r="D92" s="6">
        <v>5377468</v>
      </c>
      <c r="E92" s="7">
        <v>1262000</v>
      </c>
      <c r="F92" s="8">
        <v>3168850</v>
      </c>
      <c r="G92" s="6">
        <v>714850</v>
      </c>
      <c r="H92" s="6"/>
      <c r="I92" s="9">
        <v>714850</v>
      </c>
      <c r="J92" s="10">
        <v>1335000</v>
      </c>
      <c r="K92" s="6">
        <v>1429845</v>
      </c>
      <c r="L92" s="26">
        <v>1530256</v>
      </c>
    </row>
    <row r="93" spans="1:12" ht="13.5">
      <c r="A93" s="87" t="s">
        <v>86</v>
      </c>
      <c r="B93" s="71"/>
      <c r="C93" s="72">
        <f>SUM(C89:C92)</f>
        <v>1346842</v>
      </c>
      <c r="D93" s="72">
        <f aca="true" t="shared" si="16" ref="D93:L93">SUM(D89:D92)</f>
        <v>5377468</v>
      </c>
      <c r="E93" s="73">
        <f t="shared" si="16"/>
        <v>1262000</v>
      </c>
      <c r="F93" s="74">
        <f t="shared" si="16"/>
        <v>3168850</v>
      </c>
      <c r="G93" s="72">
        <f t="shared" si="16"/>
        <v>714850</v>
      </c>
      <c r="H93" s="72">
        <f>SUM(H89:H92)</f>
        <v>0</v>
      </c>
      <c r="I93" s="75">
        <f t="shared" si="16"/>
        <v>714850</v>
      </c>
      <c r="J93" s="76">
        <f t="shared" si="16"/>
        <v>1335000</v>
      </c>
      <c r="K93" s="72">
        <f t="shared" si="16"/>
        <v>1429845</v>
      </c>
      <c r="L93" s="121">
        <f t="shared" si="16"/>
        <v>1530256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67330876</v>
      </c>
      <c r="D5" s="40">
        <f aca="true" t="shared" si="0" ref="D5:L5">SUM(D11:D18)</f>
        <v>138520928</v>
      </c>
      <c r="E5" s="41">
        <f t="shared" si="0"/>
        <v>291960982</v>
      </c>
      <c r="F5" s="42">
        <f t="shared" si="0"/>
        <v>159759125</v>
      </c>
      <c r="G5" s="40">
        <f t="shared" si="0"/>
        <v>159759125</v>
      </c>
      <c r="H5" s="40">
        <f>SUM(H11:H18)</f>
        <v>155988176</v>
      </c>
      <c r="I5" s="43">
        <f t="shared" si="0"/>
        <v>97522669</v>
      </c>
      <c r="J5" s="44">
        <f t="shared" si="0"/>
        <v>208438041</v>
      </c>
      <c r="K5" s="40">
        <f t="shared" si="0"/>
        <v>123778392</v>
      </c>
      <c r="L5" s="41">
        <f t="shared" si="0"/>
        <v>131094337</v>
      </c>
    </row>
    <row r="6" spans="1:12" ht="13.5">
      <c r="A6" s="46" t="s">
        <v>19</v>
      </c>
      <c r="B6" s="47"/>
      <c r="C6" s="6"/>
      <c r="D6" s="6">
        <v>103744814</v>
      </c>
      <c r="E6" s="7">
        <v>90256746</v>
      </c>
      <c r="F6" s="8">
        <v>24124666</v>
      </c>
      <c r="G6" s="6">
        <v>24124666</v>
      </c>
      <c r="H6" s="6">
        <v>16366078</v>
      </c>
      <c r="I6" s="9">
        <v>43083533</v>
      </c>
      <c r="J6" s="10">
        <v>43432041</v>
      </c>
      <c r="K6" s="6">
        <v>51000000</v>
      </c>
      <c r="L6" s="7">
        <v>24633000</v>
      </c>
    </row>
    <row r="7" spans="1:12" ht="13.5">
      <c r="A7" s="46" t="s">
        <v>20</v>
      </c>
      <c r="B7" s="47"/>
      <c r="C7" s="6"/>
      <c r="D7" s="6">
        <v>165897</v>
      </c>
      <c r="E7" s="7">
        <v>8365704</v>
      </c>
      <c r="F7" s="8">
        <v>11632000</v>
      </c>
      <c r="G7" s="6">
        <v>11632000</v>
      </c>
      <c r="H7" s="6">
        <v>684219</v>
      </c>
      <c r="I7" s="9">
        <v>497208</v>
      </c>
      <c r="J7" s="10">
        <v>9656000</v>
      </c>
      <c r="K7" s="6">
        <v>15000000</v>
      </c>
      <c r="L7" s="7">
        <v>21000000</v>
      </c>
    </row>
    <row r="8" spans="1:12" ht="13.5">
      <c r="A8" s="46" t="s">
        <v>21</v>
      </c>
      <c r="B8" s="47"/>
      <c r="C8" s="6"/>
      <c r="D8" s="6">
        <v>33462520</v>
      </c>
      <c r="E8" s="7">
        <v>83079563</v>
      </c>
      <c r="F8" s="8">
        <v>60372600</v>
      </c>
      <c r="G8" s="6">
        <v>60372600</v>
      </c>
      <c r="H8" s="6">
        <v>63006438</v>
      </c>
      <c r="I8" s="9">
        <v>35431569</v>
      </c>
      <c r="J8" s="10">
        <v>89000000</v>
      </c>
      <c r="K8" s="6">
        <v>48418000</v>
      </c>
      <c r="L8" s="7">
        <v>81894000</v>
      </c>
    </row>
    <row r="9" spans="1:12" ht="13.5">
      <c r="A9" s="46" t="s">
        <v>22</v>
      </c>
      <c r="B9" s="47"/>
      <c r="C9" s="6"/>
      <c r="D9" s="6">
        <v>972</v>
      </c>
      <c r="E9" s="7"/>
      <c r="F9" s="8"/>
      <c r="G9" s="6"/>
      <c r="H9" s="6">
        <v>25699016</v>
      </c>
      <c r="I9" s="9">
        <v>75047</v>
      </c>
      <c r="J9" s="10"/>
      <c r="K9" s="6"/>
      <c r="L9" s="7"/>
    </row>
    <row r="10" spans="1:12" ht="13.5">
      <c r="A10" s="46" t="s">
        <v>23</v>
      </c>
      <c r="B10" s="47"/>
      <c r="C10" s="6">
        <v>66587038</v>
      </c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66587038</v>
      </c>
      <c r="D11" s="21">
        <f aca="true" t="shared" si="1" ref="D11:L11">SUM(D6:D10)</f>
        <v>137374203</v>
      </c>
      <c r="E11" s="22">
        <f t="shared" si="1"/>
        <v>181702013</v>
      </c>
      <c r="F11" s="23">
        <f t="shared" si="1"/>
        <v>96129266</v>
      </c>
      <c r="G11" s="21">
        <f t="shared" si="1"/>
        <v>96129266</v>
      </c>
      <c r="H11" s="21">
        <f>SUM(H6:H10)</f>
        <v>105755751</v>
      </c>
      <c r="I11" s="24">
        <f t="shared" si="1"/>
        <v>79087357</v>
      </c>
      <c r="J11" s="25">
        <f t="shared" si="1"/>
        <v>142088041</v>
      </c>
      <c r="K11" s="21">
        <f t="shared" si="1"/>
        <v>114418000</v>
      </c>
      <c r="L11" s="22">
        <f t="shared" si="1"/>
        <v>127527000</v>
      </c>
    </row>
    <row r="12" spans="1:12" ht="13.5">
      <c r="A12" s="49" t="s">
        <v>25</v>
      </c>
      <c r="B12" s="39"/>
      <c r="C12" s="6"/>
      <c r="D12" s="6"/>
      <c r="E12" s="7">
        <v>11406124</v>
      </c>
      <c r="F12" s="8">
        <v>7361900</v>
      </c>
      <c r="G12" s="6">
        <v>7361900</v>
      </c>
      <c r="H12" s="6">
        <v>16329327</v>
      </c>
      <c r="I12" s="9"/>
      <c r="J12" s="10">
        <v>30600000</v>
      </c>
      <c r="K12" s="6">
        <v>9360392</v>
      </c>
      <c r="L12" s="7">
        <v>3567337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5876000</v>
      </c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743838</v>
      </c>
      <c r="D15" s="6">
        <v>1146725</v>
      </c>
      <c r="E15" s="7">
        <v>60081704</v>
      </c>
      <c r="F15" s="8">
        <v>56267959</v>
      </c>
      <c r="G15" s="6">
        <v>56267959</v>
      </c>
      <c r="H15" s="6">
        <v>33903098</v>
      </c>
      <c r="I15" s="9">
        <v>18435312</v>
      </c>
      <c r="J15" s="10">
        <v>35750000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32895141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103744814</v>
      </c>
      <c r="E36" s="7">
        <f t="shared" si="4"/>
        <v>90256746</v>
      </c>
      <c r="F36" s="8">
        <f t="shared" si="4"/>
        <v>24124666</v>
      </c>
      <c r="G36" s="6">
        <f t="shared" si="4"/>
        <v>24124666</v>
      </c>
      <c r="H36" s="6">
        <f>H6+H21</f>
        <v>16366078</v>
      </c>
      <c r="I36" s="9">
        <f t="shared" si="4"/>
        <v>43083533</v>
      </c>
      <c r="J36" s="10">
        <f t="shared" si="4"/>
        <v>43432041</v>
      </c>
      <c r="K36" s="6">
        <f t="shared" si="4"/>
        <v>51000000</v>
      </c>
      <c r="L36" s="7">
        <f t="shared" si="4"/>
        <v>24633000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165897</v>
      </c>
      <c r="E37" s="7">
        <f t="shared" si="4"/>
        <v>8365704</v>
      </c>
      <c r="F37" s="8">
        <f t="shared" si="4"/>
        <v>11632000</v>
      </c>
      <c r="G37" s="6">
        <f t="shared" si="4"/>
        <v>11632000</v>
      </c>
      <c r="H37" s="6">
        <f>H7+H22</f>
        <v>684219</v>
      </c>
      <c r="I37" s="9">
        <f t="shared" si="4"/>
        <v>497208</v>
      </c>
      <c r="J37" s="10">
        <f t="shared" si="4"/>
        <v>9656000</v>
      </c>
      <c r="K37" s="6">
        <f t="shared" si="4"/>
        <v>15000000</v>
      </c>
      <c r="L37" s="7">
        <f t="shared" si="4"/>
        <v>21000000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33462520</v>
      </c>
      <c r="E38" s="7">
        <f t="shared" si="4"/>
        <v>83079563</v>
      </c>
      <c r="F38" s="8">
        <f t="shared" si="4"/>
        <v>60372600</v>
      </c>
      <c r="G38" s="6">
        <f t="shared" si="4"/>
        <v>60372600</v>
      </c>
      <c r="H38" s="6">
        <f>H8+H23</f>
        <v>63006438</v>
      </c>
      <c r="I38" s="9">
        <f t="shared" si="4"/>
        <v>35431569</v>
      </c>
      <c r="J38" s="10">
        <f t="shared" si="4"/>
        <v>89000000</v>
      </c>
      <c r="K38" s="6">
        <f t="shared" si="4"/>
        <v>48418000</v>
      </c>
      <c r="L38" s="7">
        <f t="shared" si="4"/>
        <v>81894000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972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25699016</v>
      </c>
      <c r="I39" s="9">
        <f t="shared" si="4"/>
        <v>75047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66587038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66587038</v>
      </c>
      <c r="D41" s="21">
        <f aca="true" t="shared" si="5" ref="D41:L41">SUM(D36:D40)</f>
        <v>137374203</v>
      </c>
      <c r="E41" s="22">
        <f t="shared" si="5"/>
        <v>181702013</v>
      </c>
      <c r="F41" s="23">
        <f t="shared" si="5"/>
        <v>96129266</v>
      </c>
      <c r="G41" s="21">
        <f t="shared" si="5"/>
        <v>96129266</v>
      </c>
      <c r="H41" s="21">
        <f>SUM(H36:H40)</f>
        <v>105755751</v>
      </c>
      <c r="I41" s="24">
        <f t="shared" si="5"/>
        <v>79087357</v>
      </c>
      <c r="J41" s="25">
        <f t="shared" si="5"/>
        <v>142088041</v>
      </c>
      <c r="K41" s="21">
        <f t="shared" si="5"/>
        <v>114418000</v>
      </c>
      <c r="L41" s="22">
        <f t="shared" si="5"/>
        <v>127527000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11406124</v>
      </c>
      <c r="F42" s="62">
        <f t="shared" si="4"/>
        <v>7361900</v>
      </c>
      <c r="G42" s="60">
        <f t="shared" si="4"/>
        <v>7361900</v>
      </c>
      <c r="H42" s="60">
        <f t="shared" si="4"/>
        <v>16329327</v>
      </c>
      <c r="I42" s="63">
        <f t="shared" si="4"/>
        <v>0</v>
      </c>
      <c r="J42" s="64">
        <f t="shared" si="4"/>
        <v>30600000</v>
      </c>
      <c r="K42" s="60">
        <f t="shared" si="4"/>
        <v>9360392</v>
      </c>
      <c r="L42" s="61">
        <f t="shared" si="4"/>
        <v>3567337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5876000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743838</v>
      </c>
      <c r="D45" s="6">
        <f t="shared" si="4"/>
        <v>1146725</v>
      </c>
      <c r="E45" s="61">
        <f t="shared" si="4"/>
        <v>60081704</v>
      </c>
      <c r="F45" s="62">
        <f t="shared" si="4"/>
        <v>56267959</v>
      </c>
      <c r="G45" s="60">
        <f t="shared" si="4"/>
        <v>56267959</v>
      </c>
      <c r="H45" s="60">
        <f t="shared" si="4"/>
        <v>33903098</v>
      </c>
      <c r="I45" s="63">
        <f t="shared" si="4"/>
        <v>18435312</v>
      </c>
      <c r="J45" s="64">
        <f t="shared" si="4"/>
        <v>35750000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32895141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67330876</v>
      </c>
      <c r="D49" s="72">
        <f aca="true" t="shared" si="6" ref="D49:L49">SUM(D41:D48)</f>
        <v>138520928</v>
      </c>
      <c r="E49" s="73">
        <f t="shared" si="6"/>
        <v>291960982</v>
      </c>
      <c r="F49" s="74">
        <f t="shared" si="6"/>
        <v>159759125</v>
      </c>
      <c r="G49" s="72">
        <f t="shared" si="6"/>
        <v>159759125</v>
      </c>
      <c r="H49" s="72">
        <f>SUM(H41:H48)</f>
        <v>155988176</v>
      </c>
      <c r="I49" s="75">
        <f t="shared" si="6"/>
        <v>97522669</v>
      </c>
      <c r="J49" s="76">
        <f t="shared" si="6"/>
        <v>208438041</v>
      </c>
      <c r="K49" s="72">
        <f t="shared" si="6"/>
        <v>123778392</v>
      </c>
      <c r="L49" s="73">
        <f t="shared" si="6"/>
        <v>131094337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>
        <v>416439871</v>
      </c>
      <c r="E52" s="7">
        <v>296424450</v>
      </c>
      <c r="F52" s="8"/>
      <c r="G52" s="6"/>
      <c r="H52" s="6"/>
      <c r="I52" s="9">
        <v>380323517</v>
      </c>
      <c r="J52" s="10">
        <v>43432041</v>
      </c>
      <c r="K52" s="6">
        <v>51000000</v>
      </c>
      <c r="L52" s="7">
        <v>24633000</v>
      </c>
    </row>
    <row r="53" spans="1:12" ht="13.5">
      <c r="A53" s="79" t="s">
        <v>20</v>
      </c>
      <c r="B53" s="47"/>
      <c r="C53" s="6"/>
      <c r="D53" s="6">
        <v>165897</v>
      </c>
      <c r="E53" s="7">
        <v>34672530</v>
      </c>
      <c r="F53" s="8"/>
      <c r="G53" s="6"/>
      <c r="H53" s="6"/>
      <c r="I53" s="9">
        <v>26803925</v>
      </c>
      <c r="J53" s="10">
        <v>9656000</v>
      </c>
      <c r="K53" s="6">
        <v>15000000</v>
      </c>
      <c r="L53" s="7">
        <v>21000000</v>
      </c>
    </row>
    <row r="54" spans="1:12" ht="13.5">
      <c r="A54" s="79" t="s">
        <v>21</v>
      </c>
      <c r="B54" s="47"/>
      <c r="C54" s="6">
        <v>875121312</v>
      </c>
      <c r="D54" s="6">
        <v>33462520</v>
      </c>
      <c r="E54" s="7">
        <v>237191301</v>
      </c>
      <c r="F54" s="8"/>
      <c r="G54" s="6"/>
      <c r="H54" s="6"/>
      <c r="I54" s="9">
        <v>325198546</v>
      </c>
      <c r="J54" s="10">
        <v>89000000</v>
      </c>
      <c r="K54" s="6">
        <v>48418000</v>
      </c>
      <c r="L54" s="7">
        <v>81894000</v>
      </c>
    </row>
    <row r="55" spans="1:12" ht="13.5">
      <c r="A55" s="79" t="s">
        <v>22</v>
      </c>
      <c r="B55" s="47"/>
      <c r="C55" s="6"/>
      <c r="D55" s="6">
        <v>972</v>
      </c>
      <c r="E55" s="7">
        <v>3607585</v>
      </c>
      <c r="F55" s="8"/>
      <c r="G55" s="6"/>
      <c r="H55" s="6"/>
      <c r="I55" s="9">
        <v>3572934</v>
      </c>
      <c r="J55" s="10"/>
      <c r="K55" s="6"/>
      <c r="L55" s="7"/>
    </row>
    <row r="56" spans="1:12" ht="13.5">
      <c r="A56" s="79" t="s">
        <v>23</v>
      </c>
      <c r="B56" s="47"/>
      <c r="C56" s="6">
        <v>66587038</v>
      </c>
      <c r="D56" s="6"/>
      <c r="E56" s="7"/>
      <c r="F56" s="8">
        <v>1378476443</v>
      </c>
      <c r="G56" s="6">
        <v>1378476443</v>
      </c>
      <c r="H56" s="6"/>
      <c r="I56" s="9">
        <v>783753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941708350</v>
      </c>
      <c r="D57" s="21">
        <f aca="true" t="shared" si="7" ref="D57:L57">SUM(D52:D56)</f>
        <v>450069260</v>
      </c>
      <c r="E57" s="22">
        <f t="shared" si="7"/>
        <v>571895866</v>
      </c>
      <c r="F57" s="23">
        <f t="shared" si="7"/>
        <v>1378476443</v>
      </c>
      <c r="G57" s="21">
        <f t="shared" si="7"/>
        <v>1378476443</v>
      </c>
      <c r="H57" s="21">
        <f>SUM(H52:H56)</f>
        <v>0</v>
      </c>
      <c r="I57" s="24">
        <f t="shared" si="7"/>
        <v>736682675</v>
      </c>
      <c r="J57" s="25">
        <f t="shared" si="7"/>
        <v>142088041</v>
      </c>
      <c r="K57" s="21">
        <f t="shared" si="7"/>
        <v>114418000</v>
      </c>
      <c r="L57" s="22">
        <f t="shared" si="7"/>
        <v>127527000</v>
      </c>
    </row>
    <row r="58" spans="1:12" ht="13.5">
      <c r="A58" s="77" t="s">
        <v>25</v>
      </c>
      <c r="B58" s="39"/>
      <c r="C58" s="6"/>
      <c r="D58" s="6"/>
      <c r="E58" s="7">
        <v>66185100</v>
      </c>
      <c r="F58" s="8"/>
      <c r="G58" s="6"/>
      <c r="H58" s="6"/>
      <c r="I58" s="9"/>
      <c r="J58" s="10">
        <v>30600000</v>
      </c>
      <c r="K58" s="6">
        <v>9360392</v>
      </c>
      <c r="L58" s="7">
        <v>3567337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>
        <v>5876000</v>
      </c>
      <c r="F60" s="8"/>
      <c r="G60" s="6"/>
      <c r="H60" s="6"/>
      <c r="I60" s="9">
        <v>21930094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20638310</v>
      </c>
      <c r="D61" s="6">
        <v>139928345</v>
      </c>
      <c r="E61" s="7">
        <v>205540546</v>
      </c>
      <c r="F61" s="8"/>
      <c r="G61" s="6"/>
      <c r="H61" s="6"/>
      <c r="I61" s="9">
        <v>226659926</v>
      </c>
      <c r="J61" s="10">
        <v>35750000</v>
      </c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>
        <v>32895141</v>
      </c>
      <c r="F64" s="8"/>
      <c r="G64" s="6"/>
      <c r="H64" s="6"/>
      <c r="I64" s="9">
        <v>5876000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962346660</v>
      </c>
      <c r="D65" s="72">
        <f aca="true" t="shared" si="8" ref="D65:L65">SUM(D57:D64)</f>
        <v>589997605</v>
      </c>
      <c r="E65" s="73">
        <f t="shared" si="8"/>
        <v>882392653</v>
      </c>
      <c r="F65" s="74">
        <f t="shared" si="8"/>
        <v>1378476443</v>
      </c>
      <c r="G65" s="72">
        <f t="shared" si="8"/>
        <v>1378476443</v>
      </c>
      <c r="H65" s="72">
        <f>SUM(H57:H64)</f>
        <v>0</v>
      </c>
      <c r="I65" s="75">
        <f t="shared" si="8"/>
        <v>991148695</v>
      </c>
      <c r="J65" s="82">
        <f t="shared" si="8"/>
        <v>208438041</v>
      </c>
      <c r="K65" s="72">
        <f t="shared" si="8"/>
        <v>123778392</v>
      </c>
      <c r="L65" s="73">
        <f t="shared" si="8"/>
        <v>131094337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85202994</v>
      </c>
      <c r="D68" s="60">
        <v>36890191</v>
      </c>
      <c r="E68" s="61">
        <v>36083655</v>
      </c>
      <c r="F68" s="62">
        <v>13927406</v>
      </c>
      <c r="G68" s="60">
        <v>13927406</v>
      </c>
      <c r="H68" s="60"/>
      <c r="I68" s="63">
        <v>64828713</v>
      </c>
      <c r="J68" s="64">
        <v>40290849</v>
      </c>
      <c r="K68" s="60">
        <v>4267023</v>
      </c>
      <c r="L68" s="61">
        <v>45148089</v>
      </c>
    </row>
    <row r="69" spans="1:12" ht="13.5">
      <c r="A69" s="84" t="s">
        <v>43</v>
      </c>
      <c r="B69" s="39" t="s">
        <v>44</v>
      </c>
      <c r="C69" s="60">
        <f>SUM(C75:C79)</f>
        <v>8135162</v>
      </c>
      <c r="D69" s="60">
        <f aca="true" t="shared" si="9" ref="D69:L69">SUM(D75:D79)</f>
        <v>14722742</v>
      </c>
      <c r="E69" s="61">
        <f t="shared" si="9"/>
        <v>5988957</v>
      </c>
      <c r="F69" s="62">
        <f t="shared" si="9"/>
        <v>19680625</v>
      </c>
      <c r="G69" s="60">
        <f t="shared" si="9"/>
        <v>19680625</v>
      </c>
      <c r="H69" s="60">
        <f>SUM(H75:H79)</f>
        <v>32735492</v>
      </c>
      <c r="I69" s="63">
        <f t="shared" si="9"/>
        <v>30557410</v>
      </c>
      <c r="J69" s="64">
        <f t="shared" si="9"/>
        <v>24881145</v>
      </c>
      <c r="K69" s="60">
        <f t="shared" si="9"/>
        <v>26349077</v>
      </c>
      <c r="L69" s="61">
        <f t="shared" si="9"/>
        <v>27876882</v>
      </c>
    </row>
    <row r="70" spans="1:12" ht="13.5">
      <c r="A70" s="79" t="s">
        <v>19</v>
      </c>
      <c r="B70" s="47"/>
      <c r="C70" s="6"/>
      <c r="D70" s="6">
        <v>66642</v>
      </c>
      <c r="E70" s="7"/>
      <c r="F70" s="8">
        <v>852800</v>
      </c>
      <c r="G70" s="6">
        <v>852800</v>
      </c>
      <c r="H70" s="6">
        <v>436644</v>
      </c>
      <c r="I70" s="9">
        <v>112100</v>
      </c>
      <c r="J70" s="10">
        <v>904821</v>
      </c>
      <c r="K70" s="6">
        <v>958205</v>
      </c>
      <c r="L70" s="7">
        <v>1013781</v>
      </c>
    </row>
    <row r="71" spans="1:12" ht="13.5">
      <c r="A71" s="79" t="s">
        <v>20</v>
      </c>
      <c r="B71" s="47"/>
      <c r="C71" s="6"/>
      <c r="D71" s="6">
        <v>2755824</v>
      </c>
      <c r="E71" s="7">
        <v>1684071</v>
      </c>
      <c r="F71" s="8">
        <v>2994800</v>
      </c>
      <c r="G71" s="6">
        <v>2994800</v>
      </c>
      <c r="H71" s="6">
        <v>4337582</v>
      </c>
      <c r="I71" s="9">
        <v>5550414</v>
      </c>
      <c r="J71" s="10">
        <v>3177483</v>
      </c>
      <c r="K71" s="6">
        <v>3364954</v>
      </c>
      <c r="L71" s="7">
        <v>3560122</v>
      </c>
    </row>
    <row r="72" spans="1:12" ht="13.5">
      <c r="A72" s="79" t="s">
        <v>21</v>
      </c>
      <c r="B72" s="47"/>
      <c r="C72" s="6"/>
      <c r="D72" s="6">
        <v>8079638</v>
      </c>
      <c r="E72" s="7">
        <v>2818905</v>
      </c>
      <c r="F72" s="8">
        <v>8528000</v>
      </c>
      <c r="G72" s="6">
        <v>8528000</v>
      </c>
      <c r="H72" s="6">
        <v>6270965</v>
      </c>
      <c r="I72" s="9">
        <v>15850818</v>
      </c>
      <c r="J72" s="10">
        <v>13048208</v>
      </c>
      <c r="K72" s="6">
        <v>13818000</v>
      </c>
      <c r="L72" s="7">
        <v>14619000</v>
      </c>
    </row>
    <row r="73" spans="1:12" ht="13.5">
      <c r="A73" s="79" t="s">
        <v>22</v>
      </c>
      <c r="B73" s="47"/>
      <c r="C73" s="6"/>
      <c r="D73" s="6">
        <v>1337106</v>
      </c>
      <c r="E73" s="7">
        <v>180000</v>
      </c>
      <c r="F73" s="8">
        <v>3731000</v>
      </c>
      <c r="G73" s="6">
        <v>3731000</v>
      </c>
      <c r="H73" s="6">
        <v>14334246</v>
      </c>
      <c r="I73" s="9">
        <v>6991187</v>
      </c>
      <c r="J73" s="10">
        <v>3958591</v>
      </c>
      <c r="K73" s="6">
        <v>4192148</v>
      </c>
      <c r="L73" s="7">
        <v>4435292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12239210</v>
      </c>
      <c r="E75" s="22">
        <f t="shared" si="10"/>
        <v>4682976</v>
      </c>
      <c r="F75" s="23">
        <f t="shared" si="10"/>
        <v>16106600</v>
      </c>
      <c r="G75" s="21">
        <f t="shared" si="10"/>
        <v>16106600</v>
      </c>
      <c r="H75" s="21">
        <f>SUM(H70:H74)</f>
        <v>25379437</v>
      </c>
      <c r="I75" s="24">
        <f t="shared" si="10"/>
        <v>28504519</v>
      </c>
      <c r="J75" s="25">
        <f t="shared" si="10"/>
        <v>21089103</v>
      </c>
      <c r="K75" s="21">
        <f t="shared" si="10"/>
        <v>22333307</v>
      </c>
      <c r="L75" s="22">
        <f t="shared" si="10"/>
        <v>23628195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>
        <v>450500</v>
      </c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8135162</v>
      </c>
      <c r="D79" s="6">
        <v>2483532</v>
      </c>
      <c r="E79" s="7">
        <v>1305981</v>
      </c>
      <c r="F79" s="8">
        <v>3574025</v>
      </c>
      <c r="G79" s="6">
        <v>3574025</v>
      </c>
      <c r="H79" s="6">
        <v>6905555</v>
      </c>
      <c r="I79" s="9">
        <v>2052891</v>
      </c>
      <c r="J79" s="10">
        <v>3792042</v>
      </c>
      <c r="K79" s="6">
        <v>4015770</v>
      </c>
      <c r="L79" s="7">
        <v>4248687</v>
      </c>
    </row>
    <row r="80" spans="1:12" ht="13.5">
      <c r="A80" s="87" t="s">
        <v>46</v>
      </c>
      <c r="B80" s="71"/>
      <c r="C80" s="72">
        <f>SUM(C68:C69)</f>
        <v>93338156</v>
      </c>
      <c r="D80" s="72">
        <f aca="true" t="shared" si="11" ref="D80:L80">SUM(D68:D69)</f>
        <v>51612933</v>
      </c>
      <c r="E80" s="73">
        <f t="shared" si="11"/>
        <v>42072612</v>
      </c>
      <c r="F80" s="74">
        <f t="shared" si="11"/>
        <v>33608031</v>
      </c>
      <c r="G80" s="72">
        <f t="shared" si="11"/>
        <v>33608031</v>
      </c>
      <c r="H80" s="72">
        <f>SUM(H68:H69)</f>
        <v>32735492</v>
      </c>
      <c r="I80" s="75">
        <f t="shared" si="11"/>
        <v>95386123</v>
      </c>
      <c r="J80" s="76">
        <f t="shared" si="11"/>
        <v>65171994</v>
      </c>
      <c r="K80" s="72">
        <f t="shared" si="11"/>
        <v>30616100</v>
      </c>
      <c r="L80" s="73">
        <f t="shared" si="11"/>
        <v>73024971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0.008</v>
      </c>
      <c r="D84" s="95">
        <f t="shared" si="14"/>
        <v>0.025</v>
      </c>
      <c r="E84" s="96">
        <f t="shared" si="14"/>
        <v>0.007</v>
      </c>
      <c r="F84" s="97">
        <f t="shared" si="14"/>
        <v>0.014</v>
      </c>
      <c r="G84" s="95">
        <f t="shared" si="14"/>
        <v>0.014</v>
      </c>
      <c r="H84" s="95">
        <f t="shared" si="14"/>
        <v>0</v>
      </c>
      <c r="I84" s="98">
        <f t="shared" si="14"/>
        <v>0.031</v>
      </c>
      <c r="J84" s="99">
        <f t="shared" si="14"/>
        <v>0.119</v>
      </c>
      <c r="K84" s="95">
        <f t="shared" si="14"/>
        <v>0.213</v>
      </c>
      <c r="L84" s="96">
        <f t="shared" si="14"/>
        <v>0.213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0.02</v>
      </c>
      <c r="E85" s="96">
        <f t="shared" si="15"/>
        <v>0.01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0.03</v>
      </c>
      <c r="J85" s="99">
        <f t="shared" si="15"/>
        <v>0.12</v>
      </c>
      <c r="K85" s="95">
        <f t="shared" si="15"/>
        <v>0.21</v>
      </c>
      <c r="L85" s="96">
        <f t="shared" si="15"/>
        <v>0.21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17714271</v>
      </c>
      <c r="K90" s="11">
        <v>18759412</v>
      </c>
      <c r="L90" s="27">
        <v>19847458</v>
      </c>
    </row>
    <row r="91" spans="1:12" ht="13.5">
      <c r="A91" s="86" t="s">
        <v>50</v>
      </c>
      <c r="B91" s="94"/>
      <c r="C91" s="6"/>
      <c r="D91" s="6"/>
      <c r="E91" s="7"/>
      <c r="F91" s="8"/>
      <c r="G91" s="6">
        <v>15253800</v>
      </c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8169386</v>
      </c>
      <c r="D92" s="6">
        <v>14610529</v>
      </c>
      <c r="E92" s="7">
        <v>21583403</v>
      </c>
      <c r="F92" s="8">
        <v>93772173</v>
      </c>
      <c r="G92" s="6">
        <v>4426825</v>
      </c>
      <c r="H92" s="6">
        <v>32729049</v>
      </c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8169386</v>
      </c>
      <c r="D93" s="72">
        <f aca="true" t="shared" si="16" ref="D93:L93">SUM(D89:D92)</f>
        <v>14610529</v>
      </c>
      <c r="E93" s="73">
        <f t="shared" si="16"/>
        <v>21583403</v>
      </c>
      <c r="F93" s="74">
        <f t="shared" si="16"/>
        <v>93772173</v>
      </c>
      <c r="G93" s="72">
        <f t="shared" si="16"/>
        <v>19680625</v>
      </c>
      <c r="H93" s="72">
        <f>SUM(H89:H92)</f>
        <v>32729049</v>
      </c>
      <c r="I93" s="75">
        <f t="shared" si="16"/>
        <v>0</v>
      </c>
      <c r="J93" s="76">
        <f t="shared" si="16"/>
        <v>17714271</v>
      </c>
      <c r="K93" s="72">
        <f t="shared" si="16"/>
        <v>18759412</v>
      </c>
      <c r="L93" s="121">
        <f t="shared" si="16"/>
        <v>19847458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83829456</v>
      </c>
      <c r="D5" s="40">
        <f aca="true" t="shared" si="0" ref="D5:L5">SUM(D11:D18)</f>
        <v>101128268</v>
      </c>
      <c r="E5" s="41">
        <f t="shared" si="0"/>
        <v>133406121</v>
      </c>
      <c r="F5" s="42">
        <f t="shared" si="0"/>
        <v>133445487</v>
      </c>
      <c r="G5" s="40">
        <f t="shared" si="0"/>
        <v>173941231</v>
      </c>
      <c r="H5" s="40">
        <f>SUM(H11:H18)</f>
        <v>93913794</v>
      </c>
      <c r="I5" s="43">
        <f t="shared" si="0"/>
        <v>170886095</v>
      </c>
      <c r="J5" s="44">
        <f t="shared" si="0"/>
        <v>213746949</v>
      </c>
      <c r="K5" s="40">
        <f t="shared" si="0"/>
        <v>134636449</v>
      </c>
      <c r="L5" s="41">
        <f t="shared" si="0"/>
        <v>139866550</v>
      </c>
    </row>
    <row r="6" spans="1:12" ht="13.5">
      <c r="A6" s="46" t="s">
        <v>19</v>
      </c>
      <c r="B6" s="47"/>
      <c r="C6" s="6">
        <v>34907026</v>
      </c>
      <c r="D6" s="6">
        <v>35570388</v>
      </c>
      <c r="E6" s="7">
        <v>46613664</v>
      </c>
      <c r="F6" s="8">
        <v>46169600</v>
      </c>
      <c r="G6" s="6">
        <v>973280</v>
      </c>
      <c r="H6" s="6">
        <v>35410152</v>
      </c>
      <c r="I6" s="9">
        <v>48852348</v>
      </c>
      <c r="J6" s="10">
        <v>91219519</v>
      </c>
      <c r="K6" s="6">
        <v>59196781</v>
      </c>
      <c r="L6" s="7">
        <v>53705000</v>
      </c>
    </row>
    <row r="7" spans="1:12" ht="13.5">
      <c r="A7" s="46" t="s">
        <v>20</v>
      </c>
      <c r="B7" s="47"/>
      <c r="C7" s="6">
        <v>2808680</v>
      </c>
      <c r="D7" s="6">
        <v>2383872</v>
      </c>
      <c r="E7" s="7">
        <v>10618593</v>
      </c>
      <c r="F7" s="8">
        <v>23400000</v>
      </c>
      <c r="G7" s="6">
        <v>54347014</v>
      </c>
      <c r="H7" s="6">
        <v>24788020</v>
      </c>
      <c r="I7" s="9">
        <v>37232737</v>
      </c>
      <c r="J7" s="10">
        <v>21904368</v>
      </c>
      <c r="K7" s="6">
        <v>13900000</v>
      </c>
      <c r="L7" s="7">
        <v>15000000</v>
      </c>
    </row>
    <row r="8" spans="1:12" ht="13.5">
      <c r="A8" s="46" t="s">
        <v>21</v>
      </c>
      <c r="B8" s="47"/>
      <c r="C8" s="6">
        <v>20415774</v>
      </c>
      <c r="D8" s="6">
        <v>23107546</v>
      </c>
      <c r="E8" s="7">
        <v>18903062</v>
      </c>
      <c r="F8" s="8">
        <v>6765665</v>
      </c>
      <c r="G8" s="6">
        <v>27463824</v>
      </c>
      <c r="H8" s="6">
        <v>8347633</v>
      </c>
      <c r="I8" s="9">
        <v>23990955</v>
      </c>
      <c r="J8" s="10">
        <v>42187155</v>
      </c>
      <c r="K8" s="6">
        <v>29609758</v>
      </c>
      <c r="L8" s="7">
        <v>34711750</v>
      </c>
    </row>
    <row r="9" spans="1:12" ht="13.5">
      <c r="A9" s="46" t="s">
        <v>22</v>
      </c>
      <c r="B9" s="47"/>
      <c r="C9" s="6">
        <v>12386073</v>
      </c>
      <c r="D9" s="6"/>
      <c r="E9" s="7">
        <v>25061239</v>
      </c>
      <c r="F9" s="8">
        <v>37186272</v>
      </c>
      <c r="G9" s="6">
        <v>39770268</v>
      </c>
      <c r="H9" s="6">
        <v>12397792</v>
      </c>
      <c r="I9" s="9">
        <v>17757314</v>
      </c>
      <c r="J9" s="10">
        <v>7484229</v>
      </c>
      <c r="K9" s="6">
        <v>16079710</v>
      </c>
      <c r="L9" s="7">
        <v>16500000</v>
      </c>
    </row>
    <row r="10" spans="1:12" ht="13.5">
      <c r="A10" s="46" t="s">
        <v>23</v>
      </c>
      <c r="B10" s="47"/>
      <c r="C10" s="6"/>
      <c r="D10" s="6">
        <v>24244370</v>
      </c>
      <c r="E10" s="7"/>
      <c r="F10" s="8"/>
      <c r="G10" s="6">
        <v>31092895</v>
      </c>
      <c r="H10" s="6"/>
      <c r="I10" s="9">
        <v>3083775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70517553</v>
      </c>
      <c r="D11" s="21">
        <f aca="true" t="shared" si="1" ref="D11:L11">SUM(D6:D10)</f>
        <v>85306176</v>
      </c>
      <c r="E11" s="22">
        <f t="shared" si="1"/>
        <v>101196558</v>
      </c>
      <c r="F11" s="23">
        <f t="shared" si="1"/>
        <v>113521537</v>
      </c>
      <c r="G11" s="21">
        <f t="shared" si="1"/>
        <v>153647281</v>
      </c>
      <c r="H11" s="21">
        <f>SUM(H6:H10)</f>
        <v>80943597</v>
      </c>
      <c r="I11" s="24">
        <f t="shared" si="1"/>
        <v>130917129</v>
      </c>
      <c r="J11" s="25">
        <f t="shared" si="1"/>
        <v>162795271</v>
      </c>
      <c r="K11" s="21">
        <f t="shared" si="1"/>
        <v>118786249</v>
      </c>
      <c r="L11" s="22">
        <f t="shared" si="1"/>
        <v>119916750</v>
      </c>
    </row>
    <row r="12" spans="1:12" ht="13.5">
      <c r="A12" s="49" t="s">
        <v>25</v>
      </c>
      <c r="B12" s="39"/>
      <c r="C12" s="6">
        <v>9766340</v>
      </c>
      <c r="D12" s="6">
        <v>14271955</v>
      </c>
      <c r="E12" s="7">
        <v>3643038</v>
      </c>
      <c r="F12" s="8">
        <v>5999650</v>
      </c>
      <c r="G12" s="6">
        <v>7799650</v>
      </c>
      <c r="H12" s="6">
        <v>4703780</v>
      </c>
      <c r="I12" s="9">
        <v>9747018</v>
      </c>
      <c r="J12" s="10">
        <v>10951678</v>
      </c>
      <c r="K12" s="6">
        <v>11137650</v>
      </c>
      <c r="L12" s="7">
        <v>14962350</v>
      </c>
    </row>
    <row r="13" spans="1:12" ht="13.5">
      <c r="A13" s="49" t="s">
        <v>26</v>
      </c>
      <c r="B13" s="39"/>
      <c r="C13" s="11"/>
      <c r="D13" s="11"/>
      <c r="E13" s="12">
        <v>6300</v>
      </c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15276353</v>
      </c>
      <c r="F14" s="8"/>
      <c r="G14" s="6"/>
      <c r="H14" s="6"/>
      <c r="I14" s="9">
        <v>225000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3545563</v>
      </c>
      <c r="D15" s="6">
        <v>1550137</v>
      </c>
      <c r="E15" s="7">
        <v>9468421</v>
      </c>
      <c r="F15" s="8">
        <v>13924300</v>
      </c>
      <c r="G15" s="6">
        <v>12494300</v>
      </c>
      <c r="H15" s="6">
        <v>8266417</v>
      </c>
      <c r="I15" s="9">
        <v>29996948</v>
      </c>
      <c r="J15" s="10">
        <v>40000000</v>
      </c>
      <c r="K15" s="6">
        <v>4712550</v>
      </c>
      <c r="L15" s="7">
        <v>4987450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3815451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48927163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11170413</v>
      </c>
      <c r="G20" s="53">
        <f t="shared" si="2"/>
        <v>0</v>
      </c>
      <c r="H20" s="53">
        <f>SUM(H26:H33)</f>
        <v>3986534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>
        <v>22183345</v>
      </c>
      <c r="D21" s="6"/>
      <c r="E21" s="7"/>
      <c r="F21" s="8"/>
      <c r="G21" s="6"/>
      <c r="H21" s="6">
        <v>637409</v>
      </c>
      <c r="I21" s="9"/>
      <c r="J21" s="10"/>
      <c r="K21" s="6"/>
      <c r="L21" s="7"/>
    </row>
    <row r="22" spans="1:12" ht="13.5">
      <c r="A22" s="46" t="s">
        <v>20</v>
      </c>
      <c r="B22" s="47"/>
      <c r="C22" s="6">
        <v>9248263</v>
      </c>
      <c r="D22" s="6"/>
      <c r="E22" s="7"/>
      <c r="F22" s="8"/>
      <c r="G22" s="6"/>
      <c r="H22" s="6">
        <v>14157</v>
      </c>
      <c r="I22" s="9"/>
      <c r="J22" s="10"/>
      <c r="K22" s="6"/>
      <c r="L22" s="7"/>
    </row>
    <row r="23" spans="1:12" ht="13.5">
      <c r="A23" s="46" t="s">
        <v>21</v>
      </c>
      <c r="B23" s="47"/>
      <c r="C23" s="6">
        <v>8123833</v>
      </c>
      <c r="D23" s="6"/>
      <c r="E23" s="7"/>
      <c r="F23" s="8">
        <v>11170413</v>
      </c>
      <c r="G23" s="6"/>
      <c r="H23" s="6">
        <v>2845343</v>
      </c>
      <c r="I23" s="9"/>
      <c r="J23" s="10"/>
      <c r="K23" s="6"/>
      <c r="L23" s="7"/>
    </row>
    <row r="24" spans="1:12" ht="13.5">
      <c r="A24" s="46" t="s">
        <v>22</v>
      </c>
      <c r="B24" s="47"/>
      <c r="C24" s="6">
        <v>5154620</v>
      </c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44710061</v>
      </c>
      <c r="D26" s="21">
        <f t="shared" si="3"/>
        <v>0</v>
      </c>
      <c r="E26" s="22">
        <f t="shared" si="3"/>
        <v>0</v>
      </c>
      <c r="F26" s="23">
        <f t="shared" si="3"/>
        <v>11170413</v>
      </c>
      <c r="G26" s="21">
        <f t="shared" si="3"/>
        <v>0</v>
      </c>
      <c r="H26" s="21">
        <f>SUM(H21:H25)</f>
        <v>3496909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>
        <v>4217102</v>
      </c>
      <c r="D27" s="6"/>
      <c r="E27" s="7"/>
      <c r="F27" s="8"/>
      <c r="G27" s="6"/>
      <c r="H27" s="6">
        <v>488701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>
        <v>924</v>
      </c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57090371</v>
      </c>
      <c r="D36" s="6">
        <f t="shared" si="4"/>
        <v>35570388</v>
      </c>
      <c r="E36" s="7">
        <f t="shared" si="4"/>
        <v>46613664</v>
      </c>
      <c r="F36" s="8">
        <f t="shared" si="4"/>
        <v>46169600</v>
      </c>
      <c r="G36" s="6">
        <f t="shared" si="4"/>
        <v>973280</v>
      </c>
      <c r="H36" s="6">
        <f>H6+H21</f>
        <v>36047561</v>
      </c>
      <c r="I36" s="9">
        <f t="shared" si="4"/>
        <v>48852348</v>
      </c>
      <c r="J36" s="10">
        <f t="shared" si="4"/>
        <v>91219519</v>
      </c>
      <c r="K36" s="6">
        <f t="shared" si="4"/>
        <v>59196781</v>
      </c>
      <c r="L36" s="7">
        <f t="shared" si="4"/>
        <v>53705000</v>
      </c>
    </row>
    <row r="37" spans="1:12" ht="13.5">
      <c r="A37" s="46" t="s">
        <v>20</v>
      </c>
      <c r="B37" s="47"/>
      <c r="C37" s="6">
        <f t="shared" si="4"/>
        <v>12056943</v>
      </c>
      <c r="D37" s="6">
        <f t="shared" si="4"/>
        <v>2383872</v>
      </c>
      <c r="E37" s="7">
        <f t="shared" si="4"/>
        <v>10618593</v>
      </c>
      <c r="F37" s="8">
        <f t="shared" si="4"/>
        <v>23400000</v>
      </c>
      <c r="G37" s="6">
        <f t="shared" si="4"/>
        <v>54347014</v>
      </c>
      <c r="H37" s="6">
        <f>H7+H22</f>
        <v>24802177</v>
      </c>
      <c r="I37" s="9">
        <f t="shared" si="4"/>
        <v>37232737</v>
      </c>
      <c r="J37" s="10">
        <f t="shared" si="4"/>
        <v>21904368</v>
      </c>
      <c r="K37" s="6">
        <f t="shared" si="4"/>
        <v>13900000</v>
      </c>
      <c r="L37" s="7">
        <f t="shared" si="4"/>
        <v>15000000</v>
      </c>
    </row>
    <row r="38" spans="1:12" ht="13.5">
      <c r="A38" s="46" t="s">
        <v>21</v>
      </c>
      <c r="B38" s="47"/>
      <c r="C38" s="6">
        <f t="shared" si="4"/>
        <v>28539607</v>
      </c>
      <c r="D38" s="6">
        <f t="shared" si="4"/>
        <v>23107546</v>
      </c>
      <c r="E38" s="7">
        <f t="shared" si="4"/>
        <v>18903062</v>
      </c>
      <c r="F38" s="8">
        <f t="shared" si="4"/>
        <v>17936078</v>
      </c>
      <c r="G38" s="6">
        <f t="shared" si="4"/>
        <v>27463824</v>
      </c>
      <c r="H38" s="6">
        <f>H8+H23</f>
        <v>11192976</v>
      </c>
      <c r="I38" s="9">
        <f t="shared" si="4"/>
        <v>23990955</v>
      </c>
      <c r="J38" s="10">
        <f t="shared" si="4"/>
        <v>42187155</v>
      </c>
      <c r="K38" s="6">
        <f t="shared" si="4"/>
        <v>29609758</v>
      </c>
      <c r="L38" s="7">
        <f t="shared" si="4"/>
        <v>34711750</v>
      </c>
    </row>
    <row r="39" spans="1:12" ht="13.5">
      <c r="A39" s="46" t="s">
        <v>22</v>
      </c>
      <c r="B39" s="47"/>
      <c r="C39" s="6">
        <f t="shared" si="4"/>
        <v>17540693</v>
      </c>
      <c r="D39" s="6">
        <f t="shared" si="4"/>
        <v>0</v>
      </c>
      <c r="E39" s="7">
        <f t="shared" si="4"/>
        <v>25061239</v>
      </c>
      <c r="F39" s="8">
        <f t="shared" si="4"/>
        <v>37186272</v>
      </c>
      <c r="G39" s="6">
        <f t="shared" si="4"/>
        <v>39770268</v>
      </c>
      <c r="H39" s="6">
        <f>H9+H24</f>
        <v>12397792</v>
      </c>
      <c r="I39" s="9">
        <f t="shared" si="4"/>
        <v>17757314</v>
      </c>
      <c r="J39" s="10">
        <f t="shared" si="4"/>
        <v>7484229</v>
      </c>
      <c r="K39" s="6">
        <f t="shared" si="4"/>
        <v>16079710</v>
      </c>
      <c r="L39" s="7">
        <f t="shared" si="4"/>
        <v>16500000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24244370</v>
      </c>
      <c r="E40" s="7">
        <f t="shared" si="4"/>
        <v>0</v>
      </c>
      <c r="F40" s="8">
        <f t="shared" si="4"/>
        <v>0</v>
      </c>
      <c r="G40" s="6">
        <f t="shared" si="4"/>
        <v>31092895</v>
      </c>
      <c r="H40" s="6">
        <f>H10+H25</f>
        <v>0</v>
      </c>
      <c r="I40" s="9">
        <f t="shared" si="4"/>
        <v>3083775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115227614</v>
      </c>
      <c r="D41" s="21">
        <f aca="true" t="shared" si="5" ref="D41:L41">SUM(D36:D40)</f>
        <v>85306176</v>
      </c>
      <c r="E41" s="22">
        <f t="shared" si="5"/>
        <v>101196558</v>
      </c>
      <c r="F41" s="23">
        <f t="shared" si="5"/>
        <v>124691950</v>
      </c>
      <c r="G41" s="21">
        <f t="shared" si="5"/>
        <v>153647281</v>
      </c>
      <c r="H41" s="21">
        <f>SUM(H36:H40)</f>
        <v>84440506</v>
      </c>
      <c r="I41" s="24">
        <f t="shared" si="5"/>
        <v>130917129</v>
      </c>
      <c r="J41" s="25">
        <f t="shared" si="5"/>
        <v>162795271</v>
      </c>
      <c r="K41" s="21">
        <f t="shared" si="5"/>
        <v>118786249</v>
      </c>
      <c r="L41" s="22">
        <f t="shared" si="5"/>
        <v>119916750</v>
      </c>
    </row>
    <row r="42" spans="1:12" ht="13.5">
      <c r="A42" s="49" t="s">
        <v>25</v>
      </c>
      <c r="B42" s="39"/>
      <c r="C42" s="6">
        <f t="shared" si="4"/>
        <v>13983442</v>
      </c>
      <c r="D42" s="6">
        <f t="shared" si="4"/>
        <v>14271955</v>
      </c>
      <c r="E42" s="61">
        <f t="shared" si="4"/>
        <v>3643038</v>
      </c>
      <c r="F42" s="62">
        <f t="shared" si="4"/>
        <v>5999650</v>
      </c>
      <c r="G42" s="60">
        <f t="shared" si="4"/>
        <v>7799650</v>
      </c>
      <c r="H42" s="60">
        <f t="shared" si="4"/>
        <v>5192481</v>
      </c>
      <c r="I42" s="63">
        <f t="shared" si="4"/>
        <v>9747018</v>
      </c>
      <c r="J42" s="64">
        <f t="shared" si="4"/>
        <v>10951678</v>
      </c>
      <c r="K42" s="60">
        <f t="shared" si="4"/>
        <v>11137650</v>
      </c>
      <c r="L42" s="61">
        <f t="shared" si="4"/>
        <v>14962350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6300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15276353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225000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3545563</v>
      </c>
      <c r="D45" s="6">
        <f t="shared" si="4"/>
        <v>1550137</v>
      </c>
      <c r="E45" s="61">
        <f t="shared" si="4"/>
        <v>9468421</v>
      </c>
      <c r="F45" s="62">
        <f t="shared" si="4"/>
        <v>13924300</v>
      </c>
      <c r="G45" s="60">
        <f t="shared" si="4"/>
        <v>12494300</v>
      </c>
      <c r="H45" s="60">
        <f t="shared" si="4"/>
        <v>8267341</v>
      </c>
      <c r="I45" s="63">
        <f t="shared" si="4"/>
        <v>29996948</v>
      </c>
      <c r="J45" s="64">
        <f t="shared" si="4"/>
        <v>40000000</v>
      </c>
      <c r="K45" s="60">
        <f t="shared" si="4"/>
        <v>4712550</v>
      </c>
      <c r="L45" s="61">
        <f t="shared" si="4"/>
        <v>4987450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3815451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132756619</v>
      </c>
      <c r="D49" s="72">
        <f aca="true" t="shared" si="6" ref="D49:L49">SUM(D41:D48)</f>
        <v>101128268</v>
      </c>
      <c r="E49" s="73">
        <f t="shared" si="6"/>
        <v>133406121</v>
      </c>
      <c r="F49" s="74">
        <f t="shared" si="6"/>
        <v>144615900</v>
      </c>
      <c r="G49" s="72">
        <f t="shared" si="6"/>
        <v>173941231</v>
      </c>
      <c r="H49" s="72">
        <f>SUM(H41:H48)</f>
        <v>97900328</v>
      </c>
      <c r="I49" s="75">
        <f t="shared" si="6"/>
        <v>170886095</v>
      </c>
      <c r="J49" s="76">
        <f t="shared" si="6"/>
        <v>213746949</v>
      </c>
      <c r="K49" s="72">
        <f t="shared" si="6"/>
        <v>134636449</v>
      </c>
      <c r="L49" s="73">
        <f t="shared" si="6"/>
        <v>139866550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1914402316</v>
      </c>
      <c r="D52" s="6">
        <v>1827831514</v>
      </c>
      <c r="E52" s="7">
        <v>1685628882</v>
      </c>
      <c r="F52" s="8">
        <v>1878005600</v>
      </c>
      <c r="G52" s="6">
        <v>1647832714</v>
      </c>
      <c r="H52" s="6"/>
      <c r="I52" s="9">
        <v>1612597396</v>
      </c>
      <c r="J52" s="10">
        <v>1778919519</v>
      </c>
      <c r="K52" s="6">
        <v>1833218778</v>
      </c>
      <c r="L52" s="7">
        <v>1893683778</v>
      </c>
    </row>
    <row r="53" spans="1:12" ht="13.5">
      <c r="A53" s="79" t="s">
        <v>20</v>
      </c>
      <c r="B53" s="47"/>
      <c r="C53" s="6">
        <v>1114673439</v>
      </c>
      <c r="D53" s="6">
        <v>983537364</v>
      </c>
      <c r="E53" s="7">
        <v>941475065</v>
      </c>
      <c r="F53" s="8">
        <v>1007528000</v>
      </c>
      <c r="G53" s="6">
        <v>991043769</v>
      </c>
      <c r="H53" s="6"/>
      <c r="I53" s="9">
        <v>983575982</v>
      </c>
      <c r="J53" s="10">
        <v>974446781</v>
      </c>
      <c r="K53" s="6">
        <v>988347025</v>
      </c>
      <c r="L53" s="7">
        <v>1003347025</v>
      </c>
    </row>
    <row r="54" spans="1:12" ht="13.5">
      <c r="A54" s="79" t="s">
        <v>21</v>
      </c>
      <c r="B54" s="47"/>
      <c r="C54" s="6">
        <v>1217113503</v>
      </c>
      <c r="D54" s="6">
        <v>1125836632</v>
      </c>
      <c r="E54" s="7">
        <v>1031215763</v>
      </c>
      <c r="F54" s="8">
        <v>1235620078</v>
      </c>
      <c r="G54" s="6">
        <v>1037929323</v>
      </c>
      <c r="H54" s="6"/>
      <c r="I54" s="9">
        <v>940797615</v>
      </c>
      <c r="J54" s="10">
        <v>1069956155</v>
      </c>
      <c r="K54" s="6">
        <v>1105457359</v>
      </c>
      <c r="L54" s="7">
        <v>1139754359</v>
      </c>
    </row>
    <row r="55" spans="1:12" ht="13.5">
      <c r="A55" s="79" t="s">
        <v>22</v>
      </c>
      <c r="B55" s="47"/>
      <c r="C55" s="6">
        <v>899992151</v>
      </c>
      <c r="D55" s="6">
        <v>871923054</v>
      </c>
      <c r="E55" s="7">
        <v>921470876</v>
      </c>
      <c r="F55" s="8">
        <v>935447272</v>
      </c>
      <c r="G55" s="6">
        <v>861632374</v>
      </c>
      <c r="H55" s="6"/>
      <c r="I55" s="9">
        <v>853751571</v>
      </c>
      <c r="J55" s="10">
        <v>854084229</v>
      </c>
      <c r="K55" s="6">
        <v>859921476</v>
      </c>
      <c r="L55" s="7">
        <v>869921476</v>
      </c>
    </row>
    <row r="56" spans="1:12" ht="13.5">
      <c r="A56" s="79" t="s">
        <v>23</v>
      </c>
      <c r="B56" s="47"/>
      <c r="C56" s="6">
        <v>6528888</v>
      </c>
      <c r="D56" s="6"/>
      <c r="E56" s="7">
        <v>46512070</v>
      </c>
      <c r="F56" s="8">
        <v>20452300</v>
      </c>
      <c r="G56" s="6">
        <v>48316566</v>
      </c>
      <c r="H56" s="6"/>
      <c r="I56" s="9">
        <v>19614686</v>
      </c>
      <c r="J56" s="10">
        <v>11182912</v>
      </c>
      <c r="K56" s="6">
        <v>11182912</v>
      </c>
      <c r="L56" s="7">
        <v>11182912</v>
      </c>
    </row>
    <row r="57" spans="1:12" ht="13.5">
      <c r="A57" s="80" t="s">
        <v>24</v>
      </c>
      <c r="B57" s="47"/>
      <c r="C57" s="21">
        <f>SUM(C52:C56)</f>
        <v>5152710297</v>
      </c>
      <c r="D57" s="21">
        <f aca="true" t="shared" si="7" ref="D57:L57">SUM(D52:D56)</f>
        <v>4809128564</v>
      </c>
      <c r="E57" s="22">
        <f t="shared" si="7"/>
        <v>4626302656</v>
      </c>
      <c r="F57" s="23">
        <f t="shared" si="7"/>
        <v>5077053250</v>
      </c>
      <c r="G57" s="21">
        <f t="shared" si="7"/>
        <v>4586754746</v>
      </c>
      <c r="H57" s="21">
        <f>SUM(H52:H56)</f>
        <v>0</v>
      </c>
      <c r="I57" s="24">
        <f t="shared" si="7"/>
        <v>4410337250</v>
      </c>
      <c r="J57" s="25">
        <f t="shared" si="7"/>
        <v>4688589596</v>
      </c>
      <c r="K57" s="21">
        <f t="shared" si="7"/>
        <v>4798127550</v>
      </c>
      <c r="L57" s="22">
        <f t="shared" si="7"/>
        <v>4917889550</v>
      </c>
    </row>
    <row r="58" spans="1:12" ht="13.5">
      <c r="A58" s="77" t="s">
        <v>25</v>
      </c>
      <c r="B58" s="39"/>
      <c r="C58" s="6">
        <v>686671367</v>
      </c>
      <c r="D58" s="6">
        <v>644559226</v>
      </c>
      <c r="E58" s="7">
        <v>591857814</v>
      </c>
      <c r="F58" s="8">
        <v>658909650</v>
      </c>
      <c r="G58" s="6">
        <v>566726023</v>
      </c>
      <c r="H58" s="6"/>
      <c r="I58" s="9">
        <v>548122027</v>
      </c>
      <c r="J58" s="10">
        <v>591989000</v>
      </c>
      <c r="K58" s="6">
        <v>616989000</v>
      </c>
      <c r="L58" s="7">
        <v>636989000</v>
      </c>
    </row>
    <row r="59" spans="1:12" ht="13.5">
      <c r="A59" s="77" t="s">
        <v>26</v>
      </c>
      <c r="B59" s="39"/>
      <c r="C59" s="11">
        <v>5995054</v>
      </c>
      <c r="D59" s="11">
        <v>10818477</v>
      </c>
      <c r="E59" s="12">
        <v>11462382</v>
      </c>
      <c r="F59" s="13">
        <v>2610000</v>
      </c>
      <c r="G59" s="11">
        <v>10818477</v>
      </c>
      <c r="H59" s="11"/>
      <c r="I59" s="14">
        <v>11462382</v>
      </c>
      <c r="J59" s="15"/>
      <c r="K59" s="11"/>
      <c r="L59" s="12"/>
    </row>
    <row r="60" spans="1:12" ht="13.5">
      <c r="A60" s="77" t="s">
        <v>27</v>
      </c>
      <c r="B60" s="39"/>
      <c r="C60" s="6">
        <v>46210660</v>
      </c>
      <c r="D60" s="6">
        <v>46279402</v>
      </c>
      <c r="E60" s="7">
        <v>105306070</v>
      </c>
      <c r="F60" s="8">
        <v>55000000</v>
      </c>
      <c r="G60" s="6">
        <v>44984287</v>
      </c>
      <c r="H60" s="6"/>
      <c r="I60" s="9">
        <v>98247557</v>
      </c>
      <c r="J60" s="10">
        <v>198523000</v>
      </c>
      <c r="K60" s="6">
        <v>198523000</v>
      </c>
      <c r="L60" s="7">
        <v>198523000</v>
      </c>
    </row>
    <row r="61" spans="1:12" ht="13.5">
      <c r="A61" s="77" t="s">
        <v>28</v>
      </c>
      <c r="B61" s="39" t="s">
        <v>29</v>
      </c>
      <c r="C61" s="6">
        <v>519558302</v>
      </c>
      <c r="D61" s="6">
        <v>486375835</v>
      </c>
      <c r="E61" s="7">
        <v>441437984</v>
      </c>
      <c r="F61" s="8">
        <v>549091000</v>
      </c>
      <c r="G61" s="6">
        <v>472814054</v>
      </c>
      <c r="H61" s="6"/>
      <c r="I61" s="9">
        <v>431899668</v>
      </c>
      <c r="J61" s="10">
        <v>402172088</v>
      </c>
      <c r="K61" s="6">
        <v>402172088</v>
      </c>
      <c r="L61" s="7">
        <v>402172088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763104</v>
      </c>
      <c r="D64" s="6">
        <v>763104</v>
      </c>
      <c r="E64" s="7">
        <v>4578555</v>
      </c>
      <c r="F64" s="8">
        <v>750000</v>
      </c>
      <c r="G64" s="6">
        <v>763104</v>
      </c>
      <c r="H64" s="6"/>
      <c r="I64" s="9">
        <v>4578555</v>
      </c>
      <c r="J64" s="10">
        <v>4579000</v>
      </c>
      <c r="K64" s="6">
        <v>4579000</v>
      </c>
      <c r="L64" s="7">
        <v>4579000</v>
      </c>
    </row>
    <row r="65" spans="1:12" ht="13.5">
      <c r="A65" s="70" t="s">
        <v>40</v>
      </c>
      <c r="B65" s="71"/>
      <c r="C65" s="72">
        <f>SUM(C57:C64)</f>
        <v>6411908784</v>
      </c>
      <c r="D65" s="72">
        <f aca="true" t="shared" si="8" ref="D65:L65">SUM(D57:D64)</f>
        <v>5997924608</v>
      </c>
      <c r="E65" s="73">
        <f t="shared" si="8"/>
        <v>5780945461</v>
      </c>
      <c r="F65" s="74">
        <f t="shared" si="8"/>
        <v>6343413900</v>
      </c>
      <c r="G65" s="72">
        <f t="shared" si="8"/>
        <v>5682860691</v>
      </c>
      <c r="H65" s="72">
        <f>SUM(H57:H64)</f>
        <v>0</v>
      </c>
      <c r="I65" s="75">
        <f t="shared" si="8"/>
        <v>5504647439</v>
      </c>
      <c r="J65" s="82">
        <f t="shared" si="8"/>
        <v>5885852684</v>
      </c>
      <c r="K65" s="72">
        <f t="shared" si="8"/>
        <v>6020390638</v>
      </c>
      <c r="L65" s="73">
        <f t="shared" si="8"/>
        <v>6160152638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439756557</v>
      </c>
      <c r="D68" s="60">
        <v>436911755</v>
      </c>
      <c r="E68" s="61">
        <v>427744133</v>
      </c>
      <c r="F68" s="62">
        <v>476887953</v>
      </c>
      <c r="G68" s="60">
        <v>476888007</v>
      </c>
      <c r="H68" s="60"/>
      <c r="I68" s="63">
        <v>410555939</v>
      </c>
      <c r="J68" s="64">
        <v>492000000</v>
      </c>
      <c r="K68" s="60">
        <v>520044000</v>
      </c>
      <c r="L68" s="61">
        <v>549166464</v>
      </c>
    </row>
    <row r="69" spans="1:12" ht="13.5">
      <c r="A69" s="84" t="s">
        <v>43</v>
      </c>
      <c r="B69" s="39" t="s">
        <v>44</v>
      </c>
      <c r="C69" s="60">
        <f>SUM(C75:C79)</f>
        <v>41004000</v>
      </c>
      <c r="D69" s="60">
        <f aca="true" t="shared" si="9" ref="D69:L69">SUM(D75:D79)</f>
        <v>56472940</v>
      </c>
      <c r="E69" s="61">
        <f t="shared" si="9"/>
        <v>50600975</v>
      </c>
      <c r="F69" s="62">
        <f t="shared" si="9"/>
        <v>105957721</v>
      </c>
      <c r="G69" s="60">
        <f t="shared" si="9"/>
        <v>0</v>
      </c>
      <c r="H69" s="60">
        <f>SUM(H75:H79)</f>
        <v>0</v>
      </c>
      <c r="I69" s="63">
        <f t="shared" si="9"/>
        <v>68240419</v>
      </c>
      <c r="J69" s="64">
        <f t="shared" si="9"/>
        <v>126791000</v>
      </c>
      <c r="K69" s="60">
        <f t="shared" si="9"/>
        <v>134018000</v>
      </c>
      <c r="L69" s="61">
        <f t="shared" si="9"/>
        <v>141523000</v>
      </c>
    </row>
    <row r="70" spans="1:12" ht="13.5">
      <c r="A70" s="79" t="s">
        <v>19</v>
      </c>
      <c r="B70" s="47"/>
      <c r="C70" s="6">
        <v>9333000</v>
      </c>
      <c r="D70" s="6">
        <v>8992279</v>
      </c>
      <c r="E70" s="7">
        <v>7779439</v>
      </c>
      <c r="F70" s="8">
        <v>18517913</v>
      </c>
      <c r="G70" s="6"/>
      <c r="H70" s="6"/>
      <c r="I70" s="9">
        <v>8410000</v>
      </c>
      <c r="J70" s="10">
        <v>19904000</v>
      </c>
      <c r="K70" s="6">
        <v>21038000</v>
      </c>
      <c r="L70" s="7">
        <v>22217000</v>
      </c>
    </row>
    <row r="71" spans="1:12" ht="13.5">
      <c r="A71" s="79" t="s">
        <v>20</v>
      </c>
      <c r="B71" s="47"/>
      <c r="C71" s="6">
        <v>7581000</v>
      </c>
      <c r="D71" s="6">
        <v>10705923</v>
      </c>
      <c r="E71" s="7">
        <v>9416415</v>
      </c>
      <c r="F71" s="8">
        <v>28513218</v>
      </c>
      <c r="G71" s="6"/>
      <c r="H71" s="6"/>
      <c r="I71" s="9"/>
      <c r="J71" s="10">
        <v>32845000</v>
      </c>
      <c r="K71" s="6">
        <v>34717000</v>
      </c>
      <c r="L71" s="7">
        <v>36662000</v>
      </c>
    </row>
    <row r="72" spans="1:12" ht="13.5">
      <c r="A72" s="79" t="s">
        <v>21</v>
      </c>
      <c r="B72" s="47"/>
      <c r="C72" s="6">
        <v>7709000</v>
      </c>
      <c r="D72" s="6">
        <v>8294479</v>
      </c>
      <c r="E72" s="7">
        <v>5198163</v>
      </c>
      <c r="F72" s="8">
        <v>16099100</v>
      </c>
      <c r="G72" s="6"/>
      <c r="H72" s="6"/>
      <c r="I72" s="9">
        <v>6490000</v>
      </c>
      <c r="J72" s="10">
        <v>16193000</v>
      </c>
      <c r="K72" s="6">
        <v>17116000</v>
      </c>
      <c r="L72" s="7">
        <v>18075000</v>
      </c>
    </row>
    <row r="73" spans="1:12" ht="13.5">
      <c r="A73" s="79" t="s">
        <v>22</v>
      </c>
      <c r="B73" s="47"/>
      <c r="C73" s="6">
        <v>2229000</v>
      </c>
      <c r="D73" s="6">
        <v>8836367</v>
      </c>
      <c r="E73" s="7">
        <v>4015517</v>
      </c>
      <c r="F73" s="8">
        <v>13103119</v>
      </c>
      <c r="G73" s="6"/>
      <c r="H73" s="6"/>
      <c r="I73" s="9">
        <v>5172000</v>
      </c>
      <c r="J73" s="10">
        <v>13132000</v>
      </c>
      <c r="K73" s="6">
        <v>13881000</v>
      </c>
      <c r="L73" s="7">
        <v>14658000</v>
      </c>
    </row>
    <row r="74" spans="1:12" ht="13.5">
      <c r="A74" s="79" t="s">
        <v>23</v>
      </c>
      <c r="B74" s="47"/>
      <c r="C74" s="6">
        <v>2850000</v>
      </c>
      <c r="D74" s="6">
        <v>4545648</v>
      </c>
      <c r="E74" s="7"/>
      <c r="F74" s="8">
        <v>5254451</v>
      </c>
      <c r="G74" s="6"/>
      <c r="H74" s="6"/>
      <c r="I74" s="9">
        <v>5676000</v>
      </c>
      <c r="J74" s="10">
        <v>5917000</v>
      </c>
      <c r="K74" s="6">
        <v>6253000</v>
      </c>
      <c r="L74" s="7">
        <v>6604000</v>
      </c>
    </row>
    <row r="75" spans="1:12" ht="13.5">
      <c r="A75" s="85" t="s">
        <v>24</v>
      </c>
      <c r="B75" s="47"/>
      <c r="C75" s="21">
        <f>SUM(C70:C74)</f>
        <v>29702000</v>
      </c>
      <c r="D75" s="21">
        <f aca="true" t="shared" si="10" ref="D75:L75">SUM(D70:D74)</f>
        <v>41374696</v>
      </c>
      <c r="E75" s="22">
        <f t="shared" si="10"/>
        <v>26409534</v>
      </c>
      <c r="F75" s="23">
        <f t="shared" si="10"/>
        <v>81487801</v>
      </c>
      <c r="G75" s="21">
        <f t="shared" si="10"/>
        <v>0</v>
      </c>
      <c r="H75" s="21">
        <f>SUM(H70:H74)</f>
        <v>0</v>
      </c>
      <c r="I75" s="24">
        <f t="shared" si="10"/>
        <v>25748000</v>
      </c>
      <c r="J75" s="25">
        <f t="shared" si="10"/>
        <v>87991000</v>
      </c>
      <c r="K75" s="21">
        <f t="shared" si="10"/>
        <v>93005000</v>
      </c>
      <c r="L75" s="22">
        <f t="shared" si="10"/>
        <v>98216000</v>
      </c>
    </row>
    <row r="76" spans="1:12" ht="13.5">
      <c r="A76" s="86" t="s">
        <v>25</v>
      </c>
      <c r="B76" s="39"/>
      <c r="C76" s="6">
        <v>10057000</v>
      </c>
      <c r="D76" s="6">
        <v>7189559</v>
      </c>
      <c r="E76" s="7">
        <v>1120518</v>
      </c>
      <c r="F76" s="8">
        <v>12844682</v>
      </c>
      <c r="G76" s="6"/>
      <c r="H76" s="6"/>
      <c r="I76" s="9">
        <v>6488000</v>
      </c>
      <c r="J76" s="10">
        <v>12378000</v>
      </c>
      <c r="K76" s="6">
        <v>13084000</v>
      </c>
      <c r="L76" s="7">
        <v>13816000</v>
      </c>
    </row>
    <row r="77" spans="1:12" ht="13.5">
      <c r="A77" s="86" t="s">
        <v>26</v>
      </c>
      <c r="B77" s="39"/>
      <c r="C77" s="11"/>
      <c r="D77" s="11">
        <v>6103290</v>
      </c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1245000</v>
      </c>
      <c r="D79" s="6">
        <v>1805395</v>
      </c>
      <c r="E79" s="7">
        <v>23070923</v>
      </c>
      <c r="F79" s="8">
        <v>11625238</v>
      </c>
      <c r="G79" s="6"/>
      <c r="H79" s="6"/>
      <c r="I79" s="9">
        <v>36004419</v>
      </c>
      <c r="J79" s="10">
        <v>26422000</v>
      </c>
      <c r="K79" s="6">
        <v>27929000</v>
      </c>
      <c r="L79" s="7">
        <v>29491000</v>
      </c>
    </row>
    <row r="80" spans="1:12" ht="13.5">
      <c r="A80" s="87" t="s">
        <v>46</v>
      </c>
      <c r="B80" s="71"/>
      <c r="C80" s="72">
        <f>SUM(C68:C69)</f>
        <v>480760557</v>
      </c>
      <c r="D80" s="72">
        <f aca="true" t="shared" si="11" ref="D80:L80">SUM(D68:D69)</f>
        <v>493384695</v>
      </c>
      <c r="E80" s="73">
        <f t="shared" si="11"/>
        <v>478345108</v>
      </c>
      <c r="F80" s="74">
        <f t="shared" si="11"/>
        <v>582845674</v>
      </c>
      <c r="G80" s="72">
        <f t="shared" si="11"/>
        <v>476888007</v>
      </c>
      <c r="H80" s="72">
        <f>SUM(H68:H69)</f>
        <v>0</v>
      </c>
      <c r="I80" s="75">
        <f t="shared" si="11"/>
        <v>478796358</v>
      </c>
      <c r="J80" s="76">
        <f t="shared" si="11"/>
        <v>618791000</v>
      </c>
      <c r="K80" s="72">
        <f t="shared" si="11"/>
        <v>654062000</v>
      </c>
      <c r="L80" s="73">
        <f t="shared" si="11"/>
        <v>690689464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0.5836512048938979</v>
      </c>
      <c r="D82" s="95">
        <f t="shared" si="12"/>
        <v>0</v>
      </c>
      <c r="E82" s="96">
        <f t="shared" si="12"/>
        <v>0</v>
      </c>
      <c r="F82" s="97">
        <f t="shared" si="12"/>
        <v>0.08370768657017229</v>
      </c>
      <c r="G82" s="95">
        <f t="shared" si="12"/>
        <v>0</v>
      </c>
      <c r="H82" s="95">
        <f t="shared" si="12"/>
        <v>0.042448865392447035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0.1112596554188503</v>
      </c>
      <c r="D83" s="95">
        <f t="shared" si="13"/>
        <v>0</v>
      </c>
      <c r="E83" s="96">
        <f t="shared" si="13"/>
        <v>0</v>
      </c>
      <c r="F83" s="97">
        <f t="shared" si="13"/>
        <v>0.023423558782999912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0.009</v>
      </c>
      <c r="E84" s="96">
        <f t="shared" si="14"/>
        <v>0.009</v>
      </c>
      <c r="F84" s="97">
        <f t="shared" si="14"/>
        <v>0.017</v>
      </c>
      <c r="G84" s="95">
        <f t="shared" si="14"/>
        <v>0</v>
      </c>
      <c r="H84" s="95">
        <f t="shared" si="14"/>
        <v>0</v>
      </c>
      <c r="I84" s="98">
        <f t="shared" si="14"/>
        <v>0.012</v>
      </c>
      <c r="J84" s="99">
        <f t="shared" si="14"/>
        <v>0.022</v>
      </c>
      <c r="K84" s="95">
        <f t="shared" si="14"/>
        <v>0.022</v>
      </c>
      <c r="L84" s="96">
        <f t="shared" si="14"/>
        <v>0.023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0.02</v>
      </c>
      <c r="G85" s="95">
        <f t="shared" si="15"/>
        <v>0</v>
      </c>
      <c r="H85" s="95">
        <f t="shared" si="15"/>
        <v>0</v>
      </c>
      <c r="I85" s="98">
        <f t="shared" si="15"/>
        <v>0.01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76476020</v>
      </c>
      <c r="I90" s="14"/>
      <c r="J90" s="15">
        <v>126791258</v>
      </c>
      <c r="K90" s="11">
        <v>134018360</v>
      </c>
      <c r="L90" s="27">
        <v>141523388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105957770</v>
      </c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105957770</v>
      </c>
      <c r="G93" s="72">
        <f t="shared" si="16"/>
        <v>0</v>
      </c>
      <c r="H93" s="72">
        <f>SUM(H89:H92)</f>
        <v>76476020</v>
      </c>
      <c r="I93" s="75">
        <f t="shared" si="16"/>
        <v>0</v>
      </c>
      <c r="J93" s="76">
        <f t="shared" si="16"/>
        <v>126791258</v>
      </c>
      <c r="K93" s="72">
        <f t="shared" si="16"/>
        <v>134018360</v>
      </c>
      <c r="L93" s="121">
        <f t="shared" si="16"/>
        <v>141523388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25512099</v>
      </c>
      <c r="D5" s="40">
        <f aca="true" t="shared" si="0" ref="D5:L5">SUM(D11:D18)</f>
        <v>28320114</v>
      </c>
      <c r="E5" s="41">
        <f t="shared" si="0"/>
        <v>78230767</v>
      </c>
      <c r="F5" s="42">
        <f t="shared" si="0"/>
        <v>29725340</v>
      </c>
      <c r="G5" s="40">
        <f t="shared" si="0"/>
        <v>29725340</v>
      </c>
      <c r="H5" s="40">
        <f>SUM(H11:H18)</f>
        <v>51356017</v>
      </c>
      <c r="I5" s="43">
        <f t="shared" si="0"/>
        <v>62807153</v>
      </c>
      <c r="J5" s="44">
        <f t="shared" si="0"/>
        <v>48419480</v>
      </c>
      <c r="K5" s="40">
        <f t="shared" si="0"/>
        <v>29000000</v>
      </c>
      <c r="L5" s="41">
        <f t="shared" si="0"/>
        <v>29000000</v>
      </c>
    </row>
    <row r="6" spans="1:12" ht="13.5">
      <c r="A6" s="46" t="s">
        <v>19</v>
      </c>
      <c r="B6" s="47"/>
      <c r="C6" s="6"/>
      <c r="D6" s="6"/>
      <c r="E6" s="7">
        <v>12885630</v>
      </c>
      <c r="F6" s="8">
        <v>12423994</v>
      </c>
      <c r="G6" s="6">
        <v>12423994</v>
      </c>
      <c r="H6" s="6">
        <v>12036576</v>
      </c>
      <c r="I6" s="9">
        <v>14435417</v>
      </c>
      <c r="J6" s="10">
        <v>4407600</v>
      </c>
      <c r="K6" s="6"/>
      <c r="L6" s="7"/>
    </row>
    <row r="7" spans="1:12" ht="13.5">
      <c r="A7" s="46" t="s">
        <v>20</v>
      </c>
      <c r="B7" s="47"/>
      <c r="C7" s="6">
        <v>934222</v>
      </c>
      <c r="D7" s="6">
        <v>3345063</v>
      </c>
      <c r="E7" s="7"/>
      <c r="F7" s="8">
        <v>9032000</v>
      </c>
      <c r="G7" s="6">
        <v>9032000</v>
      </c>
      <c r="H7" s="6">
        <v>3613591</v>
      </c>
      <c r="I7" s="9">
        <v>5417335</v>
      </c>
      <c r="J7" s="10">
        <v>5850000</v>
      </c>
      <c r="K7" s="6"/>
      <c r="L7" s="7"/>
    </row>
    <row r="8" spans="1:12" ht="13.5">
      <c r="A8" s="46" t="s">
        <v>21</v>
      </c>
      <c r="B8" s="47"/>
      <c r="C8" s="6">
        <v>5482915</v>
      </c>
      <c r="D8" s="6">
        <v>16723289</v>
      </c>
      <c r="E8" s="7">
        <v>50658494</v>
      </c>
      <c r="F8" s="8">
        <v>6692006</v>
      </c>
      <c r="G8" s="6">
        <v>6692006</v>
      </c>
      <c r="H8" s="6">
        <v>20923070</v>
      </c>
      <c r="I8" s="9">
        <v>18394828</v>
      </c>
      <c r="J8" s="10">
        <v>35000000</v>
      </c>
      <c r="K8" s="6">
        <v>29000000</v>
      </c>
      <c r="L8" s="7">
        <v>29000000</v>
      </c>
    </row>
    <row r="9" spans="1:12" ht="13.5">
      <c r="A9" s="46" t="s">
        <v>22</v>
      </c>
      <c r="B9" s="47"/>
      <c r="C9" s="6">
        <v>16106016</v>
      </c>
      <c r="D9" s="6">
        <v>7210463</v>
      </c>
      <c r="E9" s="7">
        <v>13999106</v>
      </c>
      <c r="F9" s="8"/>
      <c r="G9" s="6"/>
      <c r="H9" s="6">
        <v>13240283</v>
      </c>
      <c r="I9" s="9">
        <v>21164235</v>
      </c>
      <c r="J9" s="10">
        <v>800000</v>
      </c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22523153</v>
      </c>
      <c r="D11" s="21">
        <f aca="true" t="shared" si="1" ref="D11:L11">SUM(D6:D10)</f>
        <v>27278815</v>
      </c>
      <c r="E11" s="22">
        <f t="shared" si="1"/>
        <v>77543230</v>
      </c>
      <c r="F11" s="23">
        <f t="shared" si="1"/>
        <v>28148000</v>
      </c>
      <c r="G11" s="21">
        <f t="shared" si="1"/>
        <v>28148000</v>
      </c>
      <c r="H11" s="21">
        <f>SUM(H6:H10)</f>
        <v>49813520</v>
      </c>
      <c r="I11" s="24">
        <f t="shared" si="1"/>
        <v>59411815</v>
      </c>
      <c r="J11" s="25">
        <f t="shared" si="1"/>
        <v>46057600</v>
      </c>
      <c r="K11" s="21">
        <f t="shared" si="1"/>
        <v>29000000</v>
      </c>
      <c r="L11" s="22">
        <f t="shared" si="1"/>
        <v>29000000</v>
      </c>
    </row>
    <row r="12" spans="1:12" ht="13.5">
      <c r="A12" s="49" t="s">
        <v>25</v>
      </c>
      <c r="B12" s="39"/>
      <c r="C12" s="6"/>
      <c r="D12" s="6"/>
      <c r="E12" s="7">
        <v>146466</v>
      </c>
      <c r="F12" s="8">
        <v>389000</v>
      </c>
      <c r="G12" s="6">
        <v>389000</v>
      </c>
      <c r="H12" s="6"/>
      <c r="I12" s="9">
        <v>1773622</v>
      </c>
      <c r="J12" s="10">
        <v>1095880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2988946</v>
      </c>
      <c r="D15" s="6">
        <v>1041299</v>
      </c>
      <c r="E15" s="7">
        <v>541071</v>
      </c>
      <c r="F15" s="8">
        <v>1188340</v>
      </c>
      <c r="G15" s="6">
        <v>1188340</v>
      </c>
      <c r="H15" s="6">
        <v>1542497</v>
      </c>
      <c r="I15" s="9">
        <v>1621716</v>
      </c>
      <c r="J15" s="10">
        <v>1266000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12885630</v>
      </c>
      <c r="F36" s="8">
        <f t="shared" si="4"/>
        <v>12423994</v>
      </c>
      <c r="G36" s="6">
        <f t="shared" si="4"/>
        <v>12423994</v>
      </c>
      <c r="H36" s="6">
        <f>H6+H21</f>
        <v>12036576</v>
      </c>
      <c r="I36" s="9">
        <f t="shared" si="4"/>
        <v>14435417</v>
      </c>
      <c r="J36" s="10">
        <f t="shared" si="4"/>
        <v>4407600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934222</v>
      </c>
      <c r="D37" s="6">
        <f t="shared" si="4"/>
        <v>3345063</v>
      </c>
      <c r="E37" s="7">
        <f t="shared" si="4"/>
        <v>0</v>
      </c>
      <c r="F37" s="8">
        <f t="shared" si="4"/>
        <v>9032000</v>
      </c>
      <c r="G37" s="6">
        <f t="shared" si="4"/>
        <v>9032000</v>
      </c>
      <c r="H37" s="6">
        <f>H7+H22</f>
        <v>3613591</v>
      </c>
      <c r="I37" s="9">
        <f t="shared" si="4"/>
        <v>5417335</v>
      </c>
      <c r="J37" s="10">
        <f t="shared" si="4"/>
        <v>5850000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5482915</v>
      </c>
      <c r="D38" s="6">
        <f t="shared" si="4"/>
        <v>16723289</v>
      </c>
      <c r="E38" s="7">
        <f t="shared" si="4"/>
        <v>50658494</v>
      </c>
      <c r="F38" s="8">
        <f t="shared" si="4"/>
        <v>6692006</v>
      </c>
      <c r="G38" s="6">
        <f t="shared" si="4"/>
        <v>6692006</v>
      </c>
      <c r="H38" s="6">
        <f>H8+H23</f>
        <v>20923070</v>
      </c>
      <c r="I38" s="9">
        <f t="shared" si="4"/>
        <v>18394828</v>
      </c>
      <c r="J38" s="10">
        <f t="shared" si="4"/>
        <v>35000000</v>
      </c>
      <c r="K38" s="6">
        <f t="shared" si="4"/>
        <v>29000000</v>
      </c>
      <c r="L38" s="7">
        <f t="shared" si="4"/>
        <v>29000000</v>
      </c>
    </row>
    <row r="39" spans="1:12" ht="13.5">
      <c r="A39" s="46" t="s">
        <v>22</v>
      </c>
      <c r="B39" s="47"/>
      <c r="C39" s="6">
        <f t="shared" si="4"/>
        <v>16106016</v>
      </c>
      <c r="D39" s="6">
        <f t="shared" si="4"/>
        <v>7210463</v>
      </c>
      <c r="E39" s="7">
        <f t="shared" si="4"/>
        <v>13999106</v>
      </c>
      <c r="F39" s="8">
        <f t="shared" si="4"/>
        <v>0</v>
      </c>
      <c r="G39" s="6">
        <f t="shared" si="4"/>
        <v>0</v>
      </c>
      <c r="H39" s="6">
        <f>H9+H24</f>
        <v>13240283</v>
      </c>
      <c r="I39" s="9">
        <f t="shared" si="4"/>
        <v>21164235</v>
      </c>
      <c r="J39" s="10">
        <f t="shared" si="4"/>
        <v>800000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22523153</v>
      </c>
      <c r="D41" s="21">
        <f aca="true" t="shared" si="5" ref="D41:L41">SUM(D36:D40)</f>
        <v>27278815</v>
      </c>
      <c r="E41" s="22">
        <f t="shared" si="5"/>
        <v>77543230</v>
      </c>
      <c r="F41" s="23">
        <f t="shared" si="5"/>
        <v>28148000</v>
      </c>
      <c r="G41" s="21">
        <f t="shared" si="5"/>
        <v>28148000</v>
      </c>
      <c r="H41" s="21">
        <f>SUM(H36:H40)</f>
        <v>49813520</v>
      </c>
      <c r="I41" s="24">
        <f t="shared" si="5"/>
        <v>59411815</v>
      </c>
      <c r="J41" s="25">
        <f t="shared" si="5"/>
        <v>46057600</v>
      </c>
      <c r="K41" s="21">
        <f t="shared" si="5"/>
        <v>29000000</v>
      </c>
      <c r="L41" s="22">
        <f t="shared" si="5"/>
        <v>29000000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146466</v>
      </c>
      <c r="F42" s="62">
        <f t="shared" si="4"/>
        <v>389000</v>
      </c>
      <c r="G42" s="60">
        <f t="shared" si="4"/>
        <v>389000</v>
      </c>
      <c r="H42" s="60">
        <f t="shared" si="4"/>
        <v>0</v>
      </c>
      <c r="I42" s="63">
        <f t="shared" si="4"/>
        <v>1773622</v>
      </c>
      <c r="J42" s="64">
        <f t="shared" si="4"/>
        <v>1095880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2988946</v>
      </c>
      <c r="D45" s="6">
        <f t="shared" si="4"/>
        <v>1041299</v>
      </c>
      <c r="E45" s="61">
        <f t="shared" si="4"/>
        <v>541071</v>
      </c>
      <c r="F45" s="62">
        <f t="shared" si="4"/>
        <v>1188340</v>
      </c>
      <c r="G45" s="60">
        <f t="shared" si="4"/>
        <v>1188340</v>
      </c>
      <c r="H45" s="60">
        <f t="shared" si="4"/>
        <v>1542497</v>
      </c>
      <c r="I45" s="63">
        <f t="shared" si="4"/>
        <v>1621716</v>
      </c>
      <c r="J45" s="64">
        <f t="shared" si="4"/>
        <v>1266000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25512099</v>
      </c>
      <c r="D49" s="72">
        <f aca="true" t="shared" si="6" ref="D49:L49">SUM(D41:D48)</f>
        <v>28320114</v>
      </c>
      <c r="E49" s="73">
        <f t="shared" si="6"/>
        <v>78230767</v>
      </c>
      <c r="F49" s="74">
        <f t="shared" si="6"/>
        <v>29725340</v>
      </c>
      <c r="G49" s="72">
        <f t="shared" si="6"/>
        <v>29725340</v>
      </c>
      <c r="H49" s="72">
        <f>SUM(H41:H48)</f>
        <v>51356017</v>
      </c>
      <c r="I49" s="75">
        <f t="shared" si="6"/>
        <v>62807153</v>
      </c>
      <c r="J49" s="76">
        <f t="shared" si="6"/>
        <v>48419480</v>
      </c>
      <c r="K49" s="72">
        <f t="shared" si="6"/>
        <v>29000000</v>
      </c>
      <c r="L49" s="73">
        <f t="shared" si="6"/>
        <v>29000000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208165533</v>
      </c>
      <c r="D52" s="6">
        <v>336102822</v>
      </c>
      <c r="E52" s="7">
        <v>314048062</v>
      </c>
      <c r="F52" s="8">
        <v>12423994</v>
      </c>
      <c r="G52" s="6">
        <v>12423994</v>
      </c>
      <c r="H52" s="6"/>
      <c r="I52" s="9">
        <v>324379723</v>
      </c>
      <c r="J52" s="10">
        <v>4447600</v>
      </c>
      <c r="K52" s="6">
        <v>4581000</v>
      </c>
      <c r="L52" s="7">
        <v>4718000</v>
      </c>
    </row>
    <row r="53" spans="1:12" ht="13.5">
      <c r="A53" s="79" t="s">
        <v>20</v>
      </c>
      <c r="B53" s="47"/>
      <c r="C53" s="6">
        <v>105667005</v>
      </c>
      <c r="D53" s="6">
        <v>51701919</v>
      </c>
      <c r="E53" s="7">
        <v>48411489</v>
      </c>
      <c r="F53" s="8">
        <v>9032000</v>
      </c>
      <c r="G53" s="6">
        <v>9032000</v>
      </c>
      <c r="H53" s="6"/>
      <c r="I53" s="9">
        <v>51026134</v>
      </c>
      <c r="J53" s="10">
        <v>5880000</v>
      </c>
      <c r="K53" s="6">
        <v>6607000</v>
      </c>
      <c r="L53" s="7">
        <v>6789310</v>
      </c>
    </row>
    <row r="54" spans="1:12" ht="13.5">
      <c r="A54" s="79" t="s">
        <v>21</v>
      </c>
      <c r="B54" s="47"/>
      <c r="C54" s="6">
        <v>226519838</v>
      </c>
      <c r="D54" s="6">
        <v>193398853</v>
      </c>
      <c r="E54" s="7">
        <v>239952784</v>
      </c>
      <c r="F54" s="8">
        <v>6692006</v>
      </c>
      <c r="G54" s="6">
        <v>6692006</v>
      </c>
      <c r="H54" s="6"/>
      <c r="I54" s="9">
        <v>248030702</v>
      </c>
      <c r="J54" s="10">
        <v>35541000</v>
      </c>
      <c r="K54" s="6">
        <v>31881000</v>
      </c>
      <c r="L54" s="7">
        <v>32838000</v>
      </c>
    </row>
    <row r="55" spans="1:12" ht="13.5">
      <c r="A55" s="79" t="s">
        <v>22</v>
      </c>
      <c r="B55" s="47"/>
      <c r="C55" s="6">
        <v>104264787</v>
      </c>
      <c r="D55" s="6">
        <v>120963329</v>
      </c>
      <c r="E55" s="7">
        <v>145114059</v>
      </c>
      <c r="F55" s="8"/>
      <c r="G55" s="6"/>
      <c r="H55" s="6"/>
      <c r="I55" s="9">
        <v>149187789</v>
      </c>
      <c r="J55" s="10">
        <v>800000</v>
      </c>
      <c r="K55" s="6">
        <v>5510500</v>
      </c>
      <c r="L55" s="7">
        <v>5675815</v>
      </c>
    </row>
    <row r="56" spans="1:12" ht="13.5">
      <c r="A56" s="79" t="s">
        <v>23</v>
      </c>
      <c r="B56" s="47"/>
      <c r="C56" s="6">
        <v>59640813</v>
      </c>
      <c r="D56" s="6"/>
      <c r="E56" s="7"/>
      <c r="F56" s="8">
        <v>578862092</v>
      </c>
      <c r="G56" s="6">
        <v>578862092</v>
      </c>
      <c r="H56" s="6"/>
      <c r="I56" s="9"/>
      <c r="J56" s="10">
        <v>871743000</v>
      </c>
      <c r="K56" s="6">
        <v>898105950</v>
      </c>
      <c r="L56" s="7">
        <v>925099109</v>
      </c>
    </row>
    <row r="57" spans="1:12" ht="13.5">
      <c r="A57" s="80" t="s">
        <v>24</v>
      </c>
      <c r="B57" s="47"/>
      <c r="C57" s="21">
        <f>SUM(C52:C56)</f>
        <v>704257976</v>
      </c>
      <c r="D57" s="21">
        <f aca="true" t="shared" si="7" ref="D57:L57">SUM(D52:D56)</f>
        <v>702166923</v>
      </c>
      <c r="E57" s="22">
        <f t="shared" si="7"/>
        <v>747526394</v>
      </c>
      <c r="F57" s="23">
        <f t="shared" si="7"/>
        <v>607010092</v>
      </c>
      <c r="G57" s="21">
        <f t="shared" si="7"/>
        <v>607010092</v>
      </c>
      <c r="H57" s="21">
        <f>SUM(H52:H56)</f>
        <v>0</v>
      </c>
      <c r="I57" s="24">
        <f t="shared" si="7"/>
        <v>772624348</v>
      </c>
      <c r="J57" s="25">
        <f t="shared" si="7"/>
        <v>918411600</v>
      </c>
      <c r="K57" s="21">
        <f t="shared" si="7"/>
        <v>946685450</v>
      </c>
      <c r="L57" s="22">
        <f t="shared" si="7"/>
        <v>975120234</v>
      </c>
    </row>
    <row r="58" spans="1:12" ht="13.5">
      <c r="A58" s="77" t="s">
        <v>25</v>
      </c>
      <c r="B58" s="39"/>
      <c r="C58" s="6">
        <v>26303325</v>
      </c>
      <c r="D58" s="6">
        <v>24262905</v>
      </c>
      <c r="E58" s="7">
        <v>21709682</v>
      </c>
      <c r="F58" s="8">
        <v>389000</v>
      </c>
      <c r="G58" s="6">
        <v>389000</v>
      </c>
      <c r="H58" s="6"/>
      <c r="I58" s="9">
        <v>20945683</v>
      </c>
      <c r="J58" s="10">
        <v>1095880</v>
      </c>
      <c r="K58" s="6">
        <v>1652080</v>
      </c>
      <c r="L58" s="7">
        <v>1668766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35988473</v>
      </c>
      <c r="D60" s="6">
        <v>66492000</v>
      </c>
      <c r="E60" s="7">
        <v>66492000</v>
      </c>
      <c r="F60" s="8"/>
      <c r="G60" s="6"/>
      <c r="H60" s="6"/>
      <c r="I60" s="9">
        <v>66492000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106144062</v>
      </c>
      <c r="D61" s="6">
        <v>159335317</v>
      </c>
      <c r="E61" s="7">
        <v>152949473</v>
      </c>
      <c r="F61" s="8">
        <v>1188340</v>
      </c>
      <c r="G61" s="6">
        <v>1188340</v>
      </c>
      <c r="H61" s="6"/>
      <c r="I61" s="9">
        <v>146904391</v>
      </c>
      <c r="J61" s="10">
        <v>1266000</v>
      </c>
      <c r="K61" s="6">
        <v>40000</v>
      </c>
      <c r="L61" s="7">
        <v>40000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40000</v>
      </c>
      <c r="G64" s="6">
        <v>40000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872693836</v>
      </c>
      <c r="D65" s="72">
        <f aca="true" t="shared" si="8" ref="D65:L65">SUM(D57:D64)</f>
        <v>952257145</v>
      </c>
      <c r="E65" s="73">
        <f t="shared" si="8"/>
        <v>988677549</v>
      </c>
      <c r="F65" s="74">
        <f t="shared" si="8"/>
        <v>608627432</v>
      </c>
      <c r="G65" s="72">
        <f t="shared" si="8"/>
        <v>608627432</v>
      </c>
      <c r="H65" s="72">
        <f>SUM(H57:H64)</f>
        <v>0</v>
      </c>
      <c r="I65" s="75">
        <f t="shared" si="8"/>
        <v>1006966422</v>
      </c>
      <c r="J65" s="82">
        <f t="shared" si="8"/>
        <v>920773480</v>
      </c>
      <c r="K65" s="72">
        <f t="shared" si="8"/>
        <v>948377530</v>
      </c>
      <c r="L65" s="73">
        <f t="shared" si="8"/>
        <v>976829000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48055370</v>
      </c>
      <c r="D68" s="60">
        <v>55654750</v>
      </c>
      <c r="E68" s="61">
        <v>41708559</v>
      </c>
      <c r="F68" s="62">
        <v>49641953</v>
      </c>
      <c r="G68" s="60">
        <v>49641953</v>
      </c>
      <c r="H68" s="60"/>
      <c r="I68" s="63">
        <v>44379777</v>
      </c>
      <c r="J68" s="64">
        <v>42683940</v>
      </c>
      <c r="K68" s="60">
        <v>45244976</v>
      </c>
      <c r="L68" s="61">
        <v>47959674</v>
      </c>
    </row>
    <row r="69" spans="1:12" ht="13.5">
      <c r="A69" s="84" t="s">
        <v>43</v>
      </c>
      <c r="B69" s="39" t="s">
        <v>44</v>
      </c>
      <c r="C69" s="60">
        <f>SUM(C75:C79)</f>
        <v>2991553</v>
      </c>
      <c r="D69" s="60">
        <f aca="true" t="shared" si="9" ref="D69:L69">SUM(D75:D79)</f>
        <v>11837790</v>
      </c>
      <c r="E69" s="61">
        <f t="shared" si="9"/>
        <v>13456615</v>
      </c>
      <c r="F69" s="62">
        <f t="shared" si="9"/>
        <v>10662335</v>
      </c>
      <c r="G69" s="60">
        <f t="shared" si="9"/>
        <v>10662335</v>
      </c>
      <c r="H69" s="60">
        <f>SUM(H75:H79)</f>
        <v>11973644</v>
      </c>
      <c r="I69" s="63">
        <f t="shared" si="9"/>
        <v>12213961</v>
      </c>
      <c r="J69" s="64">
        <f t="shared" si="9"/>
        <v>33358925</v>
      </c>
      <c r="K69" s="60">
        <f t="shared" si="9"/>
        <v>35360482</v>
      </c>
      <c r="L69" s="61">
        <f t="shared" si="9"/>
        <v>18195304</v>
      </c>
    </row>
    <row r="70" spans="1:12" ht="13.5">
      <c r="A70" s="79" t="s">
        <v>19</v>
      </c>
      <c r="B70" s="47"/>
      <c r="C70" s="6"/>
      <c r="D70" s="6">
        <v>258888</v>
      </c>
      <c r="E70" s="7">
        <v>221877</v>
      </c>
      <c r="F70" s="8">
        <v>535000</v>
      </c>
      <c r="G70" s="6">
        <v>535000</v>
      </c>
      <c r="H70" s="6">
        <v>192290</v>
      </c>
      <c r="I70" s="9">
        <v>192290</v>
      </c>
      <c r="J70" s="10">
        <v>239104</v>
      </c>
      <c r="K70" s="6">
        <v>253470</v>
      </c>
      <c r="L70" s="7">
        <v>268579</v>
      </c>
    </row>
    <row r="71" spans="1:12" ht="13.5">
      <c r="A71" s="79" t="s">
        <v>20</v>
      </c>
      <c r="B71" s="47"/>
      <c r="C71" s="6"/>
      <c r="D71" s="6">
        <v>2768000</v>
      </c>
      <c r="E71" s="7">
        <v>2726044</v>
      </c>
      <c r="F71" s="8">
        <v>1000000</v>
      </c>
      <c r="G71" s="6">
        <v>1000000</v>
      </c>
      <c r="H71" s="6">
        <v>2428172</v>
      </c>
      <c r="I71" s="9">
        <v>2696457</v>
      </c>
      <c r="J71" s="10">
        <v>11998418</v>
      </c>
      <c r="K71" s="6">
        <v>12718323</v>
      </c>
      <c r="L71" s="7">
        <v>13481422</v>
      </c>
    </row>
    <row r="72" spans="1:12" ht="13.5">
      <c r="A72" s="79" t="s">
        <v>21</v>
      </c>
      <c r="B72" s="47"/>
      <c r="C72" s="6"/>
      <c r="D72" s="6">
        <v>912524</v>
      </c>
      <c r="E72" s="7">
        <v>4085919</v>
      </c>
      <c r="F72" s="8">
        <v>988835</v>
      </c>
      <c r="G72" s="6">
        <v>988835</v>
      </c>
      <c r="H72" s="6">
        <v>4690967</v>
      </c>
      <c r="I72" s="9">
        <v>4056332</v>
      </c>
      <c r="J72" s="10"/>
      <c r="K72" s="6"/>
      <c r="L72" s="7"/>
    </row>
    <row r="73" spans="1:12" ht="13.5">
      <c r="A73" s="79" t="s">
        <v>22</v>
      </c>
      <c r="B73" s="47"/>
      <c r="C73" s="6"/>
      <c r="D73" s="6">
        <v>6193502</v>
      </c>
      <c r="E73" s="7">
        <v>1992735</v>
      </c>
      <c r="F73" s="8">
        <v>4500000</v>
      </c>
      <c r="G73" s="6">
        <v>4500000</v>
      </c>
      <c r="H73" s="6">
        <v>1950010</v>
      </c>
      <c r="I73" s="9">
        <v>1973010</v>
      </c>
      <c r="J73" s="10"/>
      <c r="K73" s="6"/>
      <c r="L73" s="7"/>
    </row>
    <row r="74" spans="1:12" ht="13.5">
      <c r="A74" s="79" t="s">
        <v>23</v>
      </c>
      <c r="B74" s="47"/>
      <c r="C74" s="6">
        <v>2991553</v>
      </c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2991553</v>
      </c>
      <c r="D75" s="21">
        <f aca="true" t="shared" si="10" ref="D75:L75">SUM(D70:D74)</f>
        <v>10132914</v>
      </c>
      <c r="E75" s="22">
        <f t="shared" si="10"/>
        <v>9026575</v>
      </c>
      <c r="F75" s="23">
        <f t="shared" si="10"/>
        <v>7023835</v>
      </c>
      <c r="G75" s="21">
        <f t="shared" si="10"/>
        <v>7023835</v>
      </c>
      <c r="H75" s="21">
        <f>SUM(H70:H74)</f>
        <v>9261439</v>
      </c>
      <c r="I75" s="24">
        <f t="shared" si="10"/>
        <v>8918089</v>
      </c>
      <c r="J75" s="25">
        <f t="shared" si="10"/>
        <v>12237522</v>
      </c>
      <c r="K75" s="21">
        <f t="shared" si="10"/>
        <v>12971793</v>
      </c>
      <c r="L75" s="22">
        <f t="shared" si="10"/>
        <v>13750001</v>
      </c>
    </row>
    <row r="76" spans="1:12" ht="13.5">
      <c r="A76" s="86" t="s">
        <v>25</v>
      </c>
      <c r="B76" s="39"/>
      <c r="C76" s="6"/>
      <c r="D76" s="6">
        <v>23400</v>
      </c>
      <c r="E76" s="7"/>
      <c r="F76" s="8">
        <v>55000</v>
      </c>
      <c r="G76" s="6">
        <v>55000</v>
      </c>
      <c r="H76" s="6">
        <v>186</v>
      </c>
      <c r="I76" s="9"/>
      <c r="J76" s="10">
        <v>17165100</v>
      </c>
      <c r="K76" s="6">
        <v>18195008</v>
      </c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1346601</v>
      </c>
      <c r="K78" s="6">
        <v>1427397</v>
      </c>
      <c r="L78" s="7">
        <v>1513041</v>
      </c>
    </row>
    <row r="79" spans="1:12" ht="13.5">
      <c r="A79" s="86" t="s">
        <v>28</v>
      </c>
      <c r="B79" s="39" t="s">
        <v>45</v>
      </c>
      <c r="C79" s="6"/>
      <c r="D79" s="6">
        <v>1681476</v>
      </c>
      <c r="E79" s="7">
        <v>4430040</v>
      </c>
      <c r="F79" s="8">
        <v>3583500</v>
      </c>
      <c r="G79" s="6">
        <v>3583500</v>
      </c>
      <c r="H79" s="6">
        <v>2712019</v>
      </c>
      <c r="I79" s="9">
        <v>3295872</v>
      </c>
      <c r="J79" s="10">
        <v>2609702</v>
      </c>
      <c r="K79" s="6">
        <v>2766284</v>
      </c>
      <c r="L79" s="7">
        <v>2932262</v>
      </c>
    </row>
    <row r="80" spans="1:12" ht="13.5">
      <c r="A80" s="87" t="s">
        <v>46</v>
      </c>
      <c r="B80" s="71"/>
      <c r="C80" s="72">
        <f>SUM(C68:C69)</f>
        <v>51046923</v>
      </c>
      <c r="D80" s="72">
        <f aca="true" t="shared" si="11" ref="D80:L80">SUM(D68:D69)</f>
        <v>67492540</v>
      </c>
      <c r="E80" s="73">
        <f t="shared" si="11"/>
        <v>55165174</v>
      </c>
      <c r="F80" s="74">
        <f t="shared" si="11"/>
        <v>60304288</v>
      </c>
      <c r="G80" s="72">
        <f t="shared" si="11"/>
        <v>60304288</v>
      </c>
      <c r="H80" s="72">
        <f>SUM(H68:H69)</f>
        <v>11973644</v>
      </c>
      <c r="I80" s="75">
        <f t="shared" si="11"/>
        <v>56593738</v>
      </c>
      <c r="J80" s="76">
        <f t="shared" si="11"/>
        <v>76042865</v>
      </c>
      <c r="K80" s="72">
        <f t="shared" si="11"/>
        <v>80605458</v>
      </c>
      <c r="L80" s="73">
        <f t="shared" si="11"/>
        <v>66154978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0.003</v>
      </c>
      <c r="D84" s="95">
        <f t="shared" si="14"/>
        <v>0.012</v>
      </c>
      <c r="E84" s="96">
        <f t="shared" si="14"/>
        <v>0.014</v>
      </c>
      <c r="F84" s="97">
        <f t="shared" si="14"/>
        <v>0.018</v>
      </c>
      <c r="G84" s="95">
        <f t="shared" si="14"/>
        <v>0.018</v>
      </c>
      <c r="H84" s="95">
        <f t="shared" si="14"/>
        <v>0</v>
      </c>
      <c r="I84" s="98">
        <f t="shared" si="14"/>
        <v>0.012</v>
      </c>
      <c r="J84" s="99">
        <f t="shared" si="14"/>
        <v>0.036</v>
      </c>
      <c r="K84" s="95">
        <f t="shared" si="14"/>
        <v>0.037</v>
      </c>
      <c r="L84" s="96">
        <f t="shared" si="14"/>
        <v>0.019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0.01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0.01</v>
      </c>
      <c r="J85" s="99">
        <f t="shared" si="15"/>
        <v>0.04</v>
      </c>
      <c r="K85" s="95">
        <f t="shared" si="15"/>
        <v>0.04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>
        <v>33358591</v>
      </c>
      <c r="J90" s="15">
        <v>17165100</v>
      </c>
      <c r="K90" s="11">
        <v>18195008</v>
      </c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10662335</v>
      </c>
      <c r="G92" s="6"/>
      <c r="H92" s="6">
        <v>7785523</v>
      </c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10662335</v>
      </c>
      <c r="G93" s="72">
        <f t="shared" si="16"/>
        <v>0</v>
      </c>
      <c r="H93" s="72">
        <f>SUM(H89:H92)</f>
        <v>7785523</v>
      </c>
      <c r="I93" s="75">
        <f t="shared" si="16"/>
        <v>33358591</v>
      </c>
      <c r="J93" s="76">
        <f t="shared" si="16"/>
        <v>17165100</v>
      </c>
      <c r="K93" s="72">
        <f t="shared" si="16"/>
        <v>18195008</v>
      </c>
      <c r="L93" s="121">
        <f t="shared" si="16"/>
        <v>0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0</v>
      </c>
      <c r="G5" s="40">
        <f t="shared" si="0"/>
        <v>147162261</v>
      </c>
      <c r="H5" s="40">
        <f>SUM(H11:H18)</f>
        <v>111070428</v>
      </c>
      <c r="I5" s="43">
        <f t="shared" si="0"/>
        <v>214725424</v>
      </c>
      <c r="J5" s="44">
        <f t="shared" si="0"/>
        <v>199197885</v>
      </c>
      <c r="K5" s="40">
        <f t="shared" si="0"/>
        <v>182989726</v>
      </c>
      <c r="L5" s="41">
        <f t="shared" si="0"/>
        <v>212419322</v>
      </c>
    </row>
    <row r="6" spans="1:12" ht="13.5">
      <c r="A6" s="46" t="s">
        <v>19</v>
      </c>
      <c r="B6" s="47"/>
      <c r="C6" s="6"/>
      <c r="D6" s="6"/>
      <c r="E6" s="7"/>
      <c r="F6" s="8"/>
      <c r="G6" s="6">
        <v>43163806</v>
      </c>
      <c r="H6" s="6">
        <v>40852127</v>
      </c>
      <c r="I6" s="9">
        <v>51254970</v>
      </c>
      <c r="J6" s="10">
        <v>25300000</v>
      </c>
      <c r="K6" s="6">
        <v>23058700</v>
      </c>
      <c r="L6" s="7">
        <v>92554100</v>
      </c>
    </row>
    <row r="7" spans="1:12" ht="13.5">
      <c r="A7" s="46" t="s">
        <v>20</v>
      </c>
      <c r="B7" s="47"/>
      <c r="C7" s="6"/>
      <c r="D7" s="6"/>
      <c r="E7" s="7"/>
      <c r="F7" s="8"/>
      <c r="G7" s="6">
        <v>6443617</v>
      </c>
      <c r="H7" s="6">
        <v>1874306</v>
      </c>
      <c r="I7" s="9">
        <v>35897973</v>
      </c>
      <c r="J7" s="10">
        <v>37500000</v>
      </c>
      <c r="K7" s="6">
        <v>27000000</v>
      </c>
      <c r="L7" s="7">
        <v>15000000</v>
      </c>
    </row>
    <row r="8" spans="1:12" ht="13.5">
      <c r="A8" s="46" t="s">
        <v>21</v>
      </c>
      <c r="B8" s="47"/>
      <c r="C8" s="6"/>
      <c r="D8" s="6"/>
      <c r="E8" s="7"/>
      <c r="F8" s="8"/>
      <c r="G8" s="6">
        <v>15756831</v>
      </c>
      <c r="H8" s="6">
        <v>9465751</v>
      </c>
      <c r="I8" s="9">
        <v>57164545</v>
      </c>
      <c r="J8" s="10">
        <v>51595500</v>
      </c>
      <c r="K8" s="6">
        <v>40000000</v>
      </c>
      <c r="L8" s="7">
        <v>47996222</v>
      </c>
    </row>
    <row r="9" spans="1:12" ht="13.5">
      <c r="A9" s="46" t="s">
        <v>22</v>
      </c>
      <c r="B9" s="47"/>
      <c r="C9" s="6"/>
      <c r="D9" s="6"/>
      <c r="E9" s="7"/>
      <c r="F9" s="8"/>
      <c r="G9" s="6">
        <v>48098146</v>
      </c>
      <c r="H9" s="6">
        <v>38396856</v>
      </c>
      <c r="I9" s="9">
        <v>34263418</v>
      </c>
      <c r="J9" s="10">
        <v>9000000</v>
      </c>
      <c r="K9" s="6">
        <v>1000000</v>
      </c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>
        <v>7000000</v>
      </c>
      <c r="K10" s="6">
        <v>16000000</v>
      </c>
      <c r="L10" s="7">
        <v>25911000</v>
      </c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113462400</v>
      </c>
      <c r="H11" s="21">
        <f>SUM(H6:H10)</f>
        <v>90589040</v>
      </c>
      <c r="I11" s="24">
        <f t="shared" si="1"/>
        <v>178580906</v>
      </c>
      <c r="J11" s="25">
        <f t="shared" si="1"/>
        <v>130395500</v>
      </c>
      <c r="K11" s="21">
        <f t="shared" si="1"/>
        <v>107058700</v>
      </c>
      <c r="L11" s="22">
        <f t="shared" si="1"/>
        <v>181461322</v>
      </c>
    </row>
    <row r="12" spans="1:12" ht="13.5">
      <c r="A12" s="49" t="s">
        <v>25</v>
      </c>
      <c r="B12" s="39"/>
      <c r="C12" s="6"/>
      <c r="D12" s="6"/>
      <c r="E12" s="7"/>
      <c r="F12" s="8"/>
      <c r="G12" s="6">
        <v>17609790</v>
      </c>
      <c r="H12" s="6">
        <v>12802297</v>
      </c>
      <c r="I12" s="9">
        <v>17684196</v>
      </c>
      <c r="J12" s="10">
        <v>10912000</v>
      </c>
      <c r="K12" s="6">
        <v>16816000</v>
      </c>
      <c r="L12" s="7">
        <v>816000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>
        <v>3163</v>
      </c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/>
      <c r="G15" s="6">
        <v>16090071</v>
      </c>
      <c r="H15" s="6">
        <v>7679091</v>
      </c>
      <c r="I15" s="9">
        <v>16349434</v>
      </c>
      <c r="J15" s="10">
        <v>57890385</v>
      </c>
      <c r="K15" s="6">
        <v>59115026</v>
      </c>
      <c r="L15" s="7">
        <v>30142000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>
        <v>2107725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148862070</v>
      </c>
      <c r="H20" s="53">
        <f>SUM(H26:H33)</f>
        <v>98313185</v>
      </c>
      <c r="I20" s="56">
        <f t="shared" si="2"/>
        <v>0</v>
      </c>
      <c r="J20" s="57">
        <f t="shared" si="2"/>
        <v>42300000</v>
      </c>
      <c r="K20" s="53">
        <f t="shared" si="2"/>
        <v>45750300</v>
      </c>
      <c r="L20" s="54">
        <f t="shared" si="2"/>
        <v>26000000</v>
      </c>
    </row>
    <row r="21" spans="1:12" ht="13.5">
      <c r="A21" s="46" t="s">
        <v>19</v>
      </c>
      <c r="B21" s="47"/>
      <c r="C21" s="6"/>
      <c r="D21" s="6"/>
      <c r="E21" s="7"/>
      <c r="F21" s="8"/>
      <c r="G21" s="6">
        <v>15000000</v>
      </c>
      <c r="H21" s="6">
        <v>15359390</v>
      </c>
      <c r="I21" s="9"/>
      <c r="J21" s="10">
        <v>13000000</v>
      </c>
      <c r="K21" s="6">
        <v>10000000</v>
      </c>
      <c r="L21" s="7">
        <v>9511000</v>
      </c>
    </row>
    <row r="22" spans="1:12" ht="13.5">
      <c r="A22" s="46" t="s">
        <v>20</v>
      </c>
      <c r="B22" s="47"/>
      <c r="C22" s="6"/>
      <c r="D22" s="6"/>
      <c r="E22" s="7"/>
      <c r="F22" s="8"/>
      <c r="G22" s="6">
        <v>39619056</v>
      </c>
      <c r="H22" s="6">
        <v>32676231</v>
      </c>
      <c r="I22" s="9"/>
      <c r="J22" s="10">
        <v>11000000</v>
      </c>
      <c r="K22" s="6">
        <v>18000300</v>
      </c>
      <c r="L22" s="7">
        <v>11000000</v>
      </c>
    </row>
    <row r="23" spans="1:12" ht="13.5">
      <c r="A23" s="46" t="s">
        <v>21</v>
      </c>
      <c r="B23" s="47"/>
      <c r="C23" s="6"/>
      <c r="D23" s="6"/>
      <c r="E23" s="7"/>
      <c r="F23" s="8"/>
      <c r="G23" s="6">
        <v>999000</v>
      </c>
      <c r="H23" s="6">
        <v>125049</v>
      </c>
      <c r="I23" s="9"/>
      <c r="J23" s="10">
        <v>1500000</v>
      </c>
      <c r="K23" s="6">
        <v>10000000</v>
      </c>
      <c r="L23" s="7">
        <v>5489000</v>
      </c>
    </row>
    <row r="24" spans="1:12" ht="13.5">
      <c r="A24" s="46" t="s">
        <v>22</v>
      </c>
      <c r="B24" s="47"/>
      <c r="C24" s="6"/>
      <c r="D24" s="6"/>
      <c r="E24" s="7"/>
      <c r="F24" s="8"/>
      <c r="G24" s="6">
        <v>91790954</v>
      </c>
      <c r="H24" s="6">
        <v>48788275</v>
      </c>
      <c r="I24" s="9"/>
      <c r="J24" s="10">
        <v>11500000</v>
      </c>
      <c r="K24" s="6">
        <v>7000000</v>
      </c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147409010</v>
      </c>
      <c r="H26" s="21">
        <f>SUM(H21:H25)</f>
        <v>96948945</v>
      </c>
      <c r="I26" s="24">
        <f t="shared" si="3"/>
        <v>0</v>
      </c>
      <c r="J26" s="25">
        <f t="shared" si="3"/>
        <v>37000000</v>
      </c>
      <c r="K26" s="21">
        <f t="shared" si="3"/>
        <v>45000300</v>
      </c>
      <c r="L26" s="22">
        <f t="shared" si="3"/>
        <v>26000000</v>
      </c>
    </row>
    <row r="27" spans="1:12" ht="13.5">
      <c r="A27" s="49" t="s">
        <v>25</v>
      </c>
      <c r="B27" s="59"/>
      <c r="C27" s="6"/>
      <c r="D27" s="6"/>
      <c r="E27" s="7"/>
      <c r="F27" s="8"/>
      <c r="G27" s="6">
        <v>102405</v>
      </c>
      <c r="H27" s="6">
        <v>317101</v>
      </c>
      <c r="I27" s="9"/>
      <c r="J27" s="10">
        <v>3800000</v>
      </c>
      <c r="K27" s="6">
        <v>750000</v>
      </c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>
        <v>1350655</v>
      </c>
      <c r="H30" s="6">
        <v>1047139</v>
      </c>
      <c r="I30" s="9"/>
      <c r="J30" s="10">
        <v>1500000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58163806</v>
      </c>
      <c r="H36" s="6">
        <f>H6+H21</f>
        <v>56211517</v>
      </c>
      <c r="I36" s="9">
        <f t="shared" si="4"/>
        <v>51254970</v>
      </c>
      <c r="J36" s="10">
        <f t="shared" si="4"/>
        <v>38300000</v>
      </c>
      <c r="K36" s="6">
        <f t="shared" si="4"/>
        <v>33058700</v>
      </c>
      <c r="L36" s="7">
        <f t="shared" si="4"/>
        <v>102065100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46062673</v>
      </c>
      <c r="H37" s="6">
        <f>H7+H22</f>
        <v>34550537</v>
      </c>
      <c r="I37" s="9">
        <f t="shared" si="4"/>
        <v>35897973</v>
      </c>
      <c r="J37" s="10">
        <f t="shared" si="4"/>
        <v>48500000</v>
      </c>
      <c r="K37" s="6">
        <f t="shared" si="4"/>
        <v>45000300</v>
      </c>
      <c r="L37" s="7">
        <f t="shared" si="4"/>
        <v>26000000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16755831</v>
      </c>
      <c r="H38" s="6">
        <f>H8+H23</f>
        <v>9590800</v>
      </c>
      <c r="I38" s="9">
        <f t="shared" si="4"/>
        <v>57164545</v>
      </c>
      <c r="J38" s="10">
        <f t="shared" si="4"/>
        <v>53095500</v>
      </c>
      <c r="K38" s="6">
        <f t="shared" si="4"/>
        <v>50000000</v>
      </c>
      <c r="L38" s="7">
        <f t="shared" si="4"/>
        <v>53485222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139889100</v>
      </c>
      <c r="H39" s="6">
        <f>H9+H24</f>
        <v>87185131</v>
      </c>
      <c r="I39" s="9">
        <f t="shared" si="4"/>
        <v>34263418</v>
      </c>
      <c r="J39" s="10">
        <f t="shared" si="4"/>
        <v>20500000</v>
      </c>
      <c r="K39" s="6">
        <f t="shared" si="4"/>
        <v>8000000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7000000</v>
      </c>
      <c r="K40" s="6">
        <f t="shared" si="4"/>
        <v>16000000</v>
      </c>
      <c r="L40" s="7">
        <f t="shared" si="4"/>
        <v>25911000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260871410</v>
      </c>
      <c r="H41" s="21">
        <f>SUM(H36:H40)</f>
        <v>187537985</v>
      </c>
      <c r="I41" s="24">
        <f t="shared" si="5"/>
        <v>178580906</v>
      </c>
      <c r="J41" s="25">
        <f t="shared" si="5"/>
        <v>167395500</v>
      </c>
      <c r="K41" s="21">
        <f t="shared" si="5"/>
        <v>152059000</v>
      </c>
      <c r="L41" s="22">
        <f t="shared" si="5"/>
        <v>207461322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17712195</v>
      </c>
      <c r="H42" s="60">
        <f t="shared" si="4"/>
        <v>13119398</v>
      </c>
      <c r="I42" s="63">
        <f t="shared" si="4"/>
        <v>17684196</v>
      </c>
      <c r="J42" s="64">
        <f t="shared" si="4"/>
        <v>14712000</v>
      </c>
      <c r="K42" s="60">
        <f t="shared" si="4"/>
        <v>17566000</v>
      </c>
      <c r="L42" s="61">
        <f t="shared" si="4"/>
        <v>816000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3163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0</v>
      </c>
      <c r="G45" s="60">
        <f t="shared" si="4"/>
        <v>17440726</v>
      </c>
      <c r="H45" s="60">
        <f t="shared" si="4"/>
        <v>8726230</v>
      </c>
      <c r="I45" s="63">
        <f t="shared" si="4"/>
        <v>16349434</v>
      </c>
      <c r="J45" s="64">
        <f t="shared" si="4"/>
        <v>59390385</v>
      </c>
      <c r="K45" s="60">
        <f t="shared" si="4"/>
        <v>59115026</v>
      </c>
      <c r="L45" s="61">
        <f t="shared" si="4"/>
        <v>30142000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2107725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0</v>
      </c>
      <c r="G49" s="72">
        <f t="shared" si="6"/>
        <v>296024331</v>
      </c>
      <c r="H49" s="72">
        <f>SUM(H41:H48)</f>
        <v>209383613</v>
      </c>
      <c r="I49" s="75">
        <f t="shared" si="6"/>
        <v>214725424</v>
      </c>
      <c r="J49" s="76">
        <f t="shared" si="6"/>
        <v>241497885</v>
      </c>
      <c r="K49" s="72">
        <f t="shared" si="6"/>
        <v>228740026</v>
      </c>
      <c r="L49" s="73">
        <f t="shared" si="6"/>
        <v>238419322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>
        <v>58163806</v>
      </c>
      <c r="H52" s="6"/>
      <c r="I52" s="9">
        <v>1495238351</v>
      </c>
      <c r="J52" s="10">
        <v>2018215012</v>
      </c>
      <c r="K52" s="6">
        <v>2218215012</v>
      </c>
      <c r="L52" s="7">
        <v>2418215012</v>
      </c>
    </row>
    <row r="53" spans="1:12" ht="13.5">
      <c r="A53" s="79" t="s">
        <v>20</v>
      </c>
      <c r="B53" s="47"/>
      <c r="C53" s="6"/>
      <c r="D53" s="6"/>
      <c r="E53" s="7"/>
      <c r="F53" s="8"/>
      <c r="G53" s="6">
        <v>46062673</v>
      </c>
      <c r="H53" s="6"/>
      <c r="I53" s="9">
        <v>517311341</v>
      </c>
      <c r="J53" s="10">
        <v>588508418</v>
      </c>
      <c r="K53" s="6">
        <v>579508418</v>
      </c>
      <c r="L53" s="7">
        <v>569597418</v>
      </c>
    </row>
    <row r="54" spans="1:12" ht="13.5">
      <c r="A54" s="79" t="s">
        <v>21</v>
      </c>
      <c r="B54" s="47"/>
      <c r="C54" s="6"/>
      <c r="D54" s="6"/>
      <c r="E54" s="7"/>
      <c r="F54" s="8"/>
      <c r="G54" s="6">
        <v>16755831</v>
      </c>
      <c r="H54" s="6"/>
      <c r="I54" s="9">
        <v>502528252</v>
      </c>
      <c r="J54" s="10">
        <v>53095500</v>
      </c>
      <c r="K54" s="6">
        <v>50000000</v>
      </c>
      <c r="L54" s="7">
        <v>53485222</v>
      </c>
    </row>
    <row r="55" spans="1:12" ht="13.5">
      <c r="A55" s="79" t="s">
        <v>22</v>
      </c>
      <c r="B55" s="47"/>
      <c r="C55" s="6"/>
      <c r="D55" s="6"/>
      <c r="E55" s="7"/>
      <c r="F55" s="8"/>
      <c r="G55" s="6">
        <v>139889100</v>
      </c>
      <c r="H55" s="6"/>
      <c r="I55" s="9">
        <v>407064736</v>
      </c>
      <c r="J55" s="10">
        <v>497040819</v>
      </c>
      <c r="K55" s="6">
        <v>512040819</v>
      </c>
      <c r="L55" s="7">
        <v>528040819</v>
      </c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>
        <v>70634256</v>
      </c>
      <c r="J56" s="10">
        <v>39812255</v>
      </c>
      <c r="K56" s="6">
        <v>48812255</v>
      </c>
      <c r="L56" s="7">
        <v>58723255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260871410</v>
      </c>
      <c r="H57" s="21">
        <f>SUM(H52:H56)</f>
        <v>0</v>
      </c>
      <c r="I57" s="24">
        <f t="shared" si="7"/>
        <v>2992776936</v>
      </c>
      <c r="J57" s="25">
        <f t="shared" si="7"/>
        <v>3196672004</v>
      </c>
      <c r="K57" s="21">
        <f t="shared" si="7"/>
        <v>3408576504</v>
      </c>
      <c r="L57" s="22">
        <f t="shared" si="7"/>
        <v>3628061726</v>
      </c>
    </row>
    <row r="58" spans="1:12" ht="13.5">
      <c r="A58" s="77" t="s">
        <v>25</v>
      </c>
      <c r="B58" s="39"/>
      <c r="C58" s="6"/>
      <c r="D58" s="6"/>
      <c r="E58" s="7"/>
      <c r="F58" s="8"/>
      <c r="G58" s="6">
        <v>17712195</v>
      </c>
      <c r="H58" s="6"/>
      <c r="I58" s="9">
        <v>210240136</v>
      </c>
      <c r="J58" s="10">
        <v>112780145</v>
      </c>
      <c r="K58" s="6">
        <v>116151004</v>
      </c>
      <c r="L58" s="7">
        <v>141638808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62791271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>
        <v>53708036</v>
      </c>
      <c r="J60" s="10">
        <v>58441720</v>
      </c>
      <c r="K60" s="6">
        <v>58441720</v>
      </c>
      <c r="L60" s="7">
        <v>58441720</v>
      </c>
    </row>
    <row r="61" spans="1:12" ht="13.5">
      <c r="A61" s="77" t="s">
        <v>28</v>
      </c>
      <c r="B61" s="39" t="s">
        <v>29</v>
      </c>
      <c r="C61" s="6"/>
      <c r="D61" s="6"/>
      <c r="E61" s="7"/>
      <c r="F61" s="8"/>
      <c r="G61" s="6">
        <v>17440726</v>
      </c>
      <c r="H61" s="6"/>
      <c r="I61" s="9">
        <v>737117718</v>
      </c>
      <c r="J61" s="10">
        <v>821917116</v>
      </c>
      <c r="K61" s="6">
        <v>883123126</v>
      </c>
      <c r="L61" s="7">
        <v>862912800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>
        <v>9313700</v>
      </c>
      <c r="J64" s="10">
        <v>9485872</v>
      </c>
      <c r="K64" s="6">
        <v>9485872</v>
      </c>
      <c r="L64" s="7">
        <v>9485872</v>
      </c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0</v>
      </c>
      <c r="G65" s="72">
        <f t="shared" si="8"/>
        <v>296024331</v>
      </c>
      <c r="H65" s="72">
        <f>SUM(H57:H64)</f>
        <v>0</v>
      </c>
      <c r="I65" s="75">
        <f t="shared" si="8"/>
        <v>4065947797</v>
      </c>
      <c r="J65" s="82">
        <f t="shared" si="8"/>
        <v>4199296857</v>
      </c>
      <c r="K65" s="72">
        <f t="shared" si="8"/>
        <v>4475778226</v>
      </c>
      <c r="L65" s="73">
        <f t="shared" si="8"/>
        <v>4700540926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/>
      <c r="G68" s="60">
        <v>219686418</v>
      </c>
      <c r="H68" s="60"/>
      <c r="I68" s="63">
        <v>225855526</v>
      </c>
      <c r="J68" s="64">
        <v>216791919</v>
      </c>
      <c r="K68" s="60">
        <v>229582642</v>
      </c>
      <c r="L68" s="61">
        <v>242898435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74363500</v>
      </c>
      <c r="J69" s="64">
        <f t="shared" si="9"/>
        <v>90014207</v>
      </c>
      <c r="K69" s="60">
        <f t="shared" si="9"/>
        <v>95132469</v>
      </c>
      <c r="L69" s="61">
        <f t="shared" si="9"/>
        <v>100460840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>
        <v>13458235</v>
      </c>
      <c r="J70" s="10">
        <v>10607805</v>
      </c>
      <c r="K70" s="6">
        <v>11233665</v>
      </c>
      <c r="L70" s="7">
        <v>11885218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>
        <v>17127639</v>
      </c>
      <c r="J71" s="10">
        <v>25955730</v>
      </c>
      <c r="K71" s="6">
        <v>27487118</v>
      </c>
      <c r="L71" s="7">
        <v>29081371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>
        <v>1526857</v>
      </c>
      <c r="J72" s="10">
        <v>10532424</v>
      </c>
      <c r="K72" s="6">
        <v>11643761</v>
      </c>
      <c r="L72" s="7">
        <v>12703491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>
        <v>6156122</v>
      </c>
      <c r="J73" s="10">
        <v>9359064</v>
      </c>
      <c r="K73" s="6">
        <v>10211369</v>
      </c>
      <c r="L73" s="7">
        <v>11330878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>
        <v>4405164</v>
      </c>
      <c r="J74" s="10">
        <v>22467730</v>
      </c>
      <c r="K74" s="6">
        <v>22358442</v>
      </c>
      <c r="L74" s="7">
        <v>22094926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42674017</v>
      </c>
      <c r="J75" s="25">
        <f t="shared" si="10"/>
        <v>78922753</v>
      </c>
      <c r="K75" s="21">
        <f t="shared" si="10"/>
        <v>82934355</v>
      </c>
      <c r="L75" s="22">
        <f t="shared" si="10"/>
        <v>87095884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>
        <v>12966759</v>
      </c>
      <c r="J76" s="10">
        <v>10254224</v>
      </c>
      <c r="K76" s="6">
        <v>11360884</v>
      </c>
      <c r="L76" s="7">
        <v>12527726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>
        <v>345782</v>
      </c>
      <c r="J77" s="15">
        <v>837230</v>
      </c>
      <c r="K77" s="11">
        <v>837230</v>
      </c>
      <c r="L77" s="12">
        <v>837230</v>
      </c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>
        <v>18376942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0</v>
      </c>
      <c r="G80" s="72">
        <f t="shared" si="11"/>
        <v>219686418</v>
      </c>
      <c r="H80" s="72">
        <f>SUM(H68:H69)</f>
        <v>0</v>
      </c>
      <c r="I80" s="75">
        <f t="shared" si="11"/>
        <v>300219026</v>
      </c>
      <c r="J80" s="76">
        <f t="shared" si="11"/>
        <v>306806126</v>
      </c>
      <c r="K80" s="72">
        <f t="shared" si="11"/>
        <v>324715111</v>
      </c>
      <c r="L80" s="73">
        <f t="shared" si="11"/>
        <v>343359275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1.0115505768153426</v>
      </c>
      <c r="H82" s="95">
        <f t="shared" si="12"/>
        <v>0.8851427582506479</v>
      </c>
      <c r="I82" s="98">
        <f t="shared" si="12"/>
        <v>0</v>
      </c>
      <c r="J82" s="99">
        <f t="shared" si="12"/>
        <v>0.21235165222763283</v>
      </c>
      <c r="K82" s="95">
        <f t="shared" si="12"/>
        <v>0.2500156757434568</v>
      </c>
      <c r="L82" s="96">
        <f t="shared" si="12"/>
        <v>0.12239941148103278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0.6776116218527447</v>
      </c>
      <c r="H83" s="95">
        <f t="shared" si="13"/>
        <v>0</v>
      </c>
      <c r="I83" s="98">
        <f t="shared" si="13"/>
        <v>0</v>
      </c>
      <c r="J83" s="99">
        <f t="shared" si="13"/>
        <v>0.1951179739314914</v>
      </c>
      <c r="K83" s="95">
        <f t="shared" si="13"/>
        <v>0.19927595397216485</v>
      </c>
      <c r="L83" s="96">
        <f t="shared" si="13"/>
        <v>0.1070406237899392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0.018</v>
      </c>
      <c r="J84" s="99">
        <f t="shared" si="14"/>
        <v>0.021</v>
      </c>
      <c r="K84" s="95">
        <f t="shared" si="14"/>
        <v>0.021</v>
      </c>
      <c r="L84" s="96">
        <f t="shared" si="14"/>
        <v>0.021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0.5</v>
      </c>
      <c r="H85" s="95">
        <f t="shared" si="15"/>
        <v>0</v>
      </c>
      <c r="I85" s="98">
        <f t="shared" si="15"/>
        <v>0.02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24810736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8135409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11549093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96665877</v>
      </c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141161115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18907517</v>
      </c>
      <c r="D5" s="40">
        <f aca="true" t="shared" si="0" ref="D5:L5">SUM(D11:D18)</f>
        <v>25009376</v>
      </c>
      <c r="E5" s="41">
        <f t="shared" si="0"/>
        <v>35492680</v>
      </c>
      <c r="F5" s="42">
        <f t="shared" si="0"/>
        <v>3925000</v>
      </c>
      <c r="G5" s="40">
        <f t="shared" si="0"/>
        <v>4755000</v>
      </c>
      <c r="H5" s="40">
        <f>SUM(H11:H18)</f>
        <v>829380</v>
      </c>
      <c r="I5" s="43">
        <f t="shared" si="0"/>
        <v>4716896</v>
      </c>
      <c r="J5" s="44">
        <f t="shared" si="0"/>
        <v>9905000</v>
      </c>
      <c r="K5" s="40">
        <f t="shared" si="0"/>
        <v>977712</v>
      </c>
      <c r="L5" s="41">
        <f t="shared" si="0"/>
        <v>1024293</v>
      </c>
    </row>
    <row r="6" spans="1:12" ht="13.5">
      <c r="A6" s="46" t="s">
        <v>19</v>
      </c>
      <c r="B6" s="47"/>
      <c r="C6" s="6">
        <v>13424192</v>
      </c>
      <c r="D6" s="6">
        <v>3030796</v>
      </c>
      <c r="E6" s="7">
        <v>1096187</v>
      </c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>
        <v>2877141</v>
      </c>
      <c r="E8" s="7">
        <v>2008118</v>
      </c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>
        <v>7314874</v>
      </c>
      <c r="E9" s="7">
        <v>5334903</v>
      </c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>
        <v>6542213</v>
      </c>
      <c r="E10" s="7">
        <v>6866879</v>
      </c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13424192</v>
      </c>
      <c r="D11" s="21">
        <f aca="true" t="shared" si="1" ref="D11:L11">SUM(D6:D10)</f>
        <v>19765024</v>
      </c>
      <c r="E11" s="22">
        <f t="shared" si="1"/>
        <v>15306087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>
        <v>8888</v>
      </c>
      <c r="D12" s="6"/>
      <c r="E12" s="7"/>
      <c r="F12" s="8"/>
      <c r="G12" s="6"/>
      <c r="H12" s="6"/>
      <c r="I12" s="9"/>
      <c r="J12" s="10">
        <v>20000</v>
      </c>
      <c r="K12" s="6">
        <v>28000</v>
      </c>
      <c r="L12" s="7">
        <v>29000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4277770</v>
      </c>
      <c r="D15" s="6">
        <v>5176209</v>
      </c>
      <c r="E15" s="7">
        <v>20178593</v>
      </c>
      <c r="F15" s="8">
        <v>1395000</v>
      </c>
      <c r="G15" s="6">
        <v>2225000</v>
      </c>
      <c r="H15" s="6">
        <v>829380</v>
      </c>
      <c r="I15" s="9">
        <v>3993591</v>
      </c>
      <c r="J15" s="10">
        <v>955000</v>
      </c>
      <c r="K15" s="6">
        <v>832472</v>
      </c>
      <c r="L15" s="7">
        <v>874619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1196667</v>
      </c>
      <c r="D18" s="16">
        <v>68143</v>
      </c>
      <c r="E18" s="17">
        <v>8000</v>
      </c>
      <c r="F18" s="18">
        <v>2530000</v>
      </c>
      <c r="G18" s="16">
        <v>2530000</v>
      </c>
      <c r="H18" s="16"/>
      <c r="I18" s="19">
        <v>723305</v>
      </c>
      <c r="J18" s="20">
        <v>8930000</v>
      </c>
      <c r="K18" s="16">
        <v>117240</v>
      </c>
      <c r="L18" s="17">
        <v>120674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13424192</v>
      </c>
      <c r="D36" s="6">
        <f t="shared" si="4"/>
        <v>3030796</v>
      </c>
      <c r="E36" s="7">
        <f t="shared" si="4"/>
        <v>1096187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2877141</v>
      </c>
      <c r="E38" s="7">
        <f t="shared" si="4"/>
        <v>2008118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7314874</v>
      </c>
      <c r="E39" s="7">
        <f t="shared" si="4"/>
        <v>5334903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6542213</v>
      </c>
      <c r="E40" s="7">
        <f t="shared" si="4"/>
        <v>6866879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13424192</v>
      </c>
      <c r="D41" s="21">
        <f aca="true" t="shared" si="5" ref="D41:L41">SUM(D36:D40)</f>
        <v>19765024</v>
      </c>
      <c r="E41" s="22">
        <f t="shared" si="5"/>
        <v>15306087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8888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20000</v>
      </c>
      <c r="K42" s="60">
        <f t="shared" si="4"/>
        <v>28000</v>
      </c>
      <c r="L42" s="61">
        <f t="shared" si="4"/>
        <v>29000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4277770</v>
      </c>
      <c r="D45" s="6">
        <f t="shared" si="4"/>
        <v>5176209</v>
      </c>
      <c r="E45" s="61">
        <f t="shared" si="4"/>
        <v>20178593</v>
      </c>
      <c r="F45" s="62">
        <f t="shared" si="4"/>
        <v>1395000</v>
      </c>
      <c r="G45" s="60">
        <f t="shared" si="4"/>
        <v>2225000</v>
      </c>
      <c r="H45" s="60">
        <f t="shared" si="4"/>
        <v>829380</v>
      </c>
      <c r="I45" s="63">
        <f t="shared" si="4"/>
        <v>3993591</v>
      </c>
      <c r="J45" s="64">
        <f t="shared" si="4"/>
        <v>955000</v>
      </c>
      <c r="K45" s="60">
        <f t="shared" si="4"/>
        <v>832472</v>
      </c>
      <c r="L45" s="61">
        <f t="shared" si="4"/>
        <v>874619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1196667</v>
      </c>
      <c r="D48" s="6">
        <f t="shared" si="4"/>
        <v>68143</v>
      </c>
      <c r="E48" s="61">
        <f t="shared" si="4"/>
        <v>8000</v>
      </c>
      <c r="F48" s="62">
        <f t="shared" si="4"/>
        <v>2530000</v>
      </c>
      <c r="G48" s="60">
        <f t="shared" si="4"/>
        <v>2530000</v>
      </c>
      <c r="H48" s="60">
        <f t="shared" si="4"/>
        <v>0</v>
      </c>
      <c r="I48" s="63">
        <f t="shared" si="4"/>
        <v>723305</v>
      </c>
      <c r="J48" s="64">
        <f t="shared" si="4"/>
        <v>8930000</v>
      </c>
      <c r="K48" s="60">
        <f t="shared" si="4"/>
        <v>117240</v>
      </c>
      <c r="L48" s="61">
        <f t="shared" si="4"/>
        <v>120674</v>
      </c>
    </row>
    <row r="49" spans="1:12" ht="13.5">
      <c r="A49" s="70" t="s">
        <v>37</v>
      </c>
      <c r="B49" s="71"/>
      <c r="C49" s="72">
        <f>SUM(C41:C48)</f>
        <v>18907517</v>
      </c>
      <c r="D49" s="72">
        <f aca="true" t="shared" si="6" ref="D49:L49">SUM(D41:D48)</f>
        <v>25009376</v>
      </c>
      <c r="E49" s="73">
        <f t="shared" si="6"/>
        <v>35492680</v>
      </c>
      <c r="F49" s="74">
        <f t="shared" si="6"/>
        <v>3925000</v>
      </c>
      <c r="G49" s="72">
        <f t="shared" si="6"/>
        <v>4755000</v>
      </c>
      <c r="H49" s="72">
        <f>SUM(H41:H48)</f>
        <v>829380</v>
      </c>
      <c r="I49" s="75">
        <f t="shared" si="6"/>
        <v>4716896</v>
      </c>
      <c r="J49" s="76">
        <f t="shared" si="6"/>
        <v>9905000</v>
      </c>
      <c r="K49" s="72">
        <f t="shared" si="6"/>
        <v>977712</v>
      </c>
      <c r="L49" s="73">
        <f t="shared" si="6"/>
        <v>1024293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13424192</v>
      </c>
      <c r="D52" s="6">
        <v>3030796</v>
      </c>
      <c r="E52" s="7">
        <v>1096187</v>
      </c>
      <c r="F52" s="8">
        <v>2946462</v>
      </c>
      <c r="G52" s="6">
        <v>2946462</v>
      </c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>
        <v>2877141</v>
      </c>
      <c r="E54" s="7">
        <v>2008118</v>
      </c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>
        <v>7314874</v>
      </c>
      <c r="E55" s="7">
        <v>5334903</v>
      </c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>
        <v>6542213</v>
      </c>
      <c r="E56" s="7">
        <v>6866879</v>
      </c>
      <c r="F56" s="8"/>
      <c r="G56" s="6"/>
      <c r="H56" s="6"/>
      <c r="I56" s="9"/>
      <c r="J56" s="10">
        <v>-1105708</v>
      </c>
      <c r="K56" s="6">
        <v>5844920</v>
      </c>
      <c r="L56" s="7">
        <v>4479318</v>
      </c>
    </row>
    <row r="57" spans="1:12" ht="13.5">
      <c r="A57" s="80" t="s">
        <v>24</v>
      </c>
      <c r="B57" s="47"/>
      <c r="C57" s="21">
        <f>SUM(C52:C56)</f>
        <v>13424192</v>
      </c>
      <c r="D57" s="21">
        <f aca="true" t="shared" si="7" ref="D57:L57">SUM(D52:D56)</f>
        <v>19765024</v>
      </c>
      <c r="E57" s="22">
        <f t="shared" si="7"/>
        <v>15306087</v>
      </c>
      <c r="F57" s="23">
        <f t="shared" si="7"/>
        <v>2946462</v>
      </c>
      <c r="G57" s="21">
        <f t="shared" si="7"/>
        <v>2946462</v>
      </c>
      <c r="H57" s="21">
        <f>SUM(H52:H56)</f>
        <v>0</v>
      </c>
      <c r="I57" s="24">
        <f t="shared" si="7"/>
        <v>0</v>
      </c>
      <c r="J57" s="25">
        <f t="shared" si="7"/>
        <v>-1105708</v>
      </c>
      <c r="K57" s="21">
        <f t="shared" si="7"/>
        <v>5844920</v>
      </c>
      <c r="L57" s="22">
        <f t="shared" si="7"/>
        <v>4479318</v>
      </c>
    </row>
    <row r="58" spans="1:12" ht="13.5">
      <c r="A58" s="77" t="s">
        <v>25</v>
      </c>
      <c r="B58" s="39"/>
      <c r="C58" s="6">
        <v>1880329</v>
      </c>
      <c r="D58" s="6">
        <v>1880329</v>
      </c>
      <c r="E58" s="7">
        <v>4633</v>
      </c>
      <c r="F58" s="8"/>
      <c r="G58" s="6"/>
      <c r="H58" s="6"/>
      <c r="I58" s="9"/>
      <c r="J58" s="10">
        <v>186646</v>
      </c>
      <c r="K58" s="6">
        <v>143007</v>
      </c>
      <c r="L58" s="7">
        <v>167652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13767794</v>
      </c>
      <c r="D61" s="6">
        <v>16028577</v>
      </c>
      <c r="E61" s="7">
        <v>17589130</v>
      </c>
      <c r="F61" s="8">
        <v>66326974</v>
      </c>
      <c r="G61" s="6">
        <v>67156974</v>
      </c>
      <c r="H61" s="6"/>
      <c r="I61" s="9">
        <v>29833115</v>
      </c>
      <c r="J61" s="10">
        <v>13906357</v>
      </c>
      <c r="K61" s="6">
        <v>12475414</v>
      </c>
      <c r="L61" s="7">
        <v>10372916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1290457</v>
      </c>
      <c r="D64" s="6">
        <v>879112</v>
      </c>
      <c r="E64" s="7">
        <v>449515</v>
      </c>
      <c r="F64" s="8">
        <v>2530000</v>
      </c>
      <c r="G64" s="6">
        <v>2530000</v>
      </c>
      <c r="H64" s="6"/>
      <c r="I64" s="9">
        <v>773314</v>
      </c>
      <c r="J64" s="10">
        <v>10804805</v>
      </c>
      <c r="K64" s="6">
        <v>1479484</v>
      </c>
      <c r="L64" s="7">
        <v>807239</v>
      </c>
    </row>
    <row r="65" spans="1:12" ht="13.5">
      <c r="A65" s="70" t="s">
        <v>40</v>
      </c>
      <c r="B65" s="71"/>
      <c r="C65" s="72">
        <f>SUM(C57:C64)</f>
        <v>30362772</v>
      </c>
      <c r="D65" s="72">
        <f aca="true" t="shared" si="8" ref="D65:L65">SUM(D57:D64)</f>
        <v>38553042</v>
      </c>
      <c r="E65" s="73">
        <f t="shared" si="8"/>
        <v>33349365</v>
      </c>
      <c r="F65" s="74">
        <f t="shared" si="8"/>
        <v>71803436</v>
      </c>
      <c r="G65" s="72">
        <f t="shared" si="8"/>
        <v>72633436</v>
      </c>
      <c r="H65" s="72">
        <f>SUM(H57:H64)</f>
        <v>0</v>
      </c>
      <c r="I65" s="75">
        <f t="shared" si="8"/>
        <v>30606429</v>
      </c>
      <c r="J65" s="82">
        <f t="shared" si="8"/>
        <v>23792100</v>
      </c>
      <c r="K65" s="72">
        <f t="shared" si="8"/>
        <v>19942825</v>
      </c>
      <c r="L65" s="73">
        <f t="shared" si="8"/>
        <v>15827125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2919185</v>
      </c>
      <c r="D68" s="60">
        <v>3396123</v>
      </c>
      <c r="E68" s="61">
        <v>4507666</v>
      </c>
      <c r="F68" s="62">
        <v>3050000</v>
      </c>
      <c r="G68" s="60">
        <v>3050000</v>
      </c>
      <c r="H68" s="60"/>
      <c r="I68" s="63">
        <v>7842770</v>
      </c>
      <c r="J68" s="64">
        <v>4915476</v>
      </c>
      <c r="K68" s="60">
        <v>5024482</v>
      </c>
      <c r="L68" s="61">
        <v>5216801</v>
      </c>
    </row>
    <row r="69" spans="1:12" ht="13.5">
      <c r="A69" s="84" t="s">
        <v>43</v>
      </c>
      <c r="B69" s="39" t="s">
        <v>44</v>
      </c>
      <c r="C69" s="60">
        <f>SUM(C75:C79)</f>
        <v>576777</v>
      </c>
      <c r="D69" s="60">
        <f aca="true" t="shared" si="9" ref="D69:L69">SUM(D75:D79)</f>
        <v>1532101</v>
      </c>
      <c r="E69" s="61">
        <f t="shared" si="9"/>
        <v>0</v>
      </c>
      <c r="F69" s="62">
        <f t="shared" si="9"/>
        <v>1107000</v>
      </c>
      <c r="G69" s="60">
        <f t="shared" si="9"/>
        <v>1107000</v>
      </c>
      <c r="H69" s="60">
        <f>SUM(H75:H79)</f>
        <v>0</v>
      </c>
      <c r="I69" s="63">
        <f t="shared" si="9"/>
        <v>0</v>
      </c>
      <c r="J69" s="64">
        <f t="shared" si="9"/>
        <v>956000</v>
      </c>
      <c r="K69" s="60">
        <f t="shared" si="9"/>
        <v>813726</v>
      </c>
      <c r="L69" s="61">
        <f t="shared" si="9"/>
        <v>723900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576777</v>
      </c>
      <c r="D79" s="6">
        <v>1532101</v>
      </c>
      <c r="E79" s="7"/>
      <c r="F79" s="8">
        <v>1107000</v>
      </c>
      <c r="G79" s="6">
        <v>1107000</v>
      </c>
      <c r="H79" s="6"/>
      <c r="I79" s="9"/>
      <c r="J79" s="10">
        <v>956000</v>
      </c>
      <c r="K79" s="6">
        <v>813726</v>
      </c>
      <c r="L79" s="7">
        <v>723900</v>
      </c>
    </row>
    <row r="80" spans="1:12" ht="13.5">
      <c r="A80" s="87" t="s">
        <v>46</v>
      </c>
      <c r="B80" s="71"/>
      <c r="C80" s="72">
        <f>SUM(C68:C69)</f>
        <v>3495962</v>
      </c>
      <c r="D80" s="72">
        <f aca="true" t="shared" si="11" ref="D80:L80">SUM(D68:D69)</f>
        <v>4928224</v>
      </c>
      <c r="E80" s="73">
        <f t="shared" si="11"/>
        <v>4507666</v>
      </c>
      <c r="F80" s="74">
        <f t="shared" si="11"/>
        <v>4157000</v>
      </c>
      <c r="G80" s="72">
        <f t="shared" si="11"/>
        <v>4157000</v>
      </c>
      <c r="H80" s="72">
        <f>SUM(H68:H69)</f>
        <v>0</v>
      </c>
      <c r="I80" s="75">
        <f t="shared" si="11"/>
        <v>7842770</v>
      </c>
      <c r="J80" s="76">
        <f t="shared" si="11"/>
        <v>5871476</v>
      </c>
      <c r="K80" s="72">
        <f t="shared" si="11"/>
        <v>5838208</v>
      </c>
      <c r="L80" s="73">
        <f t="shared" si="11"/>
        <v>5940701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0.019</v>
      </c>
      <c r="D84" s="95">
        <f t="shared" si="14"/>
        <v>0.04</v>
      </c>
      <c r="E84" s="96">
        <f t="shared" si="14"/>
        <v>0</v>
      </c>
      <c r="F84" s="97">
        <f t="shared" si="14"/>
        <v>0.015</v>
      </c>
      <c r="G84" s="95">
        <f t="shared" si="14"/>
        <v>0.015</v>
      </c>
      <c r="H84" s="95">
        <f t="shared" si="14"/>
        <v>0</v>
      </c>
      <c r="I84" s="98">
        <f t="shared" si="14"/>
        <v>0</v>
      </c>
      <c r="J84" s="99">
        <f t="shared" si="14"/>
        <v>0.04</v>
      </c>
      <c r="K84" s="95">
        <f t="shared" si="14"/>
        <v>0.041</v>
      </c>
      <c r="L84" s="96">
        <f t="shared" si="14"/>
        <v>0.046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0.04</v>
      </c>
      <c r="E85" s="96">
        <f t="shared" si="15"/>
        <v>0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</v>
      </c>
      <c r="J85" s="99">
        <f t="shared" si="15"/>
        <v>0.04</v>
      </c>
      <c r="K85" s="95">
        <f t="shared" si="15"/>
        <v>0.04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>
        <v>10000</v>
      </c>
      <c r="K89" s="6">
        <v>15900</v>
      </c>
      <c r="L89" s="26">
        <v>16854</v>
      </c>
    </row>
    <row r="90" spans="1:12" ht="13.5">
      <c r="A90" s="86" t="s">
        <v>49</v>
      </c>
      <c r="B90" s="94"/>
      <c r="C90" s="11"/>
      <c r="D90" s="11"/>
      <c r="E90" s="12"/>
      <c r="F90" s="13">
        <v>1107000</v>
      </c>
      <c r="G90" s="11"/>
      <c r="H90" s="11">
        <v>1360749</v>
      </c>
      <c r="I90" s="14"/>
      <c r="J90" s="15">
        <v>80000</v>
      </c>
      <c r="K90" s="11">
        <v>53000</v>
      </c>
      <c r="L90" s="27">
        <v>56180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8781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>
        <v>350000</v>
      </c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1107000</v>
      </c>
      <c r="G93" s="72">
        <f t="shared" si="16"/>
        <v>0</v>
      </c>
      <c r="H93" s="72">
        <f>SUM(H89:H92)</f>
        <v>1369530</v>
      </c>
      <c r="I93" s="75">
        <f t="shared" si="16"/>
        <v>0</v>
      </c>
      <c r="J93" s="76">
        <f t="shared" si="16"/>
        <v>440000</v>
      </c>
      <c r="K93" s="72">
        <f t="shared" si="16"/>
        <v>68900</v>
      </c>
      <c r="L93" s="121">
        <f t="shared" si="16"/>
        <v>73034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192858271</v>
      </c>
      <c r="D5" s="40">
        <f aca="true" t="shared" si="0" ref="D5:L5">SUM(D11:D18)</f>
        <v>233581408</v>
      </c>
      <c r="E5" s="41">
        <f t="shared" si="0"/>
        <v>289000263</v>
      </c>
      <c r="F5" s="42">
        <f t="shared" si="0"/>
        <v>240211000</v>
      </c>
      <c r="G5" s="40">
        <f t="shared" si="0"/>
        <v>243231514</v>
      </c>
      <c r="H5" s="40">
        <f>SUM(H11:H18)</f>
        <v>295603936</v>
      </c>
      <c r="I5" s="43">
        <f t="shared" si="0"/>
        <v>252614260</v>
      </c>
      <c r="J5" s="44">
        <f t="shared" si="0"/>
        <v>301005000</v>
      </c>
      <c r="K5" s="40">
        <f t="shared" si="0"/>
        <v>324486000</v>
      </c>
      <c r="L5" s="41">
        <f t="shared" si="0"/>
        <v>357935000</v>
      </c>
    </row>
    <row r="6" spans="1:12" ht="13.5">
      <c r="A6" s="46" t="s">
        <v>19</v>
      </c>
      <c r="B6" s="47"/>
      <c r="C6" s="6">
        <v>61832436</v>
      </c>
      <c r="D6" s="6">
        <v>87234870</v>
      </c>
      <c r="E6" s="7">
        <v>131630541</v>
      </c>
      <c r="F6" s="8">
        <v>109519000</v>
      </c>
      <c r="G6" s="6">
        <v>127160000</v>
      </c>
      <c r="H6" s="6">
        <v>114191149</v>
      </c>
      <c r="I6" s="9">
        <v>100167675</v>
      </c>
      <c r="J6" s="10">
        <v>124505000</v>
      </c>
      <c r="K6" s="6">
        <v>108486000</v>
      </c>
      <c r="L6" s="7">
        <v>100100000</v>
      </c>
    </row>
    <row r="7" spans="1:12" ht="13.5">
      <c r="A7" s="46" t="s">
        <v>20</v>
      </c>
      <c r="B7" s="47"/>
      <c r="C7" s="6">
        <v>9328871</v>
      </c>
      <c r="D7" s="6">
        <v>12000000</v>
      </c>
      <c r="E7" s="7">
        <v>22000000</v>
      </c>
      <c r="F7" s="8">
        <v>13304000</v>
      </c>
      <c r="G7" s="6">
        <v>13163000</v>
      </c>
      <c r="H7" s="6">
        <v>13131978</v>
      </c>
      <c r="I7" s="9">
        <v>11519281</v>
      </c>
      <c r="J7" s="10">
        <v>16000000</v>
      </c>
      <c r="K7" s="6">
        <v>23000000</v>
      </c>
      <c r="L7" s="7">
        <v>36000000</v>
      </c>
    </row>
    <row r="8" spans="1:12" ht="13.5">
      <c r="A8" s="46" t="s">
        <v>21</v>
      </c>
      <c r="B8" s="47"/>
      <c r="C8" s="6">
        <v>70476640</v>
      </c>
      <c r="D8" s="6">
        <v>33576602</v>
      </c>
      <c r="E8" s="7">
        <v>86270779</v>
      </c>
      <c r="F8" s="8">
        <v>107388000</v>
      </c>
      <c r="G8" s="6">
        <v>102545895</v>
      </c>
      <c r="H8" s="6">
        <v>86229998</v>
      </c>
      <c r="I8" s="9">
        <v>75640438</v>
      </c>
      <c r="J8" s="10">
        <v>124000000</v>
      </c>
      <c r="K8" s="6">
        <v>103000000</v>
      </c>
      <c r="L8" s="7">
        <v>110000000</v>
      </c>
    </row>
    <row r="9" spans="1:12" ht="13.5">
      <c r="A9" s="46" t="s">
        <v>22</v>
      </c>
      <c r="B9" s="47"/>
      <c r="C9" s="6">
        <v>18200476</v>
      </c>
      <c r="D9" s="6">
        <v>38683879</v>
      </c>
      <c r="E9" s="7">
        <v>20508502</v>
      </c>
      <c r="F9" s="8">
        <v>2500000</v>
      </c>
      <c r="G9" s="6">
        <v>-6500000</v>
      </c>
      <c r="H9" s="6">
        <v>33655535</v>
      </c>
      <c r="I9" s="9">
        <v>29522401</v>
      </c>
      <c r="J9" s="10">
        <v>30000000</v>
      </c>
      <c r="K9" s="6">
        <v>63000000</v>
      </c>
      <c r="L9" s="7">
        <v>88000000</v>
      </c>
    </row>
    <row r="10" spans="1:12" ht="13.5">
      <c r="A10" s="46" t="s">
        <v>23</v>
      </c>
      <c r="B10" s="47"/>
      <c r="C10" s="6"/>
      <c r="D10" s="6">
        <v>10000000</v>
      </c>
      <c r="E10" s="7"/>
      <c r="F10" s="8"/>
      <c r="G10" s="6"/>
      <c r="H10" s="6">
        <v>14274552</v>
      </c>
      <c r="I10" s="9"/>
      <c r="J10" s="10"/>
      <c r="K10" s="6">
        <v>5000000</v>
      </c>
      <c r="L10" s="7">
        <v>5335000</v>
      </c>
    </row>
    <row r="11" spans="1:12" ht="13.5">
      <c r="A11" s="48" t="s">
        <v>24</v>
      </c>
      <c r="B11" s="47"/>
      <c r="C11" s="21">
        <f>SUM(C6:C10)</f>
        <v>159838423</v>
      </c>
      <c r="D11" s="21">
        <f aca="true" t="shared" si="1" ref="D11:L11">SUM(D6:D10)</f>
        <v>181495351</v>
      </c>
      <c r="E11" s="22">
        <f t="shared" si="1"/>
        <v>260409822</v>
      </c>
      <c r="F11" s="23">
        <f t="shared" si="1"/>
        <v>232711000</v>
      </c>
      <c r="G11" s="21">
        <f t="shared" si="1"/>
        <v>236368895</v>
      </c>
      <c r="H11" s="21">
        <f>SUM(H6:H10)</f>
        <v>261483212</v>
      </c>
      <c r="I11" s="24">
        <f t="shared" si="1"/>
        <v>216849795</v>
      </c>
      <c r="J11" s="25">
        <f t="shared" si="1"/>
        <v>294505000</v>
      </c>
      <c r="K11" s="21">
        <f t="shared" si="1"/>
        <v>302486000</v>
      </c>
      <c r="L11" s="22">
        <f t="shared" si="1"/>
        <v>339435000</v>
      </c>
    </row>
    <row r="12" spans="1:12" ht="13.5">
      <c r="A12" s="49" t="s">
        <v>25</v>
      </c>
      <c r="B12" s="39"/>
      <c r="C12" s="6">
        <v>32963652</v>
      </c>
      <c r="D12" s="6">
        <v>47158700</v>
      </c>
      <c r="E12" s="7">
        <v>23198413</v>
      </c>
      <c r="F12" s="8">
        <v>7500000</v>
      </c>
      <c r="G12" s="6">
        <v>4900000</v>
      </c>
      <c r="H12" s="6">
        <v>2627769</v>
      </c>
      <c r="I12" s="9">
        <v>2729748</v>
      </c>
      <c r="J12" s="10"/>
      <c r="K12" s="6">
        <v>11000000</v>
      </c>
      <c r="L12" s="7">
        <v>7000000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56196</v>
      </c>
      <c r="D15" s="6">
        <v>4927357</v>
      </c>
      <c r="E15" s="7">
        <v>5392028</v>
      </c>
      <c r="F15" s="8"/>
      <c r="G15" s="6">
        <v>1962619</v>
      </c>
      <c r="H15" s="6">
        <v>31492955</v>
      </c>
      <c r="I15" s="9">
        <v>33034717</v>
      </c>
      <c r="J15" s="10">
        <v>6500000</v>
      </c>
      <c r="K15" s="6">
        <v>11000000</v>
      </c>
      <c r="L15" s="7">
        <v>11500000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15000000</v>
      </c>
      <c r="G20" s="53">
        <f t="shared" si="2"/>
        <v>15000000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>
        <v>12000000</v>
      </c>
      <c r="G21" s="6">
        <v>12000000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3000000</v>
      </c>
      <c r="G24" s="6">
        <v>3000000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15000000</v>
      </c>
      <c r="G26" s="21">
        <f t="shared" si="3"/>
        <v>15000000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61832436</v>
      </c>
      <c r="D36" s="6">
        <f t="shared" si="4"/>
        <v>87234870</v>
      </c>
      <c r="E36" s="7">
        <f t="shared" si="4"/>
        <v>131630541</v>
      </c>
      <c r="F36" s="8">
        <f t="shared" si="4"/>
        <v>121519000</v>
      </c>
      <c r="G36" s="6">
        <f t="shared" si="4"/>
        <v>139160000</v>
      </c>
      <c r="H36" s="6">
        <f>H6+H21</f>
        <v>114191149</v>
      </c>
      <c r="I36" s="9">
        <f t="shared" si="4"/>
        <v>100167675</v>
      </c>
      <c r="J36" s="10">
        <f t="shared" si="4"/>
        <v>124505000</v>
      </c>
      <c r="K36" s="6">
        <f t="shared" si="4"/>
        <v>108486000</v>
      </c>
      <c r="L36" s="7">
        <f t="shared" si="4"/>
        <v>100100000</v>
      </c>
    </row>
    <row r="37" spans="1:12" ht="13.5">
      <c r="A37" s="46" t="s">
        <v>20</v>
      </c>
      <c r="B37" s="47"/>
      <c r="C37" s="6">
        <f t="shared" si="4"/>
        <v>9328871</v>
      </c>
      <c r="D37" s="6">
        <f t="shared" si="4"/>
        <v>12000000</v>
      </c>
      <c r="E37" s="7">
        <f t="shared" si="4"/>
        <v>22000000</v>
      </c>
      <c r="F37" s="8">
        <f t="shared" si="4"/>
        <v>13304000</v>
      </c>
      <c r="G37" s="6">
        <f t="shared" si="4"/>
        <v>13163000</v>
      </c>
      <c r="H37" s="6">
        <f>H7+H22</f>
        <v>13131978</v>
      </c>
      <c r="I37" s="9">
        <f t="shared" si="4"/>
        <v>11519281</v>
      </c>
      <c r="J37" s="10">
        <f t="shared" si="4"/>
        <v>16000000</v>
      </c>
      <c r="K37" s="6">
        <f t="shared" si="4"/>
        <v>23000000</v>
      </c>
      <c r="L37" s="7">
        <f t="shared" si="4"/>
        <v>36000000</v>
      </c>
    </row>
    <row r="38" spans="1:12" ht="13.5">
      <c r="A38" s="46" t="s">
        <v>21</v>
      </c>
      <c r="B38" s="47"/>
      <c r="C38" s="6">
        <f t="shared" si="4"/>
        <v>70476640</v>
      </c>
      <c r="D38" s="6">
        <f t="shared" si="4"/>
        <v>33576602</v>
      </c>
      <c r="E38" s="7">
        <f t="shared" si="4"/>
        <v>86270779</v>
      </c>
      <c r="F38" s="8">
        <f t="shared" si="4"/>
        <v>107388000</v>
      </c>
      <c r="G38" s="6">
        <f t="shared" si="4"/>
        <v>102545895</v>
      </c>
      <c r="H38" s="6">
        <f>H8+H23</f>
        <v>86229998</v>
      </c>
      <c r="I38" s="9">
        <f t="shared" si="4"/>
        <v>75640438</v>
      </c>
      <c r="J38" s="10">
        <f t="shared" si="4"/>
        <v>124000000</v>
      </c>
      <c r="K38" s="6">
        <f t="shared" si="4"/>
        <v>103000000</v>
      </c>
      <c r="L38" s="7">
        <f t="shared" si="4"/>
        <v>110000000</v>
      </c>
    </row>
    <row r="39" spans="1:12" ht="13.5">
      <c r="A39" s="46" t="s">
        <v>22</v>
      </c>
      <c r="B39" s="47"/>
      <c r="C39" s="6">
        <f t="shared" si="4"/>
        <v>18200476</v>
      </c>
      <c r="D39" s="6">
        <f t="shared" si="4"/>
        <v>38683879</v>
      </c>
      <c r="E39" s="7">
        <f t="shared" si="4"/>
        <v>20508502</v>
      </c>
      <c r="F39" s="8">
        <f t="shared" si="4"/>
        <v>5500000</v>
      </c>
      <c r="G39" s="6">
        <f t="shared" si="4"/>
        <v>-3500000</v>
      </c>
      <c r="H39" s="6">
        <f>H9+H24</f>
        <v>33655535</v>
      </c>
      <c r="I39" s="9">
        <f t="shared" si="4"/>
        <v>29522401</v>
      </c>
      <c r="J39" s="10">
        <f t="shared" si="4"/>
        <v>30000000</v>
      </c>
      <c r="K39" s="6">
        <f t="shared" si="4"/>
        <v>63000000</v>
      </c>
      <c r="L39" s="7">
        <f t="shared" si="4"/>
        <v>88000000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10000000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14274552</v>
      </c>
      <c r="I40" s="9">
        <f t="shared" si="4"/>
        <v>0</v>
      </c>
      <c r="J40" s="10">
        <f t="shared" si="4"/>
        <v>0</v>
      </c>
      <c r="K40" s="6">
        <f t="shared" si="4"/>
        <v>5000000</v>
      </c>
      <c r="L40" s="7">
        <f t="shared" si="4"/>
        <v>5335000</v>
      </c>
    </row>
    <row r="41" spans="1:12" ht="13.5">
      <c r="A41" s="48" t="s">
        <v>24</v>
      </c>
      <c r="B41" s="47"/>
      <c r="C41" s="21">
        <f>SUM(C36:C40)</f>
        <v>159838423</v>
      </c>
      <c r="D41" s="21">
        <f aca="true" t="shared" si="5" ref="D41:L41">SUM(D36:D40)</f>
        <v>181495351</v>
      </c>
      <c r="E41" s="22">
        <f t="shared" si="5"/>
        <v>260409822</v>
      </c>
      <c r="F41" s="23">
        <f t="shared" si="5"/>
        <v>247711000</v>
      </c>
      <c r="G41" s="21">
        <f t="shared" si="5"/>
        <v>251368895</v>
      </c>
      <c r="H41" s="21">
        <f>SUM(H36:H40)</f>
        <v>261483212</v>
      </c>
      <c r="I41" s="24">
        <f t="shared" si="5"/>
        <v>216849795</v>
      </c>
      <c r="J41" s="25">
        <f t="shared" si="5"/>
        <v>294505000</v>
      </c>
      <c r="K41" s="21">
        <f t="shared" si="5"/>
        <v>302486000</v>
      </c>
      <c r="L41" s="22">
        <f t="shared" si="5"/>
        <v>339435000</v>
      </c>
    </row>
    <row r="42" spans="1:12" ht="13.5">
      <c r="A42" s="49" t="s">
        <v>25</v>
      </c>
      <c r="B42" s="39"/>
      <c r="C42" s="6">
        <f t="shared" si="4"/>
        <v>32963652</v>
      </c>
      <c r="D42" s="6">
        <f t="shared" si="4"/>
        <v>47158700</v>
      </c>
      <c r="E42" s="61">
        <f t="shared" si="4"/>
        <v>23198413</v>
      </c>
      <c r="F42" s="62">
        <f t="shared" si="4"/>
        <v>7500000</v>
      </c>
      <c r="G42" s="60">
        <f t="shared" si="4"/>
        <v>4900000</v>
      </c>
      <c r="H42" s="60">
        <f t="shared" si="4"/>
        <v>2627769</v>
      </c>
      <c r="I42" s="63">
        <f t="shared" si="4"/>
        <v>2729748</v>
      </c>
      <c r="J42" s="64">
        <f t="shared" si="4"/>
        <v>0</v>
      </c>
      <c r="K42" s="60">
        <f t="shared" si="4"/>
        <v>11000000</v>
      </c>
      <c r="L42" s="61">
        <f t="shared" si="4"/>
        <v>7000000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56196</v>
      </c>
      <c r="D45" s="6">
        <f t="shared" si="4"/>
        <v>4927357</v>
      </c>
      <c r="E45" s="61">
        <f t="shared" si="4"/>
        <v>5392028</v>
      </c>
      <c r="F45" s="62">
        <f t="shared" si="4"/>
        <v>0</v>
      </c>
      <c r="G45" s="60">
        <f t="shared" si="4"/>
        <v>1962619</v>
      </c>
      <c r="H45" s="60">
        <f t="shared" si="4"/>
        <v>31492955</v>
      </c>
      <c r="I45" s="63">
        <f t="shared" si="4"/>
        <v>33034717</v>
      </c>
      <c r="J45" s="64">
        <f t="shared" si="4"/>
        <v>6500000</v>
      </c>
      <c r="K45" s="60">
        <f t="shared" si="4"/>
        <v>11000000</v>
      </c>
      <c r="L45" s="61">
        <f t="shared" si="4"/>
        <v>11500000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192858271</v>
      </c>
      <c r="D49" s="72">
        <f aca="true" t="shared" si="6" ref="D49:L49">SUM(D41:D48)</f>
        <v>233581408</v>
      </c>
      <c r="E49" s="73">
        <f t="shared" si="6"/>
        <v>289000263</v>
      </c>
      <c r="F49" s="74">
        <f t="shared" si="6"/>
        <v>255211000</v>
      </c>
      <c r="G49" s="72">
        <f t="shared" si="6"/>
        <v>258231514</v>
      </c>
      <c r="H49" s="72">
        <f>SUM(H41:H48)</f>
        <v>295603936</v>
      </c>
      <c r="I49" s="75">
        <f t="shared" si="6"/>
        <v>252614260</v>
      </c>
      <c r="J49" s="76">
        <f t="shared" si="6"/>
        <v>301005000</v>
      </c>
      <c r="K49" s="72">
        <f t="shared" si="6"/>
        <v>324486000</v>
      </c>
      <c r="L49" s="73">
        <f t="shared" si="6"/>
        <v>357935000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-353109010</v>
      </c>
      <c r="D52" s="6">
        <v>353109010</v>
      </c>
      <c r="E52" s="7">
        <v>743631837</v>
      </c>
      <c r="F52" s="8">
        <v>826689837</v>
      </c>
      <c r="G52" s="6">
        <v>844330837</v>
      </c>
      <c r="H52" s="6"/>
      <c r="I52" s="9">
        <v>701891801</v>
      </c>
      <c r="J52" s="10">
        <v>2443430739</v>
      </c>
      <c r="K52" s="6">
        <v>2279025254</v>
      </c>
      <c r="L52" s="7">
        <v>2351509279</v>
      </c>
    </row>
    <row r="53" spans="1:12" ht="13.5">
      <c r="A53" s="79" t="s">
        <v>20</v>
      </c>
      <c r="B53" s="47"/>
      <c r="C53" s="6">
        <v>-100578803</v>
      </c>
      <c r="D53" s="6">
        <v>100578803</v>
      </c>
      <c r="E53" s="7">
        <v>1275387800</v>
      </c>
      <c r="F53" s="8">
        <v>1298387900</v>
      </c>
      <c r="G53" s="6">
        <v>1298246900</v>
      </c>
      <c r="H53" s="6"/>
      <c r="I53" s="9">
        <v>1268431211</v>
      </c>
      <c r="J53" s="10">
        <v>1321387900</v>
      </c>
      <c r="K53" s="6">
        <v>1353387900</v>
      </c>
      <c r="L53" s="7">
        <v>1154404138</v>
      </c>
    </row>
    <row r="54" spans="1:12" ht="13.5">
      <c r="A54" s="79" t="s">
        <v>21</v>
      </c>
      <c r="B54" s="47"/>
      <c r="C54" s="6">
        <v>57525012</v>
      </c>
      <c r="D54" s="6">
        <v>57525012</v>
      </c>
      <c r="E54" s="7">
        <v>566186993</v>
      </c>
      <c r="F54" s="8">
        <v>619293993</v>
      </c>
      <c r="G54" s="6">
        <v>614451888</v>
      </c>
      <c r="H54" s="6"/>
      <c r="I54" s="9">
        <v>555586651</v>
      </c>
      <c r="J54" s="10">
        <v>1672400993</v>
      </c>
      <c r="K54" s="6">
        <v>1725507993</v>
      </c>
      <c r="L54" s="7">
        <v>1778614993</v>
      </c>
    </row>
    <row r="55" spans="1:12" ht="13.5">
      <c r="A55" s="79" t="s">
        <v>22</v>
      </c>
      <c r="B55" s="47"/>
      <c r="C55" s="6">
        <v>-88333795</v>
      </c>
      <c r="D55" s="6">
        <v>88333795</v>
      </c>
      <c r="E55" s="7">
        <v>136287478</v>
      </c>
      <c r="F55" s="8">
        <v>186287478</v>
      </c>
      <c r="G55" s="6">
        <v>177287478</v>
      </c>
      <c r="H55" s="6"/>
      <c r="I55" s="9">
        <v>238225058</v>
      </c>
      <c r="J55" s="10">
        <v>236287478</v>
      </c>
      <c r="K55" s="6">
        <v>286287478</v>
      </c>
      <c r="L55" s="7">
        <v>336287478</v>
      </c>
    </row>
    <row r="56" spans="1:12" ht="13.5">
      <c r="A56" s="79" t="s">
        <v>23</v>
      </c>
      <c r="B56" s="47"/>
      <c r="C56" s="6">
        <v>5981187640</v>
      </c>
      <c r="D56" s="6">
        <v>5115964376</v>
      </c>
      <c r="E56" s="7">
        <v>3374847384</v>
      </c>
      <c r="F56" s="8">
        <v>3945398367</v>
      </c>
      <c r="G56" s="6">
        <v>3945398367</v>
      </c>
      <c r="H56" s="6"/>
      <c r="I56" s="9">
        <v>2813406572</v>
      </c>
      <c r="J56" s="10">
        <v>103497890</v>
      </c>
      <c r="K56" s="6">
        <v>165209700</v>
      </c>
      <c r="L56" s="7">
        <v>210983762</v>
      </c>
    </row>
    <row r="57" spans="1:12" ht="13.5">
      <c r="A57" s="80" t="s">
        <v>24</v>
      </c>
      <c r="B57" s="47"/>
      <c r="C57" s="21">
        <f>SUM(C52:C56)</f>
        <v>5496691044</v>
      </c>
      <c r="D57" s="21">
        <f aca="true" t="shared" si="7" ref="D57:L57">SUM(D52:D56)</f>
        <v>5715510996</v>
      </c>
      <c r="E57" s="22">
        <f t="shared" si="7"/>
        <v>6096341492</v>
      </c>
      <c r="F57" s="23">
        <f t="shared" si="7"/>
        <v>6876057575</v>
      </c>
      <c r="G57" s="21">
        <f t="shared" si="7"/>
        <v>6879715470</v>
      </c>
      <c r="H57" s="21">
        <f>SUM(H52:H56)</f>
        <v>0</v>
      </c>
      <c r="I57" s="24">
        <f t="shared" si="7"/>
        <v>5577541293</v>
      </c>
      <c r="J57" s="25">
        <f t="shared" si="7"/>
        <v>5777005000</v>
      </c>
      <c r="K57" s="21">
        <f t="shared" si="7"/>
        <v>5809418325</v>
      </c>
      <c r="L57" s="22">
        <f t="shared" si="7"/>
        <v>5831799650</v>
      </c>
    </row>
    <row r="58" spans="1:12" ht="13.5">
      <c r="A58" s="77" t="s">
        <v>25</v>
      </c>
      <c r="B58" s="39"/>
      <c r="C58" s="6">
        <v>33454330</v>
      </c>
      <c r="D58" s="6">
        <v>33454330</v>
      </c>
      <c r="E58" s="7">
        <v>23832325</v>
      </c>
      <c r="F58" s="8">
        <v>23932325</v>
      </c>
      <c r="G58" s="6">
        <v>21332325</v>
      </c>
      <c r="H58" s="6"/>
      <c r="I58" s="9">
        <v>88116719</v>
      </c>
      <c r="J58" s="10">
        <v>17500000</v>
      </c>
      <c r="K58" s="6">
        <v>4067675</v>
      </c>
      <c r="L58" s="7">
        <v>14635350</v>
      </c>
    </row>
    <row r="59" spans="1:12" ht="13.5">
      <c r="A59" s="77" t="s">
        <v>26</v>
      </c>
      <c r="B59" s="39"/>
      <c r="C59" s="11">
        <v>10100</v>
      </c>
      <c r="D59" s="11">
        <v>10100</v>
      </c>
      <c r="E59" s="12">
        <v>10100</v>
      </c>
      <c r="F59" s="13">
        <v>10100</v>
      </c>
      <c r="G59" s="11">
        <v>10100</v>
      </c>
      <c r="H59" s="11"/>
      <c r="I59" s="14">
        <v>10100</v>
      </c>
      <c r="J59" s="15"/>
      <c r="K59" s="11"/>
      <c r="L59" s="12"/>
    </row>
    <row r="60" spans="1:12" ht="13.5">
      <c r="A60" s="77" t="s">
        <v>27</v>
      </c>
      <c r="B60" s="39"/>
      <c r="C60" s="6">
        <v>457151266</v>
      </c>
      <c r="D60" s="6">
        <v>271874000</v>
      </c>
      <c r="E60" s="7">
        <v>260791500</v>
      </c>
      <c r="F60" s="8">
        <v>93000000</v>
      </c>
      <c r="G60" s="6">
        <v>93000000</v>
      </c>
      <c r="H60" s="6"/>
      <c r="I60" s="9">
        <v>300653000</v>
      </c>
      <c r="J60" s="10">
        <v>260000000</v>
      </c>
      <c r="K60" s="6">
        <v>260000000</v>
      </c>
      <c r="L60" s="7">
        <v>260000000</v>
      </c>
    </row>
    <row r="61" spans="1:12" ht="13.5">
      <c r="A61" s="77" t="s">
        <v>28</v>
      </c>
      <c r="B61" s="39" t="s">
        <v>29</v>
      </c>
      <c r="C61" s="6">
        <v>1187837094</v>
      </c>
      <c r="D61" s="6"/>
      <c r="E61" s="7">
        <v>1163987</v>
      </c>
      <c r="F61" s="8"/>
      <c r="G61" s="6">
        <v>1962619</v>
      </c>
      <c r="H61" s="6"/>
      <c r="I61" s="9">
        <v>120236522</v>
      </c>
      <c r="J61" s="10">
        <v>6500000</v>
      </c>
      <c r="K61" s="6">
        <v>11000000</v>
      </c>
      <c r="L61" s="7">
        <v>11500000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7175143834</v>
      </c>
      <c r="D65" s="72">
        <f aca="true" t="shared" si="8" ref="D65:L65">SUM(D57:D64)</f>
        <v>6020849426</v>
      </c>
      <c r="E65" s="73">
        <f t="shared" si="8"/>
        <v>6382139404</v>
      </c>
      <c r="F65" s="74">
        <f t="shared" si="8"/>
        <v>6993000000</v>
      </c>
      <c r="G65" s="72">
        <f t="shared" si="8"/>
        <v>6996020514</v>
      </c>
      <c r="H65" s="72">
        <f>SUM(H57:H64)</f>
        <v>0</v>
      </c>
      <c r="I65" s="75">
        <f t="shared" si="8"/>
        <v>6086557634</v>
      </c>
      <c r="J65" s="82">
        <f t="shared" si="8"/>
        <v>6061005000</v>
      </c>
      <c r="K65" s="72">
        <f t="shared" si="8"/>
        <v>6084486000</v>
      </c>
      <c r="L65" s="73">
        <f t="shared" si="8"/>
        <v>6117935000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602559614</v>
      </c>
      <c r="D68" s="60">
        <v>720685484</v>
      </c>
      <c r="E68" s="61">
        <v>483685862</v>
      </c>
      <c r="F68" s="62">
        <v>87370000</v>
      </c>
      <c r="G68" s="60">
        <v>87370000</v>
      </c>
      <c r="H68" s="60"/>
      <c r="I68" s="63">
        <v>458952088</v>
      </c>
      <c r="J68" s="64">
        <v>604762000</v>
      </c>
      <c r="K68" s="60">
        <v>557402958</v>
      </c>
      <c r="L68" s="61">
        <v>530152329</v>
      </c>
    </row>
    <row r="69" spans="1:12" ht="13.5">
      <c r="A69" s="84" t="s">
        <v>43</v>
      </c>
      <c r="B69" s="39" t="s">
        <v>44</v>
      </c>
      <c r="C69" s="60">
        <f>SUM(C75:C79)</f>
        <v>41532840</v>
      </c>
      <c r="D69" s="60">
        <f aca="true" t="shared" si="9" ref="D69:L69">SUM(D75:D79)</f>
        <v>99626299</v>
      </c>
      <c r="E69" s="61">
        <f t="shared" si="9"/>
        <v>112585382</v>
      </c>
      <c r="F69" s="62">
        <f t="shared" si="9"/>
        <v>71923000</v>
      </c>
      <c r="G69" s="60">
        <f t="shared" si="9"/>
        <v>68763000</v>
      </c>
      <c r="H69" s="60">
        <f>SUM(H75:H79)</f>
        <v>0</v>
      </c>
      <c r="I69" s="63">
        <f t="shared" si="9"/>
        <v>122068563</v>
      </c>
      <c r="J69" s="64">
        <f t="shared" si="9"/>
        <v>83940000</v>
      </c>
      <c r="K69" s="60">
        <f t="shared" si="9"/>
        <v>89221680</v>
      </c>
      <c r="L69" s="61">
        <f t="shared" si="9"/>
        <v>94395549</v>
      </c>
    </row>
    <row r="70" spans="1:12" ht="13.5">
      <c r="A70" s="79" t="s">
        <v>19</v>
      </c>
      <c r="B70" s="47"/>
      <c r="C70" s="6">
        <v>7417441</v>
      </c>
      <c r="D70" s="6">
        <v>28110079</v>
      </c>
      <c r="E70" s="7">
        <v>32564210</v>
      </c>
      <c r="F70" s="8">
        <v>10103000</v>
      </c>
      <c r="G70" s="6">
        <v>10263000</v>
      </c>
      <c r="H70" s="6"/>
      <c r="I70" s="9">
        <v>11070000</v>
      </c>
      <c r="J70" s="10">
        <v>20620000</v>
      </c>
      <c r="K70" s="6">
        <v>21730680</v>
      </c>
      <c r="L70" s="7">
        <v>22991058</v>
      </c>
    </row>
    <row r="71" spans="1:12" ht="13.5">
      <c r="A71" s="79" t="s">
        <v>20</v>
      </c>
      <c r="B71" s="47"/>
      <c r="C71" s="6">
        <v>19234223</v>
      </c>
      <c r="D71" s="6">
        <v>18537835</v>
      </c>
      <c r="E71" s="7">
        <v>34900050</v>
      </c>
      <c r="F71" s="8">
        <v>15800000</v>
      </c>
      <c r="G71" s="6">
        <v>16800000</v>
      </c>
      <c r="H71" s="6"/>
      <c r="I71" s="9">
        <v>22000000</v>
      </c>
      <c r="J71" s="10">
        <v>22000000</v>
      </c>
      <c r="K71" s="6">
        <v>21709500</v>
      </c>
      <c r="L71" s="7">
        <v>22968651</v>
      </c>
    </row>
    <row r="72" spans="1:12" ht="13.5">
      <c r="A72" s="79" t="s">
        <v>21</v>
      </c>
      <c r="B72" s="47"/>
      <c r="C72" s="6">
        <v>5425758</v>
      </c>
      <c r="D72" s="6">
        <v>8807806</v>
      </c>
      <c r="E72" s="7">
        <v>22866263</v>
      </c>
      <c r="F72" s="8">
        <v>23011000</v>
      </c>
      <c r="G72" s="6">
        <v>21811000</v>
      </c>
      <c r="H72" s="6"/>
      <c r="I72" s="9">
        <v>44550000</v>
      </c>
      <c r="J72" s="10">
        <v>24550000</v>
      </c>
      <c r="K72" s="6">
        <v>29175450</v>
      </c>
      <c r="L72" s="7">
        <v>30867626</v>
      </c>
    </row>
    <row r="73" spans="1:12" ht="13.5">
      <c r="A73" s="79" t="s">
        <v>22</v>
      </c>
      <c r="B73" s="47"/>
      <c r="C73" s="6">
        <v>2506219</v>
      </c>
      <c r="D73" s="6">
        <v>2173522</v>
      </c>
      <c r="E73" s="7">
        <v>7306080</v>
      </c>
      <c r="F73" s="8">
        <v>5500000</v>
      </c>
      <c r="G73" s="6">
        <v>5500000</v>
      </c>
      <c r="H73" s="6"/>
      <c r="I73" s="9">
        <v>27000000</v>
      </c>
      <c r="J73" s="10">
        <v>7000000</v>
      </c>
      <c r="K73" s="6">
        <v>6354000</v>
      </c>
      <c r="L73" s="7">
        <v>6722532</v>
      </c>
    </row>
    <row r="74" spans="1:12" ht="13.5">
      <c r="A74" s="79" t="s">
        <v>23</v>
      </c>
      <c r="B74" s="47"/>
      <c r="C74" s="6">
        <v>210750</v>
      </c>
      <c r="D74" s="6">
        <v>139440</v>
      </c>
      <c r="E74" s="7">
        <v>479120</v>
      </c>
      <c r="F74" s="8">
        <v>762000</v>
      </c>
      <c r="G74" s="6">
        <v>600000</v>
      </c>
      <c r="H74" s="6"/>
      <c r="I74" s="9">
        <v>1312386</v>
      </c>
      <c r="J74" s="10">
        <v>800000</v>
      </c>
      <c r="K74" s="6">
        <v>847200</v>
      </c>
      <c r="L74" s="7">
        <v>896338</v>
      </c>
    </row>
    <row r="75" spans="1:12" ht="13.5">
      <c r="A75" s="85" t="s">
        <v>24</v>
      </c>
      <c r="B75" s="47"/>
      <c r="C75" s="21">
        <f>SUM(C70:C74)</f>
        <v>34794391</v>
      </c>
      <c r="D75" s="21">
        <f aca="true" t="shared" si="10" ref="D75:L75">SUM(D70:D74)</f>
        <v>57768682</v>
      </c>
      <c r="E75" s="22">
        <f t="shared" si="10"/>
        <v>98115723</v>
      </c>
      <c r="F75" s="23">
        <f t="shared" si="10"/>
        <v>55176000</v>
      </c>
      <c r="G75" s="21">
        <f t="shared" si="10"/>
        <v>54974000</v>
      </c>
      <c r="H75" s="21">
        <f>SUM(H70:H74)</f>
        <v>0</v>
      </c>
      <c r="I75" s="24">
        <f t="shared" si="10"/>
        <v>105932386</v>
      </c>
      <c r="J75" s="25">
        <f t="shared" si="10"/>
        <v>74970000</v>
      </c>
      <c r="K75" s="21">
        <f t="shared" si="10"/>
        <v>79816830</v>
      </c>
      <c r="L75" s="22">
        <f t="shared" si="10"/>
        <v>84446205</v>
      </c>
    </row>
    <row r="76" spans="1:12" ht="13.5">
      <c r="A76" s="86" t="s">
        <v>25</v>
      </c>
      <c r="B76" s="39"/>
      <c r="C76" s="6">
        <v>2035820</v>
      </c>
      <c r="D76" s="6">
        <v>1549737</v>
      </c>
      <c r="E76" s="7">
        <v>4101813</v>
      </c>
      <c r="F76" s="8">
        <v>5140000</v>
      </c>
      <c r="G76" s="6">
        <v>4224000</v>
      </c>
      <c r="H76" s="6"/>
      <c r="I76" s="9">
        <v>5250000</v>
      </c>
      <c r="J76" s="10">
        <v>2100000</v>
      </c>
      <c r="K76" s="6">
        <v>2223900</v>
      </c>
      <c r="L76" s="7">
        <v>2352886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4702629</v>
      </c>
      <c r="D79" s="6">
        <v>40307880</v>
      </c>
      <c r="E79" s="7">
        <v>10367846</v>
      </c>
      <c r="F79" s="8">
        <v>11607000</v>
      </c>
      <c r="G79" s="6">
        <v>9565000</v>
      </c>
      <c r="H79" s="6"/>
      <c r="I79" s="9">
        <v>10886177</v>
      </c>
      <c r="J79" s="10">
        <v>6870000</v>
      </c>
      <c r="K79" s="6">
        <v>7180950</v>
      </c>
      <c r="L79" s="7">
        <v>7596458</v>
      </c>
    </row>
    <row r="80" spans="1:12" ht="13.5">
      <c r="A80" s="87" t="s">
        <v>46</v>
      </c>
      <c r="B80" s="71"/>
      <c r="C80" s="72">
        <f>SUM(C68:C69)</f>
        <v>644092454</v>
      </c>
      <c r="D80" s="72">
        <f aca="true" t="shared" si="11" ref="D80:L80">SUM(D68:D69)</f>
        <v>820311783</v>
      </c>
      <c r="E80" s="73">
        <f t="shared" si="11"/>
        <v>596271244</v>
      </c>
      <c r="F80" s="74">
        <f t="shared" si="11"/>
        <v>159293000</v>
      </c>
      <c r="G80" s="72">
        <f t="shared" si="11"/>
        <v>156133000</v>
      </c>
      <c r="H80" s="72">
        <f>SUM(H68:H69)</f>
        <v>0</v>
      </c>
      <c r="I80" s="75">
        <f t="shared" si="11"/>
        <v>581020651</v>
      </c>
      <c r="J80" s="76">
        <f t="shared" si="11"/>
        <v>688702000</v>
      </c>
      <c r="K80" s="72">
        <f t="shared" si="11"/>
        <v>646624638</v>
      </c>
      <c r="L80" s="73">
        <f t="shared" si="11"/>
        <v>624547878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0.062445100349276264</v>
      </c>
      <c r="G82" s="95">
        <f t="shared" si="12"/>
        <v>0.06166964039043066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0.17168364427148908</v>
      </c>
      <c r="G83" s="95">
        <f t="shared" si="13"/>
        <v>0.17168364427148908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0.017</v>
      </c>
      <c r="E84" s="96">
        <f t="shared" si="14"/>
        <v>0.018</v>
      </c>
      <c r="F84" s="97">
        <f t="shared" si="14"/>
        <v>0.01</v>
      </c>
      <c r="G84" s="95">
        <f t="shared" si="14"/>
        <v>0.01</v>
      </c>
      <c r="H84" s="95">
        <f t="shared" si="14"/>
        <v>0</v>
      </c>
      <c r="I84" s="98">
        <f t="shared" si="14"/>
        <v>0.02</v>
      </c>
      <c r="J84" s="99">
        <f t="shared" si="14"/>
        <v>0.014</v>
      </c>
      <c r="K84" s="95">
        <f t="shared" si="14"/>
        <v>0.015</v>
      </c>
      <c r="L84" s="96">
        <f t="shared" si="14"/>
        <v>0.015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0.02</v>
      </c>
      <c r="E85" s="96">
        <f t="shared" si="15"/>
        <v>0.02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0.02</v>
      </c>
      <c r="J85" s="99">
        <f t="shared" si="15"/>
        <v>0.01</v>
      </c>
      <c r="K85" s="95">
        <f t="shared" si="15"/>
        <v>0.01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105227309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64568073</v>
      </c>
      <c r="I90" s="14"/>
      <c r="J90" s="15">
        <v>83940000</v>
      </c>
      <c r="K90" s="11">
        <v>89220750</v>
      </c>
      <c r="L90" s="27">
        <v>94395549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55797246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21226426</v>
      </c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246819054</v>
      </c>
      <c r="I93" s="75">
        <f t="shared" si="16"/>
        <v>0</v>
      </c>
      <c r="J93" s="76">
        <f t="shared" si="16"/>
        <v>83940000</v>
      </c>
      <c r="K93" s="72">
        <f t="shared" si="16"/>
        <v>89220750</v>
      </c>
      <c r="L93" s="121">
        <f t="shared" si="16"/>
        <v>94395549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823883818</v>
      </c>
      <c r="D5" s="40">
        <f aca="true" t="shared" si="0" ref="D5:L5">SUM(D11:D18)</f>
        <v>751234611</v>
      </c>
      <c r="E5" s="41">
        <f t="shared" si="0"/>
        <v>702363000</v>
      </c>
      <c r="F5" s="42">
        <f t="shared" si="0"/>
        <v>207616580</v>
      </c>
      <c r="G5" s="40">
        <f t="shared" si="0"/>
        <v>207483580</v>
      </c>
      <c r="H5" s="40">
        <f>SUM(H11:H18)</f>
        <v>488801010</v>
      </c>
      <c r="I5" s="43">
        <f t="shared" si="0"/>
        <v>511426000</v>
      </c>
      <c r="J5" s="44">
        <f t="shared" si="0"/>
        <v>506001384</v>
      </c>
      <c r="K5" s="40">
        <f t="shared" si="0"/>
        <v>459943324</v>
      </c>
      <c r="L5" s="41">
        <f t="shared" si="0"/>
        <v>510548324</v>
      </c>
    </row>
    <row r="6" spans="1:12" ht="13.5">
      <c r="A6" s="46" t="s">
        <v>19</v>
      </c>
      <c r="B6" s="47"/>
      <c r="C6" s="6">
        <v>85405408</v>
      </c>
      <c r="D6" s="6">
        <v>484867761</v>
      </c>
      <c r="E6" s="7">
        <v>478318671</v>
      </c>
      <c r="F6" s="8">
        <v>99541219</v>
      </c>
      <c r="G6" s="6">
        <v>95481219</v>
      </c>
      <c r="H6" s="6">
        <v>313145621</v>
      </c>
      <c r="I6" s="9">
        <v>167545114</v>
      </c>
      <c r="J6" s="10">
        <v>163350421</v>
      </c>
      <c r="K6" s="6">
        <v>121224864</v>
      </c>
      <c r="L6" s="7">
        <v>129492864</v>
      </c>
    </row>
    <row r="7" spans="1:12" ht="13.5">
      <c r="A7" s="46" t="s">
        <v>20</v>
      </c>
      <c r="B7" s="47"/>
      <c r="C7" s="6">
        <v>9083074</v>
      </c>
      <c r="D7" s="6">
        <v>99208722</v>
      </c>
      <c r="E7" s="7">
        <v>62392786</v>
      </c>
      <c r="F7" s="8"/>
      <c r="G7" s="6"/>
      <c r="H7" s="6">
        <v>61673366</v>
      </c>
      <c r="I7" s="9">
        <v>92734525</v>
      </c>
      <c r="J7" s="10">
        <v>21700000</v>
      </c>
      <c r="K7" s="6">
        <v>10000000</v>
      </c>
      <c r="L7" s="7">
        <v>40000000</v>
      </c>
    </row>
    <row r="8" spans="1:12" ht="13.5">
      <c r="A8" s="46" t="s">
        <v>21</v>
      </c>
      <c r="B8" s="47"/>
      <c r="C8" s="6">
        <v>29834661</v>
      </c>
      <c r="D8" s="6">
        <v>62066764</v>
      </c>
      <c r="E8" s="7">
        <v>19206896</v>
      </c>
      <c r="F8" s="8">
        <v>30216454</v>
      </c>
      <c r="G8" s="6">
        <v>23216454</v>
      </c>
      <c r="H8" s="6">
        <v>17544339</v>
      </c>
      <c r="I8" s="9">
        <v>182124557</v>
      </c>
      <c r="J8" s="10">
        <v>97718020</v>
      </c>
      <c r="K8" s="6">
        <v>269113070</v>
      </c>
      <c r="L8" s="7">
        <v>298450070</v>
      </c>
    </row>
    <row r="9" spans="1:12" ht="13.5">
      <c r="A9" s="46" t="s">
        <v>22</v>
      </c>
      <c r="B9" s="47"/>
      <c r="C9" s="6">
        <v>19634326</v>
      </c>
      <c r="D9" s="6">
        <v>32281475</v>
      </c>
      <c r="E9" s="7">
        <v>6901375</v>
      </c>
      <c r="F9" s="8">
        <v>69000000</v>
      </c>
      <c r="G9" s="6">
        <v>69000000</v>
      </c>
      <c r="H9" s="6">
        <v>73140801</v>
      </c>
      <c r="I9" s="9"/>
      <c r="J9" s="10">
        <v>80614564</v>
      </c>
      <c r="K9" s="6">
        <v>43000000</v>
      </c>
      <c r="L9" s="7">
        <v>16000000</v>
      </c>
    </row>
    <row r="10" spans="1:12" ht="13.5">
      <c r="A10" s="46" t="s">
        <v>23</v>
      </c>
      <c r="B10" s="47"/>
      <c r="C10" s="6">
        <v>643081086</v>
      </c>
      <c r="D10" s="6">
        <v>69776700</v>
      </c>
      <c r="E10" s="7">
        <v>53206485</v>
      </c>
      <c r="F10" s="8"/>
      <c r="G10" s="6"/>
      <c r="H10" s="6">
        <v>800193</v>
      </c>
      <c r="I10" s="9">
        <v>4928147</v>
      </c>
      <c r="J10" s="10">
        <v>123465259</v>
      </c>
      <c r="K10" s="6"/>
      <c r="L10" s="7"/>
    </row>
    <row r="11" spans="1:12" ht="13.5">
      <c r="A11" s="48" t="s">
        <v>24</v>
      </c>
      <c r="B11" s="47"/>
      <c r="C11" s="21">
        <f>SUM(C6:C10)</f>
        <v>787038555</v>
      </c>
      <c r="D11" s="21">
        <f aca="true" t="shared" si="1" ref="D11:L11">SUM(D6:D10)</f>
        <v>748201422</v>
      </c>
      <c r="E11" s="22">
        <f t="shared" si="1"/>
        <v>620026213</v>
      </c>
      <c r="F11" s="23">
        <f t="shared" si="1"/>
        <v>198757673</v>
      </c>
      <c r="G11" s="21">
        <f t="shared" si="1"/>
        <v>187697673</v>
      </c>
      <c r="H11" s="21">
        <f>SUM(H6:H10)</f>
        <v>466304320</v>
      </c>
      <c r="I11" s="24">
        <f t="shared" si="1"/>
        <v>447332343</v>
      </c>
      <c r="J11" s="25">
        <f t="shared" si="1"/>
        <v>486848264</v>
      </c>
      <c r="K11" s="21">
        <f t="shared" si="1"/>
        <v>443337934</v>
      </c>
      <c r="L11" s="22">
        <f t="shared" si="1"/>
        <v>483942934</v>
      </c>
    </row>
    <row r="12" spans="1:12" ht="13.5">
      <c r="A12" s="49" t="s">
        <v>25</v>
      </c>
      <c r="B12" s="39"/>
      <c r="C12" s="6">
        <v>11301383</v>
      </c>
      <c r="D12" s="6"/>
      <c r="E12" s="7"/>
      <c r="F12" s="8">
        <v>7858907</v>
      </c>
      <c r="G12" s="6">
        <v>7985907</v>
      </c>
      <c r="H12" s="6">
        <v>12365527</v>
      </c>
      <c r="I12" s="9">
        <v>11120407</v>
      </c>
      <c r="J12" s="10">
        <v>19153120</v>
      </c>
      <c r="K12" s="6">
        <v>16605390</v>
      </c>
      <c r="L12" s="7">
        <v>26605390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4218000</v>
      </c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21079880</v>
      </c>
      <c r="D15" s="6">
        <v>3033189</v>
      </c>
      <c r="E15" s="7">
        <v>82336787</v>
      </c>
      <c r="F15" s="8">
        <v>1000000</v>
      </c>
      <c r="G15" s="6">
        <v>11800000</v>
      </c>
      <c r="H15" s="6">
        <v>10131163</v>
      </c>
      <c r="I15" s="9">
        <v>52973250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246000</v>
      </c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99923182</v>
      </c>
      <c r="D20" s="53">
        <f aca="true" t="shared" si="2" ref="D20:L20">SUM(D26:D33)</f>
        <v>100018589</v>
      </c>
      <c r="E20" s="54">
        <f t="shared" si="2"/>
        <v>0</v>
      </c>
      <c r="F20" s="55">
        <f t="shared" si="2"/>
        <v>279257510</v>
      </c>
      <c r="G20" s="53">
        <f t="shared" si="2"/>
        <v>438768829</v>
      </c>
      <c r="H20" s="53">
        <f>SUM(H26:H33)</f>
        <v>0</v>
      </c>
      <c r="I20" s="56">
        <f t="shared" si="2"/>
        <v>0</v>
      </c>
      <c r="J20" s="57">
        <f t="shared" si="2"/>
        <v>75217416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>
        <v>6829993</v>
      </c>
      <c r="D21" s="6"/>
      <c r="E21" s="7"/>
      <c r="F21" s="8">
        <v>205460590</v>
      </c>
      <c r="G21" s="6">
        <v>239760590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>
        <v>37915939</v>
      </c>
      <c r="D22" s="6">
        <v>4806452</v>
      </c>
      <c r="E22" s="7"/>
      <c r="F22" s="8">
        <v>21800000</v>
      </c>
      <c r="G22" s="6">
        <v>76944245</v>
      </c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>
        <v>27021495</v>
      </c>
      <c r="D23" s="6"/>
      <c r="E23" s="7"/>
      <c r="F23" s="8">
        <v>43000000</v>
      </c>
      <c r="G23" s="6">
        <v>105667829</v>
      </c>
      <c r="H23" s="6"/>
      <c r="I23" s="9"/>
      <c r="J23" s="10">
        <v>73268250</v>
      </c>
      <c r="K23" s="6"/>
      <c r="L23" s="7"/>
    </row>
    <row r="24" spans="1:12" ht="13.5">
      <c r="A24" s="46" t="s">
        <v>22</v>
      </c>
      <c r="B24" s="47"/>
      <c r="C24" s="6">
        <v>14158355</v>
      </c>
      <c r="D24" s="6"/>
      <c r="E24" s="7"/>
      <c r="F24" s="8"/>
      <c r="G24" s="6">
        <v>2279166</v>
      </c>
      <c r="H24" s="6"/>
      <c r="I24" s="9"/>
      <c r="J24" s="10">
        <v>1949166</v>
      </c>
      <c r="K24" s="6"/>
      <c r="L24" s="7"/>
    </row>
    <row r="25" spans="1:12" ht="13.5">
      <c r="A25" s="46" t="s">
        <v>23</v>
      </c>
      <c r="B25" s="47"/>
      <c r="C25" s="6"/>
      <c r="D25" s="6">
        <v>50656361</v>
      </c>
      <c r="E25" s="7"/>
      <c r="F25" s="8"/>
      <c r="G25" s="6">
        <v>2295000</v>
      </c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85925782</v>
      </c>
      <c r="D26" s="21">
        <f t="shared" si="3"/>
        <v>55462813</v>
      </c>
      <c r="E26" s="22">
        <f t="shared" si="3"/>
        <v>0</v>
      </c>
      <c r="F26" s="23">
        <f t="shared" si="3"/>
        <v>270260590</v>
      </c>
      <c r="G26" s="21">
        <f t="shared" si="3"/>
        <v>426946830</v>
      </c>
      <c r="H26" s="21">
        <f>SUM(H21:H25)</f>
        <v>0</v>
      </c>
      <c r="I26" s="24">
        <f t="shared" si="3"/>
        <v>0</v>
      </c>
      <c r="J26" s="25">
        <f t="shared" si="3"/>
        <v>75217416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>
        <v>4699715</v>
      </c>
      <c r="D27" s="6">
        <v>8935439</v>
      </c>
      <c r="E27" s="7"/>
      <c r="F27" s="8">
        <v>1531920</v>
      </c>
      <c r="G27" s="6">
        <v>2581999</v>
      </c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9297685</v>
      </c>
      <c r="D30" s="6">
        <v>35620337</v>
      </c>
      <c r="E30" s="7"/>
      <c r="F30" s="8">
        <v>7465000</v>
      </c>
      <c r="G30" s="6">
        <v>9240000</v>
      </c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92235401</v>
      </c>
      <c r="D36" s="6">
        <f t="shared" si="4"/>
        <v>484867761</v>
      </c>
      <c r="E36" s="7">
        <f t="shared" si="4"/>
        <v>478318671</v>
      </c>
      <c r="F36" s="8">
        <f t="shared" si="4"/>
        <v>305001809</v>
      </c>
      <c r="G36" s="6">
        <f t="shared" si="4"/>
        <v>335241809</v>
      </c>
      <c r="H36" s="6">
        <f>H6+H21</f>
        <v>313145621</v>
      </c>
      <c r="I36" s="9">
        <f t="shared" si="4"/>
        <v>167545114</v>
      </c>
      <c r="J36" s="10">
        <f t="shared" si="4"/>
        <v>163350421</v>
      </c>
      <c r="K36" s="6">
        <f t="shared" si="4"/>
        <v>121224864</v>
      </c>
      <c r="L36" s="7">
        <f t="shared" si="4"/>
        <v>129492864</v>
      </c>
    </row>
    <row r="37" spans="1:12" ht="13.5">
      <c r="A37" s="46" t="s">
        <v>20</v>
      </c>
      <c r="B37" s="47"/>
      <c r="C37" s="6">
        <f t="shared" si="4"/>
        <v>46999013</v>
      </c>
      <c r="D37" s="6">
        <f t="shared" si="4"/>
        <v>104015174</v>
      </c>
      <c r="E37" s="7">
        <f t="shared" si="4"/>
        <v>62392786</v>
      </c>
      <c r="F37" s="8">
        <f t="shared" si="4"/>
        <v>21800000</v>
      </c>
      <c r="G37" s="6">
        <f t="shared" si="4"/>
        <v>76944245</v>
      </c>
      <c r="H37" s="6">
        <f>H7+H22</f>
        <v>61673366</v>
      </c>
      <c r="I37" s="9">
        <f t="shared" si="4"/>
        <v>92734525</v>
      </c>
      <c r="J37" s="10">
        <f t="shared" si="4"/>
        <v>21700000</v>
      </c>
      <c r="K37" s="6">
        <f t="shared" si="4"/>
        <v>10000000</v>
      </c>
      <c r="L37" s="7">
        <f t="shared" si="4"/>
        <v>40000000</v>
      </c>
    </row>
    <row r="38" spans="1:12" ht="13.5">
      <c r="A38" s="46" t="s">
        <v>21</v>
      </c>
      <c r="B38" s="47"/>
      <c r="C38" s="6">
        <f t="shared" si="4"/>
        <v>56856156</v>
      </c>
      <c r="D38" s="6">
        <f t="shared" si="4"/>
        <v>62066764</v>
      </c>
      <c r="E38" s="7">
        <f t="shared" si="4"/>
        <v>19206896</v>
      </c>
      <c r="F38" s="8">
        <f t="shared" si="4"/>
        <v>73216454</v>
      </c>
      <c r="G38" s="6">
        <f t="shared" si="4"/>
        <v>128884283</v>
      </c>
      <c r="H38" s="6">
        <f>H8+H23</f>
        <v>17544339</v>
      </c>
      <c r="I38" s="9">
        <f t="shared" si="4"/>
        <v>182124557</v>
      </c>
      <c r="J38" s="10">
        <f t="shared" si="4"/>
        <v>170986270</v>
      </c>
      <c r="K38" s="6">
        <f t="shared" si="4"/>
        <v>269113070</v>
      </c>
      <c r="L38" s="7">
        <f t="shared" si="4"/>
        <v>298450070</v>
      </c>
    </row>
    <row r="39" spans="1:12" ht="13.5">
      <c r="A39" s="46" t="s">
        <v>22</v>
      </c>
      <c r="B39" s="47"/>
      <c r="C39" s="6">
        <f t="shared" si="4"/>
        <v>33792681</v>
      </c>
      <c r="D39" s="6">
        <f t="shared" si="4"/>
        <v>32281475</v>
      </c>
      <c r="E39" s="7">
        <f t="shared" si="4"/>
        <v>6901375</v>
      </c>
      <c r="F39" s="8">
        <f t="shared" si="4"/>
        <v>69000000</v>
      </c>
      <c r="G39" s="6">
        <f t="shared" si="4"/>
        <v>71279166</v>
      </c>
      <c r="H39" s="6">
        <f>H9+H24</f>
        <v>73140801</v>
      </c>
      <c r="I39" s="9">
        <f t="shared" si="4"/>
        <v>0</v>
      </c>
      <c r="J39" s="10">
        <f t="shared" si="4"/>
        <v>82563730</v>
      </c>
      <c r="K39" s="6">
        <f t="shared" si="4"/>
        <v>43000000</v>
      </c>
      <c r="L39" s="7">
        <f t="shared" si="4"/>
        <v>16000000</v>
      </c>
    </row>
    <row r="40" spans="1:12" ht="13.5">
      <c r="A40" s="46" t="s">
        <v>23</v>
      </c>
      <c r="B40" s="47"/>
      <c r="C40" s="6">
        <f t="shared" si="4"/>
        <v>643081086</v>
      </c>
      <c r="D40" s="6">
        <f t="shared" si="4"/>
        <v>120433061</v>
      </c>
      <c r="E40" s="7">
        <f t="shared" si="4"/>
        <v>53206485</v>
      </c>
      <c r="F40" s="8">
        <f t="shared" si="4"/>
        <v>0</v>
      </c>
      <c r="G40" s="6">
        <f t="shared" si="4"/>
        <v>2295000</v>
      </c>
      <c r="H40" s="6">
        <f>H10+H25</f>
        <v>800193</v>
      </c>
      <c r="I40" s="9">
        <f t="shared" si="4"/>
        <v>4928147</v>
      </c>
      <c r="J40" s="10">
        <f t="shared" si="4"/>
        <v>123465259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872964337</v>
      </c>
      <c r="D41" s="21">
        <f aca="true" t="shared" si="5" ref="D41:L41">SUM(D36:D40)</f>
        <v>803664235</v>
      </c>
      <c r="E41" s="22">
        <f t="shared" si="5"/>
        <v>620026213</v>
      </c>
      <c r="F41" s="23">
        <f t="shared" si="5"/>
        <v>469018263</v>
      </c>
      <c r="G41" s="21">
        <f t="shared" si="5"/>
        <v>614644503</v>
      </c>
      <c r="H41" s="21">
        <f>SUM(H36:H40)</f>
        <v>466304320</v>
      </c>
      <c r="I41" s="24">
        <f t="shared" si="5"/>
        <v>447332343</v>
      </c>
      <c r="J41" s="25">
        <f t="shared" si="5"/>
        <v>562065680</v>
      </c>
      <c r="K41" s="21">
        <f t="shared" si="5"/>
        <v>443337934</v>
      </c>
      <c r="L41" s="22">
        <f t="shared" si="5"/>
        <v>483942934</v>
      </c>
    </row>
    <row r="42" spans="1:12" ht="13.5">
      <c r="A42" s="49" t="s">
        <v>25</v>
      </c>
      <c r="B42" s="39"/>
      <c r="C42" s="6">
        <f t="shared" si="4"/>
        <v>16001098</v>
      </c>
      <c r="D42" s="6">
        <f t="shared" si="4"/>
        <v>8935439</v>
      </c>
      <c r="E42" s="61">
        <f t="shared" si="4"/>
        <v>0</v>
      </c>
      <c r="F42" s="62">
        <f t="shared" si="4"/>
        <v>9390827</v>
      </c>
      <c r="G42" s="60">
        <f t="shared" si="4"/>
        <v>10567906</v>
      </c>
      <c r="H42" s="60">
        <f t="shared" si="4"/>
        <v>12365527</v>
      </c>
      <c r="I42" s="63">
        <f t="shared" si="4"/>
        <v>11120407</v>
      </c>
      <c r="J42" s="64">
        <f t="shared" si="4"/>
        <v>19153120</v>
      </c>
      <c r="K42" s="60">
        <f t="shared" si="4"/>
        <v>16605390</v>
      </c>
      <c r="L42" s="61">
        <f t="shared" si="4"/>
        <v>26605390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4218000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30377565</v>
      </c>
      <c r="D45" s="6">
        <f t="shared" si="4"/>
        <v>38653526</v>
      </c>
      <c r="E45" s="61">
        <f t="shared" si="4"/>
        <v>82336787</v>
      </c>
      <c r="F45" s="62">
        <f t="shared" si="4"/>
        <v>8465000</v>
      </c>
      <c r="G45" s="60">
        <f t="shared" si="4"/>
        <v>21040000</v>
      </c>
      <c r="H45" s="60">
        <f t="shared" si="4"/>
        <v>10131163</v>
      </c>
      <c r="I45" s="63">
        <f t="shared" si="4"/>
        <v>52973250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246000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923807000</v>
      </c>
      <c r="D49" s="72">
        <f aca="true" t="shared" si="6" ref="D49:L49">SUM(D41:D48)</f>
        <v>851253200</v>
      </c>
      <c r="E49" s="73">
        <f t="shared" si="6"/>
        <v>702363000</v>
      </c>
      <c r="F49" s="74">
        <f t="shared" si="6"/>
        <v>486874090</v>
      </c>
      <c r="G49" s="72">
        <f t="shared" si="6"/>
        <v>646252409</v>
      </c>
      <c r="H49" s="72">
        <f>SUM(H41:H48)</f>
        <v>488801010</v>
      </c>
      <c r="I49" s="75">
        <f t="shared" si="6"/>
        <v>511426000</v>
      </c>
      <c r="J49" s="76">
        <f t="shared" si="6"/>
        <v>581218800</v>
      </c>
      <c r="K49" s="72">
        <f t="shared" si="6"/>
        <v>459943324</v>
      </c>
      <c r="L49" s="73">
        <f t="shared" si="6"/>
        <v>510548324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1539571215</v>
      </c>
      <c r="D52" s="6">
        <v>1660930976</v>
      </c>
      <c r="E52" s="7">
        <v>2310698671</v>
      </c>
      <c r="F52" s="8">
        <v>2511070717</v>
      </c>
      <c r="G52" s="6">
        <v>2196561717</v>
      </c>
      <c r="H52" s="6"/>
      <c r="I52" s="9">
        <v>2117091114</v>
      </c>
      <c r="J52" s="10">
        <v>2432551480</v>
      </c>
      <c r="K52" s="6">
        <v>2439162711</v>
      </c>
      <c r="L52" s="7">
        <v>2488090730</v>
      </c>
    </row>
    <row r="53" spans="1:12" ht="13.5">
      <c r="A53" s="79" t="s">
        <v>20</v>
      </c>
      <c r="B53" s="47"/>
      <c r="C53" s="6">
        <v>1362540199</v>
      </c>
      <c r="D53" s="6">
        <v>1520505258</v>
      </c>
      <c r="E53" s="7">
        <v>706778786</v>
      </c>
      <c r="F53" s="8">
        <v>1782762252</v>
      </c>
      <c r="G53" s="6">
        <v>1782762252</v>
      </c>
      <c r="H53" s="6"/>
      <c r="I53" s="9">
        <v>699194525</v>
      </c>
      <c r="J53" s="10">
        <v>1787793072</v>
      </c>
      <c r="K53" s="6">
        <v>1780140410</v>
      </c>
      <c r="L53" s="7">
        <v>1771463894</v>
      </c>
    </row>
    <row r="54" spans="1:12" ht="13.5">
      <c r="A54" s="79" t="s">
        <v>21</v>
      </c>
      <c r="B54" s="47"/>
      <c r="C54" s="6">
        <v>1352618479</v>
      </c>
      <c r="D54" s="6">
        <v>1384898243</v>
      </c>
      <c r="E54" s="7">
        <v>384926896</v>
      </c>
      <c r="F54" s="8">
        <v>1548382705</v>
      </c>
      <c r="G54" s="6">
        <v>1548382705</v>
      </c>
      <c r="H54" s="6"/>
      <c r="I54" s="9">
        <v>614658557</v>
      </c>
      <c r="J54" s="10">
        <v>1579732502</v>
      </c>
      <c r="K54" s="6">
        <v>1626926213</v>
      </c>
      <c r="L54" s="7">
        <v>1643173158</v>
      </c>
    </row>
    <row r="55" spans="1:12" ht="13.5">
      <c r="A55" s="79" t="s">
        <v>22</v>
      </c>
      <c r="B55" s="47"/>
      <c r="C55" s="6">
        <v>1409733533</v>
      </c>
      <c r="D55" s="6">
        <v>1411845008</v>
      </c>
      <c r="E55" s="7">
        <v>637475375</v>
      </c>
      <c r="F55" s="8">
        <v>1666785969</v>
      </c>
      <c r="G55" s="6">
        <v>1666785969</v>
      </c>
      <c r="H55" s="6"/>
      <c r="I55" s="9">
        <v>990669000</v>
      </c>
      <c r="J55" s="10">
        <v>1703286302</v>
      </c>
      <c r="K55" s="6">
        <v>1766467598</v>
      </c>
      <c r="L55" s="7">
        <v>1661768700</v>
      </c>
    </row>
    <row r="56" spans="1:12" ht="13.5">
      <c r="A56" s="79" t="s">
        <v>23</v>
      </c>
      <c r="B56" s="47"/>
      <c r="C56" s="6">
        <v>1495220204</v>
      </c>
      <c r="D56" s="6">
        <v>1582341380</v>
      </c>
      <c r="E56" s="7">
        <v>54914485</v>
      </c>
      <c r="F56" s="8">
        <v>1571899701</v>
      </c>
      <c r="G56" s="6">
        <v>1571899701</v>
      </c>
      <c r="H56" s="6"/>
      <c r="I56" s="9">
        <v>6429147</v>
      </c>
      <c r="J56" s="10">
        <v>1716755453</v>
      </c>
      <c r="K56" s="6">
        <v>1602992725</v>
      </c>
      <c r="L56" s="7">
        <v>1680938004</v>
      </c>
    </row>
    <row r="57" spans="1:12" ht="13.5">
      <c r="A57" s="80" t="s">
        <v>24</v>
      </c>
      <c r="B57" s="47"/>
      <c r="C57" s="21">
        <f>SUM(C52:C56)</f>
        <v>7159683630</v>
      </c>
      <c r="D57" s="21">
        <f aca="true" t="shared" si="7" ref="D57:L57">SUM(D52:D56)</f>
        <v>7560520865</v>
      </c>
      <c r="E57" s="22">
        <f t="shared" si="7"/>
        <v>4094794213</v>
      </c>
      <c r="F57" s="23">
        <f t="shared" si="7"/>
        <v>9080901344</v>
      </c>
      <c r="G57" s="21">
        <f t="shared" si="7"/>
        <v>8766392344</v>
      </c>
      <c r="H57" s="21">
        <f>SUM(H52:H56)</f>
        <v>0</v>
      </c>
      <c r="I57" s="24">
        <f t="shared" si="7"/>
        <v>4428042343</v>
      </c>
      <c r="J57" s="25">
        <f t="shared" si="7"/>
        <v>9220118809</v>
      </c>
      <c r="K57" s="21">
        <f t="shared" si="7"/>
        <v>9215689657</v>
      </c>
      <c r="L57" s="22">
        <f t="shared" si="7"/>
        <v>9245434486</v>
      </c>
    </row>
    <row r="58" spans="1:12" ht="13.5">
      <c r="A58" s="77" t="s">
        <v>25</v>
      </c>
      <c r="B58" s="39"/>
      <c r="C58" s="6">
        <v>68140641</v>
      </c>
      <c r="D58" s="6">
        <v>26960880</v>
      </c>
      <c r="E58" s="7"/>
      <c r="F58" s="8">
        <v>45634295</v>
      </c>
      <c r="G58" s="6">
        <v>45634295</v>
      </c>
      <c r="H58" s="6"/>
      <c r="I58" s="9">
        <v>11120407</v>
      </c>
      <c r="J58" s="10">
        <v>61201254</v>
      </c>
      <c r="K58" s="6">
        <v>70214780</v>
      </c>
      <c r="L58" s="7">
        <v>84807030</v>
      </c>
    </row>
    <row r="59" spans="1:12" ht="13.5">
      <c r="A59" s="77" t="s">
        <v>26</v>
      </c>
      <c r="B59" s="39"/>
      <c r="C59" s="11">
        <v>119000</v>
      </c>
      <c r="D59" s="11">
        <v>119000</v>
      </c>
      <c r="E59" s="12">
        <v>1219000</v>
      </c>
      <c r="F59" s="13"/>
      <c r="G59" s="11"/>
      <c r="H59" s="11"/>
      <c r="I59" s="14">
        <v>1219000</v>
      </c>
      <c r="J59" s="15"/>
      <c r="K59" s="11"/>
      <c r="L59" s="12"/>
    </row>
    <row r="60" spans="1:12" ht="13.5">
      <c r="A60" s="77" t="s">
        <v>27</v>
      </c>
      <c r="B60" s="39"/>
      <c r="C60" s="6">
        <v>238726000</v>
      </c>
      <c r="D60" s="6">
        <v>314509000</v>
      </c>
      <c r="E60" s="7">
        <v>207254000</v>
      </c>
      <c r="F60" s="8">
        <v>314509000</v>
      </c>
      <c r="G60" s="6">
        <v>629018000</v>
      </c>
      <c r="H60" s="6"/>
      <c r="I60" s="9">
        <v>198018000</v>
      </c>
      <c r="J60" s="10">
        <v>300652297</v>
      </c>
      <c r="K60" s="6">
        <v>290770895</v>
      </c>
      <c r="L60" s="7">
        <v>276765904</v>
      </c>
    </row>
    <row r="61" spans="1:12" ht="13.5">
      <c r="A61" s="77" t="s">
        <v>28</v>
      </c>
      <c r="B61" s="39" t="s">
        <v>29</v>
      </c>
      <c r="C61" s="6">
        <v>65451730</v>
      </c>
      <c r="D61" s="6">
        <v>245428455</v>
      </c>
      <c r="E61" s="7">
        <v>4285130787</v>
      </c>
      <c r="F61" s="8">
        <v>79550388</v>
      </c>
      <c r="G61" s="6">
        <v>79550388</v>
      </c>
      <c r="H61" s="6"/>
      <c r="I61" s="9">
        <v>4234034250</v>
      </c>
      <c r="J61" s="10">
        <v>79550388</v>
      </c>
      <c r="K61" s="6">
        <v>79550388</v>
      </c>
      <c r="L61" s="7">
        <v>79550388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1241000</v>
      </c>
      <c r="D64" s="6">
        <v>706000</v>
      </c>
      <c r="E64" s="7">
        <v>608000</v>
      </c>
      <c r="F64" s="8">
        <v>706000</v>
      </c>
      <c r="G64" s="6">
        <v>706000</v>
      </c>
      <c r="H64" s="6"/>
      <c r="I64" s="9">
        <v>530000</v>
      </c>
      <c r="J64" s="10">
        <v>706000</v>
      </c>
      <c r="K64" s="6">
        <v>706000</v>
      </c>
      <c r="L64" s="7">
        <v>706000</v>
      </c>
    </row>
    <row r="65" spans="1:12" ht="13.5">
      <c r="A65" s="70" t="s">
        <v>40</v>
      </c>
      <c r="B65" s="71"/>
      <c r="C65" s="72">
        <f>SUM(C57:C64)</f>
        <v>7533362001</v>
      </c>
      <c r="D65" s="72">
        <f aca="true" t="shared" si="8" ref="D65:L65">SUM(D57:D64)</f>
        <v>8148244200</v>
      </c>
      <c r="E65" s="73">
        <f t="shared" si="8"/>
        <v>8589006000</v>
      </c>
      <c r="F65" s="74">
        <f t="shared" si="8"/>
        <v>9521301027</v>
      </c>
      <c r="G65" s="72">
        <f t="shared" si="8"/>
        <v>9521301027</v>
      </c>
      <c r="H65" s="72">
        <f>SUM(H57:H64)</f>
        <v>0</v>
      </c>
      <c r="I65" s="75">
        <f t="shared" si="8"/>
        <v>8872964000</v>
      </c>
      <c r="J65" s="82">
        <f t="shared" si="8"/>
        <v>9662228748</v>
      </c>
      <c r="K65" s="72">
        <f t="shared" si="8"/>
        <v>9656931720</v>
      </c>
      <c r="L65" s="73">
        <f t="shared" si="8"/>
        <v>9687263808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372442000</v>
      </c>
      <c r="D68" s="60">
        <v>364872000</v>
      </c>
      <c r="E68" s="61">
        <v>398991000</v>
      </c>
      <c r="F68" s="62">
        <v>415968379</v>
      </c>
      <c r="G68" s="60">
        <v>415977078</v>
      </c>
      <c r="H68" s="60"/>
      <c r="I68" s="63">
        <v>335421000</v>
      </c>
      <c r="J68" s="64">
        <v>440290767</v>
      </c>
      <c r="K68" s="60">
        <v>465239990</v>
      </c>
      <c r="L68" s="61">
        <v>480215952</v>
      </c>
    </row>
    <row r="69" spans="1:12" ht="13.5">
      <c r="A69" s="84" t="s">
        <v>43</v>
      </c>
      <c r="B69" s="39" t="s">
        <v>44</v>
      </c>
      <c r="C69" s="60">
        <f>SUM(C75:C79)</f>
        <v>171322300</v>
      </c>
      <c r="D69" s="60">
        <f aca="true" t="shared" si="9" ref="D69:L69">SUM(D75:D79)</f>
        <v>135193000</v>
      </c>
      <c r="E69" s="61">
        <f t="shared" si="9"/>
        <v>84499000</v>
      </c>
      <c r="F69" s="62">
        <f t="shared" si="9"/>
        <v>131711540</v>
      </c>
      <c r="G69" s="60">
        <f t="shared" si="9"/>
        <v>168387981</v>
      </c>
      <c r="H69" s="60">
        <f>SUM(H75:H79)</f>
        <v>0</v>
      </c>
      <c r="I69" s="63">
        <f t="shared" si="9"/>
        <v>78814505</v>
      </c>
      <c r="J69" s="64">
        <f t="shared" si="9"/>
        <v>146280775</v>
      </c>
      <c r="K69" s="60">
        <f t="shared" si="9"/>
        <v>196060116</v>
      </c>
      <c r="L69" s="61">
        <f t="shared" si="9"/>
        <v>233296602</v>
      </c>
    </row>
    <row r="70" spans="1:12" ht="13.5">
      <c r="A70" s="79" t="s">
        <v>19</v>
      </c>
      <c r="B70" s="47"/>
      <c r="C70" s="6">
        <v>24972388</v>
      </c>
      <c r="D70" s="6">
        <v>18843082</v>
      </c>
      <c r="E70" s="7">
        <v>15047000</v>
      </c>
      <c r="F70" s="8">
        <v>10900000</v>
      </c>
      <c r="G70" s="6">
        <v>26850000</v>
      </c>
      <c r="H70" s="6"/>
      <c r="I70" s="9"/>
      <c r="J70" s="10">
        <v>14535700</v>
      </c>
      <c r="K70" s="6">
        <v>15393306</v>
      </c>
      <c r="L70" s="7">
        <v>16286118</v>
      </c>
    </row>
    <row r="71" spans="1:12" ht="13.5">
      <c r="A71" s="79" t="s">
        <v>20</v>
      </c>
      <c r="B71" s="47"/>
      <c r="C71" s="6">
        <v>19100614</v>
      </c>
      <c r="D71" s="6">
        <v>16269105</v>
      </c>
      <c r="E71" s="7">
        <v>6355000</v>
      </c>
      <c r="F71" s="8">
        <v>14206800</v>
      </c>
      <c r="G71" s="6">
        <v>15156800</v>
      </c>
      <c r="H71" s="6"/>
      <c r="I71" s="9"/>
      <c r="J71" s="10">
        <v>16081364</v>
      </c>
      <c r="K71" s="6">
        <v>21030165</v>
      </c>
      <c r="L71" s="7">
        <v>30017915</v>
      </c>
    </row>
    <row r="72" spans="1:12" ht="13.5">
      <c r="A72" s="79" t="s">
        <v>21</v>
      </c>
      <c r="B72" s="47"/>
      <c r="C72" s="6">
        <v>55790837</v>
      </c>
      <c r="D72" s="6">
        <v>40237673</v>
      </c>
      <c r="E72" s="7">
        <v>13869000</v>
      </c>
      <c r="F72" s="8">
        <v>14745000</v>
      </c>
      <c r="G72" s="6">
        <v>18144000</v>
      </c>
      <c r="H72" s="6"/>
      <c r="I72" s="9"/>
      <c r="J72" s="10">
        <v>17244445</v>
      </c>
      <c r="K72" s="6">
        <v>24019163</v>
      </c>
      <c r="L72" s="7">
        <v>34768674</v>
      </c>
    </row>
    <row r="73" spans="1:12" ht="13.5">
      <c r="A73" s="79" t="s">
        <v>22</v>
      </c>
      <c r="B73" s="47"/>
      <c r="C73" s="6">
        <v>34462074</v>
      </c>
      <c r="D73" s="6">
        <v>36034940</v>
      </c>
      <c r="E73" s="7">
        <v>6827000</v>
      </c>
      <c r="F73" s="8">
        <v>4004000</v>
      </c>
      <c r="G73" s="6">
        <v>85403217</v>
      </c>
      <c r="H73" s="6"/>
      <c r="I73" s="9"/>
      <c r="J73" s="10">
        <v>65309244</v>
      </c>
      <c r="K73" s="6">
        <v>100958969</v>
      </c>
      <c r="L73" s="7">
        <v>115524589</v>
      </c>
    </row>
    <row r="74" spans="1:12" ht="13.5">
      <c r="A74" s="79" t="s">
        <v>23</v>
      </c>
      <c r="B74" s="47"/>
      <c r="C74" s="6">
        <v>6990255</v>
      </c>
      <c r="D74" s="6">
        <v>6225981</v>
      </c>
      <c r="E74" s="7">
        <v>7082000</v>
      </c>
      <c r="F74" s="8">
        <v>4000000</v>
      </c>
      <c r="G74" s="6">
        <v>8180000</v>
      </c>
      <c r="H74" s="6"/>
      <c r="I74" s="9"/>
      <c r="J74" s="10">
        <v>8678980</v>
      </c>
      <c r="K74" s="6">
        <v>9191040</v>
      </c>
      <c r="L74" s="7">
        <v>9724120</v>
      </c>
    </row>
    <row r="75" spans="1:12" ht="13.5">
      <c r="A75" s="85" t="s">
        <v>24</v>
      </c>
      <c r="B75" s="47"/>
      <c r="C75" s="21">
        <f>SUM(C70:C74)</f>
        <v>141316168</v>
      </c>
      <c r="D75" s="21">
        <f aca="true" t="shared" si="10" ref="D75:L75">SUM(D70:D74)</f>
        <v>117610781</v>
      </c>
      <c r="E75" s="22">
        <f t="shared" si="10"/>
        <v>49180000</v>
      </c>
      <c r="F75" s="23">
        <f t="shared" si="10"/>
        <v>47855800</v>
      </c>
      <c r="G75" s="21">
        <f t="shared" si="10"/>
        <v>153734017</v>
      </c>
      <c r="H75" s="21">
        <f>SUM(H70:H74)</f>
        <v>0</v>
      </c>
      <c r="I75" s="24">
        <f t="shared" si="10"/>
        <v>0</v>
      </c>
      <c r="J75" s="25">
        <f t="shared" si="10"/>
        <v>121849733</v>
      </c>
      <c r="K75" s="21">
        <f t="shared" si="10"/>
        <v>170592643</v>
      </c>
      <c r="L75" s="22">
        <f t="shared" si="10"/>
        <v>206321416</v>
      </c>
    </row>
    <row r="76" spans="1:12" ht="13.5">
      <c r="A76" s="86" t="s">
        <v>25</v>
      </c>
      <c r="B76" s="39"/>
      <c r="C76" s="6">
        <v>9647621</v>
      </c>
      <c r="D76" s="6">
        <v>6972902</v>
      </c>
      <c r="E76" s="7"/>
      <c r="F76" s="8">
        <v>2618101</v>
      </c>
      <c r="G76" s="6">
        <v>1796542</v>
      </c>
      <c r="H76" s="6"/>
      <c r="I76" s="9"/>
      <c r="J76" s="10">
        <v>23875721</v>
      </c>
      <c r="K76" s="6">
        <v>24879388</v>
      </c>
      <c r="L76" s="7">
        <v>26352992</v>
      </c>
    </row>
    <row r="77" spans="1:12" ht="13.5">
      <c r="A77" s="86" t="s">
        <v>26</v>
      </c>
      <c r="B77" s="39"/>
      <c r="C77" s="11"/>
      <c r="D77" s="11">
        <v>4693366</v>
      </c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>
        <v>3099565</v>
      </c>
      <c r="E78" s="7"/>
      <c r="F78" s="8">
        <v>729000</v>
      </c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20358511</v>
      </c>
      <c r="D79" s="6">
        <v>2816386</v>
      </c>
      <c r="E79" s="7">
        <v>35319000</v>
      </c>
      <c r="F79" s="8">
        <v>80508639</v>
      </c>
      <c r="G79" s="6">
        <v>12857422</v>
      </c>
      <c r="H79" s="6"/>
      <c r="I79" s="9">
        <v>78814505</v>
      </c>
      <c r="J79" s="10">
        <v>555321</v>
      </c>
      <c r="K79" s="6">
        <v>588085</v>
      </c>
      <c r="L79" s="7">
        <v>622194</v>
      </c>
    </row>
    <row r="80" spans="1:12" ht="13.5">
      <c r="A80" s="87" t="s">
        <v>46</v>
      </c>
      <c r="B80" s="71"/>
      <c r="C80" s="72">
        <f>SUM(C68:C69)</f>
        <v>543764300</v>
      </c>
      <c r="D80" s="72">
        <f aca="true" t="shared" si="11" ref="D80:L80">SUM(D68:D69)</f>
        <v>500065000</v>
      </c>
      <c r="E80" s="73">
        <f t="shared" si="11"/>
        <v>483490000</v>
      </c>
      <c r="F80" s="74">
        <f t="shared" si="11"/>
        <v>547679919</v>
      </c>
      <c r="G80" s="72">
        <f t="shared" si="11"/>
        <v>584365059</v>
      </c>
      <c r="H80" s="72">
        <f>SUM(H68:H69)</f>
        <v>0</v>
      </c>
      <c r="I80" s="75">
        <f t="shared" si="11"/>
        <v>414235505</v>
      </c>
      <c r="J80" s="76">
        <f t="shared" si="11"/>
        <v>586571542</v>
      </c>
      <c r="K80" s="72">
        <f t="shared" si="11"/>
        <v>661300106</v>
      </c>
      <c r="L80" s="73">
        <f t="shared" si="11"/>
        <v>713512554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0.12128309819528461</v>
      </c>
      <c r="D82" s="95">
        <f t="shared" si="12"/>
        <v>0.13313895224670366</v>
      </c>
      <c r="E82" s="96">
        <f t="shared" si="12"/>
        <v>0</v>
      </c>
      <c r="F82" s="97">
        <f t="shared" si="12"/>
        <v>1.345063626421358</v>
      </c>
      <c r="G82" s="95">
        <f t="shared" si="12"/>
        <v>2.11471591631492</v>
      </c>
      <c r="H82" s="95">
        <f t="shared" si="12"/>
        <v>0</v>
      </c>
      <c r="I82" s="98">
        <f t="shared" si="12"/>
        <v>0</v>
      </c>
      <c r="J82" s="99">
        <f t="shared" si="12"/>
        <v>0.14865061317697897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0.2682919273336519</v>
      </c>
      <c r="D83" s="95">
        <f t="shared" si="13"/>
        <v>0.2741196611414414</v>
      </c>
      <c r="E83" s="96">
        <f t="shared" si="13"/>
        <v>0</v>
      </c>
      <c r="F83" s="97">
        <f t="shared" si="13"/>
        <v>0.6713431214924152</v>
      </c>
      <c r="G83" s="95">
        <f t="shared" si="13"/>
        <v>1.0547908820110516</v>
      </c>
      <c r="H83" s="95">
        <f t="shared" si="13"/>
        <v>0</v>
      </c>
      <c r="I83" s="98">
        <f t="shared" si="13"/>
        <v>0</v>
      </c>
      <c r="J83" s="99">
        <f t="shared" si="13"/>
        <v>0.1708357786208131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0.023</v>
      </c>
      <c r="D84" s="95">
        <f t="shared" si="14"/>
        <v>0.017</v>
      </c>
      <c r="E84" s="96">
        <f t="shared" si="14"/>
        <v>0.01</v>
      </c>
      <c r="F84" s="97">
        <f t="shared" si="14"/>
        <v>0.014</v>
      </c>
      <c r="G84" s="95">
        <f t="shared" si="14"/>
        <v>0.018</v>
      </c>
      <c r="H84" s="95">
        <f t="shared" si="14"/>
        <v>0</v>
      </c>
      <c r="I84" s="98">
        <f t="shared" si="14"/>
        <v>0.009</v>
      </c>
      <c r="J84" s="99">
        <f t="shared" si="14"/>
        <v>0.015</v>
      </c>
      <c r="K84" s="95">
        <f t="shared" si="14"/>
        <v>0.02</v>
      </c>
      <c r="L84" s="96">
        <f t="shared" si="14"/>
        <v>0.024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0.03</v>
      </c>
      <c r="E85" s="96">
        <f t="shared" si="15"/>
        <v>0.01</v>
      </c>
      <c r="F85" s="97">
        <f t="shared" si="15"/>
        <v>0.04</v>
      </c>
      <c r="G85" s="95">
        <f t="shared" si="15"/>
        <v>0.06</v>
      </c>
      <c r="H85" s="95">
        <f t="shared" si="15"/>
        <v>0</v>
      </c>
      <c r="I85" s="98">
        <f t="shared" si="15"/>
        <v>0.01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61112323</v>
      </c>
      <c r="G90" s="11">
        <v>168387981</v>
      </c>
      <c r="H90" s="11">
        <v>102827947</v>
      </c>
      <c r="I90" s="14">
        <v>168387981</v>
      </c>
      <c r="J90" s="15">
        <v>146280836</v>
      </c>
      <c r="K90" s="11">
        <v>196060116</v>
      </c>
      <c r="L90" s="27">
        <v>233296602</v>
      </c>
    </row>
    <row r="91" spans="1:12" ht="13.5">
      <c r="A91" s="86" t="s">
        <v>50</v>
      </c>
      <c r="B91" s="94"/>
      <c r="C91" s="6"/>
      <c r="D91" s="6"/>
      <c r="E91" s="7"/>
      <c r="F91" s="8">
        <v>25306217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45293000</v>
      </c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131711540</v>
      </c>
      <c r="G93" s="72">
        <f t="shared" si="16"/>
        <v>168387981</v>
      </c>
      <c r="H93" s="72">
        <f>SUM(H89:H92)</f>
        <v>102827947</v>
      </c>
      <c r="I93" s="75">
        <f t="shared" si="16"/>
        <v>168387981</v>
      </c>
      <c r="J93" s="76">
        <f t="shared" si="16"/>
        <v>146280836</v>
      </c>
      <c r="K93" s="72">
        <f t="shared" si="16"/>
        <v>196060116</v>
      </c>
      <c r="L93" s="121">
        <f t="shared" si="16"/>
        <v>233296602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63875651</v>
      </c>
      <c r="D5" s="40">
        <f aca="true" t="shared" si="0" ref="D5:L5">SUM(D11:D18)</f>
        <v>38090404</v>
      </c>
      <c r="E5" s="41">
        <f t="shared" si="0"/>
        <v>50502720</v>
      </c>
      <c r="F5" s="42">
        <f t="shared" si="0"/>
        <v>34769250</v>
      </c>
      <c r="G5" s="40">
        <f t="shared" si="0"/>
        <v>34769250</v>
      </c>
      <c r="H5" s="40">
        <f>SUM(H11:H18)</f>
        <v>23498369</v>
      </c>
      <c r="I5" s="43">
        <f t="shared" si="0"/>
        <v>47735514</v>
      </c>
      <c r="J5" s="44">
        <f t="shared" si="0"/>
        <v>44926700</v>
      </c>
      <c r="K5" s="40">
        <f t="shared" si="0"/>
        <v>51178200</v>
      </c>
      <c r="L5" s="41">
        <f t="shared" si="0"/>
        <v>57498700</v>
      </c>
    </row>
    <row r="6" spans="1:12" ht="13.5">
      <c r="A6" s="46" t="s">
        <v>19</v>
      </c>
      <c r="B6" s="47"/>
      <c r="C6" s="6">
        <v>41355820</v>
      </c>
      <c r="D6" s="6">
        <v>35630595</v>
      </c>
      <c r="E6" s="7">
        <v>48677390</v>
      </c>
      <c r="F6" s="8">
        <v>17969250</v>
      </c>
      <c r="G6" s="6">
        <v>17969250</v>
      </c>
      <c r="H6" s="6">
        <v>15749106</v>
      </c>
      <c r="I6" s="9">
        <v>44822037</v>
      </c>
      <c r="J6" s="10">
        <v>20964700</v>
      </c>
      <c r="K6" s="6">
        <v>26178200</v>
      </c>
      <c r="L6" s="7">
        <v>27498700</v>
      </c>
    </row>
    <row r="7" spans="1:12" ht="13.5">
      <c r="A7" s="46" t="s">
        <v>20</v>
      </c>
      <c r="B7" s="47"/>
      <c r="C7" s="6"/>
      <c r="D7" s="6"/>
      <c r="E7" s="7"/>
      <c r="F7" s="8">
        <v>3800000</v>
      </c>
      <c r="G7" s="6">
        <v>3800000</v>
      </c>
      <c r="H7" s="6">
        <v>965503</v>
      </c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>
        <v>9500000</v>
      </c>
      <c r="G8" s="6">
        <v>9500000</v>
      </c>
      <c r="H8" s="6">
        <v>1231850</v>
      </c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>
        <v>2947263</v>
      </c>
      <c r="I9" s="9"/>
      <c r="J9" s="10"/>
      <c r="K9" s="6"/>
      <c r="L9" s="7">
        <v>30000000</v>
      </c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>
        <v>23962000</v>
      </c>
      <c r="K10" s="6">
        <v>25000000</v>
      </c>
      <c r="L10" s="7"/>
    </row>
    <row r="11" spans="1:12" ht="13.5">
      <c r="A11" s="48" t="s">
        <v>24</v>
      </c>
      <c r="B11" s="47"/>
      <c r="C11" s="21">
        <f>SUM(C6:C10)</f>
        <v>41355820</v>
      </c>
      <c r="D11" s="21">
        <f aca="true" t="shared" si="1" ref="D11:L11">SUM(D6:D10)</f>
        <v>35630595</v>
      </c>
      <c r="E11" s="22">
        <f t="shared" si="1"/>
        <v>48677390</v>
      </c>
      <c r="F11" s="23">
        <f t="shared" si="1"/>
        <v>31269250</v>
      </c>
      <c r="G11" s="21">
        <f t="shared" si="1"/>
        <v>31269250</v>
      </c>
      <c r="H11" s="21">
        <f>SUM(H6:H10)</f>
        <v>20893722</v>
      </c>
      <c r="I11" s="24">
        <f t="shared" si="1"/>
        <v>44822037</v>
      </c>
      <c r="J11" s="25">
        <f t="shared" si="1"/>
        <v>44926700</v>
      </c>
      <c r="K11" s="21">
        <f t="shared" si="1"/>
        <v>51178200</v>
      </c>
      <c r="L11" s="22">
        <f t="shared" si="1"/>
        <v>57498700</v>
      </c>
    </row>
    <row r="12" spans="1:12" ht="13.5">
      <c r="A12" s="49" t="s">
        <v>25</v>
      </c>
      <c r="B12" s="39"/>
      <c r="C12" s="6">
        <v>22310654</v>
      </c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209177</v>
      </c>
      <c r="D15" s="6">
        <v>2459809</v>
      </c>
      <c r="E15" s="7">
        <v>1825330</v>
      </c>
      <c r="F15" s="8">
        <v>3500000</v>
      </c>
      <c r="G15" s="6">
        <v>3500000</v>
      </c>
      <c r="H15" s="6">
        <v>2604647</v>
      </c>
      <c r="I15" s="9">
        <v>2913477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41355820</v>
      </c>
      <c r="D36" s="6">
        <f t="shared" si="4"/>
        <v>35630595</v>
      </c>
      <c r="E36" s="7">
        <f t="shared" si="4"/>
        <v>48677390</v>
      </c>
      <c r="F36" s="8">
        <f t="shared" si="4"/>
        <v>17969250</v>
      </c>
      <c r="G36" s="6">
        <f t="shared" si="4"/>
        <v>17969250</v>
      </c>
      <c r="H36" s="6">
        <f>H6+H21</f>
        <v>15749106</v>
      </c>
      <c r="I36" s="9">
        <f t="shared" si="4"/>
        <v>44822037</v>
      </c>
      <c r="J36" s="10">
        <f t="shared" si="4"/>
        <v>20964700</v>
      </c>
      <c r="K36" s="6">
        <f t="shared" si="4"/>
        <v>26178200</v>
      </c>
      <c r="L36" s="7">
        <f t="shared" si="4"/>
        <v>27498700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3800000</v>
      </c>
      <c r="G37" s="6">
        <f t="shared" si="4"/>
        <v>3800000</v>
      </c>
      <c r="H37" s="6">
        <f>H7+H22</f>
        <v>965503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9500000</v>
      </c>
      <c r="G38" s="6">
        <f t="shared" si="4"/>
        <v>9500000</v>
      </c>
      <c r="H38" s="6">
        <f>H8+H23</f>
        <v>1231850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2947263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30000000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23962000</v>
      </c>
      <c r="K40" s="6">
        <f t="shared" si="4"/>
        <v>25000000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41355820</v>
      </c>
      <c r="D41" s="21">
        <f aca="true" t="shared" si="5" ref="D41:L41">SUM(D36:D40)</f>
        <v>35630595</v>
      </c>
      <c r="E41" s="22">
        <f t="shared" si="5"/>
        <v>48677390</v>
      </c>
      <c r="F41" s="23">
        <f t="shared" si="5"/>
        <v>31269250</v>
      </c>
      <c r="G41" s="21">
        <f t="shared" si="5"/>
        <v>31269250</v>
      </c>
      <c r="H41" s="21">
        <f>SUM(H36:H40)</f>
        <v>20893722</v>
      </c>
      <c r="I41" s="24">
        <f t="shared" si="5"/>
        <v>44822037</v>
      </c>
      <c r="J41" s="25">
        <f t="shared" si="5"/>
        <v>44926700</v>
      </c>
      <c r="K41" s="21">
        <f t="shared" si="5"/>
        <v>51178200</v>
      </c>
      <c r="L41" s="22">
        <f t="shared" si="5"/>
        <v>57498700</v>
      </c>
    </row>
    <row r="42" spans="1:12" ht="13.5">
      <c r="A42" s="49" t="s">
        <v>25</v>
      </c>
      <c r="B42" s="39"/>
      <c r="C42" s="6">
        <f t="shared" si="4"/>
        <v>22310654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209177</v>
      </c>
      <c r="D45" s="6">
        <f t="shared" si="4"/>
        <v>2459809</v>
      </c>
      <c r="E45" s="61">
        <f t="shared" si="4"/>
        <v>1825330</v>
      </c>
      <c r="F45" s="62">
        <f t="shared" si="4"/>
        <v>3500000</v>
      </c>
      <c r="G45" s="60">
        <f t="shared" si="4"/>
        <v>3500000</v>
      </c>
      <c r="H45" s="60">
        <f t="shared" si="4"/>
        <v>2604647</v>
      </c>
      <c r="I45" s="63">
        <f t="shared" si="4"/>
        <v>2913477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63875651</v>
      </c>
      <c r="D49" s="72">
        <f aca="true" t="shared" si="6" ref="D49:L49">SUM(D41:D48)</f>
        <v>38090404</v>
      </c>
      <c r="E49" s="73">
        <f t="shared" si="6"/>
        <v>50502720</v>
      </c>
      <c r="F49" s="74">
        <f t="shared" si="6"/>
        <v>34769250</v>
      </c>
      <c r="G49" s="72">
        <f t="shared" si="6"/>
        <v>34769250</v>
      </c>
      <c r="H49" s="72">
        <f>SUM(H41:H48)</f>
        <v>23498369</v>
      </c>
      <c r="I49" s="75">
        <f t="shared" si="6"/>
        <v>47735514</v>
      </c>
      <c r="J49" s="76">
        <f t="shared" si="6"/>
        <v>44926700</v>
      </c>
      <c r="K49" s="72">
        <f t="shared" si="6"/>
        <v>51178200</v>
      </c>
      <c r="L49" s="73">
        <f t="shared" si="6"/>
        <v>57498700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302208641</v>
      </c>
      <c r="D52" s="6">
        <v>439332194</v>
      </c>
      <c r="E52" s="7">
        <v>420144014</v>
      </c>
      <c r="F52" s="8">
        <v>118831000</v>
      </c>
      <c r="G52" s="6">
        <v>118831000</v>
      </c>
      <c r="H52" s="6"/>
      <c r="I52" s="9">
        <v>403137374</v>
      </c>
      <c r="J52" s="10">
        <v>278559241</v>
      </c>
      <c r="K52" s="6">
        <v>413772741</v>
      </c>
      <c r="L52" s="7">
        <v>429093241</v>
      </c>
    </row>
    <row r="53" spans="1:12" ht="13.5">
      <c r="A53" s="79" t="s">
        <v>20</v>
      </c>
      <c r="B53" s="47"/>
      <c r="C53" s="6"/>
      <c r="D53" s="6"/>
      <c r="E53" s="7"/>
      <c r="F53" s="8">
        <v>49850000</v>
      </c>
      <c r="G53" s="6">
        <v>49850000</v>
      </c>
      <c r="H53" s="6"/>
      <c r="I53" s="9"/>
      <c r="J53" s="10">
        <v>14825081</v>
      </c>
      <c r="K53" s="6">
        <v>12807471</v>
      </c>
      <c r="L53" s="7">
        <v>12789184</v>
      </c>
    </row>
    <row r="54" spans="1:12" ht="13.5">
      <c r="A54" s="79" t="s">
        <v>21</v>
      </c>
      <c r="B54" s="47"/>
      <c r="C54" s="6"/>
      <c r="D54" s="6"/>
      <c r="E54" s="7"/>
      <c r="F54" s="8">
        <v>54307000</v>
      </c>
      <c r="G54" s="6">
        <v>54307000</v>
      </c>
      <c r="H54" s="6"/>
      <c r="I54" s="9"/>
      <c r="J54" s="10">
        <v>64044400</v>
      </c>
      <c r="K54" s="6">
        <v>56694511</v>
      </c>
      <c r="L54" s="7">
        <v>50271838</v>
      </c>
    </row>
    <row r="55" spans="1:12" ht="13.5">
      <c r="A55" s="79" t="s">
        <v>22</v>
      </c>
      <c r="B55" s="47"/>
      <c r="C55" s="6"/>
      <c r="D55" s="6"/>
      <c r="E55" s="7"/>
      <c r="F55" s="8">
        <v>54938000</v>
      </c>
      <c r="G55" s="6">
        <v>54938000</v>
      </c>
      <c r="H55" s="6"/>
      <c r="I55" s="9"/>
      <c r="J55" s="10">
        <v>35555304</v>
      </c>
      <c r="K55" s="6">
        <v>35555304</v>
      </c>
      <c r="L55" s="7">
        <v>65555304</v>
      </c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>
        <v>23962000</v>
      </c>
      <c r="K56" s="6">
        <v>25000000</v>
      </c>
      <c r="L56" s="7"/>
    </row>
    <row r="57" spans="1:12" ht="13.5">
      <c r="A57" s="80" t="s">
        <v>24</v>
      </c>
      <c r="B57" s="47"/>
      <c r="C57" s="21">
        <f>SUM(C52:C56)</f>
        <v>302208641</v>
      </c>
      <c r="D57" s="21">
        <f aca="true" t="shared" si="7" ref="D57:L57">SUM(D52:D56)</f>
        <v>439332194</v>
      </c>
      <c r="E57" s="22">
        <f t="shared" si="7"/>
        <v>420144014</v>
      </c>
      <c r="F57" s="23">
        <f t="shared" si="7"/>
        <v>277926000</v>
      </c>
      <c r="G57" s="21">
        <f t="shared" si="7"/>
        <v>277926000</v>
      </c>
      <c r="H57" s="21">
        <f>SUM(H52:H56)</f>
        <v>0</v>
      </c>
      <c r="I57" s="24">
        <f t="shared" si="7"/>
        <v>403137374</v>
      </c>
      <c r="J57" s="25">
        <f t="shared" si="7"/>
        <v>416946026</v>
      </c>
      <c r="K57" s="21">
        <f t="shared" si="7"/>
        <v>543830027</v>
      </c>
      <c r="L57" s="22">
        <f t="shared" si="7"/>
        <v>557709567</v>
      </c>
    </row>
    <row r="58" spans="1:12" ht="13.5">
      <c r="A58" s="77" t="s">
        <v>25</v>
      </c>
      <c r="B58" s="39"/>
      <c r="C58" s="6">
        <v>77392230</v>
      </c>
      <c r="D58" s="6">
        <v>25203685</v>
      </c>
      <c r="E58" s="7">
        <v>21579435</v>
      </c>
      <c r="F58" s="8">
        <v>48272715</v>
      </c>
      <c r="G58" s="6">
        <v>48272715</v>
      </c>
      <c r="H58" s="6"/>
      <c r="I58" s="9">
        <v>19904027</v>
      </c>
      <c r="J58" s="10">
        <v>28925286</v>
      </c>
      <c r="K58" s="6">
        <v>28916499</v>
      </c>
      <c r="L58" s="7">
        <v>28907375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21691043</v>
      </c>
      <c r="D60" s="6"/>
      <c r="E60" s="7">
        <v>35599000</v>
      </c>
      <c r="F60" s="8">
        <v>17409560</v>
      </c>
      <c r="G60" s="6">
        <v>17409560</v>
      </c>
      <c r="H60" s="6"/>
      <c r="I60" s="9">
        <v>35901000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68296372</v>
      </c>
      <c r="D61" s="6">
        <v>117666328</v>
      </c>
      <c r="E61" s="7">
        <v>124119326</v>
      </c>
      <c r="F61" s="8">
        <v>38480000</v>
      </c>
      <c r="G61" s="6">
        <v>38480000</v>
      </c>
      <c r="H61" s="6"/>
      <c r="I61" s="9">
        <v>122454069</v>
      </c>
      <c r="J61" s="10">
        <v>49748183</v>
      </c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>
        <v>49930365</v>
      </c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469588286</v>
      </c>
      <c r="D65" s="72">
        <f aca="true" t="shared" si="8" ref="D65:L65">SUM(D57:D64)</f>
        <v>582202207</v>
      </c>
      <c r="E65" s="73">
        <f t="shared" si="8"/>
        <v>601441775</v>
      </c>
      <c r="F65" s="74">
        <f t="shared" si="8"/>
        <v>382088275</v>
      </c>
      <c r="G65" s="72">
        <f t="shared" si="8"/>
        <v>382088275</v>
      </c>
      <c r="H65" s="72">
        <f>SUM(H57:H64)</f>
        <v>0</v>
      </c>
      <c r="I65" s="75">
        <f t="shared" si="8"/>
        <v>581396470</v>
      </c>
      <c r="J65" s="82">
        <f t="shared" si="8"/>
        <v>545549860</v>
      </c>
      <c r="K65" s="72">
        <f t="shared" si="8"/>
        <v>572746526</v>
      </c>
      <c r="L65" s="73">
        <f t="shared" si="8"/>
        <v>586616942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29739949</v>
      </c>
      <c r="D68" s="60">
        <v>47148451</v>
      </c>
      <c r="E68" s="61">
        <v>42450896</v>
      </c>
      <c r="F68" s="62">
        <v>23348694</v>
      </c>
      <c r="G68" s="60">
        <v>23348277</v>
      </c>
      <c r="H68" s="60"/>
      <c r="I68" s="63">
        <v>43204677</v>
      </c>
      <c r="J68" s="64">
        <v>28842272</v>
      </c>
      <c r="K68" s="60">
        <v>33258282</v>
      </c>
      <c r="L68" s="61">
        <v>33728745</v>
      </c>
    </row>
    <row r="69" spans="1:12" ht="13.5">
      <c r="A69" s="84" t="s">
        <v>43</v>
      </c>
      <c r="B69" s="39" t="s">
        <v>44</v>
      </c>
      <c r="C69" s="60">
        <f>SUM(C75:C79)</f>
        <v>7393641</v>
      </c>
      <c r="D69" s="60">
        <f aca="true" t="shared" si="9" ref="D69:L69">SUM(D75:D79)</f>
        <v>5240300</v>
      </c>
      <c r="E69" s="61">
        <f t="shared" si="9"/>
        <v>17171740</v>
      </c>
      <c r="F69" s="62">
        <f t="shared" si="9"/>
        <v>9554759</v>
      </c>
      <c r="G69" s="60">
        <f t="shared" si="9"/>
        <v>0</v>
      </c>
      <c r="H69" s="60">
        <f>SUM(H75:H79)</f>
        <v>0</v>
      </c>
      <c r="I69" s="63">
        <f t="shared" si="9"/>
        <v>25690632</v>
      </c>
      <c r="J69" s="64">
        <f t="shared" si="9"/>
        <v>17433864</v>
      </c>
      <c r="K69" s="60">
        <f t="shared" si="9"/>
        <v>18598596</v>
      </c>
      <c r="L69" s="61">
        <f t="shared" si="9"/>
        <v>18808116</v>
      </c>
    </row>
    <row r="70" spans="1:12" ht="13.5">
      <c r="A70" s="79" t="s">
        <v>19</v>
      </c>
      <c r="B70" s="47"/>
      <c r="C70" s="6"/>
      <c r="D70" s="6">
        <v>100432</v>
      </c>
      <c r="E70" s="7">
        <v>17171740</v>
      </c>
      <c r="F70" s="8">
        <v>2381038</v>
      </c>
      <c r="G70" s="6"/>
      <c r="H70" s="6"/>
      <c r="I70" s="9">
        <v>25690632</v>
      </c>
      <c r="J70" s="10"/>
      <c r="K70" s="6"/>
      <c r="L70" s="7"/>
    </row>
    <row r="71" spans="1:12" ht="13.5">
      <c r="A71" s="79" t="s">
        <v>20</v>
      </c>
      <c r="B71" s="47"/>
      <c r="C71" s="6"/>
      <c r="D71" s="6">
        <v>326199</v>
      </c>
      <c r="E71" s="7"/>
      <c r="F71" s="8">
        <v>2518238</v>
      </c>
      <c r="G71" s="6"/>
      <c r="H71" s="6"/>
      <c r="I71" s="9"/>
      <c r="J71" s="10">
        <v>2776353</v>
      </c>
      <c r="K71" s="6">
        <v>2934605</v>
      </c>
      <c r="L71" s="7">
        <v>3098943</v>
      </c>
    </row>
    <row r="72" spans="1:12" ht="13.5">
      <c r="A72" s="79" t="s">
        <v>21</v>
      </c>
      <c r="B72" s="47"/>
      <c r="C72" s="6"/>
      <c r="D72" s="6">
        <v>2355707</v>
      </c>
      <c r="E72" s="7"/>
      <c r="F72" s="8">
        <v>2212621</v>
      </c>
      <c r="G72" s="6"/>
      <c r="H72" s="6"/>
      <c r="I72" s="9"/>
      <c r="J72" s="10">
        <v>5190819</v>
      </c>
      <c r="K72" s="6">
        <v>5657696</v>
      </c>
      <c r="L72" s="7">
        <v>5142526</v>
      </c>
    </row>
    <row r="73" spans="1:12" ht="13.5">
      <c r="A73" s="79" t="s">
        <v>22</v>
      </c>
      <c r="B73" s="47"/>
      <c r="C73" s="6"/>
      <c r="D73" s="6"/>
      <c r="E73" s="7"/>
      <c r="F73" s="8">
        <v>1548940</v>
      </c>
      <c r="G73" s="6"/>
      <c r="H73" s="6"/>
      <c r="I73" s="9"/>
      <c r="J73" s="10">
        <v>7074472</v>
      </c>
      <c r="K73" s="6">
        <v>7725560</v>
      </c>
      <c r="L73" s="7">
        <v>7896469</v>
      </c>
    </row>
    <row r="74" spans="1:12" ht="13.5">
      <c r="A74" s="79" t="s">
        <v>23</v>
      </c>
      <c r="B74" s="47"/>
      <c r="C74" s="6">
        <v>7393641</v>
      </c>
      <c r="D74" s="6"/>
      <c r="E74" s="7"/>
      <c r="F74" s="8">
        <v>298872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7393641</v>
      </c>
      <c r="D75" s="21">
        <f aca="true" t="shared" si="10" ref="D75:L75">SUM(D70:D74)</f>
        <v>2782338</v>
      </c>
      <c r="E75" s="22">
        <f t="shared" si="10"/>
        <v>17171740</v>
      </c>
      <c r="F75" s="23">
        <f t="shared" si="10"/>
        <v>8959709</v>
      </c>
      <c r="G75" s="21">
        <f t="shared" si="10"/>
        <v>0</v>
      </c>
      <c r="H75" s="21">
        <f>SUM(H70:H74)</f>
        <v>0</v>
      </c>
      <c r="I75" s="24">
        <f t="shared" si="10"/>
        <v>25690632</v>
      </c>
      <c r="J75" s="25">
        <f t="shared" si="10"/>
        <v>15041644</v>
      </c>
      <c r="K75" s="21">
        <f t="shared" si="10"/>
        <v>16317861</v>
      </c>
      <c r="L75" s="22">
        <f t="shared" si="10"/>
        <v>16137938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190801</v>
      </c>
      <c r="K76" s="6">
        <v>201676</v>
      </c>
      <c r="L76" s="7">
        <v>212970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2457962</v>
      </c>
      <c r="E79" s="7"/>
      <c r="F79" s="8">
        <v>595050</v>
      </c>
      <c r="G79" s="6"/>
      <c r="H79" s="6"/>
      <c r="I79" s="9"/>
      <c r="J79" s="10">
        <v>2201419</v>
      </c>
      <c r="K79" s="6">
        <v>2079059</v>
      </c>
      <c r="L79" s="7">
        <v>2457208</v>
      </c>
    </row>
    <row r="80" spans="1:12" ht="13.5">
      <c r="A80" s="87" t="s">
        <v>46</v>
      </c>
      <c r="B80" s="71"/>
      <c r="C80" s="72">
        <f>SUM(C68:C69)</f>
        <v>37133590</v>
      </c>
      <c r="D80" s="72">
        <f aca="true" t="shared" si="11" ref="D80:L80">SUM(D68:D69)</f>
        <v>52388751</v>
      </c>
      <c r="E80" s="73">
        <f t="shared" si="11"/>
        <v>59622636</v>
      </c>
      <c r="F80" s="74">
        <f t="shared" si="11"/>
        <v>32903453</v>
      </c>
      <c r="G80" s="72">
        <f t="shared" si="11"/>
        <v>23348277</v>
      </c>
      <c r="H80" s="72">
        <f>SUM(H68:H69)</f>
        <v>0</v>
      </c>
      <c r="I80" s="75">
        <f t="shared" si="11"/>
        <v>68895309</v>
      </c>
      <c r="J80" s="76">
        <f t="shared" si="11"/>
        <v>46276136</v>
      </c>
      <c r="K80" s="72">
        <f t="shared" si="11"/>
        <v>51856878</v>
      </c>
      <c r="L80" s="73">
        <f t="shared" si="11"/>
        <v>52536861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0.016</v>
      </c>
      <c r="D84" s="95">
        <f t="shared" si="14"/>
        <v>0.009</v>
      </c>
      <c r="E84" s="96">
        <f t="shared" si="14"/>
        <v>0.029</v>
      </c>
      <c r="F84" s="97">
        <f t="shared" si="14"/>
        <v>0.025</v>
      </c>
      <c r="G84" s="95">
        <f t="shared" si="14"/>
        <v>0</v>
      </c>
      <c r="H84" s="95">
        <f t="shared" si="14"/>
        <v>0</v>
      </c>
      <c r="I84" s="98">
        <f t="shared" si="14"/>
        <v>0.044</v>
      </c>
      <c r="J84" s="99">
        <f t="shared" si="14"/>
        <v>0.032</v>
      </c>
      <c r="K84" s="95">
        <f t="shared" si="14"/>
        <v>0.032</v>
      </c>
      <c r="L84" s="96">
        <f t="shared" si="14"/>
        <v>0.032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0.03</v>
      </c>
      <c r="F85" s="97">
        <f t="shared" si="15"/>
        <v>0.03</v>
      </c>
      <c r="G85" s="95">
        <f t="shared" si="15"/>
        <v>0</v>
      </c>
      <c r="H85" s="95">
        <f t="shared" si="15"/>
        <v>0</v>
      </c>
      <c r="I85" s="98">
        <f t="shared" si="15"/>
        <v>0.04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9554758</v>
      </c>
      <c r="G90" s="11"/>
      <c r="H90" s="11">
        <v>7927799</v>
      </c>
      <c r="I90" s="14"/>
      <c r="J90" s="15">
        <v>17433865</v>
      </c>
      <c r="K90" s="11">
        <v>18598595</v>
      </c>
      <c r="L90" s="27">
        <v>18808116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7393641</v>
      </c>
      <c r="D92" s="6">
        <v>5240300</v>
      </c>
      <c r="E92" s="7">
        <v>17167359</v>
      </c>
      <c r="F92" s="8"/>
      <c r="G92" s="6"/>
      <c r="H92" s="6"/>
      <c r="I92" s="9">
        <v>31704758</v>
      </c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7393641</v>
      </c>
      <c r="D93" s="72">
        <f aca="true" t="shared" si="16" ref="D93:L93">SUM(D89:D92)</f>
        <v>5240300</v>
      </c>
      <c r="E93" s="73">
        <f t="shared" si="16"/>
        <v>17167359</v>
      </c>
      <c r="F93" s="74">
        <f t="shared" si="16"/>
        <v>9554758</v>
      </c>
      <c r="G93" s="72">
        <f t="shared" si="16"/>
        <v>0</v>
      </c>
      <c r="H93" s="72">
        <f>SUM(H89:H92)</f>
        <v>7927799</v>
      </c>
      <c r="I93" s="75">
        <f t="shared" si="16"/>
        <v>31704758</v>
      </c>
      <c r="J93" s="76">
        <f t="shared" si="16"/>
        <v>17433865</v>
      </c>
      <c r="K93" s="72">
        <f t="shared" si="16"/>
        <v>18598595</v>
      </c>
      <c r="L93" s="121">
        <f t="shared" si="16"/>
        <v>18808116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181168091</v>
      </c>
      <c r="D5" s="40">
        <f aca="true" t="shared" si="0" ref="D5:L5">SUM(D11:D18)</f>
        <v>168747956</v>
      </c>
      <c r="E5" s="41">
        <f t="shared" si="0"/>
        <v>287010889</v>
      </c>
      <c r="F5" s="42">
        <f t="shared" si="0"/>
        <v>149191000</v>
      </c>
      <c r="G5" s="40">
        <f t="shared" si="0"/>
        <v>151143000</v>
      </c>
      <c r="H5" s="40">
        <f>SUM(H11:H18)</f>
        <v>160763331</v>
      </c>
      <c r="I5" s="43">
        <f t="shared" si="0"/>
        <v>53190548</v>
      </c>
      <c r="J5" s="44">
        <f t="shared" si="0"/>
        <v>214679913</v>
      </c>
      <c r="K5" s="40">
        <f t="shared" si="0"/>
        <v>209385031</v>
      </c>
      <c r="L5" s="41">
        <f t="shared" si="0"/>
        <v>223138408</v>
      </c>
    </row>
    <row r="6" spans="1:12" ht="13.5">
      <c r="A6" s="46" t="s">
        <v>19</v>
      </c>
      <c r="B6" s="47"/>
      <c r="C6" s="6">
        <v>62321180</v>
      </c>
      <c r="D6" s="6">
        <v>65326000</v>
      </c>
      <c r="E6" s="7">
        <v>65901000</v>
      </c>
      <c r="F6" s="8">
        <v>22054000</v>
      </c>
      <c r="G6" s="6">
        <v>20395000</v>
      </c>
      <c r="H6" s="6">
        <v>50331955</v>
      </c>
      <c r="I6" s="9"/>
      <c r="J6" s="10">
        <v>61129246</v>
      </c>
      <c r="K6" s="6">
        <v>38808250</v>
      </c>
      <c r="L6" s="7">
        <v>61258833</v>
      </c>
    </row>
    <row r="7" spans="1:12" ht="13.5">
      <c r="A7" s="46" t="s">
        <v>20</v>
      </c>
      <c r="B7" s="47"/>
      <c r="C7" s="6">
        <v>27519191</v>
      </c>
      <c r="D7" s="6">
        <v>8012000</v>
      </c>
      <c r="E7" s="7">
        <v>10706000</v>
      </c>
      <c r="F7" s="8">
        <v>3928000</v>
      </c>
      <c r="G7" s="6">
        <v>9368000</v>
      </c>
      <c r="H7" s="6">
        <v>12426211</v>
      </c>
      <c r="I7" s="9"/>
      <c r="J7" s="10">
        <v>13635000</v>
      </c>
      <c r="K7" s="6">
        <v>10800000</v>
      </c>
      <c r="L7" s="7">
        <v>18527263</v>
      </c>
    </row>
    <row r="8" spans="1:12" ht="13.5">
      <c r="A8" s="46" t="s">
        <v>21</v>
      </c>
      <c r="B8" s="47"/>
      <c r="C8" s="6">
        <v>8417175</v>
      </c>
      <c r="D8" s="6">
        <v>28517956</v>
      </c>
      <c r="E8" s="7">
        <v>43815786</v>
      </c>
      <c r="F8" s="8">
        <v>75109000</v>
      </c>
      <c r="G8" s="6">
        <v>63229000</v>
      </c>
      <c r="H8" s="6">
        <v>16897548</v>
      </c>
      <c r="I8" s="9"/>
      <c r="J8" s="10">
        <v>76201692</v>
      </c>
      <c r="K8" s="6">
        <v>95705303</v>
      </c>
      <c r="L8" s="7">
        <v>70000000</v>
      </c>
    </row>
    <row r="9" spans="1:12" ht="13.5">
      <c r="A9" s="46" t="s">
        <v>22</v>
      </c>
      <c r="B9" s="47"/>
      <c r="C9" s="6">
        <v>18657933</v>
      </c>
      <c r="D9" s="6">
        <v>9570000</v>
      </c>
      <c r="E9" s="7">
        <v>13143000</v>
      </c>
      <c r="F9" s="8">
        <v>25000000</v>
      </c>
      <c r="G9" s="6">
        <v>24183000</v>
      </c>
      <c r="H9" s="6">
        <v>22315835</v>
      </c>
      <c r="I9" s="9">
        <v>26724080</v>
      </c>
      <c r="J9" s="10">
        <v>8500000</v>
      </c>
      <c r="K9" s="6">
        <v>28864478</v>
      </c>
      <c r="L9" s="7">
        <v>31596312</v>
      </c>
    </row>
    <row r="10" spans="1:12" ht="13.5">
      <c r="A10" s="46" t="s">
        <v>23</v>
      </c>
      <c r="B10" s="47"/>
      <c r="C10" s="6">
        <v>1835000</v>
      </c>
      <c r="D10" s="6">
        <v>2379000</v>
      </c>
      <c r="E10" s="7">
        <v>4632000</v>
      </c>
      <c r="F10" s="8"/>
      <c r="G10" s="6">
        <v>3300000</v>
      </c>
      <c r="H10" s="6">
        <v>1068722</v>
      </c>
      <c r="I10" s="9"/>
      <c r="J10" s="10">
        <v>12900000</v>
      </c>
      <c r="K10" s="6">
        <v>9200000</v>
      </c>
      <c r="L10" s="7"/>
    </row>
    <row r="11" spans="1:12" ht="13.5">
      <c r="A11" s="48" t="s">
        <v>24</v>
      </c>
      <c r="B11" s="47"/>
      <c r="C11" s="21">
        <f>SUM(C6:C10)</f>
        <v>118750479</v>
      </c>
      <c r="D11" s="21">
        <f aca="true" t="shared" si="1" ref="D11:L11">SUM(D6:D10)</f>
        <v>113804956</v>
      </c>
      <c r="E11" s="22">
        <f t="shared" si="1"/>
        <v>138197786</v>
      </c>
      <c r="F11" s="23">
        <f t="shared" si="1"/>
        <v>126091000</v>
      </c>
      <c r="G11" s="21">
        <f t="shared" si="1"/>
        <v>120475000</v>
      </c>
      <c r="H11" s="21">
        <f>SUM(H6:H10)</f>
        <v>103040271</v>
      </c>
      <c r="I11" s="24">
        <f t="shared" si="1"/>
        <v>26724080</v>
      </c>
      <c r="J11" s="25">
        <f t="shared" si="1"/>
        <v>172365938</v>
      </c>
      <c r="K11" s="21">
        <f t="shared" si="1"/>
        <v>183378031</v>
      </c>
      <c r="L11" s="22">
        <f t="shared" si="1"/>
        <v>181382408</v>
      </c>
    </row>
    <row r="12" spans="1:12" ht="13.5">
      <c r="A12" s="49" t="s">
        <v>25</v>
      </c>
      <c r="B12" s="39"/>
      <c r="C12" s="6">
        <v>436861</v>
      </c>
      <c r="D12" s="6">
        <v>201000</v>
      </c>
      <c r="E12" s="7">
        <v>29303715</v>
      </c>
      <c r="F12" s="8">
        <v>13500000</v>
      </c>
      <c r="G12" s="6">
        <v>14018000</v>
      </c>
      <c r="H12" s="6">
        <v>6070009</v>
      </c>
      <c r="I12" s="9"/>
      <c r="J12" s="10">
        <v>27213975</v>
      </c>
      <c r="K12" s="6">
        <v>23756739</v>
      </c>
      <c r="L12" s="7">
        <v>39356000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61980751</v>
      </c>
      <c r="D15" s="6">
        <v>54742000</v>
      </c>
      <c r="E15" s="7">
        <v>119509388</v>
      </c>
      <c r="F15" s="8">
        <v>9600000</v>
      </c>
      <c r="G15" s="6">
        <v>16650000</v>
      </c>
      <c r="H15" s="6">
        <v>51653051</v>
      </c>
      <c r="I15" s="9">
        <v>26466468</v>
      </c>
      <c r="J15" s="10">
        <v>15100000</v>
      </c>
      <c r="K15" s="6">
        <v>2250261</v>
      </c>
      <c r="L15" s="7">
        <v>2400000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36681000</v>
      </c>
      <c r="G20" s="53">
        <f t="shared" si="2"/>
        <v>60637000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200000</v>
      </c>
      <c r="L20" s="54">
        <f t="shared" si="2"/>
        <v>200000</v>
      </c>
    </row>
    <row r="21" spans="1:12" ht="13.5">
      <c r="A21" s="46" t="s">
        <v>19</v>
      </c>
      <c r="B21" s="47"/>
      <c r="C21" s="6"/>
      <c r="D21" s="6"/>
      <c r="E21" s="7"/>
      <c r="F21" s="8">
        <v>20395000</v>
      </c>
      <c r="G21" s="6">
        <v>44351000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>
        <v>4286000</v>
      </c>
      <c r="G22" s="6">
        <v>4286000</v>
      </c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>
        <v>8500000</v>
      </c>
      <c r="G23" s="6">
        <v>8500000</v>
      </c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2500000</v>
      </c>
      <c r="G24" s="6">
        <v>2500000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35681000</v>
      </c>
      <c r="G26" s="21">
        <f t="shared" si="3"/>
        <v>59637000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>
        <v>1000000</v>
      </c>
      <c r="H27" s="6"/>
      <c r="I27" s="9"/>
      <c r="J27" s="10"/>
      <c r="K27" s="6"/>
      <c r="L27" s="7">
        <v>200000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1000000</v>
      </c>
      <c r="G30" s="6"/>
      <c r="H30" s="6"/>
      <c r="I30" s="9"/>
      <c r="J30" s="10"/>
      <c r="K30" s="6">
        <v>200000</v>
      </c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62321180</v>
      </c>
      <c r="D36" s="6">
        <f t="shared" si="4"/>
        <v>65326000</v>
      </c>
      <c r="E36" s="7">
        <f t="shared" si="4"/>
        <v>65901000</v>
      </c>
      <c r="F36" s="8">
        <f t="shared" si="4"/>
        <v>42449000</v>
      </c>
      <c r="G36" s="6">
        <f t="shared" si="4"/>
        <v>64746000</v>
      </c>
      <c r="H36" s="6">
        <f>H6+H21</f>
        <v>50331955</v>
      </c>
      <c r="I36" s="9">
        <f t="shared" si="4"/>
        <v>0</v>
      </c>
      <c r="J36" s="10">
        <f t="shared" si="4"/>
        <v>61129246</v>
      </c>
      <c r="K36" s="6">
        <f t="shared" si="4"/>
        <v>38808250</v>
      </c>
      <c r="L36" s="7">
        <f t="shared" si="4"/>
        <v>61258833</v>
      </c>
    </row>
    <row r="37" spans="1:12" ht="13.5">
      <c r="A37" s="46" t="s">
        <v>20</v>
      </c>
      <c r="B37" s="47"/>
      <c r="C37" s="6">
        <f t="shared" si="4"/>
        <v>27519191</v>
      </c>
      <c r="D37" s="6">
        <f t="shared" si="4"/>
        <v>8012000</v>
      </c>
      <c r="E37" s="7">
        <f t="shared" si="4"/>
        <v>10706000</v>
      </c>
      <c r="F37" s="8">
        <f t="shared" si="4"/>
        <v>8214000</v>
      </c>
      <c r="G37" s="6">
        <f t="shared" si="4"/>
        <v>13654000</v>
      </c>
      <c r="H37" s="6">
        <f>H7+H22</f>
        <v>12426211</v>
      </c>
      <c r="I37" s="9">
        <f t="shared" si="4"/>
        <v>0</v>
      </c>
      <c r="J37" s="10">
        <f t="shared" si="4"/>
        <v>13635000</v>
      </c>
      <c r="K37" s="6">
        <f t="shared" si="4"/>
        <v>10800000</v>
      </c>
      <c r="L37" s="7">
        <f t="shared" si="4"/>
        <v>18527263</v>
      </c>
    </row>
    <row r="38" spans="1:12" ht="13.5">
      <c r="A38" s="46" t="s">
        <v>21</v>
      </c>
      <c r="B38" s="47"/>
      <c r="C38" s="6">
        <f t="shared" si="4"/>
        <v>8417175</v>
      </c>
      <c r="D38" s="6">
        <f t="shared" si="4"/>
        <v>28517956</v>
      </c>
      <c r="E38" s="7">
        <f t="shared" si="4"/>
        <v>43815786</v>
      </c>
      <c r="F38" s="8">
        <f t="shared" si="4"/>
        <v>83609000</v>
      </c>
      <c r="G38" s="6">
        <f t="shared" si="4"/>
        <v>71729000</v>
      </c>
      <c r="H38" s="6">
        <f>H8+H23</f>
        <v>16897548</v>
      </c>
      <c r="I38" s="9">
        <f t="shared" si="4"/>
        <v>0</v>
      </c>
      <c r="J38" s="10">
        <f t="shared" si="4"/>
        <v>76201692</v>
      </c>
      <c r="K38" s="6">
        <f t="shared" si="4"/>
        <v>95705303</v>
      </c>
      <c r="L38" s="7">
        <f t="shared" si="4"/>
        <v>70000000</v>
      </c>
    </row>
    <row r="39" spans="1:12" ht="13.5">
      <c r="A39" s="46" t="s">
        <v>22</v>
      </c>
      <c r="B39" s="47"/>
      <c r="C39" s="6">
        <f t="shared" si="4"/>
        <v>18657933</v>
      </c>
      <c r="D39" s="6">
        <f t="shared" si="4"/>
        <v>9570000</v>
      </c>
      <c r="E39" s="7">
        <f t="shared" si="4"/>
        <v>13143000</v>
      </c>
      <c r="F39" s="8">
        <f t="shared" si="4"/>
        <v>27500000</v>
      </c>
      <c r="G39" s="6">
        <f t="shared" si="4"/>
        <v>26683000</v>
      </c>
      <c r="H39" s="6">
        <f>H9+H24</f>
        <v>22315835</v>
      </c>
      <c r="I39" s="9">
        <f t="shared" si="4"/>
        <v>26724080</v>
      </c>
      <c r="J39" s="10">
        <f t="shared" si="4"/>
        <v>8500000</v>
      </c>
      <c r="K39" s="6">
        <f t="shared" si="4"/>
        <v>28864478</v>
      </c>
      <c r="L39" s="7">
        <f t="shared" si="4"/>
        <v>31596312</v>
      </c>
    </row>
    <row r="40" spans="1:12" ht="13.5">
      <c r="A40" s="46" t="s">
        <v>23</v>
      </c>
      <c r="B40" s="47"/>
      <c r="C40" s="6">
        <f t="shared" si="4"/>
        <v>1835000</v>
      </c>
      <c r="D40" s="6">
        <f t="shared" si="4"/>
        <v>2379000</v>
      </c>
      <c r="E40" s="7">
        <f t="shared" si="4"/>
        <v>4632000</v>
      </c>
      <c r="F40" s="8">
        <f t="shared" si="4"/>
        <v>0</v>
      </c>
      <c r="G40" s="6">
        <f t="shared" si="4"/>
        <v>3300000</v>
      </c>
      <c r="H40" s="6">
        <f>H10+H25</f>
        <v>1068722</v>
      </c>
      <c r="I40" s="9">
        <f t="shared" si="4"/>
        <v>0</v>
      </c>
      <c r="J40" s="10">
        <f t="shared" si="4"/>
        <v>12900000</v>
      </c>
      <c r="K40" s="6">
        <f t="shared" si="4"/>
        <v>9200000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118750479</v>
      </c>
      <c r="D41" s="21">
        <f aca="true" t="shared" si="5" ref="D41:L41">SUM(D36:D40)</f>
        <v>113804956</v>
      </c>
      <c r="E41" s="22">
        <f t="shared" si="5"/>
        <v>138197786</v>
      </c>
      <c r="F41" s="23">
        <f t="shared" si="5"/>
        <v>161772000</v>
      </c>
      <c r="G41" s="21">
        <f t="shared" si="5"/>
        <v>180112000</v>
      </c>
      <c r="H41" s="21">
        <f>SUM(H36:H40)</f>
        <v>103040271</v>
      </c>
      <c r="I41" s="24">
        <f t="shared" si="5"/>
        <v>26724080</v>
      </c>
      <c r="J41" s="25">
        <f t="shared" si="5"/>
        <v>172365938</v>
      </c>
      <c r="K41" s="21">
        <f t="shared" si="5"/>
        <v>183378031</v>
      </c>
      <c r="L41" s="22">
        <f t="shared" si="5"/>
        <v>181382408</v>
      </c>
    </row>
    <row r="42" spans="1:12" ht="13.5">
      <c r="A42" s="49" t="s">
        <v>25</v>
      </c>
      <c r="B42" s="39"/>
      <c r="C42" s="6">
        <f t="shared" si="4"/>
        <v>436861</v>
      </c>
      <c r="D42" s="6">
        <f t="shared" si="4"/>
        <v>201000</v>
      </c>
      <c r="E42" s="61">
        <f t="shared" si="4"/>
        <v>29303715</v>
      </c>
      <c r="F42" s="62">
        <f t="shared" si="4"/>
        <v>13500000</v>
      </c>
      <c r="G42" s="60">
        <f t="shared" si="4"/>
        <v>15018000</v>
      </c>
      <c r="H42" s="60">
        <f t="shared" si="4"/>
        <v>6070009</v>
      </c>
      <c r="I42" s="63">
        <f t="shared" si="4"/>
        <v>0</v>
      </c>
      <c r="J42" s="64">
        <f t="shared" si="4"/>
        <v>27213975</v>
      </c>
      <c r="K42" s="60">
        <f t="shared" si="4"/>
        <v>23756739</v>
      </c>
      <c r="L42" s="61">
        <f t="shared" si="4"/>
        <v>39556000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61980751</v>
      </c>
      <c r="D45" s="6">
        <f t="shared" si="4"/>
        <v>54742000</v>
      </c>
      <c r="E45" s="61">
        <f t="shared" si="4"/>
        <v>119509388</v>
      </c>
      <c r="F45" s="62">
        <f t="shared" si="4"/>
        <v>10600000</v>
      </c>
      <c r="G45" s="60">
        <f t="shared" si="4"/>
        <v>16650000</v>
      </c>
      <c r="H45" s="60">
        <f t="shared" si="4"/>
        <v>51653051</v>
      </c>
      <c r="I45" s="63">
        <f t="shared" si="4"/>
        <v>26466468</v>
      </c>
      <c r="J45" s="64">
        <f t="shared" si="4"/>
        <v>15100000</v>
      </c>
      <c r="K45" s="60">
        <f t="shared" si="4"/>
        <v>2450261</v>
      </c>
      <c r="L45" s="61">
        <f t="shared" si="4"/>
        <v>2400000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181168091</v>
      </c>
      <c r="D49" s="72">
        <f aca="true" t="shared" si="6" ref="D49:L49">SUM(D41:D48)</f>
        <v>168747956</v>
      </c>
      <c r="E49" s="73">
        <f t="shared" si="6"/>
        <v>287010889</v>
      </c>
      <c r="F49" s="74">
        <f t="shared" si="6"/>
        <v>185872000</v>
      </c>
      <c r="G49" s="72">
        <f t="shared" si="6"/>
        <v>211780000</v>
      </c>
      <c r="H49" s="72">
        <f>SUM(H41:H48)</f>
        <v>160763331</v>
      </c>
      <c r="I49" s="75">
        <f t="shared" si="6"/>
        <v>53190548</v>
      </c>
      <c r="J49" s="76">
        <f t="shared" si="6"/>
        <v>214679913</v>
      </c>
      <c r="K49" s="72">
        <f t="shared" si="6"/>
        <v>209585031</v>
      </c>
      <c r="L49" s="73">
        <f t="shared" si="6"/>
        <v>223338408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62321180</v>
      </c>
      <c r="D52" s="6">
        <v>244926000</v>
      </c>
      <c r="E52" s="7">
        <v>232262997</v>
      </c>
      <c r="F52" s="8">
        <v>740310000</v>
      </c>
      <c r="G52" s="6">
        <v>762606000</v>
      </c>
      <c r="H52" s="6"/>
      <c r="I52" s="9"/>
      <c r="J52" s="10">
        <v>719134000</v>
      </c>
      <c r="K52" s="6">
        <v>757943000</v>
      </c>
      <c r="L52" s="7">
        <v>819202000</v>
      </c>
    </row>
    <row r="53" spans="1:12" ht="13.5">
      <c r="A53" s="79" t="s">
        <v>20</v>
      </c>
      <c r="B53" s="47"/>
      <c r="C53" s="6">
        <v>27519191</v>
      </c>
      <c r="D53" s="6">
        <v>31639542</v>
      </c>
      <c r="E53" s="7">
        <v>10706000</v>
      </c>
      <c r="F53" s="8">
        <v>188485000</v>
      </c>
      <c r="G53" s="6">
        <v>193924000</v>
      </c>
      <c r="H53" s="6"/>
      <c r="I53" s="9"/>
      <c r="J53" s="10">
        <v>71903000</v>
      </c>
      <c r="K53" s="6">
        <v>82703000</v>
      </c>
      <c r="L53" s="7">
        <v>101230000</v>
      </c>
    </row>
    <row r="54" spans="1:12" ht="13.5">
      <c r="A54" s="79" t="s">
        <v>21</v>
      </c>
      <c r="B54" s="47"/>
      <c r="C54" s="6">
        <v>640124194</v>
      </c>
      <c r="D54" s="6">
        <v>433144853</v>
      </c>
      <c r="E54" s="7">
        <v>623600188</v>
      </c>
      <c r="F54" s="8">
        <v>875077000</v>
      </c>
      <c r="G54" s="6">
        <v>863197000</v>
      </c>
      <c r="H54" s="6"/>
      <c r="I54" s="9"/>
      <c r="J54" s="10">
        <v>969426000</v>
      </c>
      <c r="K54" s="6">
        <v>1065130000</v>
      </c>
      <c r="L54" s="7">
        <v>1135131000</v>
      </c>
    </row>
    <row r="55" spans="1:12" ht="13.5">
      <c r="A55" s="79" t="s">
        <v>22</v>
      </c>
      <c r="B55" s="47"/>
      <c r="C55" s="6">
        <v>18657933</v>
      </c>
      <c r="D55" s="6">
        <v>68728494</v>
      </c>
      <c r="E55" s="7">
        <v>26262057</v>
      </c>
      <c r="F55" s="8">
        <v>206695000</v>
      </c>
      <c r="G55" s="6">
        <v>205878000</v>
      </c>
      <c r="H55" s="6"/>
      <c r="I55" s="9">
        <v>943405074</v>
      </c>
      <c r="J55" s="10">
        <v>146099000</v>
      </c>
      <c r="K55" s="6">
        <v>174964000</v>
      </c>
      <c r="L55" s="7">
        <v>206560000</v>
      </c>
    </row>
    <row r="56" spans="1:12" ht="13.5">
      <c r="A56" s="79" t="s">
        <v>23</v>
      </c>
      <c r="B56" s="47"/>
      <c r="C56" s="6">
        <v>1835000</v>
      </c>
      <c r="D56" s="6">
        <v>31486193</v>
      </c>
      <c r="E56" s="7">
        <v>16118049</v>
      </c>
      <c r="F56" s="8">
        <v>84088000</v>
      </c>
      <c r="G56" s="6">
        <v>87388000</v>
      </c>
      <c r="H56" s="6"/>
      <c r="I56" s="9"/>
      <c r="J56" s="10">
        <v>138549000</v>
      </c>
      <c r="K56" s="6">
        <v>147749000</v>
      </c>
      <c r="L56" s="7">
        <v>147749000</v>
      </c>
    </row>
    <row r="57" spans="1:12" ht="13.5">
      <c r="A57" s="80" t="s">
        <v>24</v>
      </c>
      <c r="B57" s="47"/>
      <c r="C57" s="21">
        <f>SUM(C52:C56)</f>
        <v>750457498</v>
      </c>
      <c r="D57" s="21">
        <f aca="true" t="shared" si="7" ref="D57:L57">SUM(D52:D56)</f>
        <v>809925082</v>
      </c>
      <c r="E57" s="22">
        <f t="shared" si="7"/>
        <v>908949291</v>
      </c>
      <c r="F57" s="23">
        <f t="shared" si="7"/>
        <v>2094655000</v>
      </c>
      <c r="G57" s="21">
        <f t="shared" si="7"/>
        <v>2112993000</v>
      </c>
      <c r="H57" s="21">
        <f>SUM(H52:H56)</f>
        <v>0</v>
      </c>
      <c r="I57" s="24">
        <f t="shared" si="7"/>
        <v>943405074</v>
      </c>
      <c r="J57" s="25">
        <f t="shared" si="7"/>
        <v>2045111000</v>
      </c>
      <c r="K57" s="21">
        <f t="shared" si="7"/>
        <v>2228489000</v>
      </c>
      <c r="L57" s="22">
        <f t="shared" si="7"/>
        <v>2409872000</v>
      </c>
    </row>
    <row r="58" spans="1:12" ht="13.5">
      <c r="A58" s="77" t="s">
        <v>25</v>
      </c>
      <c r="B58" s="39"/>
      <c r="C58" s="6">
        <v>75435697</v>
      </c>
      <c r="D58" s="6">
        <v>39054908</v>
      </c>
      <c r="E58" s="7">
        <v>73689080</v>
      </c>
      <c r="F58" s="8">
        <v>184337000</v>
      </c>
      <c r="G58" s="6">
        <v>189837000</v>
      </c>
      <c r="H58" s="6"/>
      <c r="I58" s="9">
        <v>-10823934</v>
      </c>
      <c r="J58" s="10">
        <v>216498000</v>
      </c>
      <c r="K58" s="6">
        <v>240255000</v>
      </c>
      <c r="L58" s="7">
        <v>279809241</v>
      </c>
    </row>
    <row r="59" spans="1:12" ht="13.5">
      <c r="A59" s="77" t="s">
        <v>26</v>
      </c>
      <c r="B59" s="39"/>
      <c r="C59" s="11">
        <v>14000</v>
      </c>
      <c r="D59" s="11">
        <v>14000</v>
      </c>
      <c r="E59" s="12">
        <v>14000</v>
      </c>
      <c r="F59" s="13">
        <v>14000</v>
      </c>
      <c r="G59" s="11">
        <v>14000</v>
      </c>
      <c r="H59" s="11"/>
      <c r="I59" s="14">
        <v>14000</v>
      </c>
      <c r="J59" s="15">
        <v>14000</v>
      </c>
      <c r="K59" s="11">
        <v>14000</v>
      </c>
      <c r="L59" s="12">
        <v>14000</v>
      </c>
    </row>
    <row r="60" spans="1:12" ht="13.5">
      <c r="A60" s="77" t="s">
        <v>27</v>
      </c>
      <c r="B60" s="39"/>
      <c r="C60" s="6"/>
      <c r="D60" s="6"/>
      <c r="E60" s="7"/>
      <c r="F60" s="8">
        <v>11005000</v>
      </c>
      <c r="G60" s="6">
        <v>11005000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115721645</v>
      </c>
      <c r="D61" s="6">
        <v>225907925</v>
      </c>
      <c r="E61" s="7">
        <v>236027099</v>
      </c>
      <c r="F61" s="8">
        <v>185820000</v>
      </c>
      <c r="G61" s="6">
        <v>187888000</v>
      </c>
      <c r="H61" s="6"/>
      <c r="I61" s="9">
        <v>341670674</v>
      </c>
      <c r="J61" s="10">
        <v>256357000</v>
      </c>
      <c r="K61" s="6">
        <v>258807261</v>
      </c>
      <c r="L61" s="7">
        <v>261208000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941628840</v>
      </c>
      <c r="D65" s="72">
        <f aca="true" t="shared" si="8" ref="D65:L65">SUM(D57:D64)</f>
        <v>1074901915</v>
      </c>
      <c r="E65" s="73">
        <f t="shared" si="8"/>
        <v>1218679470</v>
      </c>
      <c r="F65" s="74">
        <f t="shared" si="8"/>
        <v>2475831000</v>
      </c>
      <c r="G65" s="72">
        <f t="shared" si="8"/>
        <v>2501737000</v>
      </c>
      <c r="H65" s="72">
        <f>SUM(H57:H64)</f>
        <v>0</v>
      </c>
      <c r="I65" s="75">
        <f t="shared" si="8"/>
        <v>1274265814</v>
      </c>
      <c r="J65" s="82">
        <f t="shared" si="8"/>
        <v>2517980000</v>
      </c>
      <c r="K65" s="72">
        <f t="shared" si="8"/>
        <v>2727565261</v>
      </c>
      <c r="L65" s="73">
        <f t="shared" si="8"/>
        <v>2950903241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64814883</v>
      </c>
      <c r="D68" s="60">
        <v>66414822</v>
      </c>
      <c r="E68" s="61">
        <v>46184542</v>
      </c>
      <c r="F68" s="62">
        <v>119050748</v>
      </c>
      <c r="G68" s="60">
        <v>119050748</v>
      </c>
      <c r="H68" s="60"/>
      <c r="I68" s="63">
        <v>108713281</v>
      </c>
      <c r="J68" s="64">
        <v>118854334</v>
      </c>
      <c r="K68" s="60">
        <v>124010553</v>
      </c>
      <c r="L68" s="61">
        <v>127028035</v>
      </c>
    </row>
    <row r="69" spans="1:12" ht="13.5">
      <c r="A69" s="84" t="s">
        <v>43</v>
      </c>
      <c r="B69" s="39" t="s">
        <v>44</v>
      </c>
      <c r="C69" s="60">
        <f>SUM(C75:C79)</f>
        <v>31377333</v>
      </c>
      <c r="D69" s="60">
        <f aca="true" t="shared" si="9" ref="D69:L69">SUM(D75:D79)</f>
        <v>45432729</v>
      </c>
      <c r="E69" s="61">
        <f t="shared" si="9"/>
        <v>45544131</v>
      </c>
      <c r="F69" s="62">
        <f t="shared" si="9"/>
        <v>56127000</v>
      </c>
      <c r="G69" s="60">
        <f t="shared" si="9"/>
        <v>64958000</v>
      </c>
      <c r="H69" s="60">
        <f>SUM(H75:H79)</f>
        <v>55140419</v>
      </c>
      <c r="I69" s="63">
        <f t="shared" si="9"/>
        <v>54373082</v>
      </c>
      <c r="J69" s="64">
        <f t="shared" si="9"/>
        <v>63290000</v>
      </c>
      <c r="K69" s="60">
        <f t="shared" si="9"/>
        <v>54520000</v>
      </c>
      <c r="L69" s="61">
        <f t="shared" si="9"/>
        <v>58060000</v>
      </c>
    </row>
    <row r="70" spans="1:12" ht="13.5">
      <c r="A70" s="79" t="s">
        <v>19</v>
      </c>
      <c r="B70" s="47"/>
      <c r="C70" s="6">
        <v>5310000</v>
      </c>
      <c r="D70" s="6">
        <v>6602184</v>
      </c>
      <c r="E70" s="7">
        <v>2633089</v>
      </c>
      <c r="F70" s="8">
        <v>8850000</v>
      </c>
      <c r="G70" s="6">
        <v>13300000</v>
      </c>
      <c r="H70" s="6">
        <v>15717073</v>
      </c>
      <c r="I70" s="9">
        <v>15968758</v>
      </c>
      <c r="J70" s="10">
        <v>7300000</v>
      </c>
      <c r="K70" s="6">
        <v>9370000</v>
      </c>
      <c r="L70" s="7">
        <v>9944000</v>
      </c>
    </row>
    <row r="71" spans="1:12" ht="13.5">
      <c r="A71" s="79" t="s">
        <v>20</v>
      </c>
      <c r="B71" s="47"/>
      <c r="C71" s="6">
        <v>246000</v>
      </c>
      <c r="D71" s="6">
        <v>394267</v>
      </c>
      <c r="E71" s="7">
        <v>1973154</v>
      </c>
      <c r="F71" s="8">
        <v>3200000</v>
      </c>
      <c r="G71" s="6">
        <v>2700000</v>
      </c>
      <c r="H71" s="6">
        <v>1335276</v>
      </c>
      <c r="I71" s="9">
        <v>1344014</v>
      </c>
      <c r="J71" s="10">
        <v>2700000</v>
      </c>
      <c r="K71" s="6">
        <v>2846000</v>
      </c>
      <c r="L71" s="7">
        <v>2999000</v>
      </c>
    </row>
    <row r="72" spans="1:12" ht="13.5">
      <c r="A72" s="79" t="s">
        <v>21</v>
      </c>
      <c r="B72" s="47"/>
      <c r="C72" s="6">
        <v>19935333</v>
      </c>
      <c r="D72" s="6">
        <v>25684388</v>
      </c>
      <c r="E72" s="7">
        <v>27318851</v>
      </c>
      <c r="F72" s="8">
        <v>21310000</v>
      </c>
      <c r="G72" s="6">
        <v>21910000</v>
      </c>
      <c r="H72" s="6">
        <v>14822001</v>
      </c>
      <c r="I72" s="9">
        <v>13344582</v>
      </c>
      <c r="J72" s="10">
        <v>25009000</v>
      </c>
      <c r="K72" s="6">
        <v>14354000</v>
      </c>
      <c r="L72" s="7">
        <v>13230000</v>
      </c>
    </row>
    <row r="73" spans="1:12" ht="13.5">
      <c r="A73" s="79" t="s">
        <v>22</v>
      </c>
      <c r="B73" s="47"/>
      <c r="C73" s="6">
        <v>1169000</v>
      </c>
      <c r="D73" s="6">
        <v>994020</v>
      </c>
      <c r="E73" s="7">
        <v>1414196</v>
      </c>
      <c r="F73" s="8">
        <v>1838000</v>
      </c>
      <c r="G73" s="6">
        <v>1455000</v>
      </c>
      <c r="H73" s="6">
        <v>1353552</v>
      </c>
      <c r="I73" s="9">
        <v>1439650</v>
      </c>
      <c r="J73" s="10">
        <v>600000</v>
      </c>
      <c r="K73" s="6">
        <v>632000</v>
      </c>
      <c r="L73" s="7">
        <v>667000</v>
      </c>
    </row>
    <row r="74" spans="1:12" ht="13.5">
      <c r="A74" s="79" t="s">
        <v>23</v>
      </c>
      <c r="B74" s="47"/>
      <c r="C74" s="6">
        <v>554000</v>
      </c>
      <c r="D74" s="6">
        <v>2279799</v>
      </c>
      <c r="E74" s="7">
        <v>5569397</v>
      </c>
      <c r="F74" s="8">
        <v>7100000</v>
      </c>
      <c r="G74" s="6">
        <v>11800000</v>
      </c>
      <c r="H74" s="6">
        <v>13576243</v>
      </c>
      <c r="I74" s="9">
        <v>13575896</v>
      </c>
      <c r="J74" s="10">
        <v>11800000</v>
      </c>
      <c r="K74" s="6">
        <v>12437000</v>
      </c>
      <c r="L74" s="7">
        <v>13108000</v>
      </c>
    </row>
    <row r="75" spans="1:12" ht="13.5">
      <c r="A75" s="85" t="s">
        <v>24</v>
      </c>
      <c r="B75" s="47"/>
      <c r="C75" s="21">
        <f>SUM(C70:C74)</f>
        <v>27214333</v>
      </c>
      <c r="D75" s="21">
        <f aca="true" t="shared" si="10" ref="D75:L75">SUM(D70:D74)</f>
        <v>35954658</v>
      </c>
      <c r="E75" s="22">
        <f t="shared" si="10"/>
        <v>38908687</v>
      </c>
      <c r="F75" s="23">
        <f t="shared" si="10"/>
        <v>42298000</v>
      </c>
      <c r="G75" s="21">
        <f t="shared" si="10"/>
        <v>51165000</v>
      </c>
      <c r="H75" s="21">
        <f>SUM(H70:H74)</f>
        <v>46804145</v>
      </c>
      <c r="I75" s="24">
        <f t="shared" si="10"/>
        <v>45672900</v>
      </c>
      <c r="J75" s="25">
        <f t="shared" si="10"/>
        <v>47409000</v>
      </c>
      <c r="K75" s="21">
        <f t="shared" si="10"/>
        <v>39639000</v>
      </c>
      <c r="L75" s="22">
        <f t="shared" si="10"/>
        <v>39948000</v>
      </c>
    </row>
    <row r="76" spans="1:12" ht="13.5">
      <c r="A76" s="86" t="s">
        <v>25</v>
      </c>
      <c r="B76" s="39"/>
      <c r="C76" s="6">
        <v>1098000</v>
      </c>
      <c r="D76" s="6">
        <v>1123934</v>
      </c>
      <c r="E76" s="7">
        <v>593685</v>
      </c>
      <c r="F76" s="8">
        <v>2518000</v>
      </c>
      <c r="G76" s="6">
        <v>1465000</v>
      </c>
      <c r="H76" s="6">
        <v>749923</v>
      </c>
      <c r="I76" s="9">
        <v>1945979</v>
      </c>
      <c r="J76" s="10">
        <v>1500000</v>
      </c>
      <c r="K76" s="6">
        <v>1581000</v>
      </c>
      <c r="L76" s="7">
        <v>1665000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3065000</v>
      </c>
      <c r="D79" s="6">
        <v>8354137</v>
      </c>
      <c r="E79" s="7">
        <v>6041759</v>
      </c>
      <c r="F79" s="8">
        <v>11311000</v>
      </c>
      <c r="G79" s="6">
        <v>12328000</v>
      </c>
      <c r="H79" s="6">
        <v>7586351</v>
      </c>
      <c r="I79" s="9">
        <v>6754203</v>
      </c>
      <c r="J79" s="10">
        <v>14381000</v>
      </c>
      <c r="K79" s="6">
        <v>13300000</v>
      </c>
      <c r="L79" s="7">
        <v>16447000</v>
      </c>
    </row>
    <row r="80" spans="1:12" ht="13.5">
      <c r="A80" s="87" t="s">
        <v>46</v>
      </c>
      <c r="B80" s="71"/>
      <c r="C80" s="72">
        <f>SUM(C68:C69)</f>
        <v>96192216</v>
      </c>
      <c r="D80" s="72">
        <f aca="true" t="shared" si="11" ref="D80:L80">SUM(D68:D69)</f>
        <v>111847551</v>
      </c>
      <c r="E80" s="73">
        <f t="shared" si="11"/>
        <v>91728673</v>
      </c>
      <c r="F80" s="74">
        <f t="shared" si="11"/>
        <v>175177748</v>
      </c>
      <c r="G80" s="72">
        <f t="shared" si="11"/>
        <v>184008748</v>
      </c>
      <c r="H80" s="72">
        <f>SUM(H68:H69)</f>
        <v>55140419</v>
      </c>
      <c r="I80" s="75">
        <f t="shared" si="11"/>
        <v>163086363</v>
      </c>
      <c r="J80" s="76">
        <f t="shared" si="11"/>
        <v>182144334</v>
      </c>
      <c r="K80" s="72">
        <f t="shared" si="11"/>
        <v>178530553</v>
      </c>
      <c r="L80" s="73">
        <f t="shared" si="11"/>
        <v>185088035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0.24586603749555938</v>
      </c>
      <c r="G82" s="95">
        <f t="shared" si="12"/>
        <v>0.40118960190018726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0.0009551781187261663</v>
      </c>
      <c r="L82" s="96">
        <f t="shared" si="12"/>
        <v>0.0008963046827868378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0.30811230182274874</v>
      </c>
      <c r="G83" s="95">
        <f t="shared" si="13"/>
        <v>0.5093374129829071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0.0016127659716185605</v>
      </c>
      <c r="L83" s="96">
        <f t="shared" si="13"/>
        <v>0.001574455591633768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0.033</v>
      </c>
      <c r="D84" s="95">
        <f t="shared" si="14"/>
        <v>0.042</v>
      </c>
      <c r="E84" s="96">
        <f t="shared" si="14"/>
        <v>0.037</v>
      </c>
      <c r="F84" s="97">
        <f t="shared" si="14"/>
        <v>0.023</v>
      </c>
      <c r="G84" s="95">
        <f t="shared" si="14"/>
        <v>0.026</v>
      </c>
      <c r="H84" s="95">
        <f t="shared" si="14"/>
        <v>0</v>
      </c>
      <c r="I84" s="98">
        <f t="shared" si="14"/>
        <v>0.043</v>
      </c>
      <c r="J84" s="99">
        <f t="shared" si="14"/>
        <v>0.025</v>
      </c>
      <c r="K84" s="95">
        <f t="shared" si="14"/>
        <v>0.02</v>
      </c>
      <c r="L84" s="96">
        <f t="shared" si="14"/>
        <v>0.02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0.04</v>
      </c>
      <c r="E85" s="96">
        <f t="shared" si="15"/>
        <v>0.04</v>
      </c>
      <c r="F85" s="97">
        <f t="shared" si="15"/>
        <v>0.04</v>
      </c>
      <c r="G85" s="95">
        <f t="shared" si="15"/>
        <v>0.05</v>
      </c>
      <c r="H85" s="95">
        <f t="shared" si="15"/>
        <v>0</v>
      </c>
      <c r="I85" s="98">
        <f t="shared" si="15"/>
        <v>0.04</v>
      </c>
      <c r="J85" s="99">
        <f t="shared" si="15"/>
        <v>0.03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>
        <v>45566362</v>
      </c>
      <c r="E90" s="12">
        <v>45043941</v>
      </c>
      <c r="F90" s="13">
        <v>56127222</v>
      </c>
      <c r="G90" s="11"/>
      <c r="H90" s="11">
        <v>55140073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45566362</v>
      </c>
      <c r="E93" s="73">
        <f t="shared" si="16"/>
        <v>45043941</v>
      </c>
      <c r="F93" s="74">
        <f t="shared" si="16"/>
        <v>56127222</v>
      </c>
      <c r="G93" s="72">
        <f t="shared" si="16"/>
        <v>0</v>
      </c>
      <c r="H93" s="72">
        <f>SUM(H89:H92)</f>
        <v>55140073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5306508</v>
      </c>
      <c r="D5" s="40">
        <f aca="true" t="shared" si="0" ref="D5:L5">SUM(D11:D18)</f>
        <v>9175979</v>
      </c>
      <c r="E5" s="41">
        <f t="shared" si="0"/>
        <v>22782156</v>
      </c>
      <c r="F5" s="42">
        <f t="shared" si="0"/>
        <v>2157000</v>
      </c>
      <c r="G5" s="40">
        <f t="shared" si="0"/>
        <v>2233614</v>
      </c>
      <c r="H5" s="40">
        <f>SUM(H11:H18)</f>
        <v>1313374</v>
      </c>
      <c r="I5" s="43">
        <f t="shared" si="0"/>
        <v>20153988</v>
      </c>
      <c r="J5" s="44">
        <f t="shared" si="0"/>
        <v>3573000</v>
      </c>
      <c r="K5" s="40">
        <f t="shared" si="0"/>
        <v>4041000</v>
      </c>
      <c r="L5" s="41">
        <f t="shared" si="0"/>
        <v>4267000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5306508</v>
      </c>
      <c r="D15" s="6">
        <v>9175979</v>
      </c>
      <c r="E15" s="7">
        <v>22782156</v>
      </c>
      <c r="F15" s="8">
        <v>2157000</v>
      </c>
      <c r="G15" s="6">
        <v>2233614</v>
      </c>
      <c r="H15" s="6">
        <v>1313374</v>
      </c>
      <c r="I15" s="9">
        <v>19030831</v>
      </c>
      <c r="J15" s="10">
        <v>3573000</v>
      </c>
      <c r="K15" s="6">
        <v>4041000</v>
      </c>
      <c r="L15" s="7">
        <v>4267000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>
        <v>1123157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5306508</v>
      </c>
      <c r="D45" s="6">
        <f t="shared" si="4"/>
        <v>9175979</v>
      </c>
      <c r="E45" s="61">
        <f t="shared" si="4"/>
        <v>22782156</v>
      </c>
      <c r="F45" s="62">
        <f t="shared" si="4"/>
        <v>2157000</v>
      </c>
      <c r="G45" s="60">
        <f t="shared" si="4"/>
        <v>2233614</v>
      </c>
      <c r="H45" s="60">
        <f t="shared" si="4"/>
        <v>1313374</v>
      </c>
      <c r="I45" s="63">
        <f t="shared" si="4"/>
        <v>19030831</v>
      </c>
      <c r="J45" s="64">
        <f t="shared" si="4"/>
        <v>3573000</v>
      </c>
      <c r="K45" s="60">
        <f t="shared" si="4"/>
        <v>4041000</v>
      </c>
      <c r="L45" s="61">
        <f t="shared" si="4"/>
        <v>4267000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1123157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5306508</v>
      </c>
      <c r="D49" s="72">
        <f aca="true" t="shared" si="6" ref="D49:L49">SUM(D41:D48)</f>
        <v>9175979</v>
      </c>
      <c r="E49" s="73">
        <f t="shared" si="6"/>
        <v>22782156</v>
      </c>
      <c r="F49" s="74">
        <f t="shared" si="6"/>
        <v>2157000</v>
      </c>
      <c r="G49" s="72">
        <f t="shared" si="6"/>
        <v>2233614</v>
      </c>
      <c r="H49" s="72">
        <f>SUM(H41:H48)</f>
        <v>1313374</v>
      </c>
      <c r="I49" s="75">
        <f t="shared" si="6"/>
        <v>20153988</v>
      </c>
      <c r="J49" s="76">
        <f t="shared" si="6"/>
        <v>3573000</v>
      </c>
      <c r="K49" s="72">
        <f t="shared" si="6"/>
        <v>4041000</v>
      </c>
      <c r="L49" s="73">
        <f t="shared" si="6"/>
        <v>4267000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39612297</v>
      </c>
      <c r="D61" s="6">
        <v>49019101</v>
      </c>
      <c r="E61" s="7">
        <v>37477811</v>
      </c>
      <c r="F61" s="8">
        <v>31104316</v>
      </c>
      <c r="G61" s="6">
        <v>31180930</v>
      </c>
      <c r="H61" s="6"/>
      <c r="I61" s="9">
        <v>43418909</v>
      </c>
      <c r="J61" s="10">
        <v>7265811</v>
      </c>
      <c r="K61" s="6">
        <v>8014261</v>
      </c>
      <c r="L61" s="7">
        <v>8469443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19187</v>
      </c>
      <c r="E64" s="7">
        <v>6090</v>
      </c>
      <c r="F64" s="8"/>
      <c r="G64" s="6"/>
      <c r="H64" s="6"/>
      <c r="I64" s="9">
        <v>1382344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39612297</v>
      </c>
      <c r="D65" s="72">
        <f aca="true" t="shared" si="8" ref="D65:L65">SUM(D57:D64)</f>
        <v>49038288</v>
      </c>
      <c r="E65" s="73">
        <f t="shared" si="8"/>
        <v>37483901</v>
      </c>
      <c r="F65" s="74">
        <f t="shared" si="8"/>
        <v>31104316</v>
      </c>
      <c r="G65" s="72">
        <f t="shared" si="8"/>
        <v>31180930</v>
      </c>
      <c r="H65" s="72">
        <f>SUM(H57:H64)</f>
        <v>0</v>
      </c>
      <c r="I65" s="75">
        <f t="shared" si="8"/>
        <v>44801253</v>
      </c>
      <c r="J65" s="82">
        <f t="shared" si="8"/>
        <v>7265811</v>
      </c>
      <c r="K65" s="72">
        <f t="shared" si="8"/>
        <v>8014261</v>
      </c>
      <c r="L65" s="73">
        <f t="shared" si="8"/>
        <v>8469443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6656994</v>
      </c>
      <c r="D68" s="60">
        <v>4498657</v>
      </c>
      <c r="E68" s="61">
        <v>4696840</v>
      </c>
      <c r="F68" s="62">
        <v>5000000</v>
      </c>
      <c r="G68" s="60"/>
      <c r="H68" s="60"/>
      <c r="I68" s="63">
        <v>13157376</v>
      </c>
      <c r="J68" s="64">
        <v>6000000</v>
      </c>
      <c r="K68" s="60">
        <v>6871000</v>
      </c>
      <c r="L68" s="61">
        <v>7255000</v>
      </c>
    </row>
    <row r="69" spans="1:12" ht="13.5">
      <c r="A69" s="84" t="s">
        <v>43</v>
      </c>
      <c r="B69" s="39" t="s">
        <v>44</v>
      </c>
      <c r="C69" s="60">
        <f>SUM(C75:C79)</f>
        <v>2259529</v>
      </c>
      <c r="D69" s="60">
        <f aca="true" t="shared" si="9" ref="D69:L69">SUM(D75:D79)</f>
        <v>0</v>
      </c>
      <c r="E69" s="61">
        <f t="shared" si="9"/>
        <v>1144451</v>
      </c>
      <c r="F69" s="62">
        <f t="shared" si="9"/>
        <v>1600000</v>
      </c>
      <c r="G69" s="60">
        <f t="shared" si="9"/>
        <v>0</v>
      </c>
      <c r="H69" s="60">
        <f>SUM(H75:H79)</f>
        <v>0</v>
      </c>
      <c r="I69" s="63">
        <f t="shared" si="9"/>
        <v>1463859</v>
      </c>
      <c r="J69" s="64">
        <f t="shared" si="9"/>
        <v>3255280</v>
      </c>
      <c r="K69" s="60">
        <f t="shared" si="9"/>
        <v>3176961</v>
      </c>
      <c r="L69" s="61">
        <f t="shared" si="9"/>
        <v>3354870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2259529</v>
      </c>
      <c r="D79" s="6"/>
      <c r="E79" s="7">
        <v>1144451</v>
      </c>
      <c r="F79" s="8">
        <v>1600000</v>
      </c>
      <c r="G79" s="6"/>
      <c r="H79" s="6"/>
      <c r="I79" s="9">
        <v>1463859</v>
      </c>
      <c r="J79" s="10">
        <v>3255280</v>
      </c>
      <c r="K79" s="6">
        <v>3176961</v>
      </c>
      <c r="L79" s="7">
        <v>3354870</v>
      </c>
    </row>
    <row r="80" spans="1:12" ht="13.5">
      <c r="A80" s="87" t="s">
        <v>46</v>
      </c>
      <c r="B80" s="71"/>
      <c r="C80" s="72">
        <f>SUM(C68:C69)</f>
        <v>8916523</v>
      </c>
      <c r="D80" s="72">
        <f aca="true" t="shared" si="11" ref="D80:L80">SUM(D68:D69)</f>
        <v>4498657</v>
      </c>
      <c r="E80" s="73">
        <f t="shared" si="11"/>
        <v>5841291</v>
      </c>
      <c r="F80" s="74">
        <f t="shared" si="11"/>
        <v>6600000</v>
      </c>
      <c r="G80" s="72">
        <f t="shared" si="11"/>
        <v>0</v>
      </c>
      <c r="H80" s="72">
        <f>SUM(H68:H69)</f>
        <v>0</v>
      </c>
      <c r="I80" s="75">
        <f t="shared" si="11"/>
        <v>14621235</v>
      </c>
      <c r="J80" s="76">
        <f t="shared" si="11"/>
        <v>9255280</v>
      </c>
      <c r="K80" s="72">
        <f t="shared" si="11"/>
        <v>10047961</v>
      </c>
      <c r="L80" s="73">
        <f t="shared" si="11"/>
        <v>10609870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0.057</v>
      </c>
      <c r="D84" s="95">
        <f t="shared" si="14"/>
        <v>0</v>
      </c>
      <c r="E84" s="96">
        <f t="shared" si="14"/>
        <v>0.031</v>
      </c>
      <c r="F84" s="97">
        <f t="shared" si="14"/>
        <v>0.051</v>
      </c>
      <c r="G84" s="95">
        <f t="shared" si="14"/>
        <v>0</v>
      </c>
      <c r="H84" s="95">
        <f t="shared" si="14"/>
        <v>0</v>
      </c>
      <c r="I84" s="98">
        <f t="shared" si="14"/>
        <v>0.033</v>
      </c>
      <c r="J84" s="99">
        <f t="shared" si="14"/>
        <v>0.448</v>
      </c>
      <c r="K84" s="95">
        <f t="shared" si="14"/>
        <v>0.396</v>
      </c>
      <c r="L84" s="96">
        <f t="shared" si="14"/>
        <v>0.396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0.06</v>
      </c>
      <c r="D85" s="95">
        <f t="shared" si="15"/>
        <v>0</v>
      </c>
      <c r="E85" s="96">
        <f t="shared" si="15"/>
        <v>0.03</v>
      </c>
      <c r="F85" s="97">
        <f t="shared" si="15"/>
        <v>0.05</v>
      </c>
      <c r="G85" s="95">
        <f t="shared" si="15"/>
        <v>0</v>
      </c>
      <c r="H85" s="95">
        <f t="shared" si="15"/>
        <v>0</v>
      </c>
      <c r="I85" s="98">
        <f t="shared" si="15"/>
        <v>0.03</v>
      </c>
      <c r="J85" s="99">
        <f t="shared" si="15"/>
        <v>0.45</v>
      </c>
      <c r="K85" s="95">
        <f t="shared" si="15"/>
        <v>0.4</v>
      </c>
      <c r="L85" s="96">
        <f t="shared" si="15"/>
        <v>0.4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1600000</v>
      </c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2903000</v>
      </c>
      <c r="D90" s="11">
        <v>2260000</v>
      </c>
      <c r="E90" s="12"/>
      <c r="F90" s="13"/>
      <c r="G90" s="11">
        <v>2370000</v>
      </c>
      <c r="H90" s="11">
        <v>1696729</v>
      </c>
      <c r="I90" s="14"/>
      <c r="J90" s="15">
        <v>3005640</v>
      </c>
      <c r="K90" s="11">
        <v>3177000</v>
      </c>
      <c r="L90" s="27">
        <v>3355000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2903000</v>
      </c>
      <c r="D93" s="72">
        <f aca="true" t="shared" si="16" ref="D93:L93">SUM(D89:D92)</f>
        <v>2260000</v>
      </c>
      <c r="E93" s="73">
        <f t="shared" si="16"/>
        <v>0</v>
      </c>
      <c r="F93" s="74">
        <f t="shared" si="16"/>
        <v>1600000</v>
      </c>
      <c r="G93" s="72">
        <f t="shared" si="16"/>
        <v>2370000</v>
      </c>
      <c r="H93" s="72">
        <f>SUM(H89:H92)</f>
        <v>1696729</v>
      </c>
      <c r="I93" s="75">
        <f t="shared" si="16"/>
        <v>0</v>
      </c>
      <c r="J93" s="76">
        <f t="shared" si="16"/>
        <v>3005640</v>
      </c>
      <c r="K93" s="72">
        <f t="shared" si="16"/>
        <v>3177000</v>
      </c>
      <c r="L93" s="121">
        <f t="shared" si="16"/>
        <v>3355000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39515893</v>
      </c>
      <c r="D5" s="40">
        <f aca="true" t="shared" si="0" ref="D5:L5">SUM(D11:D18)</f>
        <v>40931891</v>
      </c>
      <c r="E5" s="41">
        <f t="shared" si="0"/>
        <v>67977171</v>
      </c>
      <c r="F5" s="42">
        <f t="shared" si="0"/>
        <v>45279000</v>
      </c>
      <c r="G5" s="40">
        <f t="shared" si="0"/>
        <v>64808000</v>
      </c>
      <c r="H5" s="40">
        <f>SUM(H11:H18)</f>
        <v>53560038</v>
      </c>
      <c r="I5" s="43">
        <f t="shared" si="0"/>
        <v>50605715</v>
      </c>
      <c r="J5" s="44">
        <f t="shared" si="0"/>
        <v>34012050</v>
      </c>
      <c r="K5" s="40">
        <f t="shared" si="0"/>
        <v>37537046</v>
      </c>
      <c r="L5" s="41">
        <f t="shared" si="0"/>
        <v>35958450</v>
      </c>
    </row>
    <row r="6" spans="1:12" ht="13.5">
      <c r="A6" s="46" t="s">
        <v>19</v>
      </c>
      <c r="B6" s="47"/>
      <c r="C6" s="6">
        <v>9016316</v>
      </c>
      <c r="D6" s="6">
        <v>13597179</v>
      </c>
      <c r="E6" s="7">
        <v>52763179</v>
      </c>
      <c r="F6" s="8">
        <v>37694235</v>
      </c>
      <c r="G6" s="6">
        <v>40648657</v>
      </c>
      <c r="H6" s="6">
        <v>37588514</v>
      </c>
      <c r="I6" s="9">
        <v>33387787</v>
      </c>
      <c r="J6" s="10">
        <v>17000000</v>
      </c>
      <c r="K6" s="6">
        <v>16800000</v>
      </c>
      <c r="L6" s="7">
        <v>13000000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>
        <v>993786</v>
      </c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>
        <v>827420</v>
      </c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>
        <v>100000</v>
      </c>
      <c r="G10" s="6"/>
      <c r="H10" s="6">
        <v>876442</v>
      </c>
      <c r="I10" s="9">
        <v>329531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9016316</v>
      </c>
      <c r="D11" s="21">
        <f aca="true" t="shared" si="1" ref="D11:L11">SUM(D6:D10)</f>
        <v>13597179</v>
      </c>
      <c r="E11" s="22">
        <f t="shared" si="1"/>
        <v>52763179</v>
      </c>
      <c r="F11" s="23">
        <f t="shared" si="1"/>
        <v>37794235</v>
      </c>
      <c r="G11" s="21">
        <f t="shared" si="1"/>
        <v>40648657</v>
      </c>
      <c r="H11" s="21">
        <f>SUM(H6:H10)</f>
        <v>38464956</v>
      </c>
      <c r="I11" s="24">
        <f t="shared" si="1"/>
        <v>35538524</v>
      </c>
      <c r="J11" s="25">
        <f t="shared" si="1"/>
        <v>17000000</v>
      </c>
      <c r="K11" s="21">
        <f t="shared" si="1"/>
        <v>16800000</v>
      </c>
      <c r="L11" s="22">
        <f t="shared" si="1"/>
        <v>13000000</v>
      </c>
    </row>
    <row r="12" spans="1:12" ht="13.5">
      <c r="A12" s="49" t="s">
        <v>25</v>
      </c>
      <c r="B12" s="39"/>
      <c r="C12" s="6">
        <v>24876664</v>
      </c>
      <c r="D12" s="6">
        <v>21640923</v>
      </c>
      <c r="E12" s="7">
        <v>8701706</v>
      </c>
      <c r="F12" s="8">
        <v>2412765</v>
      </c>
      <c r="G12" s="6">
        <v>18559765</v>
      </c>
      <c r="H12" s="6">
        <v>13755784</v>
      </c>
      <c r="I12" s="9">
        <v>12512031</v>
      </c>
      <c r="J12" s="10">
        <v>600000</v>
      </c>
      <c r="K12" s="6">
        <v>700000</v>
      </c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>
        <v>1800000</v>
      </c>
      <c r="G14" s="6">
        <v>1800000</v>
      </c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5412913</v>
      </c>
      <c r="D15" s="6">
        <v>4605028</v>
      </c>
      <c r="E15" s="7">
        <v>5903286</v>
      </c>
      <c r="F15" s="8">
        <v>3182000</v>
      </c>
      <c r="G15" s="6">
        <v>3799578</v>
      </c>
      <c r="H15" s="6">
        <v>1339298</v>
      </c>
      <c r="I15" s="9">
        <v>2551860</v>
      </c>
      <c r="J15" s="10">
        <v>16412050</v>
      </c>
      <c r="K15" s="6">
        <v>20037046</v>
      </c>
      <c r="L15" s="7">
        <v>22958450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210000</v>
      </c>
      <c r="D18" s="16">
        <v>1088761</v>
      </c>
      <c r="E18" s="17">
        <v>609000</v>
      </c>
      <c r="F18" s="18">
        <v>90000</v>
      </c>
      <c r="G18" s="16"/>
      <c r="H18" s="16"/>
      <c r="I18" s="19">
        <v>3300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9016316</v>
      </c>
      <c r="D36" s="6">
        <f t="shared" si="4"/>
        <v>13597179</v>
      </c>
      <c r="E36" s="7">
        <f t="shared" si="4"/>
        <v>52763179</v>
      </c>
      <c r="F36" s="8">
        <f t="shared" si="4"/>
        <v>37694235</v>
      </c>
      <c r="G36" s="6">
        <f t="shared" si="4"/>
        <v>40648657</v>
      </c>
      <c r="H36" s="6">
        <f>H6+H21</f>
        <v>37588514</v>
      </c>
      <c r="I36" s="9">
        <f t="shared" si="4"/>
        <v>33387787</v>
      </c>
      <c r="J36" s="10">
        <f t="shared" si="4"/>
        <v>17000000</v>
      </c>
      <c r="K36" s="6">
        <f t="shared" si="4"/>
        <v>16800000</v>
      </c>
      <c r="L36" s="7">
        <f t="shared" si="4"/>
        <v>13000000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993786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827420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100000</v>
      </c>
      <c r="G40" s="6">
        <f t="shared" si="4"/>
        <v>0</v>
      </c>
      <c r="H40" s="6">
        <f>H10+H25</f>
        <v>876442</v>
      </c>
      <c r="I40" s="9">
        <f t="shared" si="4"/>
        <v>329531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9016316</v>
      </c>
      <c r="D41" s="21">
        <f aca="true" t="shared" si="5" ref="D41:L41">SUM(D36:D40)</f>
        <v>13597179</v>
      </c>
      <c r="E41" s="22">
        <f t="shared" si="5"/>
        <v>52763179</v>
      </c>
      <c r="F41" s="23">
        <f t="shared" si="5"/>
        <v>37794235</v>
      </c>
      <c r="G41" s="21">
        <f t="shared" si="5"/>
        <v>40648657</v>
      </c>
      <c r="H41" s="21">
        <f>SUM(H36:H40)</f>
        <v>38464956</v>
      </c>
      <c r="I41" s="24">
        <f t="shared" si="5"/>
        <v>35538524</v>
      </c>
      <c r="J41" s="25">
        <f t="shared" si="5"/>
        <v>17000000</v>
      </c>
      <c r="K41" s="21">
        <f t="shared" si="5"/>
        <v>16800000</v>
      </c>
      <c r="L41" s="22">
        <f t="shared" si="5"/>
        <v>13000000</v>
      </c>
    </row>
    <row r="42" spans="1:12" ht="13.5">
      <c r="A42" s="49" t="s">
        <v>25</v>
      </c>
      <c r="B42" s="39"/>
      <c r="C42" s="6">
        <f t="shared" si="4"/>
        <v>24876664</v>
      </c>
      <c r="D42" s="6">
        <f t="shared" si="4"/>
        <v>21640923</v>
      </c>
      <c r="E42" s="61">
        <f t="shared" si="4"/>
        <v>8701706</v>
      </c>
      <c r="F42" s="62">
        <f t="shared" si="4"/>
        <v>2412765</v>
      </c>
      <c r="G42" s="60">
        <f t="shared" si="4"/>
        <v>18559765</v>
      </c>
      <c r="H42" s="60">
        <f t="shared" si="4"/>
        <v>13755784</v>
      </c>
      <c r="I42" s="63">
        <f t="shared" si="4"/>
        <v>12512031</v>
      </c>
      <c r="J42" s="64">
        <f t="shared" si="4"/>
        <v>600000</v>
      </c>
      <c r="K42" s="60">
        <f t="shared" si="4"/>
        <v>700000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1800000</v>
      </c>
      <c r="G44" s="60">
        <f t="shared" si="4"/>
        <v>1800000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5412913</v>
      </c>
      <c r="D45" s="6">
        <f t="shared" si="4"/>
        <v>4605028</v>
      </c>
      <c r="E45" s="61">
        <f t="shared" si="4"/>
        <v>5903286</v>
      </c>
      <c r="F45" s="62">
        <f t="shared" si="4"/>
        <v>3182000</v>
      </c>
      <c r="G45" s="60">
        <f t="shared" si="4"/>
        <v>3799578</v>
      </c>
      <c r="H45" s="60">
        <f t="shared" si="4"/>
        <v>1339298</v>
      </c>
      <c r="I45" s="63">
        <f t="shared" si="4"/>
        <v>2551860</v>
      </c>
      <c r="J45" s="64">
        <f t="shared" si="4"/>
        <v>16412050</v>
      </c>
      <c r="K45" s="60">
        <f t="shared" si="4"/>
        <v>20037046</v>
      </c>
      <c r="L45" s="61">
        <f t="shared" si="4"/>
        <v>22958450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210000</v>
      </c>
      <c r="D48" s="6">
        <f t="shared" si="4"/>
        <v>1088761</v>
      </c>
      <c r="E48" s="61">
        <f t="shared" si="4"/>
        <v>609000</v>
      </c>
      <c r="F48" s="62">
        <f t="shared" si="4"/>
        <v>90000</v>
      </c>
      <c r="G48" s="60">
        <f t="shared" si="4"/>
        <v>0</v>
      </c>
      <c r="H48" s="60">
        <f t="shared" si="4"/>
        <v>0</v>
      </c>
      <c r="I48" s="63">
        <f t="shared" si="4"/>
        <v>3300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39515893</v>
      </c>
      <c r="D49" s="72">
        <f aca="true" t="shared" si="6" ref="D49:L49">SUM(D41:D48)</f>
        <v>40931891</v>
      </c>
      <c r="E49" s="73">
        <f t="shared" si="6"/>
        <v>67977171</v>
      </c>
      <c r="F49" s="74">
        <f t="shared" si="6"/>
        <v>45279000</v>
      </c>
      <c r="G49" s="72">
        <f t="shared" si="6"/>
        <v>64808000</v>
      </c>
      <c r="H49" s="72">
        <f>SUM(H41:H48)</f>
        <v>53560038</v>
      </c>
      <c r="I49" s="75">
        <f t="shared" si="6"/>
        <v>50605715</v>
      </c>
      <c r="J49" s="76">
        <f t="shared" si="6"/>
        <v>34012050</v>
      </c>
      <c r="K49" s="72">
        <f t="shared" si="6"/>
        <v>37537046</v>
      </c>
      <c r="L49" s="73">
        <f t="shared" si="6"/>
        <v>35958450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22568520</v>
      </c>
      <c r="D52" s="6">
        <v>12210905</v>
      </c>
      <c r="E52" s="7">
        <v>40939549</v>
      </c>
      <c r="F52" s="8">
        <v>82700000</v>
      </c>
      <c r="G52" s="6">
        <v>85654422</v>
      </c>
      <c r="H52" s="6"/>
      <c r="I52" s="9">
        <v>99030307</v>
      </c>
      <c r="J52" s="10">
        <v>120485185</v>
      </c>
      <c r="K52" s="6">
        <v>137285185</v>
      </c>
      <c r="L52" s="7">
        <v>150285185</v>
      </c>
    </row>
    <row r="53" spans="1:12" ht="13.5">
      <c r="A53" s="79" t="s">
        <v>20</v>
      </c>
      <c r="B53" s="47"/>
      <c r="C53" s="6">
        <v>683429</v>
      </c>
      <c r="D53" s="6"/>
      <c r="E53" s="7"/>
      <c r="F53" s="8">
        <v>1032362</v>
      </c>
      <c r="G53" s="6">
        <v>1032362</v>
      </c>
      <c r="H53" s="6"/>
      <c r="I53" s="9">
        <v>2026148</v>
      </c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>
        <v>827420</v>
      </c>
      <c r="J54" s="10">
        <v>600000</v>
      </c>
      <c r="K54" s="6">
        <v>700000</v>
      </c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26865498</v>
      </c>
      <c r="D56" s="6"/>
      <c r="E56" s="7">
        <v>62045185</v>
      </c>
      <c r="F56" s="8">
        <v>27464000</v>
      </c>
      <c r="G56" s="6">
        <v>27364000</v>
      </c>
      <c r="H56" s="6"/>
      <c r="I56" s="9">
        <v>27693531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50117447</v>
      </c>
      <c r="D57" s="21">
        <f aca="true" t="shared" si="7" ref="D57:L57">SUM(D52:D56)</f>
        <v>12210905</v>
      </c>
      <c r="E57" s="22">
        <f t="shared" si="7"/>
        <v>102984734</v>
      </c>
      <c r="F57" s="23">
        <f t="shared" si="7"/>
        <v>111196362</v>
      </c>
      <c r="G57" s="21">
        <f t="shared" si="7"/>
        <v>114050784</v>
      </c>
      <c r="H57" s="21">
        <f>SUM(H52:H56)</f>
        <v>0</v>
      </c>
      <c r="I57" s="24">
        <f t="shared" si="7"/>
        <v>129577406</v>
      </c>
      <c r="J57" s="25">
        <f t="shared" si="7"/>
        <v>121085185</v>
      </c>
      <c r="K57" s="21">
        <f t="shared" si="7"/>
        <v>137985185</v>
      </c>
      <c r="L57" s="22">
        <f t="shared" si="7"/>
        <v>150285185</v>
      </c>
    </row>
    <row r="58" spans="1:12" ht="13.5">
      <c r="A58" s="77" t="s">
        <v>25</v>
      </c>
      <c r="B58" s="39"/>
      <c r="C58" s="6">
        <v>114640327</v>
      </c>
      <c r="D58" s="6">
        <v>126628750</v>
      </c>
      <c r="E58" s="7">
        <v>131308688</v>
      </c>
      <c r="F58" s="8">
        <v>146589765</v>
      </c>
      <c r="G58" s="6">
        <v>162736765</v>
      </c>
      <c r="H58" s="6"/>
      <c r="I58" s="9">
        <v>141602031</v>
      </c>
      <c r="J58" s="10">
        <v>183483252</v>
      </c>
      <c r="K58" s="6">
        <v>198283688</v>
      </c>
      <c r="L58" s="7">
        <v>217013688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18391000</v>
      </c>
      <c r="D60" s="6">
        <v>19938960</v>
      </c>
      <c r="E60" s="7">
        <v>19690000</v>
      </c>
      <c r="F60" s="8">
        <v>20046000</v>
      </c>
      <c r="G60" s="6">
        <v>20046000</v>
      </c>
      <c r="H60" s="6"/>
      <c r="I60" s="9">
        <v>20200000</v>
      </c>
      <c r="J60" s="10">
        <v>19700000</v>
      </c>
      <c r="K60" s="6">
        <v>19745000</v>
      </c>
      <c r="L60" s="7">
        <v>19790000</v>
      </c>
    </row>
    <row r="61" spans="1:12" ht="13.5">
      <c r="A61" s="77" t="s">
        <v>28</v>
      </c>
      <c r="B61" s="39" t="s">
        <v>29</v>
      </c>
      <c r="C61" s="6">
        <v>16708037</v>
      </c>
      <c r="D61" s="6">
        <v>74267469</v>
      </c>
      <c r="E61" s="7">
        <v>36586110</v>
      </c>
      <c r="F61" s="8">
        <v>39801765</v>
      </c>
      <c r="G61" s="6">
        <v>40419343</v>
      </c>
      <c r="H61" s="6"/>
      <c r="I61" s="9">
        <v>38633261</v>
      </c>
      <c r="J61" s="10">
        <v>13343028</v>
      </c>
      <c r="K61" s="6">
        <v>15819028</v>
      </c>
      <c r="L61" s="7">
        <v>17837028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897977</v>
      </c>
      <c r="D64" s="6">
        <v>867988</v>
      </c>
      <c r="E64" s="7">
        <v>594000</v>
      </c>
      <c r="F64" s="8">
        <v>957988</v>
      </c>
      <c r="G64" s="6">
        <v>867988</v>
      </c>
      <c r="H64" s="6"/>
      <c r="I64" s="9">
        <v>323054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200754788</v>
      </c>
      <c r="D65" s="72">
        <f aca="true" t="shared" si="8" ref="D65:L65">SUM(D57:D64)</f>
        <v>233914072</v>
      </c>
      <c r="E65" s="73">
        <f t="shared" si="8"/>
        <v>291163532</v>
      </c>
      <c r="F65" s="74">
        <f t="shared" si="8"/>
        <v>318591880</v>
      </c>
      <c r="G65" s="72">
        <f t="shared" si="8"/>
        <v>338120880</v>
      </c>
      <c r="H65" s="72">
        <f>SUM(H57:H64)</f>
        <v>0</v>
      </c>
      <c r="I65" s="75">
        <f t="shared" si="8"/>
        <v>330335752</v>
      </c>
      <c r="J65" s="82">
        <f t="shared" si="8"/>
        <v>337611465</v>
      </c>
      <c r="K65" s="72">
        <f t="shared" si="8"/>
        <v>371832901</v>
      </c>
      <c r="L65" s="73">
        <f t="shared" si="8"/>
        <v>404925901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7132802</v>
      </c>
      <c r="D68" s="60">
        <v>8706580</v>
      </c>
      <c r="E68" s="61">
        <v>9968624</v>
      </c>
      <c r="F68" s="62">
        <v>8200000</v>
      </c>
      <c r="G68" s="60">
        <v>8200000</v>
      </c>
      <c r="H68" s="60"/>
      <c r="I68" s="63">
        <v>11374331</v>
      </c>
      <c r="J68" s="64">
        <v>8600000</v>
      </c>
      <c r="K68" s="60">
        <v>8800000</v>
      </c>
      <c r="L68" s="61">
        <v>9261000</v>
      </c>
    </row>
    <row r="69" spans="1:12" ht="13.5">
      <c r="A69" s="84" t="s">
        <v>43</v>
      </c>
      <c r="B69" s="39" t="s">
        <v>44</v>
      </c>
      <c r="C69" s="60">
        <f>SUM(C75:C79)</f>
        <v>2615118</v>
      </c>
      <c r="D69" s="60">
        <f aca="true" t="shared" si="9" ref="D69:L69">SUM(D75:D79)</f>
        <v>4441148</v>
      </c>
      <c r="E69" s="61">
        <f t="shared" si="9"/>
        <v>5972444</v>
      </c>
      <c r="F69" s="62">
        <f t="shared" si="9"/>
        <v>5130000</v>
      </c>
      <c r="G69" s="60">
        <f t="shared" si="9"/>
        <v>0</v>
      </c>
      <c r="H69" s="60">
        <f>SUM(H75:H79)</f>
        <v>7457197</v>
      </c>
      <c r="I69" s="63">
        <f t="shared" si="9"/>
        <v>5987662</v>
      </c>
      <c r="J69" s="64">
        <f t="shared" si="9"/>
        <v>4766000</v>
      </c>
      <c r="K69" s="60">
        <f t="shared" si="9"/>
        <v>5814000</v>
      </c>
      <c r="L69" s="61">
        <f t="shared" si="9"/>
        <v>4663104</v>
      </c>
    </row>
    <row r="70" spans="1:12" ht="13.5">
      <c r="A70" s="79" t="s">
        <v>19</v>
      </c>
      <c r="B70" s="47"/>
      <c r="C70" s="6"/>
      <c r="D70" s="6"/>
      <c r="E70" s="7"/>
      <c r="F70" s="8">
        <v>1400000</v>
      </c>
      <c r="G70" s="6"/>
      <c r="H70" s="6">
        <v>5678594</v>
      </c>
      <c r="I70" s="9">
        <v>5196583</v>
      </c>
      <c r="J70" s="10">
        <v>200000</v>
      </c>
      <c r="K70" s="6">
        <v>500000</v>
      </c>
      <c r="L70" s="7">
        <v>342104</v>
      </c>
    </row>
    <row r="71" spans="1:12" ht="13.5">
      <c r="A71" s="79" t="s">
        <v>20</v>
      </c>
      <c r="B71" s="47"/>
      <c r="C71" s="6"/>
      <c r="D71" s="6"/>
      <c r="E71" s="7"/>
      <c r="F71" s="8">
        <v>1200000</v>
      </c>
      <c r="G71" s="6"/>
      <c r="H71" s="6">
        <v>1778603</v>
      </c>
      <c r="I71" s="9"/>
      <c r="J71" s="10">
        <v>1800000</v>
      </c>
      <c r="K71" s="6">
        <v>1830000</v>
      </c>
      <c r="L71" s="7">
        <v>1660000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2600000</v>
      </c>
      <c r="G75" s="21">
        <f t="shared" si="10"/>
        <v>0</v>
      </c>
      <c r="H75" s="21">
        <f>SUM(H70:H74)</f>
        <v>7457197</v>
      </c>
      <c r="I75" s="24">
        <f t="shared" si="10"/>
        <v>5196583</v>
      </c>
      <c r="J75" s="25">
        <f t="shared" si="10"/>
        <v>2000000</v>
      </c>
      <c r="K75" s="21">
        <f t="shared" si="10"/>
        <v>2330000</v>
      </c>
      <c r="L75" s="22">
        <f t="shared" si="10"/>
        <v>2002104</v>
      </c>
    </row>
    <row r="76" spans="1:12" ht="13.5">
      <c r="A76" s="86" t="s">
        <v>25</v>
      </c>
      <c r="B76" s="39"/>
      <c r="C76" s="6"/>
      <c r="D76" s="6">
        <v>4441148</v>
      </c>
      <c r="E76" s="7">
        <v>5972444</v>
      </c>
      <c r="F76" s="8">
        <v>2000000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1800000</v>
      </c>
      <c r="K78" s="6">
        <v>2475000</v>
      </c>
      <c r="L78" s="7">
        <v>1684500</v>
      </c>
    </row>
    <row r="79" spans="1:12" ht="13.5">
      <c r="A79" s="86" t="s">
        <v>28</v>
      </c>
      <c r="B79" s="39" t="s">
        <v>45</v>
      </c>
      <c r="C79" s="6">
        <v>2615118</v>
      </c>
      <c r="D79" s="6"/>
      <c r="E79" s="7"/>
      <c r="F79" s="8">
        <v>530000</v>
      </c>
      <c r="G79" s="6"/>
      <c r="H79" s="6"/>
      <c r="I79" s="9">
        <v>791079</v>
      </c>
      <c r="J79" s="10">
        <v>966000</v>
      </c>
      <c r="K79" s="6">
        <v>1009000</v>
      </c>
      <c r="L79" s="7">
        <v>976500</v>
      </c>
    </row>
    <row r="80" spans="1:12" ht="13.5">
      <c r="A80" s="87" t="s">
        <v>46</v>
      </c>
      <c r="B80" s="71"/>
      <c r="C80" s="72">
        <f>SUM(C68:C69)</f>
        <v>9747920</v>
      </c>
      <c r="D80" s="72">
        <f aca="true" t="shared" si="11" ref="D80:L80">SUM(D68:D69)</f>
        <v>13147728</v>
      </c>
      <c r="E80" s="73">
        <f t="shared" si="11"/>
        <v>15941068</v>
      </c>
      <c r="F80" s="74">
        <f t="shared" si="11"/>
        <v>13330000</v>
      </c>
      <c r="G80" s="72">
        <f t="shared" si="11"/>
        <v>8200000</v>
      </c>
      <c r="H80" s="72">
        <f>SUM(H68:H69)</f>
        <v>7457197</v>
      </c>
      <c r="I80" s="75">
        <f t="shared" si="11"/>
        <v>17361993</v>
      </c>
      <c r="J80" s="76">
        <f t="shared" si="11"/>
        <v>13366000</v>
      </c>
      <c r="K80" s="72">
        <f t="shared" si="11"/>
        <v>14614000</v>
      </c>
      <c r="L80" s="73">
        <f t="shared" si="11"/>
        <v>13924104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0.013</v>
      </c>
      <c r="D84" s="95">
        <f t="shared" si="14"/>
        <v>0.019</v>
      </c>
      <c r="E84" s="96">
        <f t="shared" si="14"/>
        <v>0.021</v>
      </c>
      <c r="F84" s="97">
        <f t="shared" si="14"/>
        <v>0.016</v>
      </c>
      <c r="G84" s="95">
        <f t="shared" si="14"/>
        <v>0</v>
      </c>
      <c r="H84" s="95">
        <f t="shared" si="14"/>
        <v>0</v>
      </c>
      <c r="I84" s="98">
        <f t="shared" si="14"/>
        <v>0.018</v>
      </c>
      <c r="J84" s="99">
        <f t="shared" si="14"/>
        <v>0.014</v>
      </c>
      <c r="K84" s="95">
        <f t="shared" si="14"/>
        <v>0.016</v>
      </c>
      <c r="L84" s="96">
        <f t="shared" si="14"/>
        <v>0.012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0.02</v>
      </c>
      <c r="E85" s="96">
        <f t="shared" si="15"/>
        <v>0.02</v>
      </c>
      <c r="F85" s="97">
        <f t="shared" si="15"/>
        <v>0.02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0.01</v>
      </c>
      <c r="K85" s="95">
        <f t="shared" si="15"/>
        <v>0.02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4766000</v>
      </c>
      <c r="K90" s="11">
        <v>5814300</v>
      </c>
      <c r="L90" s="27">
        <v>4663419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0</v>
      </c>
      <c r="I93" s="75">
        <f t="shared" si="16"/>
        <v>0</v>
      </c>
      <c r="J93" s="76">
        <f t="shared" si="16"/>
        <v>4766000</v>
      </c>
      <c r="K93" s="72">
        <f t="shared" si="16"/>
        <v>5814300</v>
      </c>
      <c r="L93" s="121">
        <f t="shared" si="16"/>
        <v>4663419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46309826</v>
      </c>
      <c r="D5" s="40">
        <f aca="true" t="shared" si="0" ref="D5:L5">SUM(D11:D18)</f>
        <v>39421188</v>
      </c>
      <c r="E5" s="41">
        <f t="shared" si="0"/>
        <v>122029676</v>
      </c>
      <c r="F5" s="42">
        <f t="shared" si="0"/>
        <v>29739000</v>
      </c>
      <c r="G5" s="40">
        <f t="shared" si="0"/>
        <v>29739000</v>
      </c>
      <c r="H5" s="40">
        <f>SUM(H11:H18)</f>
        <v>25455066</v>
      </c>
      <c r="I5" s="43">
        <f t="shared" si="0"/>
        <v>63452806</v>
      </c>
      <c r="J5" s="44">
        <f t="shared" si="0"/>
        <v>29730000</v>
      </c>
      <c r="K5" s="40">
        <f t="shared" si="0"/>
        <v>34263000</v>
      </c>
      <c r="L5" s="41">
        <f t="shared" si="0"/>
        <v>35881000</v>
      </c>
    </row>
    <row r="6" spans="1:12" ht="13.5">
      <c r="A6" s="46" t="s">
        <v>19</v>
      </c>
      <c r="B6" s="47"/>
      <c r="C6" s="6">
        <v>11924423</v>
      </c>
      <c r="D6" s="6"/>
      <c r="E6" s="7">
        <v>19040936</v>
      </c>
      <c r="F6" s="8">
        <v>26939000</v>
      </c>
      <c r="G6" s="6">
        <v>26939000</v>
      </c>
      <c r="H6" s="6">
        <v>20523492</v>
      </c>
      <c r="I6" s="9">
        <v>25964344</v>
      </c>
      <c r="J6" s="10">
        <v>29730000</v>
      </c>
      <c r="K6" s="6">
        <v>31263000</v>
      </c>
      <c r="L6" s="7">
        <v>32881000</v>
      </c>
    </row>
    <row r="7" spans="1:12" ht="13.5">
      <c r="A7" s="46" t="s">
        <v>20</v>
      </c>
      <c r="B7" s="47"/>
      <c r="C7" s="6">
        <v>24544354</v>
      </c>
      <c r="D7" s="6">
        <v>1484899</v>
      </c>
      <c r="E7" s="7">
        <v>23906517</v>
      </c>
      <c r="F7" s="8">
        <v>1500000</v>
      </c>
      <c r="G7" s="6">
        <v>1500000</v>
      </c>
      <c r="H7" s="6">
        <v>1671933</v>
      </c>
      <c r="I7" s="9"/>
      <c r="J7" s="10"/>
      <c r="K7" s="6">
        <v>3000000</v>
      </c>
      <c r="L7" s="7">
        <v>3000000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>
        <v>82771</v>
      </c>
      <c r="J9" s="10"/>
      <c r="K9" s="6"/>
      <c r="L9" s="7"/>
    </row>
    <row r="10" spans="1:12" ht="13.5">
      <c r="A10" s="46" t="s">
        <v>23</v>
      </c>
      <c r="B10" s="47"/>
      <c r="C10" s="6"/>
      <c r="D10" s="6">
        <v>37936289</v>
      </c>
      <c r="E10" s="7"/>
      <c r="F10" s="8"/>
      <c r="G10" s="6"/>
      <c r="H10" s="6"/>
      <c r="I10" s="9">
        <v>27502453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36468777</v>
      </c>
      <c r="D11" s="21">
        <f aca="true" t="shared" si="1" ref="D11:L11">SUM(D6:D10)</f>
        <v>39421188</v>
      </c>
      <c r="E11" s="22">
        <f t="shared" si="1"/>
        <v>42947453</v>
      </c>
      <c r="F11" s="23">
        <f t="shared" si="1"/>
        <v>28439000</v>
      </c>
      <c r="G11" s="21">
        <f t="shared" si="1"/>
        <v>28439000</v>
      </c>
      <c r="H11" s="21">
        <f>SUM(H6:H10)</f>
        <v>22195425</v>
      </c>
      <c r="I11" s="24">
        <f t="shared" si="1"/>
        <v>53549568</v>
      </c>
      <c r="J11" s="25">
        <f t="shared" si="1"/>
        <v>29730000</v>
      </c>
      <c r="K11" s="21">
        <f t="shared" si="1"/>
        <v>34263000</v>
      </c>
      <c r="L11" s="22">
        <f t="shared" si="1"/>
        <v>35881000</v>
      </c>
    </row>
    <row r="12" spans="1:12" ht="13.5">
      <c r="A12" s="49" t="s">
        <v>25</v>
      </c>
      <c r="B12" s="39"/>
      <c r="C12" s="6">
        <v>9289926</v>
      </c>
      <c r="D12" s="6"/>
      <c r="E12" s="7">
        <v>76845594</v>
      </c>
      <c r="F12" s="8"/>
      <c r="G12" s="6"/>
      <c r="H12" s="6">
        <v>3259641</v>
      </c>
      <c r="I12" s="9">
        <v>7972085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>
        <v>953000</v>
      </c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551123</v>
      </c>
      <c r="D15" s="6"/>
      <c r="E15" s="7">
        <v>2236629</v>
      </c>
      <c r="F15" s="8">
        <v>1300000</v>
      </c>
      <c r="G15" s="6">
        <v>1300000</v>
      </c>
      <c r="H15" s="6"/>
      <c r="I15" s="9">
        <v>978153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11924423</v>
      </c>
      <c r="D36" s="6">
        <f t="shared" si="4"/>
        <v>0</v>
      </c>
      <c r="E36" s="7">
        <f t="shared" si="4"/>
        <v>19040936</v>
      </c>
      <c r="F36" s="8">
        <f t="shared" si="4"/>
        <v>26939000</v>
      </c>
      <c r="G36" s="6">
        <f t="shared" si="4"/>
        <v>26939000</v>
      </c>
      <c r="H36" s="6">
        <f>H6+H21</f>
        <v>20523492</v>
      </c>
      <c r="I36" s="9">
        <f t="shared" si="4"/>
        <v>25964344</v>
      </c>
      <c r="J36" s="10">
        <f t="shared" si="4"/>
        <v>29730000</v>
      </c>
      <c r="K36" s="6">
        <f t="shared" si="4"/>
        <v>31263000</v>
      </c>
      <c r="L36" s="7">
        <f t="shared" si="4"/>
        <v>32881000</v>
      </c>
    </row>
    <row r="37" spans="1:12" ht="13.5">
      <c r="A37" s="46" t="s">
        <v>20</v>
      </c>
      <c r="B37" s="47"/>
      <c r="C37" s="6">
        <f t="shared" si="4"/>
        <v>24544354</v>
      </c>
      <c r="D37" s="6">
        <f t="shared" si="4"/>
        <v>1484899</v>
      </c>
      <c r="E37" s="7">
        <f t="shared" si="4"/>
        <v>23906517</v>
      </c>
      <c r="F37" s="8">
        <f t="shared" si="4"/>
        <v>1500000</v>
      </c>
      <c r="G37" s="6">
        <f t="shared" si="4"/>
        <v>1500000</v>
      </c>
      <c r="H37" s="6">
        <f>H7+H22</f>
        <v>1671933</v>
      </c>
      <c r="I37" s="9">
        <f t="shared" si="4"/>
        <v>0</v>
      </c>
      <c r="J37" s="10">
        <f t="shared" si="4"/>
        <v>0</v>
      </c>
      <c r="K37" s="6">
        <f t="shared" si="4"/>
        <v>3000000</v>
      </c>
      <c r="L37" s="7">
        <f t="shared" si="4"/>
        <v>3000000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82771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37936289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27502453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36468777</v>
      </c>
      <c r="D41" s="21">
        <f aca="true" t="shared" si="5" ref="D41:L41">SUM(D36:D40)</f>
        <v>39421188</v>
      </c>
      <c r="E41" s="22">
        <f t="shared" si="5"/>
        <v>42947453</v>
      </c>
      <c r="F41" s="23">
        <f t="shared" si="5"/>
        <v>28439000</v>
      </c>
      <c r="G41" s="21">
        <f t="shared" si="5"/>
        <v>28439000</v>
      </c>
      <c r="H41" s="21">
        <f>SUM(H36:H40)</f>
        <v>22195425</v>
      </c>
      <c r="I41" s="24">
        <f t="shared" si="5"/>
        <v>53549568</v>
      </c>
      <c r="J41" s="25">
        <f t="shared" si="5"/>
        <v>29730000</v>
      </c>
      <c r="K41" s="21">
        <f t="shared" si="5"/>
        <v>34263000</v>
      </c>
      <c r="L41" s="22">
        <f t="shared" si="5"/>
        <v>35881000</v>
      </c>
    </row>
    <row r="42" spans="1:12" ht="13.5">
      <c r="A42" s="49" t="s">
        <v>25</v>
      </c>
      <c r="B42" s="39"/>
      <c r="C42" s="6">
        <f t="shared" si="4"/>
        <v>9289926</v>
      </c>
      <c r="D42" s="6">
        <f t="shared" si="4"/>
        <v>0</v>
      </c>
      <c r="E42" s="61">
        <f t="shared" si="4"/>
        <v>76845594</v>
      </c>
      <c r="F42" s="62">
        <f t="shared" si="4"/>
        <v>0</v>
      </c>
      <c r="G42" s="60">
        <f t="shared" si="4"/>
        <v>0</v>
      </c>
      <c r="H42" s="60">
        <f t="shared" si="4"/>
        <v>3259641</v>
      </c>
      <c r="I42" s="63">
        <f t="shared" si="4"/>
        <v>7972085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953000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551123</v>
      </c>
      <c r="D45" s="6">
        <f t="shared" si="4"/>
        <v>0</v>
      </c>
      <c r="E45" s="61">
        <f t="shared" si="4"/>
        <v>2236629</v>
      </c>
      <c r="F45" s="62">
        <f t="shared" si="4"/>
        <v>1300000</v>
      </c>
      <c r="G45" s="60">
        <f t="shared" si="4"/>
        <v>1300000</v>
      </c>
      <c r="H45" s="60">
        <f t="shared" si="4"/>
        <v>0</v>
      </c>
      <c r="I45" s="63">
        <f t="shared" si="4"/>
        <v>978153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46309826</v>
      </c>
      <c r="D49" s="72">
        <f aca="true" t="shared" si="6" ref="D49:L49">SUM(D41:D48)</f>
        <v>39421188</v>
      </c>
      <c r="E49" s="73">
        <f t="shared" si="6"/>
        <v>122029676</v>
      </c>
      <c r="F49" s="74">
        <f t="shared" si="6"/>
        <v>29739000</v>
      </c>
      <c r="G49" s="72">
        <f t="shared" si="6"/>
        <v>29739000</v>
      </c>
      <c r="H49" s="72">
        <f>SUM(H41:H48)</f>
        <v>25455066</v>
      </c>
      <c r="I49" s="75">
        <f t="shared" si="6"/>
        <v>63452806</v>
      </c>
      <c r="J49" s="76">
        <f t="shared" si="6"/>
        <v>29730000</v>
      </c>
      <c r="K49" s="72">
        <f t="shared" si="6"/>
        <v>34263000</v>
      </c>
      <c r="L49" s="73">
        <f t="shared" si="6"/>
        <v>35881000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222515369</v>
      </c>
      <c r="D52" s="6">
        <v>301391380</v>
      </c>
      <c r="E52" s="7">
        <v>307780767</v>
      </c>
      <c r="F52" s="8">
        <v>253160502</v>
      </c>
      <c r="G52" s="6">
        <v>253160502</v>
      </c>
      <c r="H52" s="6"/>
      <c r="I52" s="9">
        <v>228487455</v>
      </c>
      <c r="J52" s="10">
        <v>276409656</v>
      </c>
      <c r="K52" s="6">
        <v>300444249</v>
      </c>
      <c r="L52" s="7">
        <v>325355323</v>
      </c>
    </row>
    <row r="53" spans="1:12" ht="13.5">
      <c r="A53" s="79" t="s">
        <v>20</v>
      </c>
      <c r="B53" s="47"/>
      <c r="C53" s="6">
        <v>99076763</v>
      </c>
      <c r="D53" s="6"/>
      <c r="E53" s="7">
        <v>45512702</v>
      </c>
      <c r="F53" s="8">
        <v>77680579</v>
      </c>
      <c r="G53" s="6">
        <v>77680579</v>
      </c>
      <c r="H53" s="6"/>
      <c r="I53" s="9">
        <v>72447061</v>
      </c>
      <c r="J53" s="10">
        <v>75691976</v>
      </c>
      <c r="K53" s="6">
        <v>76712550</v>
      </c>
      <c r="L53" s="7">
        <v>77677586</v>
      </c>
    </row>
    <row r="54" spans="1:12" ht="13.5">
      <c r="A54" s="79" t="s">
        <v>21</v>
      </c>
      <c r="B54" s="47"/>
      <c r="C54" s="6">
        <v>11796655</v>
      </c>
      <c r="D54" s="6"/>
      <c r="E54" s="7"/>
      <c r="F54" s="8">
        <v>200653</v>
      </c>
      <c r="G54" s="6">
        <v>200653</v>
      </c>
      <c r="H54" s="6"/>
      <c r="I54" s="9">
        <v>1807134</v>
      </c>
      <c r="J54" s="10">
        <v>195516</v>
      </c>
      <c r="K54" s="6">
        <v>190403</v>
      </c>
      <c r="L54" s="7">
        <v>185352</v>
      </c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>
        <v>1200425</v>
      </c>
      <c r="J55" s="10"/>
      <c r="K55" s="6"/>
      <c r="L55" s="7"/>
    </row>
    <row r="56" spans="1:12" ht="13.5">
      <c r="A56" s="79" t="s">
        <v>23</v>
      </c>
      <c r="B56" s="47"/>
      <c r="C56" s="6">
        <v>97682411</v>
      </c>
      <c r="D56" s="6">
        <v>421061401</v>
      </c>
      <c r="E56" s="7">
        <v>55253</v>
      </c>
      <c r="F56" s="8">
        <v>104539086</v>
      </c>
      <c r="G56" s="6">
        <v>104539086</v>
      </c>
      <c r="H56" s="6"/>
      <c r="I56" s="9">
        <v>38995953</v>
      </c>
      <c r="J56" s="10">
        <v>157110885</v>
      </c>
      <c r="K56" s="6">
        <v>153214798</v>
      </c>
      <c r="L56" s="7">
        <v>149366035</v>
      </c>
    </row>
    <row r="57" spans="1:12" ht="13.5">
      <c r="A57" s="80" t="s">
        <v>24</v>
      </c>
      <c r="B57" s="47"/>
      <c r="C57" s="21">
        <f>SUM(C52:C56)</f>
        <v>431071198</v>
      </c>
      <c r="D57" s="21">
        <f aca="true" t="shared" si="7" ref="D57:L57">SUM(D52:D56)</f>
        <v>722452781</v>
      </c>
      <c r="E57" s="22">
        <f t="shared" si="7"/>
        <v>353348722</v>
      </c>
      <c r="F57" s="23">
        <f t="shared" si="7"/>
        <v>435580820</v>
      </c>
      <c r="G57" s="21">
        <f t="shared" si="7"/>
        <v>435580820</v>
      </c>
      <c r="H57" s="21">
        <f>SUM(H52:H56)</f>
        <v>0</v>
      </c>
      <c r="I57" s="24">
        <f t="shared" si="7"/>
        <v>342938028</v>
      </c>
      <c r="J57" s="25">
        <f t="shared" si="7"/>
        <v>509408033</v>
      </c>
      <c r="K57" s="21">
        <f t="shared" si="7"/>
        <v>530562000</v>
      </c>
      <c r="L57" s="22">
        <f t="shared" si="7"/>
        <v>552584296</v>
      </c>
    </row>
    <row r="58" spans="1:12" ht="13.5">
      <c r="A58" s="77" t="s">
        <v>25</v>
      </c>
      <c r="B58" s="39"/>
      <c r="C58" s="6">
        <v>79639959</v>
      </c>
      <c r="D58" s="6">
        <v>91440727</v>
      </c>
      <c r="E58" s="7">
        <v>152641822</v>
      </c>
      <c r="F58" s="8">
        <v>48358923</v>
      </c>
      <c r="G58" s="6">
        <v>48358923</v>
      </c>
      <c r="H58" s="6"/>
      <c r="I58" s="9">
        <v>82965788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953000</v>
      </c>
      <c r="J59" s="15"/>
      <c r="K59" s="11"/>
      <c r="L59" s="12"/>
    </row>
    <row r="60" spans="1:12" ht="13.5">
      <c r="A60" s="77" t="s">
        <v>27</v>
      </c>
      <c r="B60" s="39"/>
      <c r="C60" s="6">
        <v>18958451</v>
      </c>
      <c r="D60" s="6">
        <v>32072780</v>
      </c>
      <c r="E60" s="7">
        <v>57275898</v>
      </c>
      <c r="F60" s="8">
        <v>20664711</v>
      </c>
      <c r="G60" s="6">
        <v>20664711</v>
      </c>
      <c r="H60" s="6"/>
      <c r="I60" s="9">
        <v>57135638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9685793</v>
      </c>
      <c r="D61" s="6">
        <v>1702571</v>
      </c>
      <c r="E61" s="7">
        <v>84724361</v>
      </c>
      <c r="F61" s="8">
        <v>9463292</v>
      </c>
      <c r="G61" s="6">
        <v>9463292</v>
      </c>
      <c r="H61" s="6"/>
      <c r="I61" s="9">
        <v>150000245</v>
      </c>
      <c r="J61" s="10">
        <v>21271518</v>
      </c>
      <c r="K61" s="6">
        <v>21043119</v>
      </c>
      <c r="L61" s="7">
        <v>20817494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>
        <v>1365100</v>
      </c>
      <c r="E63" s="7">
        <v>1197600</v>
      </c>
      <c r="F63" s="8"/>
      <c r="G63" s="6"/>
      <c r="H63" s="6"/>
      <c r="I63" s="9">
        <v>1791000</v>
      </c>
      <c r="J63" s="10">
        <v>1197600</v>
      </c>
      <c r="K63" s="6">
        <v>1197600</v>
      </c>
      <c r="L63" s="7">
        <v>1197600</v>
      </c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539355401</v>
      </c>
      <c r="D65" s="72">
        <f aca="true" t="shared" si="8" ref="D65:L65">SUM(D57:D64)</f>
        <v>849033959</v>
      </c>
      <c r="E65" s="73">
        <f t="shared" si="8"/>
        <v>649188403</v>
      </c>
      <c r="F65" s="74">
        <f t="shared" si="8"/>
        <v>514067746</v>
      </c>
      <c r="G65" s="72">
        <f t="shared" si="8"/>
        <v>514067746</v>
      </c>
      <c r="H65" s="72">
        <f>SUM(H57:H64)</f>
        <v>0</v>
      </c>
      <c r="I65" s="75">
        <f t="shared" si="8"/>
        <v>635783699</v>
      </c>
      <c r="J65" s="82">
        <f t="shared" si="8"/>
        <v>531877151</v>
      </c>
      <c r="K65" s="72">
        <f t="shared" si="8"/>
        <v>552802719</v>
      </c>
      <c r="L65" s="73">
        <f t="shared" si="8"/>
        <v>574599390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35653366</v>
      </c>
      <c r="D68" s="60">
        <v>144193452</v>
      </c>
      <c r="E68" s="61">
        <v>35357105</v>
      </c>
      <c r="F68" s="62">
        <v>11859206</v>
      </c>
      <c r="G68" s="60">
        <v>11859206</v>
      </c>
      <c r="H68" s="60"/>
      <c r="I68" s="63">
        <v>32138671</v>
      </c>
      <c r="J68" s="64">
        <v>12618195</v>
      </c>
      <c r="K68" s="60">
        <v>13337432</v>
      </c>
      <c r="L68" s="61">
        <v>14084329</v>
      </c>
    </row>
    <row r="69" spans="1:12" ht="13.5">
      <c r="A69" s="84" t="s">
        <v>43</v>
      </c>
      <c r="B69" s="39" t="s">
        <v>44</v>
      </c>
      <c r="C69" s="60">
        <f>SUM(C75:C79)</f>
        <v>4074130</v>
      </c>
      <c r="D69" s="60">
        <f aca="true" t="shared" si="9" ref="D69:L69">SUM(D75:D79)</f>
        <v>6461926</v>
      </c>
      <c r="E69" s="61">
        <f t="shared" si="9"/>
        <v>3209895</v>
      </c>
      <c r="F69" s="62">
        <f t="shared" si="9"/>
        <v>7646607</v>
      </c>
      <c r="G69" s="60">
        <f t="shared" si="9"/>
        <v>7646607</v>
      </c>
      <c r="H69" s="60">
        <f>SUM(H75:H79)</f>
        <v>0</v>
      </c>
      <c r="I69" s="63">
        <f t="shared" si="9"/>
        <v>3638443</v>
      </c>
      <c r="J69" s="64">
        <f t="shared" si="9"/>
        <v>7837946</v>
      </c>
      <c r="K69" s="60">
        <f t="shared" si="9"/>
        <v>8284373</v>
      </c>
      <c r="L69" s="61">
        <f t="shared" si="9"/>
        <v>8748291</v>
      </c>
    </row>
    <row r="70" spans="1:12" ht="13.5">
      <c r="A70" s="79" t="s">
        <v>19</v>
      </c>
      <c r="B70" s="47"/>
      <c r="C70" s="6">
        <v>148409</v>
      </c>
      <c r="D70" s="6">
        <v>83972</v>
      </c>
      <c r="E70" s="7"/>
      <c r="F70" s="8">
        <v>500000</v>
      </c>
      <c r="G70" s="6">
        <v>500000</v>
      </c>
      <c r="H70" s="6"/>
      <c r="I70" s="9">
        <v>421248</v>
      </c>
      <c r="J70" s="10">
        <v>266000</v>
      </c>
      <c r="K70" s="6">
        <v>281162</v>
      </c>
      <c r="L70" s="7">
        <v>296907</v>
      </c>
    </row>
    <row r="71" spans="1:12" ht="13.5">
      <c r="A71" s="79" t="s">
        <v>20</v>
      </c>
      <c r="B71" s="47"/>
      <c r="C71" s="6">
        <v>868291</v>
      </c>
      <c r="D71" s="6">
        <v>1829600</v>
      </c>
      <c r="E71" s="7"/>
      <c r="F71" s="8">
        <v>2600000</v>
      </c>
      <c r="G71" s="6">
        <v>2600000</v>
      </c>
      <c r="H71" s="6"/>
      <c r="I71" s="9">
        <v>1591789</v>
      </c>
      <c r="J71" s="10">
        <v>1989680</v>
      </c>
      <c r="K71" s="6">
        <v>2103091</v>
      </c>
      <c r="L71" s="7">
        <v>2220864</v>
      </c>
    </row>
    <row r="72" spans="1:12" ht="13.5">
      <c r="A72" s="79" t="s">
        <v>21</v>
      </c>
      <c r="B72" s="47"/>
      <c r="C72" s="6">
        <v>740678</v>
      </c>
      <c r="D72" s="6">
        <v>1263640</v>
      </c>
      <c r="E72" s="7"/>
      <c r="F72" s="8">
        <v>2200000</v>
      </c>
      <c r="G72" s="6">
        <v>2200000</v>
      </c>
      <c r="H72" s="6"/>
      <c r="I72" s="9"/>
      <c r="J72" s="10">
        <v>2340800</v>
      </c>
      <c r="K72" s="6">
        <v>2474225</v>
      </c>
      <c r="L72" s="7">
        <v>2612782</v>
      </c>
    </row>
    <row r="73" spans="1:12" ht="13.5">
      <c r="A73" s="79" t="s">
        <v>22</v>
      </c>
      <c r="B73" s="47"/>
      <c r="C73" s="6">
        <v>109942</v>
      </c>
      <c r="D73" s="6">
        <v>253740</v>
      </c>
      <c r="E73" s="7"/>
      <c r="F73" s="8">
        <v>300000</v>
      </c>
      <c r="G73" s="6">
        <v>300000</v>
      </c>
      <c r="H73" s="6"/>
      <c r="I73" s="9">
        <v>99084</v>
      </c>
      <c r="J73" s="10">
        <v>691600</v>
      </c>
      <c r="K73" s="6">
        <v>731021</v>
      </c>
      <c r="L73" s="7">
        <v>771958</v>
      </c>
    </row>
    <row r="74" spans="1:12" ht="13.5">
      <c r="A74" s="79" t="s">
        <v>23</v>
      </c>
      <c r="B74" s="47"/>
      <c r="C74" s="6">
        <v>607700</v>
      </c>
      <c r="D74" s="6">
        <v>755518</v>
      </c>
      <c r="E74" s="7"/>
      <c r="F74" s="8"/>
      <c r="G74" s="6"/>
      <c r="H74" s="6"/>
      <c r="I74" s="9"/>
      <c r="J74" s="10">
        <v>753933</v>
      </c>
      <c r="K74" s="6">
        <v>796907</v>
      </c>
      <c r="L74" s="7">
        <v>841534</v>
      </c>
    </row>
    <row r="75" spans="1:12" ht="13.5">
      <c r="A75" s="85" t="s">
        <v>24</v>
      </c>
      <c r="B75" s="47"/>
      <c r="C75" s="21">
        <f>SUM(C70:C74)</f>
        <v>2475020</v>
      </c>
      <c r="D75" s="21">
        <f aca="true" t="shared" si="10" ref="D75:L75">SUM(D70:D74)</f>
        <v>4186470</v>
      </c>
      <c r="E75" s="22">
        <f t="shared" si="10"/>
        <v>0</v>
      </c>
      <c r="F75" s="23">
        <f t="shared" si="10"/>
        <v>5600000</v>
      </c>
      <c r="G75" s="21">
        <f t="shared" si="10"/>
        <v>5600000</v>
      </c>
      <c r="H75" s="21">
        <f>SUM(H70:H74)</f>
        <v>0</v>
      </c>
      <c r="I75" s="24">
        <f t="shared" si="10"/>
        <v>2112121</v>
      </c>
      <c r="J75" s="25">
        <f t="shared" si="10"/>
        <v>6042013</v>
      </c>
      <c r="K75" s="21">
        <f t="shared" si="10"/>
        <v>6386406</v>
      </c>
      <c r="L75" s="22">
        <f t="shared" si="10"/>
        <v>6744045</v>
      </c>
    </row>
    <row r="76" spans="1:12" ht="13.5">
      <c r="A76" s="86" t="s">
        <v>25</v>
      </c>
      <c r="B76" s="39"/>
      <c r="C76" s="6">
        <v>9367</v>
      </c>
      <c r="D76" s="6">
        <v>3765</v>
      </c>
      <c r="E76" s="7"/>
      <c r="F76" s="8"/>
      <c r="G76" s="6"/>
      <c r="H76" s="6"/>
      <c r="I76" s="9"/>
      <c r="J76" s="10">
        <v>10640</v>
      </c>
      <c r="K76" s="6">
        <v>11246</v>
      </c>
      <c r="L76" s="7">
        <v>11876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1589743</v>
      </c>
      <c r="D79" s="6">
        <v>2271691</v>
      </c>
      <c r="E79" s="7">
        <v>3209895</v>
      </c>
      <c r="F79" s="8">
        <v>2046607</v>
      </c>
      <c r="G79" s="6">
        <v>2046607</v>
      </c>
      <c r="H79" s="6"/>
      <c r="I79" s="9">
        <v>1526322</v>
      </c>
      <c r="J79" s="10">
        <v>1785293</v>
      </c>
      <c r="K79" s="6">
        <v>1886721</v>
      </c>
      <c r="L79" s="7">
        <v>1992370</v>
      </c>
    </row>
    <row r="80" spans="1:12" ht="13.5">
      <c r="A80" s="87" t="s">
        <v>46</v>
      </c>
      <c r="B80" s="71"/>
      <c r="C80" s="72">
        <f>SUM(C68:C69)</f>
        <v>39727496</v>
      </c>
      <c r="D80" s="72">
        <f aca="true" t="shared" si="11" ref="D80:L80">SUM(D68:D69)</f>
        <v>150655378</v>
      </c>
      <c r="E80" s="73">
        <f t="shared" si="11"/>
        <v>38567000</v>
      </c>
      <c r="F80" s="74">
        <f t="shared" si="11"/>
        <v>19505813</v>
      </c>
      <c r="G80" s="72">
        <f t="shared" si="11"/>
        <v>19505813</v>
      </c>
      <c r="H80" s="72">
        <f>SUM(H68:H69)</f>
        <v>0</v>
      </c>
      <c r="I80" s="75">
        <f t="shared" si="11"/>
        <v>35777114</v>
      </c>
      <c r="J80" s="76">
        <f t="shared" si="11"/>
        <v>20456141</v>
      </c>
      <c r="K80" s="72">
        <f t="shared" si="11"/>
        <v>21621805</v>
      </c>
      <c r="L80" s="73">
        <f t="shared" si="11"/>
        <v>22832620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74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75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76</v>
      </c>
      <c r="B84" s="94"/>
      <c r="C84" s="95">
        <f aca="true" t="shared" si="14" ref="C84:L84">IF(ISERROR(ROUND(C69/C65,3)),0,(ROUND(C69/C65,3)))</f>
        <v>0.008</v>
      </c>
      <c r="D84" s="95">
        <f t="shared" si="14"/>
        <v>0.008</v>
      </c>
      <c r="E84" s="96">
        <f t="shared" si="14"/>
        <v>0.005</v>
      </c>
      <c r="F84" s="97">
        <f t="shared" si="14"/>
        <v>0.015</v>
      </c>
      <c r="G84" s="95">
        <f t="shared" si="14"/>
        <v>0.015</v>
      </c>
      <c r="H84" s="95">
        <f t="shared" si="14"/>
        <v>0</v>
      </c>
      <c r="I84" s="98">
        <f t="shared" si="14"/>
        <v>0.006</v>
      </c>
      <c r="J84" s="99">
        <f t="shared" si="14"/>
        <v>0.015</v>
      </c>
      <c r="K84" s="95">
        <f t="shared" si="14"/>
        <v>0.015</v>
      </c>
      <c r="L84" s="96">
        <f t="shared" si="14"/>
        <v>0.015</v>
      </c>
    </row>
    <row r="85" spans="1:12" ht="13.5">
      <c r="A85" s="93" t="s">
        <v>77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0.01</v>
      </c>
      <c r="K85" s="95">
        <f t="shared" si="15"/>
        <v>0.01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10658903</v>
      </c>
      <c r="G90" s="11"/>
      <c r="H90" s="11"/>
      <c r="I90" s="14"/>
      <c r="J90" s="15">
        <v>7838070</v>
      </c>
      <c r="K90" s="11">
        <v>8284840</v>
      </c>
      <c r="L90" s="27">
        <v>8748791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1605746</v>
      </c>
      <c r="I92" s="9"/>
      <c r="J92" s="10"/>
      <c r="K92" s="6"/>
      <c r="L92" s="26"/>
    </row>
    <row r="93" spans="1:12" ht="13.5">
      <c r="A93" s="87" t="s">
        <v>86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10658903</v>
      </c>
      <c r="G93" s="72">
        <f t="shared" si="16"/>
        <v>0</v>
      </c>
      <c r="H93" s="72">
        <f>SUM(H89:H92)</f>
        <v>1605746</v>
      </c>
      <c r="I93" s="75">
        <f t="shared" si="16"/>
        <v>0</v>
      </c>
      <c r="J93" s="76">
        <f t="shared" si="16"/>
        <v>7838070</v>
      </c>
      <c r="K93" s="72">
        <f t="shared" si="16"/>
        <v>8284840</v>
      </c>
      <c r="L93" s="121">
        <f t="shared" si="16"/>
        <v>8748791</v>
      </c>
    </row>
    <row r="94" spans="1:12" ht="13.5">
      <c r="A94" s="1" t="s">
        <v>78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82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2018-06-04T15:43:23Z</dcterms:created>
  <dcterms:modified xsi:type="dcterms:W3CDTF">2018-06-04T15:44:08Z</dcterms:modified>
  <cp:category/>
  <cp:version/>
  <cp:contentType/>
  <cp:contentStatus/>
</cp:coreProperties>
</file>